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4001s\UserData\033_財政課\R5\02_財政係\04_調査／財政係\04_静岡県調査（第３四半期）\01_照会文書全般／第３四半期#5年保存\231002_（済）【231017〆】令和３年度財政状況資料集の作成について（2回目・地方公会計関係）\04_再々提出\"/>
    </mc:Choice>
  </mc:AlternateContent>
  <bookViews>
    <workbookView xWindow="0" yWindow="0" windowWidth="19200" windowHeight="1099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<sst xmlns="http://schemas.openxmlformats.org/spreadsheetml/2006/main" count="1111" uniqueCount="613">
  <si>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</si>
  <si>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</si>
  <si>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</si>
  <si>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</si>
  <si>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</si>
  <si>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</si>
  <si>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</si>
  <si>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</si>
  <si>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</si>
  <si>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</si>
  <si>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</si>
  <si>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</si>
  <si>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</si>
  <si>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</si>
  <si>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</si>
  <si>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</si>
  <si>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</si>
  <si>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</si>
  <si>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</si>
  <si>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</si>
  <si>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</si>
  <si>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</si>
  <si>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</si>
  <si>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</si>
  <si>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</si>
  <si>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</si>
  <si>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</si>
  <si>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</si>
  <si>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</si>
  <si>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</si>
  <si>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</si>
  <si>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</si>
  <si>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</si>
  <si>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</si>
  <si>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</si>
  <si>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</si>
  <si>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</si>
  <si>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</si>
  <si>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</si>
  <si>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</si>
  <si>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</si>
  <si>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</si>
  <si>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</si>
  <si>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</si>
  <si>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</si>
  <si>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</si>
  <si>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</si>
  <si>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</si>
  <si>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</si>
  <si>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</si>
  <si>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</si>
  <si>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</si>
  <si>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</si>
  <si>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</si>
  <si>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</si>
  <si>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</si>
  <si>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</si>
  <si>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</si>
  <si>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</si>
  <si>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</si>
  <si>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</si>
  <si>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</si>
  <si>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</si>
  <si>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</si>
  <si>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</si>
  <si>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</si>
  <si>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</si>
  <si>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</si>
  <si>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</si>
  <si>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</si>
  <si>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</si>
  <si>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</si>
  <si>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</si>
  <si>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</si>
  <si>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</si>
  <si>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</si>
  <si>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</si>
  <si>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</si>
  <si>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</si>
  <si>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</si>
  <si>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</si>
  <si>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</si>
  <si>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</si>
  <si>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</si>
  <si>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</si>
  <si>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</si>
  <si>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</si>
  <si>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</si>
  <si>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</si>
  <si>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</si>
  <si>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</si>
  <si>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</si>
  <si>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</si>
  <si>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</si>
  <si>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</si>
  <si>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</si>
  <si>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</si>
  <si>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</si>
  <si>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</si>
  <si>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</si>
  <si>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</si>
  <si>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</si>
  <si>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</si>
  <si>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</si>
  <si>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</si>
  <si>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</si>
  <si>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</si>
  <si>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</si>
  <si>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</si>
  <si>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</si>
  <si>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</si>
  <si>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</si>
  <si>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</si>
  <si>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</si>
  <si>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</si>
  <si>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</si>
  <si>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</si>
  <si>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</si>
  <si>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</si>
  <si>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</si>
  <si>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</si>
  <si>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</si>
  <si>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</si>
  <si>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</si>
  <si>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</si>
  <si>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</si>
  <si>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</si>
  <si>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</si>
  <si>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</si>
  <si>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</si>
  <si>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</si>
  <si>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</si>
  <si>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</si>
  <si>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</si>
  <si>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</si>
  <si>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</si>
  <si>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</si>
  <si>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</si>
  <si>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</si>
  <si>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</si>
  <si>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</si>
  <si>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</si>
  <si>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</si>
  <si>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</si>
  <si>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</si>
  <si>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</si>
  <si>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</si>
  <si>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</si>
  <si>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</si>
  <si>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</si>
  <si>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</si>
  <si>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</si>
  <si>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</si>
  <si>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</si>
  <si>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</si>
  <si>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</si>
  <si>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</si>
  <si>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</si>
  <si>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</si>
  <si>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</si>
  <si>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</si>
  <si>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</si>
  <si>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</si>
  <si>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</si>
  <si>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</si>
  <si>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</si>
  <si>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</si>
  <si>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</si>
  <si>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</si>
  <si>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</si>
  <si>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</si>
  <si>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</si>
  <si>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</si>
  <si>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</si>
  <si>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</si>
  <si>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</si>
  <si>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</si>
  <si>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</si>
  <si>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</si>
  <si>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</si>
  <si>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</si>
  <si>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</si>
  <si>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</si>
  <si>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</si>
  <si>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</si>
  <si>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</si>
  <si>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</si>
  <si>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</si>
  <si>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</si>
  <si>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</si>
  <si>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</si>
  <si>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</si>
  <si>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</si>
  <si>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</si>
  <si>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</si>
  <si>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</si>
  <si>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</si>
  <si>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</si>
  <si>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</si>
  <si>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</si>
  <si>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</si>
  <si>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</si>
  <si>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</si>
  <si>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</si>
  <si>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</si>
  <si>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</si>
  <si>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</si>
  <si>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</si>
  <si>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</si>
  <si>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</si>
  <si>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</si>
  <si>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</si>
  <si>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</si>
  <si>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</si>
  <si>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静岡県菊川市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</si>
  <si>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</si>
  <si>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</si>
  <si>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</si>
  <si>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</si>
  <si>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</si>
  <si>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</si>
  <si>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</si>
  <si>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</si>
  <si>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</si>
  <si>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</si>
  <si>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</si>
  <si>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</si>
  <si>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</si>
  <si>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</si>
  <si>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</si>
  <si>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</si>
  <si>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</si>
  <si>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</si>
  <si>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</si>
  <si>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</si>
  <si>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</si>
  <si>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</si>
  <si>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</si>
  <si>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</si>
  <si>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</si>
  <si>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</si>
  <si>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</si>
  <si>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</si>
  <si>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</si>
  <si>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</si>
  <si>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</si>
  <si>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</si>
  <si>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</si>
  <si>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</si>
  <si>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</si>
  <si>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</si>
  <si>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</si>
  <si>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</si>
  <si>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</si>
  <si>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</si>
  <si>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</si>
  <si>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</si>
  <si>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</si>
  <si>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</si>
  <si>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</si>
  <si>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</si>
  <si>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</si>
  <si>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</si>
  <si>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</si>
  <si>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</si>
  <si>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</si>
  <si>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</si>
  <si>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</si>
  <si>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</si>
  <si>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</si>
  <si>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</si>
  <si>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</si>
  <si>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</si>
  <si>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</si>
  <si>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</si>
  <si>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</si>
  <si>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</si>
  <si>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</si>
  <si>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</si>
  <si>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</si>
  <si>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</si>
  <si>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</si>
  <si>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</si>
  <si>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</si>
  <si>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</si>
  <si>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</si>
  <si>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</si>
  <si>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</si>
  <si>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</si>
  <si>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</si>
  <si>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</si>
  <si>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</si>
  <si>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</si>
  <si>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</si>
  <si>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</si>
  <si>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</si>
  <si>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</si>
  <si>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</si>
  <si>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</si>
  <si>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</si>
  <si>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</si>
  <si>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</si>
  <si>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</si>
  <si>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</si>
  <si>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</si>
  <si>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</si>
  <si>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</si>
  <si>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</si>
  <si>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</si>
  <si>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</si>
  <si>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</si>
  <si>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</si>
  <si>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</si>
  <si>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</si>
  <si>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</si>
  <si>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</si>
  <si>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</si>
  <si>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</si>
  <si>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</si>
  <si>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</si>
  <si>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</si>
  <si>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</si>
  <si>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</si>
  <si>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</si>
  <si>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</si>
  <si>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</si>
  <si>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</si>
  <si>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</si>
  <si>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</si>
  <si>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</si>
  <si>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</si>
  <si>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</si>
  <si>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</si>
  <si>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</si>
  <si>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</si>
  <si>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</si>
  <si>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</si>
  <si>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</si>
  <si>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</si>
  <si>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</si>
  <si>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</si>
  <si>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</si>
  <si>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</si>
  <si>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</si>
  <si>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</si>
  <si>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</si>
  <si>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</si>
  <si>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</si>
  <si>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</si>
  <si>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</si>
  <si>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</si>
  <si>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</si>
  <si>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</si>
  <si>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</si>
  <si>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</si>
  <si>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</si>
  <si>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</si>
  <si>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</si>
  <si>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</si>
  <si>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</si>
  <si>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</si>
  <si>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</si>
  <si>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</si>
  <si>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</si>
  <si>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</si>
  <si>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</si>
  <si>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</si>
  <si>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</si>
  <si>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静岡県菊川市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</si>
  <si>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</si>
  <si>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</si>
  <si>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</si>
  <si>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</si>
  <si>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</si>
  <si>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</si>
  <si>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</si>
  <si>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</si>
  <si>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</si>
  <si>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</si>
  <si>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</si>
  <si>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</si>
  <si>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</si>
  <si>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</si>
  <si>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</si>
  <si>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</si>
  <si>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</si>
  <si>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</si>
  <si>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</si>
  <si>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</si>
  <si>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</si>
  <si>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</si>
  <si>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</si>
  <si>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</si>
  <si>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</si>
  <si>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</si>
  <si>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</si>
  <si>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</si>
  <si>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</si>
  <si>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</si>
  <si>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</si>
  <si>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</si>
  <si>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</si>
  <si>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</si>
  <si>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</si>
  <si>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</si>
  <si>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</si>
  <si>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</si>
  <si>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</si>
  <si>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</si>
  <si>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</si>
  <si>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</si>
  <si>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</si>
  <si>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</si>
  <si>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</si>
  <si>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</si>
  <si>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</si>
  <si>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</si>
  <si>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</si>
  <si>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</si>
  <si>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</si>
  <si>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</si>
  <si>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</si>
  <si>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</si>
  <si>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</si>
  <si>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</si>
  <si>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</si>
  <si>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</si>
  <si>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</si>
  <si>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</si>
  <si>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</si>
  <si>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</si>
  <si>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</si>
  <si>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</si>
  <si>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</si>
  <si>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</si>
  <si>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</si>
  <si>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</si>
  <si>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</si>
  <si>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</si>
  <si>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</si>
  <si>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</si>
  <si>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</si>
  <si>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</si>
  <si>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</si>
  <si>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</si>
  <si>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</si>
  <si>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</si>
  <si>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</si>
  <si>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</si>
  <si>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</si>
  <si>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</si>
  <si>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</si>
  <si>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</si>
  <si>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</si>
  <si>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</si>
  <si>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</si>
  <si>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</si>
  <si>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</si>
  <si>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</si>
  <si>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</si>
  <si>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</si>
  <si>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</si>
  <si>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</si>
  <si>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</si>
  <si>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</si>
  <si>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</si>
  <si>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</si>
  <si>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</si>
  <si>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</si>
  <si>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</si>
  <si>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</si>
  <si>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</si>
  <si>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</si>
  <si>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</si>
  <si>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</si>
  <si>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</si>
  <si>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</si>
  <si>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</si>
  <si>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</si>
  <si>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</si>
  <si>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</si>
  <si>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</si>
  <si>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</si>
  <si>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</si>
  <si>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</si>
  <si>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</si>
  <si>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</si>
  <si>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</si>
  <si>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</si>
  <si>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</si>
  <si>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</si>
  <si>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</si>
  <si>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</si>
  <si>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</si>
  <si>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</si>
  <si>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</si>
  <si>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</si>
  <si>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</si>
  <si>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</si>
  <si>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</si>
  <si>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</si>
  <si>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</si>
  <si>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</si>
  <si>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</si>
  <si>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</si>
  <si>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</si>
  <si>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</si>
  <si>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</si>
  <si>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</si>
  <si>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</si>
  <si>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</si>
  <si>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</si>
  <si>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</si>
  <si>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</si>
  <si>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</si>
  <si>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</si>
  <si>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</si>
  <si>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</si>
  <si>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</si>
  <si>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</si>
  <si>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</si>
  <si>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</si>
  <si>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</si>
  <si>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</si>
  <si>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</si>
  <si>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</si>
  <si>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</si>
  <si>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</si>
  <si>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</si>
  <si>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</si>
  <si>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</si>
  <si>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</si>
  <si>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</si>
  <si>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</si>
  <si>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</si>
  <si>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</si>
  <si>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</si>
  <si>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</si>
  <si>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</si>
  <si>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</si>
  <si>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</si>
  <si>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</si>
  <si>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</si>
  <si>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</si>
  <si>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</si>
  <si>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</si>
  <si>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</si>
  <si>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</si>
  <si>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</si>
  <si>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</si>
  <si>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</si>
  <si>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</si>
  <si>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</si>
  <si>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</si>
  <si>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</si>
  <si>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</si>
  <si>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</si>
  <si>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</si>
  <si>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</si>
  <si>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</si>
  <si>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3.79</t>
  </si>
  <si>
    <t>▲ 3.22</t>
  </si>
  <si>
    <t>▲ 4.66</t>
  </si>
  <si>
    <t>▲ 3.57</t>
  </si>
  <si>
    <t>水道事業会計</t>
  </si>
  <si>
    <t>一般会計</t>
  </si>
  <si>
    <t>病院事業会計</t>
  </si>
  <si>
    <t>下水道事業会計</t>
  </si>
  <si>
    <t>介護保険特別会計</t>
  </si>
  <si>
    <t>国民健康保険特別会計</t>
  </si>
  <si>
    <t>後期高齢者医療特別会計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</si>
  <si>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</si>
  <si>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</si>
  <si>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</si>
  <si>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</si>
  <si>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</si>
  <si>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</si>
  <si>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</si>
  <si>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</si>
  <si>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</si>
  <si>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牧之原市菊川市学校組合</t>
  </si>
  <si>
    <t>小笠老人ホーム施設組合</t>
  </si>
  <si>
    <t>東遠広域施設組合</t>
  </si>
  <si>
    <t>静岡県市町総合事務組合</t>
  </si>
  <si>
    <t>東遠学園組合</t>
  </si>
  <si>
    <t>東遠地区聖苑組合</t>
  </si>
  <si>
    <t>中東遠看護専門学校組合</t>
  </si>
  <si>
    <t>掛川市・菊川市衛生施設組合</t>
  </si>
  <si>
    <t>静岡県後期高齢者医療広域連合</t>
  </si>
  <si>
    <t>静岡県後期高齢者医療広域連合（事業会計分）</t>
  </si>
  <si>
    <t>静岡地方税滞納整理機構</t>
  </si>
  <si>
    <t>東遠工業用水道企業団</t>
  </si>
  <si>
    <t>静岡県大井川広域水道企業団</t>
  </si>
  <si>
    <t>有限会社菊川市生活環境センター</t>
  </si>
  <si>
    <t>-</t>
    <phoneticPr fontId="2"/>
  </si>
  <si>
    <t>まちづくり基金</t>
    <rPh sb="5" eb="7">
      <t>キキン</t>
    </rPh>
    <phoneticPr fontId="5"/>
  </si>
  <si>
    <t>地域振興等基金</t>
    <rPh sb="0" eb="7">
      <t>チイキシンコウトウキキン</t>
    </rPh>
    <phoneticPr fontId="5"/>
  </si>
  <si>
    <t>地域福祉基金</t>
    <rPh sb="0" eb="2">
      <t>チイキ</t>
    </rPh>
    <rPh sb="2" eb="4">
      <t>フクシ</t>
    </rPh>
    <rPh sb="4" eb="6">
      <t>キキン</t>
    </rPh>
    <phoneticPr fontId="5"/>
  </si>
  <si>
    <t>社会福祉基金</t>
    <rPh sb="0" eb="2">
      <t>シャカイ</t>
    </rPh>
    <rPh sb="2" eb="4">
      <t>フクシ</t>
    </rPh>
    <rPh sb="4" eb="6">
      <t>キキン</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</si>
  <si>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</si>
  <si>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</si>
  <si>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</si>
  <si>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</si>
  <si>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</si>
  <si>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</si>
  <si>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</si>
  <si>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</si>
  <si>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</si>
  <si>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</si>
  <si>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</si>
  <si>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</si>
  <si>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市の将来負担比率は、地方債の発行に当たって交付税措置のあるものに限定し、借入額が償還額を超えないよう予算編成をすること等で実質的な地方債残高の削減に取り組んでいること、公営企業会計において過去の市債に対する償還が順調に進んでおり、公営企業債等繰入見込額が減少していること及び一部事務組合における地方債（公債費に準ずる債務負担を含む。）が減少していること等により、改善傾向が続いており（※昨年度は地方債を原資として基金に積み立てたこと等により一時的に上昇した。）、令和３年度は当該比率が算定されないこととなっている。一方で、投資的経費の抑制により、既存施設の約半数が築30年以上であるなど資産の更新等が滞っている状況であり、類似団体内平均値と比較して高い有形固定資産減価償却率（老朽化率）となっている。今後は、「菊川市公共施設等総合管理計画」に基づき、既存施設の長寿命化及び計画的な設備更新を行うことで、費用の平準化を図り、有形固定資産減価償却率の改善を図っていく。</t>
    <rPh sb="137" eb="138">
      <t>オヨ</t>
    </rPh>
    <rPh sb="195" eb="198">
      <t>サクネンド</t>
    </rPh>
    <rPh sb="199" eb="201">
      <t>チホウ</t>
    </rPh>
    <rPh sb="201" eb="202">
      <t>サイ</t>
    </rPh>
    <rPh sb="203" eb="205">
      <t>ゲンシ</t>
    </rPh>
    <rPh sb="208" eb="210">
      <t>キキン</t>
    </rPh>
    <rPh sb="211" eb="212">
      <t>ツ</t>
    </rPh>
    <rPh sb="213" eb="214">
      <t>タ</t>
    </rPh>
    <rPh sb="218" eb="219">
      <t>トウ</t>
    </rPh>
    <rPh sb="222" eb="225">
      <t>イチジテキ</t>
    </rPh>
    <rPh sb="226" eb="228">
      <t>ジョウショウ</t>
    </rPh>
    <rPh sb="233" eb="235">
      <t>レイワ</t>
    </rPh>
    <rPh sb="236" eb="238">
      <t>ネンド</t>
    </rPh>
    <rPh sb="239" eb="241">
      <t>トウガイ</t>
    </rPh>
    <rPh sb="241" eb="243">
      <t>ヒリツ</t>
    </rPh>
    <rPh sb="244" eb="246">
      <t>サンテイ</t>
    </rPh>
    <rPh sb="317" eb="318">
      <t>ナイ</t>
    </rPh>
    <rPh sb="318" eb="321">
      <t>ヘイキンチ</t>
    </rPh>
    <phoneticPr fontId="5"/>
  </si>
  <si>
    <t>　本市の将来負担比率は、地方債の発行に当たって交付税措置のあるものに限定し、借入額が償還額を超えないよう予算編成をすること等で実質的な地方債残高の削減に取り組んでいること、公営企業会計において過去の市債に対する償還が順調に進んでおり、公営企業債等繰入見込額が減少していること及び一部事務組合における地方債（公債費に準ずる債務負担を含む。）が減少していること等により、改善傾向が続いており（※昨年度は地方債を原資として基金に積み立てたこと等により一時的に上昇した。）、実質公債費比率も同様に改善傾向が続いている。しかし、一部の地方債について将来負担比率を下げるために償還年限を短く設定したこと、市立病院建設時の地方債の償還に係る病院事業会計への繰出金が多額であること等により、実質公債費比率は類似団体内平均値と比較して高い比率であり、また次年度以降多額の地方債の発行を予定していることから、地方債の適正な償還年限を踏まえた上で、将来負担比率と実質公債費比率のバランスを見ながら、中長期的な改善を図っていく。</t>
    <rPh sb="337" eb="339">
      <t>ジッシツ</t>
    </rPh>
    <rPh sb="339" eb="342">
      <t>コウサイヒ</t>
    </rPh>
    <rPh sb="342" eb="344">
      <t>ヒリツ</t>
    </rPh>
    <rPh sb="349" eb="350">
      <t>ナイ</t>
    </rPh>
    <rPh sb="350" eb="353">
      <t>ヘイキンチ</t>
    </rPh>
    <rPh sb="368" eb="371">
      <t>ジネンド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</si>
</sst>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F94D-450C-8AC6-7327C55E90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60757</c:v>
                </c:pt>
                <c:pt idx="1">
                  <c:v>62842</c:v>
                </c:pt>
                <c:pt idx="2">
                  <c:v>78759</c:v>
                </c:pt>
                <c:pt idx="3">
                  <c:v>36914</c:v>
                </c:pt>
                <c:pt idx="4">
                  <c:v>52253</c:v>
                </c:pt>
              </c:numCache>
            </c:numRef>
          </c:val>
          <c:smooth val="0"/>
          <c:extLst>
            <c:ext xmlns:c16="http://schemas.microsoft.com/office/drawing/2014/chart" uri="{C3380CC4-5D6E-409C-BE32-E72D297353CC}">
              <c16:uniqueId val="{00000001-F94D-450C-8AC6-7327C55E90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3.93</c:v>
                </c:pt>
                <c:pt idx="1">
                  <c:v>4.17</c:v>
                </c:pt>
                <c:pt idx="2">
                  <c:v>4.22</c:v>
                </c:pt>
                <c:pt idx="3">
                  <c:v>3.11</c:v>
                </c:pt>
                <c:pt idx="4">
                  <c:v>5.45</c:v>
                </c:pt>
              </c:numCache>
            </c:numRef>
          </c:val>
          <c:extLst>
            <c:ext xmlns:c16="http://schemas.microsoft.com/office/drawing/2014/chart" uri="{C3380CC4-5D6E-409C-BE32-E72D297353CC}">
              <c16:uniqueId val="{00000000-74EB-44BA-AF4D-5225819A59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22.01</c:v>
                </c:pt>
                <c:pt idx="1">
                  <c:v>20.97</c:v>
                </c:pt>
                <c:pt idx="2">
                  <c:v>18.760000000000002</c:v>
                </c:pt>
                <c:pt idx="3">
                  <c:v>17.72</c:v>
                </c:pt>
                <c:pt idx="4">
                  <c:v>20.39</c:v>
                </c:pt>
              </c:numCache>
            </c:numRef>
          </c:val>
          <c:extLst>
            <c:ext xmlns:c16="http://schemas.microsoft.com/office/drawing/2014/chart" uri="{C3380CC4-5D6E-409C-BE32-E72D297353CC}">
              <c16:uniqueId val="{00000001-74EB-44BA-AF4D-5225819A59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-3.79</c:v>
                </c:pt>
                <c:pt idx="1">
                  <c:v>-3.22</c:v>
                </c:pt>
                <c:pt idx="2">
                  <c:v>-4.66</c:v>
                </c:pt>
                <c:pt idx="3">
                  <c:v>-3.57</c:v>
                </c:pt>
                <c:pt idx="4">
                  <c:v>4.8</c:v>
                </c:pt>
              </c:numCache>
            </c:numRef>
          </c:val>
          <c:smooth val="0"/>
          <c:extLst>
            <c:ext xmlns:c16="http://schemas.microsoft.com/office/drawing/2014/chart" uri="{C3380CC4-5D6E-409C-BE32-E72D297353CC}">
              <c16:uniqueId val="{00000002-74EB-44BA-AF4D-5225819A59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7D-45AE-9716-53A0924D61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7D-45AE-9716-53A0924D61FB}"/>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C7D-45AE-9716-53A0924D61F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FC7D-45AE-9716-53A0924D61F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2.84</c:v>
                </c:pt>
                <c:pt idx="2">
                  <c:v>#N/A</c:v>
                </c:pt>
                <c:pt idx="3">
                  <c:v>0.85</c:v>
                </c:pt>
                <c:pt idx="4">
                  <c:v>#N/A</c:v>
                </c:pt>
                <c:pt idx="5">
                  <c:v>0.74</c:v>
                </c:pt>
                <c:pt idx="6">
                  <c:v>#N/A</c:v>
                </c:pt>
                <c:pt idx="7">
                  <c:v>0.62</c:v>
                </c:pt>
                <c:pt idx="8">
                  <c:v>#N/A</c:v>
                </c:pt>
                <c:pt idx="9">
                  <c:v>0.14000000000000001</c:v>
                </c:pt>
              </c:numCache>
            </c:numRef>
          </c:val>
          <c:extLst>
            <c:ext xmlns:c16="http://schemas.microsoft.com/office/drawing/2014/chart" uri="{C3380CC4-5D6E-409C-BE32-E72D297353CC}">
              <c16:uniqueId val="{00000004-FC7D-45AE-9716-53A0924D61F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0.92</c:v>
                </c:pt>
                <c:pt idx="2">
                  <c:v>#N/A</c:v>
                </c:pt>
                <c:pt idx="3">
                  <c:v>0.87</c:v>
                </c:pt>
                <c:pt idx="4">
                  <c:v>#N/A</c:v>
                </c:pt>
                <c:pt idx="5">
                  <c:v>0.52</c:v>
                </c:pt>
                <c:pt idx="6">
                  <c:v>#N/A</c:v>
                </c:pt>
                <c:pt idx="7">
                  <c:v>0.14000000000000001</c:v>
                </c:pt>
                <c:pt idx="8">
                  <c:v>#N/A</c:v>
                </c:pt>
                <c:pt idx="9">
                  <c:v>0.42</c:v>
                </c:pt>
              </c:numCache>
            </c:numRef>
          </c:val>
          <c:extLst>
            <c:ext xmlns:c16="http://schemas.microsoft.com/office/drawing/2014/chart" uri="{C3380CC4-5D6E-409C-BE32-E72D297353CC}">
              <c16:uniqueId val="{00000005-FC7D-45AE-9716-53A0924D61F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0.22</c:v>
                </c:pt>
                <c:pt idx="4">
                  <c:v>#N/A</c:v>
                </c:pt>
                <c:pt idx="5">
                  <c:v>0.45</c:v>
                </c:pt>
                <c:pt idx="6">
                  <c:v>#N/A</c:v>
                </c:pt>
                <c:pt idx="7">
                  <c:v>0.72</c:v>
                </c:pt>
                <c:pt idx="8">
                  <c:v>#N/A</c:v>
                </c:pt>
                <c:pt idx="9">
                  <c:v>0.87</c:v>
                </c:pt>
              </c:numCache>
            </c:numRef>
          </c:val>
          <c:extLst>
            <c:ext xmlns:c16="http://schemas.microsoft.com/office/drawing/2014/chart" uri="{C3380CC4-5D6E-409C-BE32-E72D297353CC}">
              <c16:uniqueId val="{00000006-FC7D-45AE-9716-53A0924D61F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3.73</c:v>
                </c:pt>
                <c:pt idx="2">
                  <c:v>#N/A</c:v>
                </c:pt>
                <c:pt idx="3">
                  <c:v>2.73</c:v>
                </c:pt>
                <c:pt idx="4">
                  <c:v>#N/A</c:v>
                </c:pt>
                <c:pt idx="5">
                  <c:v>0.96</c:v>
                </c:pt>
                <c:pt idx="6">
                  <c:v>#N/A</c:v>
                </c:pt>
                <c:pt idx="7">
                  <c:v>0</c:v>
                </c:pt>
                <c:pt idx="8">
                  <c:v>#N/A</c:v>
                </c:pt>
                <c:pt idx="9">
                  <c:v>3.23</c:v>
                </c:pt>
              </c:numCache>
            </c:numRef>
          </c:val>
          <c:extLst>
            <c:ext xmlns:c16="http://schemas.microsoft.com/office/drawing/2014/chart" uri="{C3380CC4-5D6E-409C-BE32-E72D297353CC}">
              <c16:uniqueId val="{00000007-FC7D-45AE-9716-53A0924D61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3.92</c:v>
                </c:pt>
                <c:pt idx="2">
                  <c:v>#N/A</c:v>
                </c:pt>
                <c:pt idx="3">
                  <c:v>4.17</c:v>
                </c:pt>
                <c:pt idx="4">
                  <c:v>#N/A</c:v>
                </c:pt>
                <c:pt idx="5">
                  <c:v>4.21</c:v>
                </c:pt>
                <c:pt idx="6">
                  <c:v>#N/A</c:v>
                </c:pt>
                <c:pt idx="7">
                  <c:v>3.11</c:v>
                </c:pt>
                <c:pt idx="8">
                  <c:v>#N/A</c:v>
                </c:pt>
                <c:pt idx="9">
                  <c:v>5.44</c:v>
                </c:pt>
              </c:numCache>
            </c:numRef>
          </c:val>
          <c:extLst>
            <c:ext xmlns:c16="http://schemas.microsoft.com/office/drawing/2014/chart" uri="{C3380CC4-5D6E-409C-BE32-E72D297353CC}">
              <c16:uniqueId val="{00000008-FC7D-45AE-9716-53A0924D61F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6.29</c:v>
                </c:pt>
                <c:pt idx="2">
                  <c:v>#N/A</c:v>
                </c:pt>
                <c:pt idx="3">
                  <c:v>7.65</c:v>
                </c:pt>
                <c:pt idx="4">
                  <c:v>#N/A</c:v>
                </c:pt>
                <c:pt idx="5">
                  <c:v>7.78</c:v>
                </c:pt>
                <c:pt idx="6">
                  <c:v>#N/A</c:v>
                </c:pt>
                <c:pt idx="7">
                  <c:v>7.75</c:v>
                </c:pt>
                <c:pt idx="8">
                  <c:v>#N/A</c:v>
                </c:pt>
                <c:pt idx="9">
                  <c:v>7.46</c:v>
                </c:pt>
              </c:numCache>
            </c:numRef>
          </c:val>
          <c:extLst>
            <c:ext xmlns:c16="http://schemas.microsoft.com/office/drawing/2014/chart" uri="{C3380CC4-5D6E-409C-BE32-E72D297353CC}">
              <c16:uniqueId val="{00000009-FC7D-45AE-9716-53A0924D61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2162</c:v>
                </c:pt>
                <c:pt idx="5">
                  <c:v>2129</c:v>
                </c:pt>
                <c:pt idx="8">
                  <c:v>2089</c:v>
                </c:pt>
                <c:pt idx="11">
                  <c:v>2064</c:v>
                </c:pt>
                <c:pt idx="14">
                  <c:v>2116</c:v>
                </c:pt>
              </c:numCache>
            </c:numRef>
          </c:val>
          <c:extLst>
            <c:ext xmlns:c16="http://schemas.microsoft.com/office/drawing/2014/chart" uri="{C3380CC4-5D6E-409C-BE32-E72D297353CC}">
              <c16:uniqueId val="{00000000-1384-4773-B68D-8EDBF50BEA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84-4773-B68D-8EDBF50BEA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165</c:v>
                </c:pt>
                <c:pt idx="3">
                  <c:v>152</c:v>
                </c:pt>
                <c:pt idx="6">
                  <c:v>118</c:v>
                </c:pt>
                <c:pt idx="9">
                  <c:v>138</c:v>
                </c:pt>
                <c:pt idx="12">
                  <c:v>129</c:v>
                </c:pt>
              </c:numCache>
            </c:numRef>
          </c:val>
          <c:extLst>
            <c:ext xmlns:c16="http://schemas.microsoft.com/office/drawing/2014/chart" uri="{C3380CC4-5D6E-409C-BE32-E72D297353CC}">
              <c16:uniqueId val="{00000002-1384-4773-B68D-8EDBF50BEA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264</c:v>
                </c:pt>
                <c:pt idx="3">
                  <c:v>244</c:v>
                </c:pt>
                <c:pt idx="6">
                  <c:v>213</c:v>
                </c:pt>
                <c:pt idx="9">
                  <c:v>77</c:v>
                </c:pt>
                <c:pt idx="12">
                  <c:v>38</c:v>
                </c:pt>
              </c:numCache>
            </c:numRef>
          </c:val>
          <c:extLst>
            <c:ext xmlns:c16="http://schemas.microsoft.com/office/drawing/2014/chart" uri="{C3380CC4-5D6E-409C-BE32-E72D297353CC}">
              <c16:uniqueId val="{00000003-1384-4773-B68D-8EDBF50BEA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663</c:v>
                </c:pt>
                <c:pt idx="3">
                  <c:v>670</c:v>
                </c:pt>
                <c:pt idx="6">
                  <c:v>679</c:v>
                </c:pt>
                <c:pt idx="9">
                  <c:v>734</c:v>
                </c:pt>
                <c:pt idx="12">
                  <c:v>691</c:v>
                </c:pt>
              </c:numCache>
            </c:numRef>
          </c:val>
          <c:extLst>
            <c:ext xmlns:c16="http://schemas.microsoft.com/office/drawing/2014/chart" uri="{C3380CC4-5D6E-409C-BE32-E72D297353CC}">
              <c16:uniqueId val="{00000004-1384-4773-B68D-8EDBF50BEA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84-4773-B68D-8EDBF50BEA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84-4773-B68D-8EDBF50BEA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2096</c:v>
                </c:pt>
                <c:pt idx="3">
                  <c:v>2082</c:v>
                </c:pt>
                <c:pt idx="6">
                  <c:v>2068</c:v>
                </c:pt>
                <c:pt idx="9">
                  <c:v>2065</c:v>
                </c:pt>
                <c:pt idx="12">
                  <c:v>2200</c:v>
                </c:pt>
              </c:numCache>
            </c:numRef>
          </c:val>
          <c:extLst>
            <c:ext xmlns:c16="http://schemas.microsoft.com/office/drawing/2014/chart" uri="{C3380CC4-5D6E-409C-BE32-E72D297353CC}">
              <c16:uniqueId val="{00000007-1384-4773-B68D-8EDBF50BEA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1026</c:v>
                </c:pt>
                <c:pt idx="2">
                  <c:v>#N/A</c:v>
                </c:pt>
                <c:pt idx="3">
                  <c:v>#N/A</c:v>
                </c:pt>
                <c:pt idx="4">
                  <c:v>1019</c:v>
                </c:pt>
                <c:pt idx="5">
                  <c:v>#N/A</c:v>
                </c:pt>
                <c:pt idx="6">
                  <c:v>#N/A</c:v>
                </c:pt>
                <c:pt idx="7">
                  <c:v>989</c:v>
                </c:pt>
                <c:pt idx="8">
                  <c:v>#N/A</c:v>
                </c:pt>
                <c:pt idx="9">
                  <c:v>#N/A</c:v>
                </c:pt>
                <c:pt idx="10">
                  <c:v>950</c:v>
                </c:pt>
                <c:pt idx="11">
                  <c:v>#N/A</c:v>
                </c:pt>
                <c:pt idx="12">
                  <c:v>#N/A</c:v>
                </c:pt>
                <c:pt idx="13">
                  <c:v>942</c:v>
                </c:pt>
                <c:pt idx="14">
                  <c:v>#N/A</c:v>
                </c:pt>
              </c:numCache>
            </c:numRef>
          </c:val>
          <c:smooth val="0"/>
          <c:extLst>
            <c:ext xmlns:c16="http://schemas.microsoft.com/office/drawing/2014/chart" uri="{C3380CC4-5D6E-409C-BE32-E72D297353CC}">
              <c16:uniqueId val="{00000008-1384-4773-B68D-8EDBF50BEA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19012</c:v>
                </c:pt>
                <c:pt idx="5">
                  <c:v>19081</c:v>
                </c:pt>
                <c:pt idx="8">
                  <c:v>19264</c:v>
                </c:pt>
                <c:pt idx="11">
                  <c:v>19271</c:v>
                </c:pt>
                <c:pt idx="14">
                  <c:v>18887</c:v>
                </c:pt>
              </c:numCache>
            </c:numRef>
          </c:val>
          <c:extLst>
            <c:ext xmlns:c16="http://schemas.microsoft.com/office/drawing/2014/chart" uri="{C3380CC4-5D6E-409C-BE32-E72D297353CC}">
              <c16:uniqueId val="{00000000-CCCC-47C0-8150-4EB0DF90B6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2690</c:v>
                </c:pt>
                <c:pt idx="5">
                  <c:v>2693</c:v>
                </c:pt>
                <c:pt idx="8">
                  <c:v>2537</c:v>
                </c:pt>
                <c:pt idx="11">
                  <c:v>2633</c:v>
                </c:pt>
                <c:pt idx="14">
                  <c:v>3106</c:v>
                </c:pt>
              </c:numCache>
            </c:numRef>
          </c:val>
          <c:extLst>
            <c:ext xmlns:c16="http://schemas.microsoft.com/office/drawing/2014/chart" uri="{C3380CC4-5D6E-409C-BE32-E72D297353CC}">
              <c16:uniqueId val="{00000001-CCCC-47C0-8150-4EB0DF90B6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3990</c:v>
                </c:pt>
                <c:pt idx="5">
                  <c:v>3974</c:v>
                </c:pt>
                <c:pt idx="8">
                  <c:v>3809</c:v>
                </c:pt>
                <c:pt idx="11">
                  <c:v>3750</c:v>
                </c:pt>
                <c:pt idx="14">
                  <c:v>4484</c:v>
                </c:pt>
              </c:numCache>
            </c:numRef>
          </c:val>
          <c:extLst>
            <c:ext xmlns:c16="http://schemas.microsoft.com/office/drawing/2014/chart" uri="{C3380CC4-5D6E-409C-BE32-E72D297353CC}">
              <c16:uniqueId val="{00000002-CCCC-47C0-8150-4EB0DF90B6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CC-47C0-8150-4EB0DF90B6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CC-47C0-8150-4EB0DF90B6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CC-47C0-8150-4EB0DF90B6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574</c:v>
                </c:pt>
                <c:pt idx="3">
                  <c:v>327</c:v>
                </c:pt>
                <c:pt idx="6">
                  <c:v>254</c:v>
                </c:pt>
                <c:pt idx="9">
                  <c:v>76</c:v>
                </c:pt>
                <c:pt idx="12">
                  <c:v>27</c:v>
                </c:pt>
              </c:numCache>
            </c:numRef>
          </c:val>
          <c:extLst>
            <c:ext xmlns:c16="http://schemas.microsoft.com/office/drawing/2014/chart" uri="{C3380CC4-5D6E-409C-BE32-E72D297353CC}">
              <c16:uniqueId val="{00000006-CCCC-47C0-8150-4EB0DF90B6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762</c:v>
                </c:pt>
                <c:pt idx="3">
                  <c:v>528</c:v>
                </c:pt>
                <c:pt idx="6">
                  <c:v>332</c:v>
                </c:pt>
                <c:pt idx="9">
                  <c:v>258</c:v>
                </c:pt>
                <c:pt idx="12">
                  <c:v>219</c:v>
                </c:pt>
              </c:numCache>
            </c:numRef>
          </c:val>
          <c:extLst>
            <c:ext xmlns:c16="http://schemas.microsoft.com/office/drawing/2014/chart" uri="{C3380CC4-5D6E-409C-BE32-E72D297353CC}">
              <c16:uniqueId val="{00000007-CCCC-47C0-8150-4EB0DF90B6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7133</c:v>
                </c:pt>
                <c:pt idx="3">
                  <c:v>6732</c:v>
                </c:pt>
                <c:pt idx="6">
                  <c:v>6243</c:v>
                </c:pt>
                <c:pt idx="9">
                  <c:v>6788</c:v>
                </c:pt>
                <c:pt idx="12">
                  <c:v>6504</c:v>
                </c:pt>
              </c:numCache>
            </c:numRef>
          </c:val>
          <c:extLst>
            <c:ext xmlns:c16="http://schemas.microsoft.com/office/drawing/2014/chart" uri="{C3380CC4-5D6E-409C-BE32-E72D297353CC}">
              <c16:uniqueId val="{00000008-CCCC-47C0-8150-4EB0DF90B6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1481</c:v>
                </c:pt>
                <c:pt idx="3">
                  <c:v>1329</c:v>
                </c:pt>
                <c:pt idx="6">
                  <c:v>1215</c:v>
                </c:pt>
                <c:pt idx="9">
                  <c:v>1082</c:v>
                </c:pt>
                <c:pt idx="12">
                  <c:v>957</c:v>
                </c:pt>
              </c:numCache>
            </c:numRef>
          </c:val>
          <c:extLst>
            <c:ext xmlns:c16="http://schemas.microsoft.com/office/drawing/2014/chart" uri="{C3380CC4-5D6E-409C-BE32-E72D297353CC}">
              <c16:uniqueId val="{00000009-CCCC-47C0-8150-4EB0DF90B6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18032</c:v>
                </c:pt>
                <c:pt idx="3">
                  <c:v>18019</c:v>
                </c:pt>
                <c:pt idx="6">
                  <c:v>18407</c:v>
                </c:pt>
                <c:pt idx="9">
                  <c:v>18438</c:v>
                </c:pt>
                <c:pt idx="12">
                  <c:v>18079</c:v>
                </c:pt>
              </c:numCache>
            </c:numRef>
          </c:val>
          <c:extLst>
            <c:ext xmlns:c16="http://schemas.microsoft.com/office/drawing/2014/chart" uri="{C3380CC4-5D6E-409C-BE32-E72D297353CC}">
              <c16:uniqueId val="{0000000A-CCCC-47C0-8150-4EB0DF90B6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2290</c:v>
                </c:pt>
                <c:pt idx="2">
                  <c:v>#N/A</c:v>
                </c:pt>
                <c:pt idx="3">
                  <c:v>#N/A</c:v>
                </c:pt>
                <c:pt idx="4">
                  <c:v>1186</c:v>
                </c:pt>
                <c:pt idx="5">
                  <c:v>#N/A</c:v>
                </c:pt>
                <c:pt idx="6">
                  <c:v>#N/A</c:v>
                </c:pt>
                <c:pt idx="7">
                  <c:v>842</c:v>
                </c:pt>
                <c:pt idx="8">
                  <c:v>#N/A</c:v>
                </c:pt>
                <c:pt idx="9">
                  <c:v>#N/A</c:v>
                </c:pt>
                <c:pt idx="10">
                  <c:v>989</c:v>
                </c:pt>
                <c:pt idx="11">
                  <c:v>#N/A</c:v>
                </c:pt>
                <c:pt idx="12">
                  <c:v>#N/A</c:v>
                </c:pt>
                <c:pt idx="13">
                  <c:v>0</c:v>
                </c:pt>
                <c:pt idx="14">
                  <c:v>#N/A</c:v>
                </c:pt>
              </c:numCache>
            </c:numRef>
          </c:val>
          <c:smooth val="0"/>
          <c:extLst>
            <c:ext xmlns:c16="http://schemas.microsoft.com/office/drawing/2014/chart" uri="{C3380CC4-5D6E-409C-BE32-E72D297353CC}">
              <c16:uniqueId val="{0000000B-CCCC-47C0-8150-4EB0DF90B6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2118</c:v>
                </c:pt>
                <c:pt idx="1">
                  <c:v>2058</c:v>
                </c:pt>
                <c:pt idx="2">
                  <c:v>2520</c:v>
                </c:pt>
              </c:numCache>
            </c:numRef>
          </c:val>
          <c:extLst>
            <c:ext xmlns:c16="http://schemas.microsoft.com/office/drawing/2014/chart" uri="{C3380CC4-5D6E-409C-BE32-E72D297353CC}">
              <c16:uniqueId val="{00000000-9451-49FC-85F8-26D3676BA6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282</c:v>
                </c:pt>
              </c:numCache>
            </c:numRef>
          </c:val>
          <c:extLst>
            <c:ext xmlns:c16="http://schemas.microsoft.com/office/drawing/2014/chart" uri="{C3380CC4-5D6E-409C-BE32-E72D297353CC}">
              <c16:uniqueId val="{00000001-9451-49FC-85F8-26D3676BA6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989</c:v>
                </c:pt>
                <c:pt idx="1">
                  <c:v>1683</c:v>
                </c:pt>
                <c:pt idx="2">
                  <c:v>1683</c:v>
                </c:pt>
              </c:numCache>
            </c:numRef>
          </c:val>
          <c:extLst>
            <c:ext xmlns:c16="http://schemas.microsoft.com/office/drawing/2014/chart" uri="{C3380CC4-5D6E-409C-BE32-E72D297353CC}">
              <c16:uniqueId val="{00000002-9451-49FC-85F8-26D3676BA6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{D7B90455-048E-4884-B975-D0AFF90F8BC8}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425-42FD-9400-93907913BE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{9E606A7F-38B6-48C4-B384-78B88EF8971B}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25-42FD-9400-93907913BE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{0DB4644D-63E3-4EC3-923D-8E69C8015E89}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25-42FD-9400-93907913BE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{3595E91A-3F81-4E9B-9FF9-928C7C06AD94}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25-42FD-9400-93907913BE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{181E4C31-6501-4676-A1E9-9A5357EF2B3A}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25-42FD-9400-93907913BEB5}"/>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{FB89D8DB-3B7D-44A5-BC13-B9570423C52E}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425-42FD-9400-93907913BEB5}"/>
                </c:ext>
              </c:extLst>
            </c:dLbl>
            <c:dLbl>
              <c:idx val="16"/>
              <c:layout>
                <c:manualLayout>
                  <c:x val="0"/>
                  <c:y val="-5.3323699473299254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{10BBBB54-D44E-484E-A25F-F34961BD8870}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425-42FD-9400-93907913BEB5}"/>
                </c:ext>
              </c:extLst>
            </c:dLbl>
            <c:dLbl>
              <c:idx val="24"/>
              <c:layout>
                <c:manualLayout>
                  <c:x val="0"/>
                  <c:y val="5.3327251781571409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{EE5464F5-717F-429C-92D3-0E7EFBDCE2BF}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425-42FD-9400-93907913BE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{11AB21BE-5AD0-4CA1-8BD3-782516E28162}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425-42FD-9400-93907913BE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62.7</c:v>
                </c:pt>
                <c:pt idx="16">
                  <c:v>63.1</c:v>
                </c:pt>
                <c:pt idx="24">
                  <c:v>63.3</c:v>
                </c:pt>
                <c:pt idx="32">
                  <c:v>64.900000000000006</c:v>
                </c:pt>
              </c:numCache>
            </c:numRef>
          </c:xVal>
          <c:yVal>
            <c:numRef>
              <c:f>公会計指標分析・財政指標組合せ分析表!$BP$51:$DC$51</c:f>
              <c:numCache>
                <c:formatCode>#,##0.0;"▲ "#,##0.0</c:formatCode>
                <c:ptCount val="40"/>
                <c:pt idx="0">
                  <c:v>23.5</c:v>
                </c:pt>
                <c:pt idx="8">
                  <c:v>12.4</c:v>
                </c:pt>
                <c:pt idx="16">
                  <c:v>8.8000000000000007</c:v>
                </c:pt>
                <c:pt idx="24">
                  <c:v>9.9</c:v>
                </c:pt>
              </c:numCache>
            </c:numRef>
          </c:yVal>
          <c:smooth val="0"/>
          <c:extLst>
            <c:ext xmlns:c16="http://schemas.microsoft.com/office/drawing/2014/chart" uri="{C3380CC4-5D6E-409C-BE32-E72D297353CC}">
              <c16:uniqueId val="{00000009-5425-42FD-9400-93907913BE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{7BF14C73-936B-4AF7-BEA7-6DD810681B7F}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425-42FD-9400-93907913BE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{3108A824-BFD8-45D6-B0BF-B497266CB1C8}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25-42FD-9400-93907913BE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{4CD2BE84-F52D-4D45-A498-CFE74D1B9387}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25-42FD-9400-93907913BE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{B89C7A1F-2151-4396-BF5C-B81A7816E833}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25-42FD-9400-93907913BE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{81837611-57F5-472E-8E3C-B446B73D2D2F}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25-42FD-9400-93907913BEB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{3C547DB1-9A02-4D68-9E1E-1D67AC9D75CF}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425-42FD-9400-93907913BEB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{2F5BA5EE-3403-4D00-A170-EC50E3B23B31}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425-42FD-9400-93907913BEB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{D932D499-814E-4F23-A212-DE6A72065843}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425-42FD-9400-93907913BEB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{CFF23FAF-47C4-41C7-A299-D2D6E104601C}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425-42FD-9400-93907913BE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5425-42FD-9400-93907913BEB5}"/>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{82339204-2E7A-419A-91BF-131C9779CF6F}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799-4579-8598-95A84A9251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{2848243A-9896-40D3-98B6-786BAD87AE4D}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99-4579-8598-95A84A9251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{1A81CC72-6474-4669-BA07-ED6BEE9ACC71}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99-4579-8598-95A84A9251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{656C3A9D-0C2C-42BC-9DCB-8B576D0DA0E8}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99-4579-8598-95A84A9251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{783C6F45-0E85-43A1-B8E5-8C1E84630654}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99-4579-8598-95A84A9251EE}"/>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{02A86202-F02F-49E2-90F0-3234798B0AB7}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799-4579-8598-95A84A9251EE}"/>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{C2ED7AE3-7D5B-44F6-A71E-C6E7434CE62F}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799-4579-8598-95A84A9251EE}"/>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{CD43A631-1A0D-4ECF-A88E-AF2E024DAEFC}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799-4579-8598-95A84A9251E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{5FD83E20-AD42-41A1-99A7-FE3C04982361}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799-4579-8598-95A84A9251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10.7</c:v>
                </c:pt>
                <c:pt idx="16">
                  <c:v>10.5</c:v>
                </c:pt>
                <c:pt idx="24">
                  <c:v>10.199999999999999</c:v>
                </c:pt>
                <c:pt idx="32">
                  <c:v>9.6</c:v>
                </c:pt>
              </c:numCache>
            </c:numRef>
          </c:xVal>
          <c:yVal>
            <c:numRef>
              <c:f>公会計指標分析・財政指標組合せ分析表!$BP$73:$DC$73</c:f>
              <c:numCache>
                <c:formatCode>#,##0.0;"▲ "#,##0.0</c:formatCode>
                <c:ptCount val="40"/>
                <c:pt idx="0">
                  <c:v>23.5</c:v>
                </c:pt>
                <c:pt idx="8">
                  <c:v>12.4</c:v>
                </c:pt>
                <c:pt idx="16">
                  <c:v>8.8000000000000007</c:v>
                </c:pt>
                <c:pt idx="24">
                  <c:v>9.9</c:v>
                </c:pt>
              </c:numCache>
            </c:numRef>
          </c:yVal>
          <c:smooth val="0"/>
          <c:extLst>
            <c:ext xmlns:c16="http://schemas.microsoft.com/office/drawing/2014/chart" uri="{C3380CC4-5D6E-409C-BE32-E72D297353CC}">
              <c16:uniqueId val="{00000009-A799-4579-8598-95A84A9251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{AFEB84E0-C95B-43C8-A80C-9489797A7379}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799-4579-8598-95A84A9251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{AA3D6AF5-CC5F-42BE-B25A-D363496737CF}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99-4579-8598-95A84A9251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{B8FBCEEF-6372-4BB6-A1F9-A0DF9BB85D84}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99-4579-8598-95A84A9251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{4A3A2414-106E-4931-81EA-B97F1E294CED}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99-4579-8598-95A84A9251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{FBA33790-C4A6-4B96-90E3-16E4AAE5E51A}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99-4579-8598-95A84A9251EE}"/>
                </c:ext>
              </c:extLst>
            </c:dLbl>
            <c:dLbl>
              <c:idx val="8"/>
              <c:layout>
                <c:manualLayout>
                  <c:x val="0"/>
                  <c:y val="1.372655929453032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{2EBA1A3C-0E64-4F74-9BA3-1109D01DF934}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799-4579-8598-95A84A9251EE}"/>
                </c:ext>
              </c:extLst>
            </c:dLbl>
            <c:dLbl>
              <c:idx val="16"/>
              <c:layout>
                <c:manualLayout>
                  <c:x val="0"/>
                  <c:y val="-1.372655929453040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{C27B7A8E-DA9D-4E0F-A3CD-041508B18CEB}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799-4579-8598-95A84A9251EE}"/>
                </c:ext>
              </c:extLst>
            </c:dLbl>
            <c:dLbl>
              <c:idx val="24"/>
              <c:layout>
                <c:manualLayout>
                  <c:x val="0"/>
                  <c:y val="3.338055095290316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{76C154AE-C1B7-46A6-ABAF-D70D7E2E4E5F}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799-4579-8598-95A84A9251EE}"/>
                </c:ext>
              </c:extLst>
            </c:dLbl>
            <c:dLbl>
              <c:idx val="32"/>
              <c:layout>
                <c:manualLayout>
                  <c:x val="0"/>
                  <c:y val="-3.3380550952903164E-3"/>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{CD27A4FF-7B10-4EE4-AACD-6F0E226674E8}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799-4579-8598-95A84A9251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A799-4579-8598-95A84A9251EE}"/>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元利償還金等について、平成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年度借入れの臨時財政対策債、令和２年度借入れの合併特例債（地域振興等基金積立金の原資分）など多額な元金償還が始まったことから、公債費は</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百万円の増となった。公営企業債の元利償還金に対する繰入金については、特に病院事業会計において、債務の償還終了などから元利償還金自体が昨年度と比較して減となったことなどから、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った。組合等が起こした地方債の元利償還金に対する負担金等については、債務の償還終了に伴い逓減している。債務負担行為に基づく支出額については、市内認定こども園建設に係る償還費に対する補助が開始されたものの、過去の土地改良事業等に係る公庫からの借入れへの償還が一部終了したことから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算入公債費等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前述にもある多額な元金償還の開始に伴い、災害復旧費等に係る算入公債費が増となったことから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地方債現在高について、令和３年度においては元金償還額以上に借入れを行わなかったことから減少となった。また、公営企業会計においても過去の市債に対する償還が順調に進んでおり、公営企業債等繰入見込額も減少している。債務負担行為に基づく支出予定額についても、過去に実施した国及び県営土地改良事業に係る償還が進んでいること等により逓減しており、組合等負担等見込額についても償還終了に伴って負担額は逓減している。退職手当負担見込額については、職員数及び退職手当支給予定額は増加しているものの、負担金累計額及び運用益相当額の増加に伴い逓減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充当可能財源等</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交付税の増などにより発生した余剰財源を財政調整基金へ積み立てることができたほか、普通交付税の再算定時に追加された「臨時財政対策債償還基金費」の項目での算定額分を減債基金に積立てたことから充当可能基金が増加した。また令和３年度は、令和２年度同様に一般会計における都市計画事業が未実施だったことから都市計画税充当可能額が増え、充当可能特定歳入も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３年度の将来負担比率の分子としては、充当可能財源等の増加により算定されなかったが、今後は菊川駅南北自由通路整備などの大規模な普通建設事業の実施により、市債残高の増加や特定目的基金の取崩しが見込まれていることから、将来負担比率は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本市一般会計においては、令和３年度時点で、菊川市財政調整基金、菊川市減債基金ほか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を設置している。内訳は、菊川市まちづくり基金、菊川市地域振興等基金、菊川市地域福祉基金、菊川市社会福祉基金、菊川市新型コロナウイルス感染症対策利子補給基金、菊川市環境保全基金、菊川市ふるさと・水と土基金、菊川市災害対策基金、菊川市緊急地震対策基金、菊川市教育振興基金及び菊川市発電施設周辺地域整備事業に係る施設維持基金であり、財政調整基金、減債基金その他特定目的基金の詳細な増減要因は、下段のとおりであるが、基金全体を見ると、補正予算等による余剰財源、寄附金、地方債等を積立てたことにより、昨年度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様々な要因により各種基金への積立てを行った（補正予算等による余剰財源の財政調整基金への積立て、国の補正予算における普通交付税の再算定による追加交付分（臨時財政対策債償還基金費）の減債基金への積立て、寄附金のまちづくり基金への積立て等）。新市まちづくり計画に位置付けられた事業の財源として、合併特例債を原資とした地域振興等基金への積立てを予定しているが、将来実施予定の各種事業の財源として基金の取崩しが想定されるとともに、突発的な災害等に対応するために、基金を一定水準保っていく必要があることから、基金の確実かつ効率的な運用を図っていく必要が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①菊川市まちづくり基金：まちづくりを推進するために行う施設の整備に必要な経費の財源に充てる。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②菊川市地域振興等基金：市民の連帯の強化又は地域振興等に要する経費の財源に充てる。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③菊川市地域福祉基金：地域福祉の向上に必要な財源を積み立てる。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④菊川市社会福祉基金：社会福祉施策の推進を図る。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⑤菊川市新型コロナウイルス感染症対策利子補給基金：利子補給制度の認定を受けた利子補給の財源に充てる。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⑥菊川市環境保全基金：市の環境保全を円滑に推進する。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⑦菊川市ふるさと・水と土基金：農村地域の活性化を図る地域住民活動を支援する。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⑧菊川市災害対策基金：地震災害など大規模災害発生時のおける緊急支出費用の財源とする。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⑨菊川市緊急地震対策基金：地震対策事業に要する経費の財源とする。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⑩菊川市教育振興基金：教育振興事業に資する。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⑪菊川市発電施設周辺地域整備事業に係る施設維持基金：発電用施設周辺地域整備法により整備された公共用施設の修繕その他の維持補修に充てる。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基金運用に伴う利息を各基金に、寄附金を菊川市まちづくり基金に積み立て、令和２年度に新設した菊川市新型コロナウイルス感染症対策利子補給基金から利子補給分を取り崩した結果、前年度と同額の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菊川市新型コロナウイルス感染症対策利子補給基金は利子補給に係る取崩しを、菊川市まちづくり基金はまちづくりを推進するために行う施設の整備に係る取崩しを菊川市地域振興等基金は合併特例債を原資とした積立てを予定してい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令和３年度末の財政調整基金残高は、地方交付税、地方消費税交付金、地方特例交付金、臨時財政対策債の発行額の増等により、補正予算編成において発生した余剰財源を積み立てたことにより、前年度より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様に、事業規模の縮小や事業実施方法の変更等による財源確保に努めていくが、ポストコロナ等特異な財政需要による財源不足に対応するための取崩しが必要となる。今後も、不測の事態にも対応できるよう、一定水準の財政調整基金の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令和３年度末の減債基金残高は、普通交付税の再算定時に追加された「臨時財政対策債償還基金費」の項目での算定額分を積み立てたことにより、前年度より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満期一括償還地方債を有していないため、当該地方債の償還に資する減債基金の積立ては予定をしていないが、令和３年度に積み立てた分を後年度の臨時財政対策債償還に充当するため、減債基金残高は減少する見込みに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47,880
44,320
94.19
22,009,983
21,333,079
673,472
12,360,168
18,078,764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a:t>
          </a:r>
          <a:r>
            <a:rPr kumimoji="1" lang="en-US" altLang="ja-JP" sz="1100">
              <a:latin typeface="ＭＳ Ｐゴシック" panose="020B0600070205080204" pitchFamily="50" charset="-128"/>
              <a:ea typeface="ＭＳ Ｐゴシック" panose="020B0600070205080204" pitchFamily="50" charset="-128"/>
            </a:rPr>
            <a:t>64.9</a:t>
          </a:r>
          <a:r>
            <a:rPr kumimoji="1" lang="ja-JP" altLang="en-US" sz="1100">
              <a:latin typeface="ＭＳ Ｐゴシック" panose="020B0600070205080204" pitchFamily="50" charset="-128"/>
              <a:ea typeface="ＭＳ Ｐゴシック" panose="020B0600070205080204" pitchFamily="50" charset="-128"/>
            </a:rPr>
            <a:t>％（昨年度比＋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であり、全国平均・県平均と比較しても高く、有形固定資産の老朽化が進行している。補助科目別では、小学校耐震補強・大規模改造（建物）、文化会館附属設備整備（建物附属設備）等により資産が増えているものの、全体として資産の取得価額以上に老朽化が進行していることから、有形固定資産減価償却率が上昇している。引き続き厳しい財政状況が続くため、計画に沿って更新・統廃合・長寿命化などを行うことにより、財政負担の平準化等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8" name="直線コネクタ 5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9" name="テキスト ボックス 5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3" name="直線コネクタ 62"/>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4" name="有形固定資産減価償却率最小値テキスト"/>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5" name="直線コネクタ 64"/>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6" name="有形固定資産減価償却率最大値テキスト"/>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7" name="直線コネクタ 66"/>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68"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69" name="フローチャート: 判断 68"/>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0" name="フローチャート: 判断 69"/>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1" name="フローチャート: 判断 70"/>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2" name="フローチャート: 判断 71"/>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3" name="フローチャート: 判断 72"/>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159703</xdr:rowOff>
    </xdr:from>
    <xdr:to>
      <xdr:col>23</xdr:col>
      <xdr:colOff>136525</xdr:colOff>
      <xdr:row>32</xdr:row>
      <xdr:rowOff>89853</xdr:rowOff>
    </xdr:to>
    <xdr:sp macro="" textlink="">
      <xdr:nvSpPr>
        <xdr:cNvPr id="79" name="楕円 78"/>
        <xdr:cNvSpPr/>
      </xdr:nvSpPr>
      <xdr:spPr>
        <a:xfrm>
          <a:off x="47117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138130</xdr:rowOff>
    </xdr:from>
    <xdr:ext cx="405111" cy="259045"/>
    <xdr:sp macro="" textlink="">
      <xdr:nvSpPr>
        <xdr:cNvPr id="80" name="有形固定資産減価償却率該当値テキスト"/>
        <xdr:cNvSpPr txBox="1"/>
      </xdr:nvSpPr>
      <xdr:spPr>
        <a:xfrm>
          <a:off x="4813300" y="622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73342</xdr:rowOff>
    </xdr:from>
    <xdr:to>
      <xdr:col>19</xdr:col>
      <xdr:colOff>187325</xdr:colOff>
      <xdr:row>32</xdr:row>
      <xdr:rowOff>3492</xdr:rowOff>
    </xdr:to>
    <xdr:sp macro="" textlink="">
      <xdr:nvSpPr>
        <xdr:cNvPr id="81" name="楕円 80"/>
        <xdr:cNvSpPr/>
      </xdr:nvSpPr>
      <xdr:spPr>
        <a:xfrm>
          <a:off x="4000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124142</xdr:rowOff>
    </xdr:from>
    <xdr:to>
      <xdr:col>23</xdr:col>
      <xdr:colOff>85725</xdr:colOff>
      <xdr:row>32</xdr:row>
      <xdr:rowOff>39053</xdr:rowOff>
    </xdr:to>
    <xdr:cxnSp macro="">
      <xdr:nvCxnSpPr>
        <xdr:cNvPr id="82" name="直線コネクタ 81"/>
        <xdr:cNvCxnSpPr/>
      </xdr:nvCxnSpPr>
      <xdr:spPr>
        <a:xfrm>
          <a:off x="4051300" y="6210617"/>
          <a:ext cx="7112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62547</xdr:rowOff>
    </xdr:from>
    <xdr:to>
      <xdr:col>15</xdr:col>
      <xdr:colOff>187325</xdr:colOff>
      <xdr:row>31</xdr:row>
      <xdr:rowOff>164147</xdr:rowOff>
    </xdr:to>
    <xdr:sp macro="" textlink="">
      <xdr:nvSpPr>
        <xdr:cNvPr id="83" name="楕円 82"/>
        <xdr:cNvSpPr/>
      </xdr:nvSpPr>
      <xdr:spPr>
        <a:xfrm>
          <a:off x="3238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113347</xdr:rowOff>
    </xdr:from>
    <xdr:to>
      <xdr:col>19</xdr:col>
      <xdr:colOff>136525</xdr:colOff>
      <xdr:row>31</xdr:row>
      <xdr:rowOff>124142</xdr:rowOff>
    </xdr:to>
    <xdr:cxnSp macro="">
      <xdr:nvCxnSpPr>
        <xdr:cNvPr id="84" name="直線コネクタ 83"/>
        <xdr:cNvCxnSpPr/>
      </xdr:nvCxnSpPr>
      <xdr:spPr>
        <a:xfrm>
          <a:off x="3289300" y="619982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40958</xdr:rowOff>
    </xdr:from>
    <xdr:to>
      <xdr:col>11</xdr:col>
      <xdr:colOff>187325</xdr:colOff>
      <xdr:row>31</xdr:row>
      <xdr:rowOff>142558</xdr:rowOff>
    </xdr:to>
    <xdr:sp macro="" textlink="">
      <xdr:nvSpPr>
        <xdr:cNvPr id="85" name="楕円 84"/>
        <xdr:cNvSpPr/>
      </xdr:nvSpPr>
      <xdr:spPr>
        <a:xfrm>
          <a:off x="2476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91758</xdr:rowOff>
    </xdr:from>
    <xdr:to>
      <xdr:col>15</xdr:col>
      <xdr:colOff>136525</xdr:colOff>
      <xdr:row>31</xdr:row>
      <xdr:rowOff>113347</xdr:rowOff>
    </xdr:to>
    <xdr:cxnSp macro="">
      <xdr:nvCxnSpPr>
        <xdr:cNvPr id="86" name="直線コネクタ 85"/>
        <xdr:cNvCxnSpPr/>
      </xdr:nvCxnSpPr>
      <xdr:spPr>
        <a:xfrm>
          <a:off x="2527300" y="6178233"/>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136842</xdr:rowOff>
    </xdr:from>
    <xdr:to>
      <xdr:col>7</xdr:col>
      <xdr:colOff>187325</xdr:colOff>
      <xdr:row>31</xdr:row>
      <xdr:rowOff>66992</xdr:rowOff>
    </xdr:to>
    <xdr:sp macro="" textlink="">
      <xdr:nvSpPr>
        <xdr:cNvPr id="87" name="楕円 86"/>
        <xdr:cNvSpPr/>
      </xdr:nvSpPr>
      <xdr:spPr>
        <a:xfrm>
          <a:off x="1714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16192</xdr:rowOff>
    </xdr:from>
    <xdr:to>
      <xdr:col>11</xdr:col>
      <xdr:colOff>136525</xdr:colOff>
      <xdr:row>31</xdr:row>
      <xdr:rowOff>91758</xdr:rowOff>
    </xdr:to>
    <xdr:cxnSp macro="">
      <xdr:nvCxnSpPr>
        <xdr:cNvPr id="88" name="直線コネクタ 87"/>
        <xdr:cNvCxnSpPr/>
      </xdr:nvCxnSpPr>
      <xdr:spPr>
        <a:xfrm>
          <a:off x="1765300" y="6102667"/>
          <a:ext cx="76200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125430</xdr:rowOff>
    </xdr:from>
    <xdr:ext cx="405111" cy="259045"/>
    <xdr:sp macro="" textlink="">
      <xdr:nvSpPr>
        <xdr:cNvPr id="89" name="n_1aveValue有形固定資産減価償却率"/>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90" name="n_2aveValue有形固定資産減価償却率"/>
        <xdr:cNvSpPr txBox="1"/>
      </xdr:nvSpPr>
      <xdr:spPr>
        <a:xfrm>
          <a:off x="3086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91" name="n_3aveValue有形固定資産減価償却率"/>
        <xdr:cNvSpPr txBox="1"/>
      </xdr:nvSpPr>
      <xdr:spPr>
        <a:xfrm>
          <a:off x="2324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92" name="n_4aveValue有形固定資産減価償却率"/>
        <xdr:cNvSpPr txBox="1"/>
      </xdr:nvSpPr>
      <xdr:spPr>
        <a:xfrm>
          <a:off x="1562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166069</xdr:rowOff>
    </xdr:from>
    <xdr:ext cx="405111" cy="259045"/>
    <xdr:sp macro="" textlink="">
      <xdr:nvSpPr>
        <xdr:cNvPr id="93" name="n_1mainValue有形固定資産減価償却率"/>
        <xdr:cNvSpPr txBox="1"/>
      </xdr:nvSpPr>
      <xdr:spPr>
        <a:xfrm>
          <a:off x="3836044" y="62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155274</xdr:rowOff>
    </xdr:from>
    <xdr:ext cx="405111" cy="259045"/>
    <xdr:sp macro="" textlink="">
      <xdr:nvSpPr>
        <xdr:cNvPr id="94" name="n_2mainValue有形固定資産減価償却率"/>
        <xdr:cNvSpPr txBox="1"/>
      </xdr:nvSpPr>
      <xdr:spPr>
        <a:xfrm>
          <a:off x="3086744" y="624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133685</xdr:rowOff>
    </xdr:from>
    <xdr:ext cx="405111" cy="259045"/>
    <xdr:sp macro="" textlink="">
      <xdr:nvSpPr>
        <xdr:cNvPr id="95" name="n_3mainValue有形固定資産減価償却率"/>
        <xdr:cNvSpPr txBox="1"/>
      </xdr:nvSpPr>
      <xdr:spPr>
        <a:xfrm>
          <a:off x="2324744" y="622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58119</xdr:rowOff>
    </xdr:from>
    <xdr:ext cx="405111" cy="259045"/>
    <xdr:sp macro="" textlink="">
      <xdr:nvSpPr>
        <xdr:cNvPr id="96" name="n_4mainValue有形固定資産減価償却率"/>
        <xdr:cNvSpPr txBox="1"/>
      </xdr:nvSpPr>
      <xdr:spPr>
        <a:xfrm>
          <a:off x="1562744" y="614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本市の債務償還比率は、</a:t>
          </a:r>
          <a:r>
            <a:rPr kumimoji="1" lang="en-US" altLang="ja-JP" sz="1000">
              <a:latin typeface="ＭＳ Ｐゴシック" panose="020B0600070205080204" pitchFamily="50" charset="-128"/>
              <a:ea typeface="ＭＳ Ｐゴシック" panose="020B0600070205080204" pitchFamily="50" charset="-128"/>
            </a:rPr>
            <a:t>360.1</a:t>
          </a:r>
          <a:r>
            <a:rPr kumimoji="1" lang="ja-JP" altLang="en-US" sz="1000">
              <a:latin typeface="ＭＳ Ｐゴシック" panose="020B0600070205080204" pitchFamily="50" charset="-128"/>
              <a:ea typeface="ＭＳ Ｐゴシック" panose="020B0600070205080204" pitchFamily="50" charset="-128"/>
            </a:rPr>
            <a:t>％（昨年度比▲</a:t>
          </a:r>
          <a:r>
            <a:rPr kumimoji="1" lang="en-US" altLang="ja-JP" sz="1000">
              <a:latin typeface="ＭＳ Ｐゴシック" panose="020B0600070205080204" pitchFamily="50" charset="-128"/>
              <a:ea typeface="ＭＳ Ｐゴシック" panose="020B0600070205080204" pitchFamily="50" charset="-128"/>
            </a:rPr>
            <a:t>171.6</a:t>
          </a:r>
          <a:r>
            <a:rPr kumimoji="1" lang="ja-JP" altLang="en-US" sz="1000">
              <a:latin typeface="ＭＳ Ｐゴシック" panose="020B0600070205080204" pitchFamily="50" charset="-128"/>
              <a:ea typeface="ＭＳ Ｐゴシック" panose="020B0600070205080204" pitchFamily="50" charset="-128"/>
            </a:rPr>
            <a:t>ポイント（</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グラフ上では</a:t>
          </a:r>
          <a:r>
            <a:rPr kumimoji="1" lang="en-US" altLang="ja-JP" sz="1000">
              <a:latin typeface="ＭＳ Ｐゴシック" panose="020B0600070205080204" pitchFamily="50" charset="-128"/>
              <a:ea typeface="ＭＳ Ｐゴシック" panose="020B0600070205080204" pitchFamily="50" charset="-128"/>
            </a:rPr>
            <a:t>R02</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524.7</a:t>
          </a:r>
          <a:r>
            <a:rPr kumimoji="1" lang="ja-JP" altLang="en-US" sz="1000">
              <a:latin typeface="ＭＳ Ｐゴシック" panose="020B0600070205080204" pitchFamily="50" charset="-128"/>
              <a:ea typeface="ＭＳ Ｐゴシック" panose="020B0600070205080204" pitchFamily="50" charset="-128"/>
            </a:rPr>
            <a:t>％とあるが、正しくは</a:t>
          </a:r>
          <a:r>
            <a:rPr kumimoji="1" lang="en-US" altLang="ja-JP" sz="1000">
              <a:latin typeface="ＭＳ Ｐゴシック" panose="020B0600070205080204" pitchFamily="50" charset="-128"/>
              <a:ea typeface="ＭＳ Ｐゴシック" panose="020B0600070205080204" pitchFamily="50" charset="-128"/>
            </a:rPr>
            <a:t>R02</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531.7</a:t>
          </a:r>
          <a:r>
            <a:rPr kumimoji="1" lang="ja-JP" altLang="en-US" sz="1000">
              <a:latin typeface="ＭＳ Ｐゴシック" panose="020B0600070205080204" pitchFamily="50" charset="-128"/>
              <a:ea typeface="ＭＳ Ｐゴシック" panose="020B0600070205080204" pitchFamily="50" charset="-128"/>
            </a:rPr>
            <a:t>％）であり、全国平均・県平均と比較して低くなっている。当該比率の分子は減少（元金償還額以上に借入れを行わなかったことによる地方債現在高の減少、普通交付税再算定分の基金積立てによる充当可能基金の増加等）し、当該比率の分母は増加（普通交付税、臨時財政対策債発行額の増加等による経常一般財源等の増加等）したことから、当該比率が大きく改善している。引き続き地方債の発行と償還の均衡を保ち、経常一般財源等の確保を図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6" name="直線コネクタ 125"/>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7" name="債務償還比率最小値テキスト"/>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28" name="直線コネクタ 127"/>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29" name="債務償還比率最大値テキスト"/>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0" name="直線コネクタ 129"/>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1" name="債務償還比率平均値テキスト"/>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2" name="フローチャート: 判断 131"/>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3" name="フローチャート: 判断 132"/>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4" name="フローチャート: 判断 133"/>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5" name="フローチャート: 判断 134"/>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6" name="フローチャート: 判断 135"/>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149405</xdr:rowOff>
    </xdr:from>
    <xdr:to>
      <xdr:col>76</xdr:col>
      <xdr:colOff>73025</xdr:colOff>
      <xdr:row>28</xdr:row>
      <xdr:rowOff>79555</xdr:rowOff>
    </xdr:to>
    <xdr:sp macro="" textlink="">
      <xdr:nvSpPr>
        <xdr:cNvPr id="142" name="楕円 141"/>
        <xdr:cNvSpPr/>
      </xdr:nvSpPr>
      <xdr:spPr>
        <a:xfrm>
          <a:off x="14744700" y="55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832</xdr:rowOff>
    </xdr:from>
    <xdr:ext cx="469744" cy="259045"/>
    <xdr:sp macro="" textlink="">
      <xdr:nvSpPr>
        <xdr:cNvPr id="143" name="債務償還比率該当値テキスト"/>
        <xdr:cNvSpPr txBox="1"/>
      </xdr:nvSpPr>
      <xdr:spPr>
        <a:xfrm>
          <a:off x="14846300" y="540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102648</xdr:rowOff>
    </xdr:from>
    <xdr:to>
      <xdr:col>72</xdr:col>
      <xdr:colOff>123825</xdr:colOff>
      <xdr:row>30</xdr:row>
      <xdr:rowOff>32798</xdr:rowOff>
    </xdr:to>
    <xdr:sp macro="" textlink="">
      <xdr:nvSpPr>
        <xdr:cNvPr id="144" name="楕円 143"/>
        <xdr:cNvSpPr/>
      </xdr:nvSpPr>
      <xdr:spPr>
        <a:xfrm>
          <a:off x="14033500" y="58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28755</xdr:rowOff>
    </xdr:from>
    <xdr:to>
      <xdr:col>76</xdr:col>
      <xdr:colOff>22225</xdr:colOff>
      <xdr:row>29</xdr:row>
      <xdr:rowOff>153448</xdr:rowOff>
    </xdr:to>
    <xdr:cxnSp macro="">
      <xdr:nvCxnSpPr>
        <xdr:cNvPr id="145" name="直線コネクタ 144"/>
        <xdr:cNvCxnSpPr/>
      </xdr:nvCxnSpPr>
      <xdr:spPr>
        <a:xfrm flipV="1">
          <a:off x="14084300" y="5600880"/>
          <a:ext cx="711200" cy="29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64505</xdr:rowOff>
    </xdr:from>
    <xdr:to>
      <xdr:col>68</xdr:col>
      <xdr:colOff>123825</xdr:colOff>
      <xdr:row>29</xdr:row>
      <xdr:rowOff>166105</xdr:rowOff>
    </xdr:to>
    <xdr:sp macro="" textlink="">
      <xdr:nvSpPr>
        <xdr:cNvPr id="146" name="楕円 145"/>
        <xdr:cNvSpPr/>
      </xdr:nvSpPr>
      <xdr:spPr>
        <a:xfrm>
          <a:off x="13271500" y="58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115305</xdr:rowOff>
    </xdr:from>
    <xdr:to>
      <xdr:col>72</xdr:col>
      <xdr:colOff>73025</xdr:colOff>
      <xdr:row>29</xdr:row>
      <xdr:rowOff>153448</xdr:rowOff>
    </xdr:to>
    <xdr:cxnSp macro="">
      <xdr:nvCxnSpPr>
        <xdr:cNvPr id="147" name="直線コネクタ 146"/>
        <xdr:cNvCxnSpPr/>
      </xdr:nvCxnSpPr>
      <xdr:spPr>
        <a:xfrm>
          <a:off x="13322300" y="5858880"/>
          <a:ext cx="762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64505</xdr:rowOff>
    </xdr:from>
    <xdr:to>
      <xdr:col>64</xdr:col>
      <xdr:colOff>123825</xdr:colOff>
      <xdr:row>29</xdr:row>
      <xdr:rowOff>166105</xdr:rowOff>
    </xdr:to>
    <xdr:sp macro="" textlink="">
      <xdr:nvSpPr>
        <xdr:cNvPr id="148" name="楕円 147"/>
        <xdr:cNvSpPr/>
      </xdr:nvSpPr>
      <xdr:spPr>
        <a:xfrm>
          <a:off x="12509500" y="58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115305</xdr:rowOff>
    </xdr:from>
    <xdr:to>
      <xdr:col>68</xdr:col>
      <xdr:colOff>73025</xdr:colOff>
      <xdr:row>29</xdr:row>
      <xdr:rowOff>115305</xdr:rowOff>
    </xdr:to>
    <xdr:cxnSp macro="">
      <xdr:nvCxnSpPr>
        <xdr:cNvPr id="149" name="直線コネクタ 148"/>
        <xdr:cNvCxnSpPr/>
      </xdr:nvCxnSpPr>
      <xdr:spPr>
        <a:xfrm>
          <a:off x="12560300" y="585888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69003</xdr:rowOff>
    </xdr:from>
    <xdr:to>
      <xdr:col>60</xdr:col>
      <xdr:colOff>123825</xdr:colOff>
      <xdr:row>29</xdr:row>
      <xdr:rowOff>170603</xdr:rowOff>
    </xdr:to>
    <xdr:sp macro="" textlink="">
      <xdr:nvSpPr>
        <xdr:cNvPr id="150" name="楕円 149"/>
        <xdr:cNvSpPr/>
      </xdr:nvSpPr>
      <xdr:spPr>
        <a:xfrm>
          <a:off x="11747500" y="5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115305</xdr:rowOff>
    </xdr:from>
    <xdr:to>
      <xdr:col>64</xdr:col>
      <xdr:colOff>73025</xdr:colOff>
      <xdr:row>29</xdr:row>
      <xdr:rowOff>119803</xdr:rowOff>
    </xdr:to>
    <xdr:cxnSp macro="">
      <xdr:nvCxnSpPr>
        <xdr:cNvPr id="151" name="直線コネクタ 150"/>
        <xdr:cNvCxnSpPr/>
      </xdr:nvCxnSpPr>
      <xdr:spPr>
        <a:xfrm flipV="1">
          <a:off x="11798300" y="5858880"/>
          <a:ext cx="762000" cy="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52" name="n_1aveValue債務償還比率"/>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53" name="n_2aveValue債務償還比率"/>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54" name="n_3aveValue債務償還比率"/>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55" name="n_4aveValue債務償還比率"/>
        <xdr:cNvSpPr txBox="1"/>
      </xdr:nvSpPr>
      <xdr:spPr>
        <a:xfrm>
          <a:off x="11563427" y="6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49325</xdr:rowOff>
    </xdr:from>
    <xdr:ext cx="469744" cy="259045"/>
    <xdr:sp macro="" textlink="">
      <xdr:nvSpPr>
        <xdr:cNvPr id="156" name="n_1mainValue債務償還比率"/>
        <xdr:cNvSpPr txBox="1"/>
      </xdr:nvSpPr>
      <xdr:spPr>
        <a:xfrm>
          <a:off x="13836727" y="56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11182</xdr:rowOff>
    </xdr:from>
    <xdr:ext cx="469744" cy="259045"/>
    <xdr:sp macro="" textlink="">
      <xdr:nvSpPr>
        <xdr:cNvPr id="157" name="n_2mainValue債務償還比率"/>
        <xdr:cNvSpPr txBox="1"/>
      </xdr:nvSpPr>
      <xdr:spPr>
        <a:xfrm>
          <a:off x="13087427" y="55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11182</xdr:rowOff>
    </xdr:from>
    <xdr:ext cx="469744" cy="259045"/>
    <xdr:sp macro="" textlink="">
      <xdr:nvSpPr>
        <xdr:cNvPr id="158" name="n_3mainValue債務償還比率"/>
        <xdr:cNvSpPr txBox="1"/>
      </xdr:nvSpPr>
      <xdr:spPr>
        <a:xfrm>
          <a:off x="12325427" y="55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15680</xdr:rowOff>
    </xdr:from>
    <xdr:ext cx="469744" cy="259045"/>
    <xdr:sp macro="" textlink="">
      <xdr:nvSpPr>
        <xdr:cNvPr id="159" name="n_4mainValue債務償還比率"/>
        <xdr:cNvSpPr txBox="1"/>
      </xdr:nvSpPr>
      <xdr:spPr>
        <a:xfrm>
          <a:off x="11563427" y="558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47,880
44,320
94.19
22,009,983
21,333,079
673,472
12,360,168
18,078,764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75" name="楕円 74"/>
        <xdr:cNvSpPr/>
      </xdr:nvSpPr>
      <xdr:spPr>
        <a:xfrm>
          <a:off x="4584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74040</xdr:rowOff>
    </xdr:from>
    <xdr:ext cx="405111" cy="259045"/>
    <xdr:sp macro="" textlink="">
      <xdr:nvSpPr>
        <xdr:cNvPr id="76" name="【道路】&#10;有形固定資産減価償却率該当値テキスト"/>
        <xdr:cNvSpPr txBox="1"/>
      </xdr:nvSpPr>
      <xdr:spPr>
        <a:xfrm>
          <a:off x="4673600"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7" name="楕円 76"/>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146413</xdr:rowOff>
    </xdr:to>
    <xdr:cxnSp macro="">
      <xdr:nvCxnSpPr>
        <xdr:cNvPr id="78" name="直線コネクタ 77"/>
        <xdr:cNvCxnSpPr/>
      </xdr:nvCxnSpPr>
      <xdr:spPr>
        <a:xfrm>
          <a:off x="3797300" y="643454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9" name="楕円 78"/>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162741</xdr:rowOff>
    </xdr:to>
    <xdr:cxnSp macro="">
      <xdr:nvCxnSpPr>
        <xdr:cNvPr id="80" name="直線コネクタ 79"/>
        <xdr:cNvCxnSpPr/>
      </xdr:nvCxnSpPr>
      <xdr:spPr>
        <a:xfrm flipV="1">
          <a:off x="2908300" y="643454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81" name="楕円 80"/>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103958</xdr:rowOff>
    </xdr:from>
    <xdr:to>
      <xdr:col>15</xdr:col>
      <xdr:colOff>50800</xdr:colOff>
      <xdr:row>37</xdr:row>
      <xdr:rowOff>162741</xdr:rowOff>
    </xdr:to>
    <xdr:cxnSp macro="">
      <xdr:nvCxnSpPr>
        <xdr:cNvPr id="82" name="直線コネクタ 81"/>
        <xdr:cNvCxnSpPr/>
      </xdr:nvCxnSpPr>
      <xdr:spPr>
        <a:xfrm>
          <a:off x="2019300" y="644760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907</xdr:rowOff>
    </xdr:from>
    <xdr:to>
      <xdr:col>6</xdr:col>
      <xdr:colOff>38100</xdr:colOff>
      <xdr:row>37</xdr:row>
      <xdr:rowOff>102507</xdr:rowOff>
    </xdr:to>
    <xdr:sp macro="" textlink="">
      <xdr:nvSpPr>
        <xdr:cNvPr id="83" name="楕円 82"/>
        <xdr:cNvSpPr/>
      </xdr:nvSpPr>
      <xdr:spPr>
        <a:xfrm>
          <a:off x="1079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51707</xdr:rowOff>
    </xdr:from>
    <xdr:to>
      <xdr:col>10</xdr:col>
      <xdr:colOff>114300</xdr:colOff>
      <xdr:row>37</xdr:row>
      <xdr:rowOff>103958</xdr:rowOff>
    </xdr:to>
    <xdr:cxnSp macro="">
      <xdr:nvCxnSpPr>
        <xdr:cNvPr id="84" name="直線コネクタ 83"/>
        <xdr:cNvCxnSpPr/>
      </xdr:nvCxnSpPr>
      <xdr:spPr>
        <a:xfrm>
          <a:off x="1130300" y="63953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132823</xdr:rowOff>
    </xdr:from>
    <xdr:ext cx="405111" cy="259045"/>
    <xdr:sp macro="" textlink="">
      <xdr:nvSpPr>
        <xdr:cNvPr id="89" name="n_1mainValue【道路】&#10;有形固定資産減価償却率"/>
        <xdr:cNvSpPr txBox="1"/>
      </xdr:nvSpPr>
      <xdr:spPr>
        <a:xfrm>
          <a:off x="3582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33218</xdr:rowOff>
    </xdr:from>
    <xdr:ext cx="405111" cy="259045"/>
    <xdr:sp macro="" textlink="">
      <xdr:nvSpPr>
        <xdr:cNvPr id="90" name="n_2mainValue【道路】&#10;有形固定資産減価償却率"/>
        <xdr:cNvSpPr txBox="1"/>
      </xdr:nvSpPr>
      <xdr:spPr>
        <a:xfrm>
          <a:off x="2705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145886</xdr:rowOff>
    </xdr:from>
    <xdr:ext cx="405111" cy="259045"/>
    <xdr:sp macro="" textlink="">
      <xdr:nvSpPr>
        <xdr:cNvPr id="91" name="n_3mainValue【道路】&#10;有形固定資産減価償却率"/>
        <xdr:cNvSpPr txBox="1"/>
      </xdr:nvSpPr>
      <xdr:spPr>
        <a:xfrm>
          <a:off x="1816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92" name="n_4mainValue【道路】&#10;有形固定資産減価償却率"/>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9" name="【道路】&#10;一人当たり延長平均値テキスト"/>
        <xdr:cNvSpPr txBox="1"/>
      </xdr:nvSpPr>
      <xdr:spPr>
        <a:xfrm>
          <a:off x="10515600" y="620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120246</xdr:rowOff>
    </xdr:from>
    <xdr:to>
      <xdr:col>55</xdr:col>
      <xdr:colOff>50800</xdr:colOff>
      <xdr:row>39</xdr:row>
      <xdr:rowOff>50396</xdr:rowOff>
    </xdr:to>
    <xdr:sp macro="" textlink="">
      <xdr:nvSpPr>
        <xdr:cNvPr id="130" name="楕円 129"/>
        <xdr:cNvSpPr/>
      </xdr:nvSpPr>
      <xdr:spPr>
        <a:xfrm>
          <a:off x="10426700" y="66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98673</xdr:rowOff>
    </xdr:from>
    <xdr:ext cx="534377" cy="259045"/>
    <xdr:sp macro="" textlink="">
      <xdr:nvSpPr>
        <xdr:cNvPr id="131" name="【道路】&#10;一人当たり延長該当値テキスト"/>
        <xdr:cNvSpPr txBox="1"/>
      </xdr:nvSpPr>
      <xdr:spPr>
        <a:xfrm>
          <a:off x="10515600" y="661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124361</xdr:rowOff>
    </xdr:from>
    <xdr:to>
      <xdr:col>50</xdr:col>
      <xdr:colOff>165100</xdr:colOff>
      <xdr:row>39</xdr:row>
      <xdr:rowOff>54511</xdr:rowOff>
    </xdr:to>
    <xdr:sp macro="" textlink="">
      <xdr:nvSpPr>
        <xdr:cNvPr id="132" name="楕円 131"/>
        <xdr:cNvSpPr/>
      </xdr:nvSpPr>
      <xdr:spPr>
        <a:xfrm>
          <a:off x="9588500" y="66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171046</xdr:rowOff>
    </xdr:from>
    <xdr:to>
      <xdr:col>55</xdr:col>
      <xdr:colOff>0</xdr:colOff>
      <xdr:row>39</xdr:row>
      <xdr:rowOff>3711</xdr:rowOff>
    </xdr:to>
    <xdr:cxnSp macro="">
      <xdr:nvCxnSpPr>
        <xdr:cNvPr id="133" name="直線コネクタ 132"/>
        <xdr:cNvCxnSpPr/>
      </xdr:nvCxnSpPr>
      <xdr:spPr>
        <a:xfrm flipV="1">
          <a:off x="9639300" y="6686146"/>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127744</xdr:rowOff>
    </xdr:from>
    <xdr:to>
      <xdr:col>46</xdr:col>
      <xdr:colOff>38100</xdr:colOff>
      <xdr:row>39</xdr:row>
      <xdr:rowOff>57894</xdr:rowOff>
    </xdr:to>
    <xdr:sp macro="" textlink="">
      <xdr:nvSpPr>
        <xdr:cNvPr id="134" name="楕円 133"/>
        <xdr:cNvSpPr/>
      </xdr:nvSpPr>
      <xdr:spPr>
        <a:xfrm>
          <a:off x="8699500" y="66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3711</xdr:rowOff>
    </xdr:from>
    <xdr:to>
      <xdr:col>50</xdr:col>
      <xdr:colOff>114300</xdr:colOff>
      <xdr:row>39</xdr:row>
      <xdr:rowOff>7094</xdr:rowOff>
    </xdr:to>
    <xdr:cxnSp macro="">
      <xdr:nvCxnSpPr>
        <xdr:cNvPr id="135" name="直線コネクタ 134"/>
        <xdr:cNvCxnSpPr/>
      </xdr:nvCxnSpPr>
      <xdr:spPr>
        <a:xfrm flipV="1">
          <a:off x="8750300" y="6690261"/>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124864</xdr:rowOff>
    </xdr:from>
    <xdr:to>
      <xdr:col>41</xdr:col>
      <xdr:colOff>101600</xdr:colOff>
      <xdr:row>39</xdr:row>
      <xdr:rowOff>55014</xdr:rowOff>
    </xdr:to>
    <xdr:sp macro="" textlink="">
      <xdr:nvSpPr>
        <xdr:cNvPr id="136" name="楕円 135"/>
        <xdr:cNvSpPr/>
      </xdr:nvSpPr>
      <xdr:spPr>
        <a:xfrm>
          <a:off x="7810500" y="663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4214</xdr:rowOff>
    </xdr:from>
    <xdr:to>
      <xdr:col>45</xdr:col>
      <xdr:colOff>177800</xdr:colOff>
      <xdr:row>39</xdr:row>
      <xdr:rowOff>7094</xdr:rowOff>
    </xdr:to>
    <xdr:cxnSp macro="">
      <xdr:nvCxnSpPr>
        <xdr:cNvPr id="137" name="直線コネクタ 136"/>
        <xdr:cNvCxnSpPr/>
      </xdr:nvCxnSpPr>
      <xdr:spPr>
        <a:xfrm>
          <a:off x="7861300" y="6690764"/>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122029</xdr:rowOff>
    </xdr:from>
    <xdr:to>
      <xdr:col>36</xdr:col>
      <xdr:colOff>165100</xdr:colOff>
      <xdr:row>39</xdr:row>
      <xdr:rowOff>52179</xdr:rowOff>
    </xdr:to>
    <xdr:sp macro="" textlink="">
      <xdr:nvSpPr>
        <xdr:cNvPr id="138" name="楕円 137"/>
        <xdr:cNvSpPr/>
      </xdr:nvSpPr>
      <xdr:spPr>
        <a:xfrm>
          <a:off x="6921500" y="66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1379</xdr:rowOff>
    </xdr:from>
    <xdr:to>
      <xdr:col>41</xdr:col>
      <xdr:colOff>50800</xdr:colOff>
      <xdr:row>39</xdr:row>
      <xdr:rowOff>4214</xdr:rowOff>
    </xdr:to>
    <xdr:cxnSp macro="">
      <xdr:nvCxnSpPr>
        <xdr:cNvPr id="139" name="直線コネクタ 138"/>
        <xdr:cNvCxnSpPr/>
      </xdr:nvCxnSpPr>
      <xdr:spPr>
        <a:xfrm>
          <a:off x="6972300" y="6687929"/>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149379</xdr:rowOff>
    </xdr:from>
    <xdr:ext cx="534377" cy="259045"/>
    <xdr:sp macro="" textlink="">
      <xdr:nvSpPr>
        <xdr:cNvPr id="140" name="n_1aveValue【道路】&#10;一人当たり延長"/>
        <xdr:cNvSpPr txBox="1"/>
      </xdr:nvSpPr>
      <xdr:spPr>
        <a:xfrm>
          <a:off x="9359411" y="61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12105</xdr:rowOff>
    </xdr:from>
    <xdr:ext cx="534377" cy="259045"/>
    <xdr:sp macro="" textlink="">
      <xdr:nvSpPr>
        <xdr:cNvPr id="141" name="n_2aveValue【道路】&#10;一人当たり延長"/>
        <xdr:cNvSpPr txBox="1"/>
      </xdr:nvSpPr>
      <xdr:spPr>
        <a:xfrm>
          <a:off x="8483111" y="61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38897</xdr:rowOff>
    </xdr:from>
    <xdr:ext cx="534377" cy="259045"/>
    <xdr:sp macro="" textlink="">
      <xdr:nvSpPr>
        <xdr:cNvPr id="142" name="n_3aveValue【道路】&#10;一人当たり延長"/>
        <xdr:cNvSpPr txBox="1"/>
      </xdr:nvSpPr>
      <xdr:spPr>
        <a:xfrm>
          <a:off x="7594111" y="62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66603</xdr:rowOff>
    </xdr:from>
    <xdr:ext cx="534377" cy="259045"/>
    <xdr:sp macro="" textlink="">
      <xdr:nvSpPr>
        <xdr:cNvPr id="143" name="n_4aveValue【道路】&#10;一人当たり延長"/>
        <xdr:cNvSpPr txBox="1"/>
      </xdr:nvSpPr>
      <xdr:spPr>
        <a:xfrm>
          <a:off x="6705111" y="62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45638</xdr:rowOff>
    </xdr:from>
    <xdr:ext cx="534377" cy="259045"/>
    <xdr:sp macro="" textlink="">
      <xdr:nvSpPr>
        <xdr:cNvPr id="144" name="n_1mainValue【道路】&#10;一人当たり延長"/>
        <xdr:cNvSpPr txBox="1"/>
      </xdr:nvSpPr>
      <xdr:spPr>
        <a:xfrm>
          <a:off x="9359411" y="673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49021</xdr:rowOff>
    </xdr:from>
    <xdr:ext cx="534377" cy="259045"/>
    <xdr:sp macro="" textlink="">
      <xdr:nvSpPr>
        <xdr:cNvPr id="145" name="n_2mainValue【道路】&#10;一人当たり延長"/>
        <xdr:cNvSpPr txBox="1"/>
      </xdr:nvSpPr>
      <xdr:spPr>
        <a:xfrm>
          <a:off x="8483111" y="67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46141</xdr:rowOff>
    </xdr:from>
    <xdr:ext cx="534377" cy="259045"/>
    <xdr:sp macro="" textlink="">
      <xdr:nvSpPr>
        <xdr:cNvPr id="146" name="n_3mainValue【道路】&#10;一人当たり延長"/>
        <xdr:cNvSpPr txBox="1"/>
      </xdr:nvSpPr>
      <xdr:spPr>
        <a:xfrm>
          <a:off x="7594111" y="673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43306</xdr:rowOff>
    </xdr:from>
    <xdr:ext cx="534377" cy="259045"/>
    <xdr:sp macro="" textlink="">
      <xdr:nvSpPr>
        <xdr:cNvPr id="147" name="n_4mainValue【道路】&#10;一人当たり延長"/>
        <xdr:cNvSpPr txBox="1"/>
      </xdr:nvSpPr>
      <xdr:spPr>
        <a:xfrm>
          <a:off x="6705111" y="67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7" name="楕円 186"/>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154957</xdr:rowOff>
    </xdr:from>
    <xdr:ext cx="405111" cy="259045"/>
    <xdr:sp macro="" textlink="">
      <xdr:nvSpPr>
        <xdr:cNvPr id="188" name="【橋りょう・トンネル】&#10;有形固定資産減価償却率該当値テキスト"/>
        <xdr:cNvSpPr txBox="1"/>
      </xdr:nvSpPr>
      <xdr:spPr>
        <a:xfrm>
          <a:off x="4673600" y="1044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89" name="楕円 188"/>
        <xdr:cNvSpPr/>
      </xdr:nvSpPr>
      <xdr:spPr>
        <a:xfrm>
          <a:off x="3746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158115</xdr:rowOff>
    </xdr:from>
    <xdr:to>
      <xdr:col>24</xdr:col>
      <xdr:colOff>63500</xdr:colOff>
      <xdr:row>62</xdr:row>
      <xdr:rowOff>11430</xdr:rowOff>
    </xdr:to>
    <xdr:cxnSp macro="">
      <xdr:nvCxnSpPr>
        <xdr:cNvPr id="190" name="直線コネクタ 189"/>
        <xdr:cNvCxnSpPr/>
      </xdr:nvCxnSpPr>
      <xdr:spPr>
        <a:xfrm>
          <a:off x="3797300" y="106165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191" name="楕円 190"/>
        <xdr:cNvSpPr/>
      </xdr:nvSpPr>
      <xdr:spPr>
        <a:xfrm>
          <a:off x="2857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61</xdr:row>
      <xdr:rowOff>158115</xdr:rowOff>
    </xdr:to>
    <xdr:cxnSp macro="">
      <xdr:nvCxnSpPr>
        <xdr:cNvPr id="192" name="直線コネクタ 191"/>
        <xdr:cNvCxnSpPr/>
      </xdr:nvCxnSpPr>
      <xdr:spPr>
        <a:xfrm>
          <a:off x="2908300" y="105994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67310</xdr:rowOff>
    </xdr:from>
    <xdr:to>
      <xdr:col>10</xdr:col>
      <xdr:colOff>165100</xdr:colOff>
      <xdr:row>61</xdr:row>
      <xdr:rowOff>168910</xdr:rowOff>
    </xdr:to>
    <xdr:sp macro="" textlink="">
      <xdr:nvSpPr>
        <xdr:cNvPr id="193" name="楕円 192"/>
        <xdr:cNvSpPr/>
      </xdr:nvSpPr>
      <xdr:spPr>
        <a:xfrm>
          <a:off x="196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118110</xdr:rowOff>
    </xdr:from>
    <xdr:to>
      <xdr:col>15</xdr:col>
      <xdr:colOff>50800</xdr:colOff>
      <xdr:row>61</xdr:row>
      <xdr:rowOff>140970</xdr:rowOff>
    </xdr:to>
    <xdr:cxnSp macro="">
      <xdr:nvCxnSpPr>
        <xdr:cNvPr id="194" name="直線コネクタ 193"/>
        <xdr:cNvCxnSpPr/>
      </xdr:nvCxnSpPr>
      <xdr:spPr>
        <a:xfrm>
          <a:off x="2019300" y="10576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50165</xdr:rowOff>
    </xdr:from>
    <xdr:to>
      <xdr:col>6</xdr:col>
      <xdr:colOff>38100</xdr:colOff>
      <xdr:row>61</xdr:row>
      <xdr:rowOff>151765</xdr:rowOff>
    </xdr:to>
    <xdr:sp macro="" textlink="">
      <xdr:nvSpPr>
        <xdr:cNvPr id="195" name="楕円 194"/>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100965</xdr:rowOff>
    </xdr:from>
    <xdr:to>
      <xdr:col>10</xdr:col>
      <xdr:colOff>114300</xdr:colOff>
      <xdr:row>61</xdr:row>
      <xdr:rowOff>118110</xdr:rowOff>
    </xdr:to>
    <xdr:cxnSp macro="">
      <xdr:nvCxnSpPr>
        <xdr:cNvPr id="196" name="直線コネクタ 195"/>
        <xdr:cNvCxnSpPr/>
      </xdr:nvCxnSpPr>
      <xdr:spPr>
        <a:xfrm>
          <a:off x="1130300" y="105594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9" name="n_3aveValue【橋りょう・トンネル】&#10;有形固定資産減価償却率"/>
        <xdr:cNvSpPr txBox="1"/>
      </xdr:nvSpPr>
      <xdr:spPr>
        <a:xfrm>
          <a:off x="1816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53992</xdr:rowOff>
    </xdr:from>
    <xdr:ext cx="405111" cy="259045"/>
    <xdr:sp macro="" textlink="">
      <xdr:nvSpPr>
        <xdr:cNvPr id="201" name="n_1main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202" name="n_2mainValue【橋りょう・トンネ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13987</xdr:rowOff>
    </xdr:from>
    <xdr:ext cx="405111" cy="259045"/>
    <xdr:sp macro="" textlink="">
      <xdr:nvSpPr>
        <xdr:cNvPr id="203" name="n_3mainValue【橋りょう・トンネル】&#10;有形固定資産減価償却率"/>
        <xdr:cNvSpPr txBox="1"/>
      </xdr:nvSpPr>
      <xdr:spPr>
        <a:xfrm>
          <a:off x="181674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204" name="n_4main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133166</xdr:rowOff>
    </xdr:from>
    <xdr:ext cx="599010" cy="259045"/>
    <xdr:sp macro="" textlink="">
      <xdr:nvSpPr>
        <xdr:cNvPr id="231" name="【橋りょう・トンネル】&#10;一人当たり有形固定資産（償却資産）額平均値テキスト"/>
        <xdr:cNvSpPr txBox="1"/>
      </xdr:nvSpPr>
      <xdr:spPr>
        <a:xfrm>
          <a:off x="10515600" y="10591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10737</xdr:rowOff>
    </xdr:from>
    <xdr:to>
      <xdr:col>55</xdr:col>
      <xdr:colOff>50800</xdr:colOff>
      <xdr:row>61</xdr:row>
      <xdr:rowOff>112337</xdr:rowOff>
    </xdr:to>
    <xdr:sp macro="" textlink="">
      <xdr:nvSpPr>
        <xdr:cNvPr id="242" name="楕円 241"/>
        <xdr:cNvSpPr/>
      </xdr:nvSpPr>
      <xdr:spPr>
        <a:xfrm>
          <a:off x="10426700" y="104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33614</xdr:rowOff>
    </xdr:from>
    <xdr:ext cx="599010" cy="259045"/>
    <xdr:sp macro="" textlink="">
      <xdr:nvSpPr>
        <xdr:cNvPr id="243" name="【橋りょう・トンネル】&#10;一人当たり有形固定資産（償却資産）額該当値テキスト"/>
        <xdr:cNvSpPr txBox="1"/>
      </xdr:nvSpPr>
      <xdr:spPr>
        <a:xfrm>
          <a:off x="10515600" y="1032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16947</xdr:rowOff>
    </xdr:from>
    <xdr:to>
      <xdr:col>50</xdr:col>
      <xdr:colOff>165100</xdr:colOff>
      <xdr:row>61</xdr:row>
      <xdr:rowOff>118547</xdr:rowOff>
    </xdr:to>
    <xdr:sp macro="" textlink="">
      <xdr:nvSpPr>
        <xdr:cNvPr id="244" name="楕円 243"/>
        <xdr:cNvSpPr/>
      </xdr:nvSpPr>
      <xdr:spPr>
        <a:xfrm>
          <a:off x="9588500" y="104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61537</xdr:rowOff>
    </xdr:from>
    <xdr:to>
      <xdr:col>55</xdr:col>
      <xdr:colOff>0</xdr:colOff>
      <xdr:row>61</xdr:row>
      <xdr:rowOff>67747</xdr:rowOff>
    </xdr:to>
    <xdr:cxnSp macro="">
      <xdr:nvCxnSpPr>
        <xdr:cNvPr id="245" name="直線コネクタ 244"/>
        <xdr:cNvCxnSpPr/>
      </xdr:nvCxnSpPr>
      <xdr:spPr>
        <a:xfrm flipV="1">
          <a:off x="9639300" y="10519987"/>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25353</xdr:rowOff>
    </xdr:from>
    <xdr:to>
      <xdr:col>46</xdr:col>
      <xdr:colOff>38100</xdr:colOff>
      <xdr:row>61</xdr:row>
      <xdr:rowOff>126953</xdr:rowOff>
    </xdr:to>
    <xdr:sp macro="" textlink="">
      <xdr:nvSpPr>
        <xdr:cNvPr id="246" name="楕円 245"/>
        <xdr:cNvSpPr/>
      </xdr:nvSpPr>
      <xdr:spPr>
        <a:xfrm>
          <a:off x="8699500" y="104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67747</xdr:rowOff>
    </xdr:from>
    <xdr:to>
      <xdr:col>50</xdr:col>
      <xdr:colOff>114300</xdr:colOff>
      <xdr:row>61</xdr:row>
      <xdr:rowOff>76153</xdr:rowOff>
    </xdr:to>
    <xdr:cxnSp macro="">
      <xdr:nvCxnSpPr>
        <xdr:cNvPr id="247" name="直線コネクタ 246"/>
        <xdr:cNvCxnSpPr/>
      </xdr:nvCxnSpPr>
      <xdr:spPr>
        <a:xfrm flipV="1">
          <a:off x="8750300" y="10526197"/>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26430</xdr:rowOff>
    </xdr:from>
    <xdr:to>
      <xdr:col>41</xdr:col>
      <xdr:colOff>101600</xdr:colOff>
      <xdr:row>61</xdr:row>
      <xdr:rowOff>128030</xdr:rowOff>
    </xdr:to>
    <xdr:sp macro="" textlink="">
      <xdr:nvSpPr>
        <xdr:cNvPr id="248" name="楕円 247"/>
        <xdr:cNvSpPr/>
      </xdr:nvSpPr>
      <xdr:spPr>
        <a:xfrm>
          <a:off x="7810500" y="104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76153</xdr:rowOff>
    </xdr:from>
    <xdr:to>
      <xdr:col>45</xdr:col>
      <xdr:colOff>177800</xdr:colOff>
      <xdr:row>61</xdr:row>
      <xdr:rowOff>77230</xdr:rowOff>
    </xdr:to>
    <xdr:cxnSp macro="">
      <xdr:nvCxnSpPr>
        <xdr:cNvPr id="249" name="直線コネクタ 248"/>
        <xdr:cNvCxnSpPr/>
      </xdr:nvCxnSpPr>
      <xdr:spPr>
        <a:xfrm flipV="1">
          <a:off x="7861300" y="10534603"/>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29266</xdr:rowOff>
    </xdr:from>
    <xdr:to>
      <xdr:col>36</xdr:col>
      <xdr:colOff>165100</xdr:colOff>
      <xdr:row>61</xdr:row>
      <xdr:rowOff>130866</xdr:rowOff>
    </xdr:to>
    <xdr:sp macro="" textlink="">
      <xdr:nvSpPr>
        <xdr:cNvPr id="250" name="楕円 249"/>
        <xdr:cNvSpPr/>
      </xdr:nvSpPr>
      <xdr:spPr>
        <a:xfrm>
          <a:off x="6921500" y="104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77230</xdr:rowOff>
    </xdr:from>
    <xdr:to>
      <xdr:col>41</xdr:col>
      <xdr:colOff>50800</xdr:colOff>
      <xdr:row>61</xdr:row>
      <xdr:rowOff>80066</xdr:rowOff>
    </xdr:to>
    <xdr:cxnSp macro="">
      <xdr:nvCxnSpPr>
        <xdr:cNvPr id="251" name="直線コネクタ 250"/>
        <xdr:cNvCxnSpPr/>
      </xdr:nvCxnSpPr>
      <xdr:spPr>
        <a:xfrm flipV="1">
          <a:off x="6972300" y="10535680"/>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72619</xdr:rowOff>
    </xdr:from>
    <xdr:ext cx="599010" cy="259045"/>
    <xdr:sp macro="" textlink="">
      <xdr:nvSpPr>
        <xdr:cNvPr id="252" name="n_1aveValue【橋りょう・トンネル】&#10;一人当たり有形固定資産（償却資産）額"/>
        <xdr:cNvSpPr txBox="1"/>
      </xdr:nvSpPr>
      <xdr:spPr>
        <a:xfrm>
          <a:off x="9327095" y="107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81155</xdr:rowOff>
    </xdr:from>
    <xdr:ext cx="599010" cy="259045"/>
    <xdr:sp macro="" textlink="">
      <xdr:nvSpPr>
        <xdr:cNvPr id="253" name="n_2aveValue【橋りょう・トンネル】&#10;一人当たり有形固定資産（償却資産）額"/>
        <xdr:cNvSpPr txBox="1"/>
      </xdr:nvSpPr>
      <xdr:spPr>
        <a:xfrm>
          <a:off x="84507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103898</xdr:rowOff>
    </xdr:from>
    <xdr:ext cx="599010" cy="259045"/>
    <xdr:sp macro="" textlink="">
      <xdr:nvSpPr>
        <xdr:cNvPr id="254" name="n_3aveValue【橋りょう・トンネル】&#10;一人当たり有形固定資産（償却資産）額"/>
        <xdr:cNvSpPr txBox="1"/>
      </xdr:nvSpPr>
      <xdr:spPr>
        <a:xfrm>
          <a:off x="7561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132794</xdr:rowOff>
    </xdr:from>
    <xdr:ext cx="599010" cy="259045"/>
    <xdr:sp macro="" textlink="">
      <xdr:nvSpPr>
        <xdr:cNvPr id="255" name="n_4aveValue【橋りょう・トンネル】&#10;一人当たり有形固定資産（償却資産）額"/>
        <xdr:cNvSpPr txBox="1"/>
      </xdr:nvSpPr>
      <xdr:spPr>
        <a:xfrm>
          <a:off x="6672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135074</xdr:rowOff>
    </xdr:from>
    <xdr:ext cx="599010" cy="259045"/>
    <xdr:sp macro="" textlink="">
      <xdr:nvSpPr>
        <xdr:cNvPr id="256" name="n_1mainValue【橋りょう・トンネル】&#10;一人当たり有形固定資産（償却資産）額"/>
        <xdr:cNvSpPr txBox="1"/>
      </xdr:nvSpPr>
      <xdr:spPr>
        <a:xfrm>
          <a:off x="9327095" y="102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143480</xdr:rowOff>
    </xdr:from>
    <xdr:ext cx="599010" cy="259045"/>
    <xdr:sp macro="" textlink="">
      <xdr:nvSpPr>
        <xdr:cNvPr id="257" name="n_2mainValue【橋りょう・トンネル】&#10;一人当たり有形固定資産（償却資産）額"/>
        <xdr:cNvSpPr txBox="1"/>
      </xdr:nvSpPr>
      <xdr:spPr>
        <a:xfrm>
          <a:off x="8450795" y="102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144557</xdr:rowOff>
    </xdr:from>
    <xdr:ext cx="599010" cy="259045"/>
    <xdr:sp macro="" textlink="">
      <xdr:nvSpPr>
        <xdr:cNvPr id="258" name="n_3mainValue【橋りょう・トンネル】&#10;一人当たり有形固定資産（償却資産）額"/>
        <xdr:cNvSpPr txBox="1"/>
      </xdr:nvSpPr>
      <xdr:spPr>
        <a:xfrm>
          <a:off x="7561795" y="102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147393</xdr:rowOff>
    </xdr:from>
    <xdr:ext cx="599010" cy="259045"/>
    <xdr:sp macro="" textlink="">
      <xdr:nvSpPr>
        <xdr:cNvPr id="259" name="n_4mainValue【橋りょう・トンネル】&#10;一人当たり有形固定資産（償却資産）額"/>
        <xdr:cNvSpPr txBox="1"/>
      </xdr:nvSpPr>
      <xdr:spPr>
        <a:xfrm>
          <a:off x="6672795" y="1026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87" name="【公営住宅】&#10;有形固定資産減価償却率平均値テキスト"/>
        <xdr:cNvSpPr txBox="1"/>
      </xdr:nvSpPr>
      <xdr:spPr>
        <a:xfrm>
          <a:off x="4673600" y="1406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xdr:rowOff>
    </xdr:from>
    <xdr:to>
      <xdr:col>24</xdr:col>
      <xdr:colOff>114300</xdr:colOff>
      <xdr:row>80</xdr:row>
      <xdr:rowOff>118618</xdr:rowOff>
    </xdr:to>
    <xdr:sp macro="" textlink="">
      <xdr:nvSpPr>
        <xdr:cNvPr id="298" name="楕円 297"/>
        <xdr:cNvSpPr/>
      </xdr:nvSpPr>
      <xdr:spPr>
        <a:xfrm>
          <a:off x="4584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39895</xdr:rowOff>
    </xdr:from>
    <xdr:ext cx="405111" cy="259045"/>
    <xdr:sp macro="" textlink="">
      <xdr:nvSpPr>
        <xdr:cNvPr id="299" name="【公営住宅】&#10;有形固定資産減価償却率該当値テキスト"/>
        <xdr:cNvSpPr txBox="1"/>
      </xdr:nvSpPr>
      <xdr:spPr>
        <a:xfrm>
          <a:off x="4673600" y="13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00" name="楕円 299"/>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67818</xdr:rowOff>
    </xdr:to>
    <xdr:cxnSp macro="">
      <xdr:nvCxnSpPr>
        <xdr:cNvPr id="301" name="直線コネクタ 300"/>
        <xdr:cNvCxnSpPr/>
      </xdr:nvCxnSpPr>
      <xdr:spPr>
        <a:xfrm>
          <a:off x="3797300" y="13731239"/>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83313</xdr:rowOff>
    </xdr:from>
    <xdr:to>
      <xdr:col>15</xdr:col>
      <xdr:colOff>101600</xdr:colOff>
      <xdr:row>80</xdr:row>
      <xdr:rowOff>13463</xdr:rowOff>
    </xdr:to>
    <xdr:sp macro="" textlink="">
      <xdr:nvSpPr>
        <xdr:cNvPr id="302" name="楕円 301"/>
        <xdr:cNvSpPr/>
      </xdr:nvSpPr>
      <xdr:spPr>
        <a:xfrm>
          <a:off x="2857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134113</xdr:rowOff>
    </xdr:from>
    <xdr:to>
      <xdr:col>19</xdr:col>
      <xdr:colOff>177800</xdr:colOff>
      <xdr:row>80</xdr:row>
      <xdr:rowOff>15239</xdr:rowOff>
    </xdr:to>
    <xdr:cxnSp macro="">
      <xdr:nvCxnSpPr>
        <xdr:cNvPr id="303" name="直線コネクタ 302"/>
        <xdr:cNvCxnSpPr/>
      </xdr:nvCxnSpPr>
      <xdr:spPr>
        <a:xfrm>
          <a:off x="2908300" y="136786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51308</xdr:rowOff>
    </xdr:from>
    <xdr:to>
      <xdr:col>10</xdr:col>
      <xdr:colOff>165100</xdr:colOff>
      <xdr:row>79</xdr:row>
      <xdr:rowOff>152908</xdr:rowOff>
    </xdr:to>
    <xdr:sp macro="" textlink="">
      <xdr:nvSpPr>
        <xdr:cNvPr id="304" name="楕円 303"/>
        <xdr:cNvSpPr/>
      </xdr:nvSpPr>
      <xdr:spPr>
        <a:xfrm>
          <a:off x="1968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102108</xdr:rowOff>
    </xdr:from>
    <xdr:to>
      <xdr:col>15</xdr:col>
      <xdr:colOff>50800</xdr:colOff>
      <xdr:row>79</xdr:row>
      <xdr:rowOff>134113</xdr:rowOff>
    </xdr:to>
    <xdr:cxnSp macro="">
      <xdr:nvCxnSpPr>
        <xdr:cNvPr id="305" name="直線コネクタ 304"/>
        <xdr:cNvCxnSpPr/>
      </xdr:nvCxnSpPr>
      <xdr:spPr>
        <a:xfrm>
          <a:off x="2019300" y="1364665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133604</xdr:rowOff>
    </xdr:from>
    <xdr:to>
      <xdr:col>6</xdr:col>
      <xdr:colOff>38100</xdr:colOff>
      <xdr:row>79</xdr:row>
      <xdr:rowOff>63754</xdr:rowOff>
    </xdr:to>
    <xdr:sp macro="" textlink="">
      <xdr:nvSpPr>
        <xdr:cNvPr id="306" name="楕円 305"/>
        <xdr:cNvSpPr/>
      </xdr:nvSpPr>
      <xdr:spPr>
        <a:xfrm>
          <a:off x="10795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12954</xdr:rowOff>
    </xdr:from>
    <xdr:to>
      <xdr:col>10</xdr:col>
      <xdr:colOff>114300</xdr:colOff>
      <xdr:row>79</xdr:row>
      <xdr:rowOff>102108</xdr:rowOff>
    </xdr:to>
    <xdr:cxnSp macro="">
      <xdr:nvCxnSpPr>
        <xdr:cNvPr id="307" name="直線コネクタ 306"/>
        <xdr:cNvCxnSpPr/>
      </xdr:nvCxnSpPr>
      <xdr:spPr>
        <a:xfrm>
          <a:off x="1130300" y="1355750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43451</xdr:rowOff>
    </xdr:from>
    <xdr:ext cx="405111" cy="259045"/>
    <xdr:sp macro="" textlink="">
      <xdr:nvSpPr>
        <xdr:cNvPr id="308" name="n_1aveValue【公営住宅】&#10;有形固定資産減価償却率"/>
        <xdr:cNvSpPr txBox="1"/>
      </xdr:nvSpPr>
      <xdr:spPr>
        <a:xfrm>
          <a:off x="35820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309" name="n_2aveValue【公営住宅】&#10;有形固定資産減価償却率"/>
        <xdr:cNvSpPr txBox="1"/>
      </xdr:nvSpPr>
      <xdr:spPr>
        <a:xfrm>
          <a:off x="2705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0" name="n_3aveValue【公営住宅】&#10;有形固定資産減価償却率"/>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macro="" textlink="">
      <xdr:nvSpPr>
        <xdr:cNvPr id="311" name="n_4aveValue【公営住宅】&#10;有形固定資産減価償却率"/>
        <xdr:cNvSpPr txBox="1"/>
      </xdr:nvSpPr>
      <xdr:spPr>
        <a:xfrm>
          <a:off x="927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12" name="n_1mainValue【公営住宅】&#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29990</xdr:rowOff>
    </xdr:from>
    <xdr:ext cx="405111" cy="259045"/>
    <xdr:sp macro="" textlink="">
      <xdr:nvSpPr>
        <xdr:cNvPr id="313" name="n_2mainValue【公営住宅】&#10;有形固定資産減価償却率"/>
        <xdr:cNvSpPr txBox="1"/>
      </xdr:nvSpPr>
      <xdr:spPr>
        <a:xfrm>
          <a:off x="27057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14" name="n_3mainValue【公営住宅】&#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80281</xdr:rowOff>
    </xdr:from>
    <xdr:ext cx="405111" cy="259045"/>
    <xdr:sp macro="" textlink="">
      <xdr:nvSpPr>
        <xdr:cNvPr id="315" name="n_4mainValue【公営住宅】&#10;有形固定資産減価償却率"/>
        <xdr:cNvSpPr txBox="1"/>
      </xdr:nvSpPr>
      <xdr:spPr>
        <a:xfrm>
          <a:off x="927744" y="1328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42" name="【公営住宅】&#10;一人当たり面積平均値テキスト"/>
        <xdr:cNvSpPr txBox="1"/>
      </xdr:nvSpPr>
      <xdr:spPr>
        <a:xfrm>
          <a:off x="10515600" y="1412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165151</xdr:rowOff>
    </xdr:from>
    <xdr:to>
      <xdr:col>55</xdr:col>
      <xdr:colOff>50800</xdr:colOff>
      <xdr:row>85</xdr:row>
      <xdr:rowOff>95301</xdr:rowOff>
    </xdr:to>
    <xdr:sp macro="" textlink="">
      <xdr:nvSpPr>
        <xdr:cNvPr id="353" name="楕円 352"/>
        <xdr:cNvSpPr/>
      </xdr:nvSpPr>
      <xdr:spPr>
        <a:xfrm>
          <a:off x="10426700" y="145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80078</xdr:rowOff>
    </xdr:from>
    <xdr:ext cx="469744" cy="259045"/>
    <xdr:sp macro="" textlink="">
      <xdr:nvSpPr>
        <xdr:cNvPr id="354" name="【公営住宅】&#10;一人当たり面積該当値テキスト"/>
        <xdr:cNvSpPr txBox="1"/>
      </xdr:nvSpPr>
      <xdr:spPr>
        <a:xfrm>
          <a:off x="10515600" y="1448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166979</xdr:rowOff>
    </xdr:from>
    <xdr:to>
      <xdr:col>50</xdr:col>
      <xdr:colOff>165100</xdr:colOff>
      <xdr:row>85</xdr:row>
      <xdr:rowOff>97129</xdr:rowOff>
    </xdr:to>
    <xdr:sp macro="" textlink="">
      <xdr:nvSpPr>
        <xdr:cNvPr id="355" name="楕円 354"/>
        <xdr:cNvSpPr/>
      </xdr:nvSpPr>
      <xdr:spPr>
        <a:xfrm>
          <a:off x="9588500" y="145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44501</xdr:rowOff>
    </xdr:from>
    <xdr:to>
      <xdr:col>55</xdr:col>
      <xdr:colOff>0</xdr:colOff>
      <xdr:row>85</xdr:row>
      <xdr:rowOff>46329</xdr:rowOff>
    </xdr:to>
    <xdr:cxnSp macro="">
      <xdr:nvCxnSpPr>
        <xdr:cNvPr id="356" name="直線コネクタ 355"/>
        <xdr:cNvCxnSpPr/>
      </xdr:nvCxnSpPr>
      <xdr:spPr>
        <a:xfrm flipV="1">
          <a:off x="9639300" y="1461775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167894</xdr:rowOff>
    </xdr:from>
    <xdr:to>
      <xdr:col>46</xdr:col>
      <xdr:colOff>38100</xdr:colOff>
      <xdr:row>85</xdr:row>
      <xdr:rowOff>98044</xdr:rowOff>
    </xdr:to>
    <xdr:sp macro="" textlink="">
      <xdr:nvSpPr>
        <xdr:cNvPr id="357" name="楕円 356"/>
        <xdr:cNvSpPr/>
      </xdr:nvSpPr>
      <xdr:spPr>
        <a:xfrm>
          <a:off x="8699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46329</xdr:rowOff>
    </xdr:from>
    <xdr:to>
      <xdr:col>50</xdr:col>
      <xdr:colOff>114300</xdr:colOff>
      <xdr:row>85</xdr:row>
      <xdr:rowOff>47244</xdr:rowOff>
    </xdr:to>
    <xdr:cxnSp macro="">
      <xdr:nvCxnSpPr>
        <xdr:cNvPr id="358" name="直線コネクタ 357"/>
        <xdr:cNvCxnSpPr/>
      </xdr:nvCxnSpPr>
      <xdr:spPr>
        <a:xfrm flipV="1">
          <a:off x="8750300" y="146195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166523</xdr:rowOff>
    </xdr:from>
    <xdr:to>
      <xdr:col>41</xdr:col>
      <xdr:colOff>101600</xdr:colOff>
      <xdr:row>85</xdr:row>
      <xdr:rowOff>96673</xdr:rowOff>
    </xdr:to>
    <xdr:sp macro="" textlink="">
      <xdr:nvSpPr>
        <xdr:cNvPr id="359" name="楕円 358"/>
        <xdr:cNvSpPr/>
      </xdr:nvSpPr>
      <xdr:spPr>
        <a:xfrm>
          <a:off x="7810500" y="14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45873</xdr:rowOff>
    </xdr:from>
    <xdr:to>
      <xdr:col>45</xdr:col>
      <xdr:colOff>177800</xdr:colOff>
      <xdr:row>85</xdr:row>
      <xdr:rowOff>47244</xdr:rowOff>
    </xdr:to>
    <xdr:cxnSp macro="">
      <xdr:nvCxnSpPr>
        <xdr:cNvPr id="360" name="直線コネクタ 359"/>
        <xdr:cNvCxnSpPr/>
      </xdr:nvCxnSpPr>
      <xdr:spPr>
        <a:xfrm>
          <a:off x="7861300" y="1461912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165608</xdr:rowOff>
    </xdr:from>
    <xdr:to>
      <xdr:col>36</xdr:col>
      <xdr:colOff>165100</xdr:colOff>
      <xdr:row>85</xdr:row>
      <xdr:rowOff>95758</xdr:rowOff>
    </xdr:to>
    <xdr:sp macro="" textlink="">
      <xdr:nvSpPr>
        <xdr:cNvPr id="361" name="楕円 360"/>
        <xdr:cNvSpPr/>
      </xdr:nvSpPr>
      <xdr:spPr>
        <a:xfrm>
          <a:off x="692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44958</xdr:rowOff>
    </xdr:from>
    <xdr:to>
      <xdr:col>41</xdr:col>
      <xdr:colOff>50800</xdr:colOff>
      <xdr:row>85</xdr:row>
      <xdr:rowOff>45873</xdr:rowOff>
    </xdr:to>
    <xdr:cxnSp macro="">
      <xdr:nvCxnSpPr>
        <xdr:cNvPr id="362" name="直線コネクタ 361"/>
        <xdr:cNvCxnSpPr/>
      </xdr:nvCxnSpPr>
      <xdr:spPr>
        <a:xfrm>
          <a:off x="6972300" y="146182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22217</xdr:rowOff>
    </xdr:from>
    <xdr:ext cx="469744" cy="259045"/>
    <xdr:sp macro="" textlink="">
      <xdr:nvSpPr>
        <xdr:cNvPr id="363" name="n_1aveValue【公営住宅】&#10;一人当たり面積"/>
        <xdr:cNvSpPr txBox="1"/>
      </xdr:nvSpPr>
      <xdr:spPr>
        <a:xfrm>
          <a:off x="9391727" y="1408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64" name="n_2aveValue【公営住宅】&#10;一人当たり面積"/>
        <xdr:cNvSpPr txBox="1"/>
      </xdr:nvSpPr>
      <xdr:spPr>
        <a:xfrm>
          <a:off x="85154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63364</xdr:rowOff>
    </xdr:from>
    <xdr:ext cx="469744" cy="259045"/>
    <xdr:sp macro="" textlink="">
      <xdr:nvSpPr>
        <xdr:cNvPr id="365" name="n_3aveValue【公営住宅】&#10;一人当たり面積"/>
        <xdr:cNvSpPr txBox="1"/>
      </xdr:nvSpPr>
      <xdr:spPr>
        <a:xfrm>
          <a:off x="7626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59250</xdr:rowOff>
    </xdr:from>
    <xdr:ext cx="469744" cy="259045"/>
    <xdr:sp macro="" textlink="">
      <xdr:nvSpPr>
        <xdr:cNvPr id="366" name="n_4aveValue【公営住宅】&#10;一人当たり面積"/>
        <xdr:cNvSpPr txBox="1"/>
      </xdr:nvSpPr>
      <xdr:spPr>
        <a:xfrm>
          <a:off x="6737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88256</xdr:rowOff>
    </xdr:from>
    <xdr:ext cx="469744" cy="259045"/>
    <xdr:sp macro="" textlink="">
      <xdr:nvSpPr>
        <xdr:cNvPr id="367" name="n_1mainValue【公営住宅】&#10;一人当たり面積"/>
        <xdr:cNvSpPr txBox="1"/>
      </xdr:nvSpPr>
      <xdr:spPr>
        <a:xfrm>
          <a:off x="9391727" y="1466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89171</xdr:rowOff>
    </xdr:from>
    <xdr:ext cx="469744" cy="259045"/>
    <xdr:sp macro="" textlink="">
      <xdr:nvSpPr>
        <xdr:cNvPr id="368" name="n_2mainValue【公営住宅】&#10;一人当たり面積"/>
        <xdr:cNvSpPr txBox="1"/>
      </xdr:nvSpPr>
      <xdr:spPr>
        <a:xfrm>
          <a:off x="8515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87800</xdr:rowOff>
    </xdr:from>
    <xdr:ext cx="469744" cy="259045"/>
    <xdr:sp macro="" textlink="">
      <xdr:nvSpPr>
        <xdr:cNvPr id="369" name="n_3mainValue【公営住宅】&#10;一人当たり面積"/>
        <xdr:cNvSpPr txBox="1"/>
      </xdr:nvSpPr>
      <xdr:spPr>
        <a:xfrm>
          <a:off x="7626427" y="1466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86885</xdr:rowOff>
    </xdr:from>
    <xdr:ext cx="469744" cy="259045"/>
    <xdr:sp macro="" textlink="">
      <xdr:nvSpPr>
        <xdr:cNvPr id="370" name="n_4mainValue【公営住宅】&#10;一人当たり面積"/>
        <xdr:cNvSpPr txBox="1"/>
      </xdr:nvSpPr>
      <xdr:spPr>
        <a:xfrm>
          <a:off x="6737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16" name="【認定こども園・幼稚園・保育所】&#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8" name="フローチャート: 判断 417"/>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9" name="フローチャート: 判断 418"/>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0" name="フローチャート: 判断 419"/>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21" name="フローチャート: 判断 420"/>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xdr:rowOff>
    </xdr:from>
    <xdr:to>
      <xdr:col>85</xdr:col>
      <xdr:colOff>177800</xdr:colOff>
      <xdr:row>35</xdr:row>
      <xdr:rowOff>111760</xdr:rowOff>
    </xdr:to>
    <xdr:sp macro="" textlink="">
      <xdr:nvSpPr>
        <xdr:cNvPr id="427" name="楕円 426"/>
        <xdr:cNvSpPr/>
      </xdr:nvSpPr>
      <xdr:spPr>
        <a:xfrm>
          <a:off x="162687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33037</xdr:rowOff>
    </xdr:from>
    <xdr:ext cx="405111" cy="259045"/>
    <xdr:sp macro="" textlink="">
      <xdr:nvSpPr>
        <xdr:cNvPr id="428" name="【認定こども園・幼稚園・保育所】&#10;有形固定資産減価償却率該当値テキスト"/>
        <xdr:cNvSpPr txBox="1"/>
      </xdr:nvSpPr>
      <xdr:spPr>
        <a:xfrm>
          <a:off x="16357600"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132080</xdr:rowOff>
    </xdr:from>
    <xdr:to>
      <xdr:col>81</xdr:col>
      <xdr:colOff>101600</xdr:colOff>
      <xdr:row>35</xdr:row>
      <xdr:rowOff>62230</xdr:rowOff>
    </xdr:to>
    <xdr:sp macro="" textlink="">
      <xdr:nvSpPr>
        <xdr:cNvPr id="429" name="楕円 428"/>
        <xdr:cNvSpPr/>
      </xdr:nvSpPr>
      <xdr:spPr>
        <a:xfrm>
          <a:off x="15430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11430</xdr:rowOff>
    </xdr:from>
    <xdr:to>
      <xdr:col>85</xdr:col>
      <xdr:colOff>127000</xdr:colOff>
      <xdr:row>35</xdr:row>
      <xdr:rowOff>60960</xdr:rowOff>
    </xdr:to>
    <xdr:cxnSp macro="">
      <xdr:nvCxnSpPr>
        <xdr:cNvPr id="430" name="直線コネクタ 429"/>
        <xdr:cNvCxnSpPr/>
      </xdr:nvCxnSpPr>
      <xdr:spPr>
        <a:xfrm>
          <a:off x="15481300" y="60121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431" name="楕円 430"/>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35</xdr:row>
      <xdr:rowOff>11430</xdr:rowOff>
    </xdr:to>
    <xdr:cxnSp macro="">
      <xdr:nvCxnSpPr>
        <xdr:cNvPr id="432" name="直線コネクタ 431"/>
        <xdr:cNvCxnSpPr/>
      </xdr:nvCxnSpPr>
      <xdr:spPr>
        <a:xfrm>
          <a:off x="14592300" y="5939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170180</xdr:rowOff>
    </xdr:from>
    <xdr:to>
      <xdr:col>72</xdr:col>
      <xdr:colOff>38100</xdr:colOff>
      <xdr:row>35</xdr:row>
      <xdr:rowOff>100330</xdr:rowOff>
    </xdr:to>
    <xdr:sp macro="" textlink="">
      <xdr:nvSpPr>
        <xdr:cNvPr id="433" name="楕円 432"/>
        <xdr:cNvSpPr/>
      </xdr:nvSpPr>
      <xdr:spPr>
        <a:xfrm>
          <a:off x="13652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110490</xdr:rowOff>
    </xdr:from>
    <xdr:to>
      <xdr:col>76</xdr:col>
      <xdr:colOff>114300</xdr:colOff>
      <xdr:row>35</xdr:row>
      <xdr:rowOff>49530</xdr:rowOff>
    </xdr:to>
    <xdr:cxnSp macro="">
      <xdr:nvCxnSpPr>
        <xdr:cNvPr id="434" name="直線コネクタ 433"/>
        <xdr:cNvCxnSpPr/>
      </xdr:nvCxnSpPr>
      <xdr:spPr>
        <a:xfrm flipV="1">
          <a:off x="13703300" y="59397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19685</xdr:rowOff>
    </xdr:from>
    <xdr:to>
      <xdr:col>67</xdr:col>
      <xdr:colOff>101600</xdr:colOff>
      <xdr:row>36</xdr:row>
      <xdr:rowOff>121285</xdr:rowOff>
    </xdr:to>
    <xdr:sp macro="" textlink="">
      <xdr:nvSpPr>
        <xdr:cNvPr id="435" name="楕円 434"/>
        <xdr:cNvSpPr/>
      </xdr:nvSpPr>
      <xdr:spPr>
        <a:xfrm>
          <a:off x="1276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49530</xdr:rowOff>
    </xdr:from>
    <xdr:to>
      <xdr:col>71</xdr:col>
      <xdr:colOff>177800</xdr:colOff>
      <xdr:row>36</xdr:row>
      <xdr:rowOff>70485</xdr:rowOff>
    </xdr:to>
    <xdr:cxnSp macro="">
      <xdr:nvCxnSpPr>
        <xdr:cNvPr id="436" name="直線コネクタ 435"/>
        <xdr:cNvCxnSpPr/>
      </xdr:nvCxnSpPr>
      <xdr:spPr>
        <a:xfrm flipV="1">
          <a:off x="12814300" y="605028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37"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438" name="n_2aveValue【認定こども園・幼稚園・保育所】&#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439" name="n_3aveValue【認定こども園・幼稚園・保育所】&#10;有形固定資産減価償却率"/>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59072</xdr:rowOff>
    </xdr:from>
    <xdr:ext cx="405111" cy="259045"/>
    <xdr:sp macro="" textlink="">
      <xdr:nvSpPr>
        <xdr:cNvPr id="440" name="n_4aveValue【認定こども園・幼稚園・保育所】&#10;有形固定資産減価償却率"/>
        <xdr:cNvSpPr txBox="1"/>
      </xdr:nvSpPr>
      <xdr:spPr>
        <a:xfrm>
          <a:off x="12611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78757</xdr:rowOff>
    </xdr:from>
    <xdr:ext cx="405111" cy="259045"/>
    <xdr:sp macro="" textlink="">
      <xdr:nvSpPr>
        <xdr:cNvPr id="441" name="n_1mainValue【認定こども園・幼稚園・保育所】&#10;有形固定資産減価償却率"/>
        <xdr:cNvSpPr txBox="1"/>
      </xdr:nvSpPr>
      <xdr:spPr>
        <a:xfrm>
          <a:off x="15266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442" name="n_2mainValue【認定こども園・幼稚園・保育所】&#10;有形固定資産減価償却率"/>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116857</xdr:rowOff>
    </xdr:from>
    <xdr:ext cx="405111" cy="259045"/>
    <xdr:sp macro="" textlink="">
      <xdr:nvSpPr>
        <xdr:cNvPr id="443" name="n_3mainValue【認定こども園・幼稚園・保育所】&#10;有形固定資産減価償却率"/>
        <xdr:cNvSpPr txBox="1"/>
      </xdr:nvSpPr>
      <xdr:spPr>
        <a:xfrm>
          <a:off x="13500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137812</xdr:rowOff>
    </xdr:from>
    <xdr:ext cx="405111" cy="259045"/>
    <xdr:sp macro="" textlink="">
      <xdr:nvSpPr>
        <xdr:cNvPr id="444" name="n_4mainValue【認定こども園・幼稚園・保育所】&#10;有形固定資産減価償却率"/>
        <xdr:cNvSpPr txBox="1"/>
      </xdr:nvSpPr>
      <xdr:spPr>
        <a:xfrm>
          <a:off x="12611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473" name="【認定こども園・幼稚園・保育所】&#10;一人当たり面積平均値テキスト"/>
        <xdr:cNvSpPr txBox="1"/>
      </xdr:nvSpPr>
      <xdr:spPr>
        <a:xfrm>
          <a:off x="221996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475" name="フローチャート: 判断 474"/>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76" name="フローチャート: 判断 475"/>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77" name="フローチャート: 判断 476"/>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78" name="フローチャート: 判断 477"/>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59690</xdr:rowOff>
    </xdr:from>
    <xdr:to>
      <xdr:col>116</xdr:col>
      <xdr:colOff>114300</xdr:colOff>
      <xdr:row>40</xdr:row>
      <xdr:rowOff>161290</xdr:rowOff>
    </xdr:to>
    <xdr:sp macro="" textlink="">
      <xdr:nvSpPr>
        <xdr:cNvPr id="484" name="楕円 483"/>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38117</xdr:rowOff>
    </xdr:from>
    <xdr:ext cx="469744" cy="259045"/>
    <xdr:sp macro="" textlink="">
      <xdr:nvSpPr>
        <xdr:cNvPr id="485" name="【認定こども園・幼稚園・保育所】&#10;一人当たり面積該当値テキスト"/>
        <xdr:cNvSpPr txBox="1"/>
      </xdr:nvSpPr>
      <xdr:spPr>
        <a:xfrm>
          <a:off x="221996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63500</xdr:rowOff>
    </xdr:from>
    <xdr:to>
      <xdr:col>112</xdr:col>
      <xdr:colOff>38100</xdr:colOff>
      <xdr:row>40</xdr:row>
      <xdr:rowOff>165100</xdr:rowOff>
    </xdr:to>
    <xdr:sp macro="" textlink="">
      <xdr:nvSpPr>
        <xdr:cNvPr id="486" name="楕円 485"/>
        <xdr:cNvSpPr/>
      </xdr:nvSpPr>
      <xdr:spPr>
        <a:xfrm>
          <a:off x="2127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114300</xdr:rowOff>
    </xdr:to>
    <xdr:cxnSp macro="">
      <xdr:nvCxnSpPr>
        <xdr:cNvPr id="487" name="直線コネクタ 486"/>
        <xdr:cNvCxnSpPr/>
      </xdr:nvCxnSpPr>
      <xdr:spPr>
        <a:xfrm flipV="1">
          <a:off x="21323300" y="696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63500</xdr:rowOff>
    </xdr:from>
    <xdr:to>
      <xdr:col>107</xdr:col>
      <xdr:colOff>101600</xdr:colOff>
      <xdr:row>40</xdr:row>
      <xdr:rowOff>165100</xdr:rowOff>
    </xdr:to>
    <xdr:sp macro="" textlink="">
      <xdr:nvSpPr>
        <xdr:cNvPr id="488" name="楕円 487"/>
        <xdr:cNvSpPr/>
      </xdr:nvSpPr>
      <xdr:spPr>
        <a:xfrm>
          <a:off x="20383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114300</xdr:rowOff>
    </xdr:from>
    <xdr:to>
      <xdr:col>111</xdr:col>
      <xdr:colOff>177800</xdr:colOff>
      <xdr:row>40</xdr:row>
      <xdr:rowOff>114300</xdr:rowOff>
    </xdr:to>
    <xdr:cxnSp macro="">
      <xdr:nvCxnSpPr>
        <xdr:cNvPr id="489" name="直線コネクタ 488"/>
        <xdr:cNvCxnSpPr/>
      </xdr:nvCxnSpPr>
      <xdr:spPr>
        <a:xfrm>
          <a:off x="20434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97790</xdr:rowOff>
    </xdr:from>
    <xdr:to>
      <xdr:col>102</xdr:col>
      <xdr:colOff>165100</xdr:colOff>
      <xdr:row>40</xdr:row>
      <xdr:rowOff>27940</xdr:rowOff>
    </xdr:to>
    <xdr:sp macro="" textlink="">
      <xdr:nvSpPr>
        <xdr:cNvPr id="490" name="楕円 489"/>
        <xdr:cNvSpPr/>
      </xdr:nvSpPr>
      <xdr:spPr>
        <a:xfrm>
          <a:off x="19494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40</xdr:row>
      <xdr:rowOff>114300</xdr:rowOff>
    </xdr:to>
    <xdr:cxnSp macro="">
      <xdr:nvCxnSpPr>
        <xdr:cNvPr id="491" name="直線コネクタ 490"/>
        <xdr:cNvCxnSpPr/>
      </xdr:nvCxnSpPr>
      <xdr:spPr>
        <a:xfrm>
          <a:off x="19545300" y="6835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151130</xdr:rowOff>
    </xdr:from>
    <xdr:to>
      <xdr:col>98</xdr:col>
      <xdr:colOff>38100</xdr:colOff>
      <xdr:row>39</xdr:row>
      <xdr:rowOff>81280</xdr:rowOff>
    </xdr:to>
    <xdr:sp macro="" textlink="">
      <xdr:nvSpPr>
        <xdr:cNvPr id="492" name="楕円 491"/>
        <xdr:cNvSpPr/>
      </xdr:nvSpPr>
      <xdr:spPr>
        <a:xfrm>
          <a:off x="18605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30480</xdr:rowOff>
    </xdr:from>
    <xdr:to>
      <xdr:col>102</xdr:col>
      <xdr:colOff>114300</xdr:colOff>
      <xdr:row>39</xdr:row>
      <xdr:rowOff>148590</xdr:rowOff>
    </xdr:to>
    <xdr:cxnSp macro="">
      <xdr:nvCxnSpPr>
        <xdr:cNvPr id="493" name="直線コネクタ 492"/>
        <xdr:cNvCxnSpPr/>
      </xdr:nvCxnSpPr>
      <xdr:spPr>
        <a:xfrm>
          <a:off x="18656300" y="671703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147337</xdr:rowOff>
    </xdr:from>
    <xdr:ext cx="469744" cy="259045"/>
    <xdr:sp macro="" textlink="">
      <xdr:nvSpPr>
        <xdr:cNvPr id="494" name="n_1aveValue【認定こども園・幼稚園・保育所】&#10;一人当たり面積"/>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495" name="n_2ave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496" name="n_3aveValue【認定こども園・幼稚園・保育所】&#10;一人当たり面積"/>
        <xdr:cNvSpPr txBox="1"/>
      </xdr:nvSpPr>
      <xdr:spPr>
        <a:xfrm>
          <a:off x="19310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497" name="n_4aveValue【認定こども園・幼稚園・保育所】&#10;一人当たり面積"/>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156227</xdr:rowOff>
    </xdr:from>
    <xdr:ext cx="469744" cy="259045"/>
    <xdr:sp macro="" textlink="">
      <xdr:nvSpPr>
        <xdr:cNvPr id="498" name="n_1main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99" name="n_2main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19067</xdr:rowOff>
    </xdr:from>
    <xdr:ext cx="469744" cy="259045"/>
    <xdr:sp macro="" textlink="">
      <xdr:nvSpPr>
        <xdr:cNvPr id="500" name="n_3mainValue【認定こども園・幼稚園・保育所】&#10;一人当たり面積"/>
        <xdr:cNvSpPr txBox="1"/>
      </xdr:nvSpPr>
      <xdr:spPr>
        <a:xfrm>
          <a:off x="19310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72407</xdr:rowOff>
    </xdr:from>
    <xdr:ext cx="469744" cy="259045"/>
    <xdr:sp macro="" textlink="">
      <xdr:nvSpPr>
        <xdr:cNvPr id="501" name="n_4mainValue【認定こども園・幼稚園・保育所】&#10;一人当たり面積"/>
        <xdr:cNvSpPr txBox="1"/>
      </xdr:nvSpPr>
      <xdr:spPr>
        <a:xfrm>
          <a:off x="18421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535" name="【学校施設】&#10;有形固定資産減価償却率平均値テキスト"/>
        <xdr:cNvSpPr txBox="1"/>
      </xdr:nvSpPr>
      <xdr:spPr>
        <a:xfrm>
          <a:off x="16357600" y="10096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7" name="フローチャート: 判断 536"/>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8" name="フローチャート: 判断 537"/>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39" name="フローチャート: 判断 538"/>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0" name="フローチャート: 判断 539"/>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46" name="楕円 545"/>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547" name="【学校施設】&#10;有形固定資産減価償却率該当値テキスト"/>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548" name="楕円 547"/>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5715</xdr:rowOff>
    </xdr:to>
    <xdr:cxnSp macro="">
      <xdr:nvCxnSpPr>
        <xdr:cNvPr id="549" name="直線コネクタ 548"/>
        <xdr:cNvCxnSpPr/>
      </xdr:nvCxnSpPr>
      <xdr:spPr>
        <a:xfrm>
          <a:off x="15481300" y="104355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72072</xdr:rowOff>
    </xdr:from>
    <xdr:to>
      <xdr:col>76</xdr:col>
      <xdr:colOff>165100</xdr:colOff>
      <xdr:row>61</xdr:row>
      <xdr:rowOff>2222</xdr:rowOff>
    </xdr:to>
    <xdr:sp macro="" textlink="">
      <xdr:nvSpPr>
        <xdr:cNvPr id="550" name="楕円 549"/>
        <xdr:cNvSpPr/>
      </xdr:nvSpPr>
      <xdr:spPr>
        <a:xfrm>
          <a:off x="14541500" y="10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122872</xdr:rowOff>
    </xdr:from>
    <xdr:to>
      <xdr:col>81</xdr:col>
      <xdr:colOff>50800</xdr:colOff>
      <xdr:row>60</xdr:row>
      <xdr:rowOff>148590</xdr:rowOff>
    </xdr:to>
    <xdr:cxnSp macro="">
      <xdr:nvCxnSpPr>
        <xdr:cNvPr id="551" name="直線コネクタ 550"/>
        <xdr:cNvCxnSpPr/>
      </xdr:nvCxnSpPr>
      <xdr:spPr>
        <a:xfrm>
          <a:off x="14592300" y="10409872"/>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2" name="楕円 551"/>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122872</xdr:rowOff>
    </xdr:from>
    <xdr:to>
      <xdr:col>76</xdr:col>
      <xdr:colOff>114300</xdr:colOff>
      <xdr:row>61</xdr:row>
      <xdr:rowOff>0</xdr:rowOff>
    </xdr:to>
    <xdr:cxnSp macro="">
      <xdr:nvCxnSpPr>
        <xdr:cNvPr id="553" name="直線コネクタ 552"/>
        <xdr:cNvCxnSpPr/>
      </xdr:nvCxnSpPr>
      <xdr:spPr>
        <a:xfrm flipV="1">
          <a:off x="13703300" y="1040987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152082</xdr:rowOff>
    </xdr:from>
    <xdr:to>
      <xdr:col>67</xdr:col>
      <xdr:colOff>101600</xdr:colOff>
      <xdr:row>61</xdr:row>
      <xdr:rowOff>82232</xdr:rowOff>
    </xdr:to>
    <xdr:sp macro="" textlink="">
      <xdr:nvSpPr>
        <xdr:cNvPr id="554" name="楕円 553"/>
        <xdr:cNvSpPr/>
      </xdr:nvSpPr>
      <xdr:spPr>
        <a:xfrm>
          <a:off x="127635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31432</xdr:rowOff>
    </xdr:to>
    <xdr:cxnSp macro="">
      <xdr:nvCxnSpPr>
        <xdr:cNvPr id="555" name="直線コネクタ 554"/>
        <xdr:cNvCxnSpPr/>
      </xdr:nvCxnSpPr>
      <xdr:spPr>
        <a:xfrm flipV="1">
          <a:off x="12814300" y="1045845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556" name="n_1aveValue【学校施設】&#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57" name="n_2ave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558" name="n_3aveValue【学校施設】&#10;有形固定資産減価償却率"/>
        <xdr:cNvSpPr txBox="1"/>
      </xdr:nvSpPr>
      <xdr:spPr>
        <a:xfrm>
          <a:off x="13500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559" name="n_4aveValue【学校施設】&#10;有形固定資産減価償却率"/>
        <xdr:cNvSpPr txBox="1"/>
      </xdr:nvSpPr>
      <xdr:spPr>
        <a:xfrm>
          <a:off x="12611744"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560" name="n_1mainValue【学校施設】&#10;有形固定資産減価償却率"/>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164799</xdr:rowOff>
    </xdr:from>
    <xdr:ext cx="405111" cy="259045"/>
    <xdr:sp macro="" textlink="">
      <xdr:nvSpPr>
        <xdr:cNvPr id="561" name="n_2mainValue【学校施設】&#10;有形固定資産減価償却率"/>
        <xdr:cNvSpPr txBox="1"/>
      </xdr:nvSpPr>
      <xdr:spPr>
        <a:xfrm>
          <a:off x="14389744" y="1045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62" name="n_3mainValue【学校施設】&#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73359</xdr:rowOff>
    </xdr:from>
    <xdr:ext cx="405111" cy="259045"/>
    <xdr:sp macro="" textlink="">
      <xdr:nvSpPr>
        <xdr:cNvPr id="563" name="n_4mainValue【学校施設】&#10;有形固定資産減価償却率"/>
        <xdr:cNvSpPr txBox="1"/>
      </xdr:nvSpPr>
      <xdr:spPr>
        <a:xfrm>
          <a:off x="12611744" y="1053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591" name="【学校施設】&#10;一人当たり面積平均値テキスト"/>
        <xdr:cNvSpPr txBox="1"/>
      </xdr:nvSpPr>
      <xdr:spPr>
        <a:xfrm>
          <a:off x="22199600" y="10273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593" name="フローチャート: 判断 592"/>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594" name="フローチャート: 判断 593"/>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595" name="フローチャート: 判断 594"/>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596" name="フローチャート: 判断 595"/>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xdr:rowOff>
    </xdr:from>
    <xdr:to>
      <xdr:col>116</xdr:col>
      <xdr:colOff>114300</xdr:colOff>
      <xdr:row>60</xdr:row>
      <xdr:rowOff>105664</xdr:rowOff>
    </xdr:to>
    <xdr:sp macro="" textlink="">
      <xdr:nvSpPr>
        <xdr:cNvPr id="602" name="楕円 601"/>
        <xdr:cNvSpPr/>
      </xdr:nvSpPr>
      <xdr:spPr>
        <a:xfrm>
          <a:off x="22110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26941</xdr:rowOff>
    </xdr:from>
    <xdr:ext cx="469744" cy="259045"/>
    <xdr:sp macro="" textlink="">
      <xdr:nvSpPr>
        <xdr:cNvPr id="603" name="【学校施設】&#10;一人当たり面積該当値テキスト"/>
        <xdr:cNvSpPr txBox="1"/>
      </xdr:nvSpPr>
      <xdr:spPr>
        <a:xfrm>
          <a:off x="22199600"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xdr:rowOff>
    </xdr:from>
    <xdr:to>
      <xdr:col>112</xdr:col>
      <xdr:colOff>38100</xdr:colOff>
      <xdr:row>60</xdr:row>
      <xdr:rowOff>114808</xdr:rowOff>
    </xdr:to>
    <xdr:sp macro="" textlink="">
      <xdr:nvSpPr>
        <xdr:cNvPr id="604" name="楕円 603"/>
        <xdr:cNvSpPr/>
      </xdr:nvSpPr>
      <xdr:spPr>
        <a:xfrm>
          <a:off x="21272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54864</xdr:rowOff>
    </xdr:from>
    <xdr:to>
      <xdr:col>116</xdr:col>
      <xdr:colOff>63500</xdr:colOff>
      <xdr:row>60</xdr:row>
      <xdr:rowOff>64008</xdr:rowOff>
    </xdr:to>
    <xdr:cxnSp macro="">
      <xdr:nvCxnSpPr>
        <xdr:cNvPr id="605" name="直線コネクタ 604"/>
        <xdr:cNvCxnSpPr/>
      </xdr:nvCxnSpPr>
      <xdr:spPr>
        <a:xfrm flipV="1">
          <a:off x="21323300" y="103418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20066</xdr:rowOff>
    </xdr:from>
    <xdr:to>
      <xdr:col>107</xdr:col>
      <xdr:colOff>101600</xdr:colOff>
      <xdr:row>60</xdr:row>
      <xdr:rowOff>121666</xdr:rowOff>
    </xdr:to>
    <xdr:sp macro="" textlink="">
      <xdr:nvSpPr>
        <xdr:cNvPr id="606" name="楕円 605"/>
        <xdr:cNvSpPr/>
      </xdr:nvSpPr>
      <xdr:spPr>
        <a:xfrm>
          <a:off x="20383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64008</xdr:rowOff>
    </xdr:from>
    <xdr:to>
      <xdr:col>111</xdr:col>
      <xdr:colOff>177800</xdr:colOff>
      <xdr:row>60</xdr:row>
      <xdr:rowOff>70866</xdr:rowOff>
    </xdr:to>
    <xdr:cxnSp macro="">
      <xdr:nvCxnSpPr>
        <xdr:cNvPr id="607" name="直線コネクタ 606"/>
        <xdr:cNvCxnSpPr/>
      </xdr:nvCxnSpPr>
      <xdr:spPr>
        <a:xfrm flipV="1">
          <a:off x="20434300" y="103510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12751</xdr:rowOff>
    </xdr:from>
    <xdr:to>
      <xdr:col>102</xdr:col>
      <xdr:colOff>165100</xdr:colOff>
      <xdr:row>60</xdr:row>
      <xdr:rowOff>114351</xdr:rowOff>
    </xdr:to>
    <xdr:sp macro="" textlink="">
      <xdr:nvSpPr>
        <xdr:cNvPr id="608" name="楕円 607"/>
        <xdr:cNvSpPr/>
      </xdr:nvSpPr>
      <xdr:spPr>
        <a:xfrm>
          <a:off x="19494500" y="102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63551</xdr:rowOff>
    </xdr:from>
    <xdr:to>
      <xdr:col>107</xdr:col>
      <xdr:colOff>50800</xdr:colOff>
      <xdr:row>60</xdr:row>
      <xdr:rowOff>70866</xdr:rowOff>
    </xdr:to>
    <xdr:cxnSp macro="">
      <xdr:nvCxnSpPr>
        <xdr:cNvPr id="609" name="直線コネクタ 608"/>
        <xdr:cNvCxnSpPr/>
      </xdr:nvCxnSpPr>
      <xdr:spPr>
        <a:xfrm>
          <a:off x="19545300" y="103505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20066</xdr:rowOff>
    </xdr:from>
    <xdr:to>
      <xdr:col>98</xdr:col>
      <xdr:colOff>38100</xdr:colOff>
      <xdr:row>60</xdr:row>
      <xdr:rowOff>121666</xdr:rowOff>
    </xdr:to>
    <xdr:sp macro="" textlink="">
      <xdr:nvSpPr>
        <xdr:cNvPr id="610" name="楕円 609"/>
        <xdr:cNvSpPr/>
      </xdr:nvSpPr>
      <xdr:spPr>
        <a:xfrm>
          <a:off x="18605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63551</xdr:rowOff>
    </xdr:from>
    <xdr:to>
      <xdr:col>102</xdr:col>
      <xdr:colOff>114300</xdr:colOff>
      <xdr:row>60</xdr:row>
      <xdr:rowOff>70866</xdr:rowOff>
    </xdr:to>
    <xdr:cxnSp macro="">
      <xdr:nvCxnSpPr>
        <xdr:cNvPr id="611" name="直線コネクタ 610"/>
        <xdr:cNvCxnSpPr/>
      </xdr:nvCxnSpPr>
      <xdr:spPr>
        <a:xfrm flipV="1">
          <a:off x="18656300" y="103505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121023</xdr:rowOff>
    </xdr:from>
    <xdr:ext cx="469744" cy="259045"/>
    <xdr:sp macro="" textlink="">
      <xdr:nvSpPr>
        <xdr:cNvPr id="612" name="n_1aveValue【学校施設】&#10;一人当たり面積"/>
        <xdr:cNvSpPr txBox="1"/>
      </xdr:nvSpPr>
      <xdr:spPr>
        <a:xfrm>
          <a:off x="21075727" y="10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126966</xdr:rowOff>
    </xdr:from>
    <xdr:ext cx="469744" cy="259045"/>
    <xdr:sp macro="" textlink="">
      <xdr:nvSpPr>
        <xdr:cNvPr id="613" name="n_2aveValue【学校施設】&#10;一人当たり面積"/>
        <xdr:cNvSpPr txBox="1"/>
      </xdr:nvSpPr>
      <xdr:spPr>
        <a:xfrm>
          <a:off x="20199427" y="1041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169029</xdr:rowOff>
    </xdr:from>
    <xdr:ext cx="469744" cy="259045"/>
    <xdr:sp macro="" textlink="">
      <xdr:nvSpPr>
        <xdr:cNvPr id="614" name="n_3aveValue【学校施設】&#10;一人当たり面積"/>
        <xdr:cNvSpPr txBox="1"/>
      </xdr:nvSpPr>
      <xdr:spPr>
        <a:xfrm>
          <a:off x="19310427" y="104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19067</xdr:rowOff>
    </xdr:from>
    <xdr:ext cx="469744" cy="259045"/>
    <xdr:sp macro="" textlink="">
      <xdr:nvSpPr>
        <xdr:cNvPr id="615" name="n_4aveValue【学校施設】&#10;一人当たり面積"/>
        <xdr:cNvSpPr txBox="1"/>
      </xdr:nvSpPr>
      <xdr:spPr>
        <a:xfrm>
          <a:off x="18421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131335</xdr:rowOff>
    </xdr:from>
    <xdr:ext cx="469744" cy="259045"/>
    <xdr:sp macro="" textlink="">
      <xdr:nvSpPr>
        <xdr:cNvPr id="616" name="n_1mainValue【学校施設】&#10;一人当たり面積"/>
        <xdr:cNvSpPr txBox="1"/>
      </xdr:nvSpPr>
      <xdr:spPr>
        <a:xfrm>
          <a:off x="210757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138193</xdr:rowOff>
    </xdr:from>
    <xdr:ext cx="469744" cy="259045"/>
    <xdr:sp macro="" textlink="">
      <xdr:nvSpPr>
        <xdr:cNvPr id="617" name="n_2mainValue【学校施設】&#10;一人当たり面積"/>
        <xdr:cNvSpPr txBox="1"/>
      </xdr:nvSpPr>
      <xdr:spPr>
        <a:xfrm>
          <a:off x="20199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130878</xdr:rowOff>
    </xdr:from>
    <xdr:ext cx="469744" cy="259045"/>
    <xdr:sp macro="" textlink="">
      <xdr:nvSpPr>
        <xdr:cNvPr id="618" name="n_3mainValue【学校施設】&#10;一人当たり面積"/>
        <xdr:cNvSpPr txBox="1"/>
      </xdr:nvSpPr>
      <xdr:spPr>
        <a:xfrm>
          <a:off x="19310427" y="1007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138193</xdr:rowOff>
    </xdr:from>
    <xdr:ext cx="469744" cy="259045"/>
    <xdr:sp macro="" textlink="">
      <xdr:nvSpPr>
        <xdr:cNvPr id="619" name="n_4mainValue【学校施設】&#10;一人当たり面積"/>
        <xdr:cNvSpPr txBox="1"/>
      </xdr:nvSpPr>
      <xdr:spPr>
        <a:xfrm>
          <a:off x="18421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644" name="直線コネクタ 643"/>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645" name="【児童館】&#10;有形固定資産減価償却率最小値テキスト"/>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646" name="直線コネクタ 645"/>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647" name="【児童館】&#10;有形固定資産減価償却率最大値テキスト"/>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648" name="直線コネクタ 647"/>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81932</xdr:rowOff>
    </xdr:from>
    <xdr:ext cx="405111" cy="259045"/>
    <xdr:sp macro="" textlink="">
      <xdr:nvSpPr>
        <xdr:cNvPr id="649" name="【児童館】&#10;有形固定資産減価償却率平均値テキスト"/>
        <xdr:cNvSpPr txBox="1"/>
      </xdr:nvSpPr>
      <xdr:spPr>
        <a:xfrm>
          <a:off x="16357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50" name="フローチャート: 判断 649"/>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651" name="フローチャート: 判断 650"/>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652" name="フローチャート: 判断 651"/>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653" name="フローチャート: 判断 652"/>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654" name="フローチャート: 判断 653"/>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153036</xdr:rowOff>
    </xdr:from>
    <xdr:to>
      <xdr:col>85</xdr:col>
      <xdr:colOff>177800</xdr:colOff>
      <xdr:row>79</xdr:row>
      <xdr:rowOff>83186</xdr:rowOff>
    </xdr:to>
    <xdr:sp macro="" textlink="">
      <xdr:nvSpPr>
        <xdr:cNvPr id="660" name="楕円 659"/>
        <xdr:cNvSpPr/>
      </xdr:nvSpPr>
      <xdr:spPr>
        <a:xfrm>
          <a:off x="162687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106063</xdr:rowOff>
    </xdr:from>
    <xdr:ext cx="405111" cy="259045"/>
    <xdr:sp macro="" textlink="">
      <xdr:nvSpPr>
        <xdr:cNvPr id="661" name="【児童館】&#10;有形固定資産減価償却率該当値テキスト"/>
        <xdr:cNvSpPr txBox="1"/>
      </xdr:nvSpPr>
      <xdr:spPr>
        <a:xfrm>
          <a:off x="16357600" y="1347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662" name="楕円 661"/>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79</xdr:row>
      <xdr:rowOff>32386</xdr:rowOff>
    </xdr:to>
    <xdr:cxnSp macro="">
      <xdr:nvCxnSpPr>
        <xdr:cNvPr id="663" name="直線コネクタ 662"/>
        <xdr:cNvCxnSpPr/>
      </xdr:nvCxnSpPr>
      <xdr:spPr>
        <a:xfrm>
          <a:off x="15481300" y="1352550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71120</xdr:rowOff>
    </xdr:from>
    <xdr:to>
      <xdr:col>76</xdr:col>
      <xdr:colOff>165100</xdr:colOff>
      <xdr:row>79</xdr:row>
      <xdr:rowOff>1270</xdr:rowOff>
    </xdr:to>
    <xdr:sp macro="" textlink="">
      <xdr:nvSpPr>
        <xdr:cNvPr id="664" name="楕円 663"/>
        <xdr:cNvSpPr/>
      </xdr:nvSpPr>
      <xdr:spPr>
        <a:xfrm>
          <a:off x="14541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121920</xdr:rowOff>
    </xdr:from>
    <xdr:to>
      <xdr:col>81</xdr:col>
      <xdr:colOff>50800</xdr:colOff>
      <xdr:row>78</xdr:row>
      <xdr:rowOff>152400</xdr:rowOff>
    </xdr:to>
    <xdr:cxnSp macro="">
      <xdr:nvCxnSpPr>
        <xdr:cNvPr id="665" name="直線コネクタ 664"/>
        <xdr:cNvCxnSpPr/>
      </xdr:nvCxnSpPr>
      <xdr:spPr>
        <a:xfrm>
          <a:off x="14592300" y="13495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31114</xdr:rowOff>
    </xdr:from>
    <xdr:to>
      <xdr:col>72</xdr:col>
      <xdr:colOff>38100</xdr:colOff>
      <xdr:row>78</xdr:row>
      <xdr:rowOff>132714</xdr:rowOff>
    </xdr:to>
    <xdr:sp macro="" textlink="">
      <xdr:nvSpPr>
        <xdr:cNvPr id="666" name="楕円 665"/>
        <xdr:cNvSpPr/>
      </xdr:nvSpPr>
      <xdr:spPr>
        <a:xfrm>
          <a:off x="13652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81914</xdr:rowOff>
    </xdr:from>
    <xdr:to>
      <xdr:col>76</xdr:col>
      <xdr:colOff>114300</xdr:colOff>
      <xdr:row>78</xdr:row>
      <xdr:rowOff>121920</xdr:rowOff>
    </xdr:to>
    <xdr:cxnSp macro="">
      <xdr:nvCxnSpPr>
        <xdr:cNvPr id="667" name="直線コネクタ 666"/>
        <xdr:cNvCxnSpPr/>
      </xdr:nvCxnSpPr>
      <xdr:spPr>
        <a:xfrm>
          <a:off x="13703300" y="134550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145414</xdr:rowOff>
    </xdr:from>
    <xdr:to>
      <xdr:col>67</xdr:col>
      <xdr:colOff>101600</xdr:colOff>
      <xdr:row>78</xdr:row>
      <xdr:rowOff>75564</xdr:rowOff>
    </xdr:to>
    <xdr:sp macro="" textlink="">
      <xdr:nvSpPr>
        <xdr:cNvPr id="668" name="楕円 667"/>
        <xdr:cNvSpPr/>
      </xdr:nvSpPr>
      <xdr:spPr>
        <a:xfrm>
          <a:off x="12763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24764</xdr:rowOff>
    </xdr:from>
    <xdr:to>
      <xdr:col>71</xdr:col>
      <xdr:colOff>177800</xdr:colOff>
      <xdr:row>78</xdr:row>
      <xdr:rowOff>81914</xdr:rowOff>
    </xdr:to>
    <xdr:cxnSp macro="">
      <xdr:nvCxnSpPr>
        <xdr:cNvPr id="669" name="直線コネクタ 668"/>
        <xdr:cNvCxnSpPr/>
      </xdr:nvCxnSpPr>
      <xdr:spPr>
        <a:xfrm>
          <a:off x="12814300" y="133978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129557</xdr:rowOff>
    </xdr:from>
    <xdr:ext cx="405111" cy="259045"/>
    <xdr:sp macro="" textlink="">
      <xdr:nvSpPr>
        <xdr:cNvPr id="670" name="n_1aveValue【児童館】&#10;有形固定資産減価償却率"/>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127652</xdr:rowOff>
    </xdr:from>
    <xdr:ext cx="405111" cy="259045"/>
    <xdr:sp macro="" textlink="">
      <xdr:nvSpPr>
        <xdr:cNvPr id="671" name="n_2aveValue【児童館】&#10;有形固定資産減価償却率"/>
        <xdr:cNvSpPr txBox="1"/>
      </xdr:nvSpPr>
      <xdr:spPr>
        <a:xfrm>
          <a:off x="14389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55263</xdr:rowOff>
    </xdr:from>
    <xdr:ext cx="405111" cy="259045"/>
    <xdr:sp macro="" textlink="">
      <xdr:nvSpPr>
        <xdr:cNvPr id="672" name="n_3aveValue【児童館】&#10;有形固定資産減価償却率"/>
        <xdr:cNvSpPr txBox="1"/>
      </xdr:nvSpPr>
      <xdr:spPr>
        <a:xfrm>
          <a:off x="13500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xdr:rowOff>
    </xdr:from>
    <xdr:ext cx="405111" cy="259045"/>
    <xdr:sp macro="" textlink="">
      <xdr:nvSpPr>
        <xdr:cNvPr id="673" name="n_4aveValue【児童館】&#10;有形固定資産減価償却率"/>
        <xdr:cNvSpPr txBox="1"/>
      </xdr:nvSpPr>
      <xdr:spPr>
        <a:xfrm>
          <a:off x="12611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674" name="n_1mainValue【児童館】&#10;有形固定資産減価償却率"/>
        <xdr:cNvSpPr txBox="1"/>
      </xdr:nvSpPr>
      <xdr:spPr>
        <a:xfrm>
          <a:off x="15266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17797</xdr:rowOff>
    </xdr:from>
    <xdr:ext cx="405111" cy="259045"/>
    <xdr:sp macro="" textlink="">
      <xdr:nvSpPr>
        <xdr:cNvPr id="675" name="n_2mainValue【児童館】&#10;有形固定資産減価償却率"/>
        <xdr:cNvSpPr txBox="1"/>
      </xdr:nvSpPr>
      <xdr:spPr>
        <a:xfrm>
          <a:off x="143897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149241</xdr:rowOff>
    </xdr:from>
    <xdr:ext cx="405111" cy="259045"/>
    <xdr:sp macro="" textlink="">
      <xdr:nvSpPr>
        <xdr:cNvPr id="676" name="n_3mainValue【児童館】&#10;有形固定資産減価償却率"/>
        <xdr:cNvSpPr txBox="1"/>
      </xdr:nvSpPr>
      <xdr:spPr>
        <a:xfrm>
          <a:off x="135007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92091</xdr:rowOff>
    </xdr:from>
    <xdr:ext cx="405111" cy="259045"/>
    <xdr:sp macro="" textlink="">
      <xdr:nvSpPr>
        <xdr:cNvPr id="677" name="n_4mainValue【児童館】&#10;有形固定資産減価償却率"/>
        <xdr:cNvSpPr txBox="1"/>
      </xdr:nvSpPr>
      <xdr:spPr>
        <a:xfrm>
          <a:off x="126117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703" name="直線コネクタ 702"/>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4"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5" name="直線コネクタ 704"/>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06"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07" name="直線コネクタ 706"/>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08"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710" name="フローチャート: 判断 709"/>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フローチャート: 判断 710"/>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12" name="フローチャート: 判断 711"/>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3" name="フローチャート: 判断 712"/>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719" name="楕円 718"/>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720" name="【児童館】&#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721" name="楕円 720"/>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78921</xdr:rowOff>
    </xdr:to>
    <xdr:cxnSp macro="">
      <xdr:nvCxnSpPr>
        <xdr:cNvPr id="722" name="直線コネクタ 721"/>
        <xdr:cNvCxnSpPr/>
      </xdr:nvCxnSpPr>
      <xdr:spPr>
        <a:xfrm flipV="1">
          <a:off x="21323300" y="146358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723" name="楕円 722"/>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724" name="直線コネクタ 723"/>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725" name="楕円 724"/>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726" name="直線コネクタ 725"/>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7" name="楕円 726"/>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78921</xdr:rowOff>
    </xdr:from>
    <xdr:to>
      <xdr:col>102</xdr:col>
      <xdr:colOff>114300</xdr:colOff>
      <xdr:row>85</xdr:row>
      <xdr:rowOff>95250</xdr:rowOff>
    </xdr:to>
    <xdr:cxnSp macro="">
      <xdr:nvCxnSpPr>
        <xdr:cNvPr id="728" name="直線コネクタ 727"/>
        <xdr:cNvCxnSpPr/>
      </xdr:nvCxnSpPr>
      <xdr:spPr>
        <a:xfrm flipV="1">
          <a:off x="18656300" y="14652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31948</xdr:rowOff>
    </xdr:from>
    <xdr:ext cx="469744" cy="259045"/>
    <xdr:sp macro="" textlink="">
      <xdr:nvSpPr>
        <xdr:cNvPr id="729" name="n_1aveValue【児童館】&#10;一人当たり面積"/>
        <xdr:cNvSpPr txBox="1"/>
      </xdr:nvSpPr>
      <xdr:spPr>
        <a:xfrm>
          <a:off x="210757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30"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731" name="n_3aveValue【児童館】&#10;一人当たり面積"/>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2"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733"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734"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735" name="n_3main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6"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61" name="直線コネクタ 760"/>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2"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3" name="直線コネクタ 762"/>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64" name="【公民館】&#10;有形固定資産減価償却率最大値テキスト"/>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65" name="直線コネクタ 764"/>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766"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7" name="フローチャート: 判断 766"/>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8" name="フローチャート: 判断 767"/>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0" name="フローチャート: 判断 769"/>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71" name="フローチャート: 判断 770"/>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xdr:rowOff>
    </xdr:from>
    <xdr:to>
      <xdr:col>85</xdr:col>
      <xdr:colOff>177800</xdr:colOff>
      <xdr:row>102</xdr:row>
      <xdr:rowOff>109855</xdr:rowOff>
    </xdr:to>
    <xdr:sp macro="" textlink="">
      <xdr:nvSpPr>
        <xdr:cNvPr id="777" name="楕円 776"/>
        <xdr:cNvSpPr/>
      </xdr:nvSpPr>
      <xdr:spPr>
        <a:xfrm>
          <a:off x="162687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31132</xdr:rowOff>
    </xdr:from>
    <xdr:ext cx="405111" cy="259045"/>
    <xdr:sp macro="" textlink="">
      <xdr:nvSpPr>
        <xdr:cNvPr id="778" name="【公民館】&#10;有形固定資産減価償却率該当値テキスト"/>
        <xdr:cNvSpPr txBox="1"/>
      </xdr:nvSpPr>
      <xdr:spPr>
        <a:xfrm>
          <a:off x="16357600"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779" name="楕円 778"/>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19050</xdr:rowOff>
    </xdr:from>
    <xdr:to>
      <xdr:col>85</xdr:col>
      <xdr:colOff>127000</xdr:colOff>
      <xdr:row>102</xdr:row>
      <xdr:rowOff>59055</xdr:rowOff>
    </xdr:to>
    <xdr:cxnSp macro="">
      <xdr:nvCxnSpPr>
        <xdr:cNvPr id="780" name="直線コネクタ 779"/>
        <xdr:cNvCxnSpPr/>
      </xdr:nvCxnSpPr>
      <xdr:spPr>
        <a:xfrm>
          <a:off x="15481300" y="175069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113030</xdr:rowOff>
    </xdr:from>
    <xdr:to>
      <xdr:col>76</xdr:col>
      <xdr:colOff>165100</xdr:colOff>
      <xdr:row>102</xdr:row>
      <xdr:rowOff>43180</xdr:rowOff>
    </xdr:to>
    <xdr:sp macro="" textlink="">
      <xdr:nvSpPr>
        <xdr:cNvPr id="781" name="楕円 780"/>
        <xdr:cNvSpPr/>
      </xdr:nvSpPr>
      <xdr:spPr>
        <a:xfrm>
          <a:off x="14541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163830</xdr:rowOff>
    </xdr:from>
    <xdr:to>
      <xdr:col>81</xdr:col>
      <xdr:colOff>50800</xdr:colOff>
      <xdr:row>102</xdr:row>
      <xdr:rowOff>19050</xdr:rowOff>
    </xdr:to>
    <xdr:cxnSp macro="">
      <xdr:nvCxnSpPr>
        <xdr:cNvPr id="782" name="直線コネクタ 781"/>
        <xdr:cNvCxnSpPr/>
      </xdr:nvCxnSpPr>
      <xdr:spPr>
        <a:xfrm>
          <a:off x="14592300" y="17480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73025</xdr:rowOff>
    </xdr:from>
    <xdr:to>
      <xdr:col>72</xdr:col>
      <xdr:colOff>38100</xdr:colOff>
      <xdr:row>102</xdr:row>
      <xdr:rowOff>3175</xdr:rowOff>
    </xdr:to>
    <xdr:sp macro="" textlink="">
      <xdr:nvSpPr>
        <xdr:cNvPr id="783" name="楕円 782"/>
        <xdr:cNvSpPr/>
      </xdr:nvSpPr>
      <xdr:spPr>
        <a:xfrm>
          <a:off x="13652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123825</xdr:rowOff>
    </xdr:from>
    <xdr:to>
      <xdr:col>76</xdr:col>
      <xdr:colOff>114300</xdr:colOff>
      <xdr:row>101</xdr:row>
      <xdr:rowOff>163830</xdr:rowOff>
    </xdr:to>
    <xdr:cxnSp macro="">
      <xdr:nvCxnSpPr>
        <xdr:cNvPr id="784" name="直線コネクタ 783"/>
        <xdr:cNvCxnSpPr/>
      </xdr:nvCxnSpPr>
      <xdr:spPr>
        <a:xfrm>
          <a:off x="13703300" y="17440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34925</xdr:rowOff>
    </xdr:from>
    <xdr:to>
      <xdr:col>67</xdr:col>
      <xdr:colOff>101600</xdr:colOff>
      <xdr:row>101</xdr:row>
      <xdr:rowOff>136525</xdr:rowOff>
    </xdr:to>
    <xdr:sp macro="" textlink="">
      <xdr:nvSpPr>
        <xdr:cNvPr id="785" name="楕円 784"/>
        <xdr:cNvSpPr/>
      </xdr:nvSpPr>
      <xdr:spPr>
        <a:xfrm>
          <a:off x="1276350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85725</xdr:rowOff>
    </xdr:from>
    <xdr:to>
      <xdr:col>71</xdr:col>
      <xdr:colOff>177800</xdr:colOff>
      <xdr:row>101</xdr:row>
      <xdr:rowOff>123825</xdr:rowOff>
    </xdr:to>
    <xdr:cxnSp macro="">
      <xdr:nvCxnSpPr>
        <xdr:cNvPr id="786" name="直線コネクタ 785"/>
        <xdr:cNvCxnSpPr/>
      </xdr:nvCxnSpPr>
      <xdr:spPr>
        <a:xfrm>
          <a:off x="12814300" y="1740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87"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88"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89" name="n_3aveValue【公民館】&#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90"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86377</xdr:rowOff>
    </xdr:from>
    <xdr:ext cx="405111" cy="259045"/>
    <xdr:sp macro="" textlink="">
      <xdr:nvSpPr>
        <xdr:cNvPr id="791" name="n_1mainValue【公民館】&#10;有形固定資産減価償却率"/>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59707</xdr:rowOff>
    </xdr:from>
    <xdr:ext cx="405111" cy="259045"/>
    <xdr:sp macro="" textlink="">
      <xdr:nvSpPr>
        <xdr:cNvPr id="792" name="n_2mainValue【公民館】&#10;有形固定資産減価償却率"/>
        <xdr:cNvSpPr txBox="1"/>
      </xdr:nvSpPr>
      <xdr:spPr>
        <a:xfrm>
          <a:off x="14389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19702</xdr:rowOff>
    </xdr:from>
    <xdr:ext cx="405111" cy="259045"/>
    <xdr:sp macro="" textlink="">
      <xdr:nvSpPr>
        <xdr:cNvPr id="793" name="n_3mainValue【公民館】&#10;有形固定資産減価償却率"/>
        <xdr:cNvSpPr txBox="1"/>
      </xdr:nvSpPr>
      <xdr:spPr>
        <a:xfrm>
          <a:off x="13500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153052</xdr:rowOff>
    </xdr:from>
    <xdr:ext cx="405111" cy="259045"/>
    <xdr:sp macro="" textlink="">
      <xdr:nvSpPr>
        <xdr:cNvPr id="794" name="n_4mainValue【公民館】&#10;有形固定資産減価償却率"/>
        <xdr:cNvSpPr txBox="1"/>
      </xdr:nvSpPr>
      <xdr:spPr>
        <a:xfrm>
          <a:off x="1261174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16" name="直線コネクタ 815"/>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7" name="【公民館】&#10;一人当たり面積最小値テキスト"/>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8" name="直線コネクタ 817"/>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9" name="【公民館】&#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0" name="直線コネクタ 819"/>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821" name="【公民館】&#10;一人当たり面積平均値テキスト"/>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22" name="フローチャート: 判断 821"/>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23" name="フローチャート: 判断 822"/>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24" name="フローチャート: 判断 823"/>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25" name="フローチャート: 判断 824"/>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26" name="フローチャート: 判断 825"/>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32" name="楕円 831"/>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833" name="【公民館】&#10;一人当たり面積該当値テキスト"/>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834" name="楕円 833"/>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156211</xdr:rowOff>
    </xdr:to>
    <xdr:cxnSp macro="">
      <xdr:nvCxnSpPr>
        <xdr:cNvPr id="835" name="直線コネクタ 834"/>
        <xdr:cNvCxnSpPr/>
      </xdr:nvCxnSpPr>
      <xdr:spPr>
        <a:xfrm>
          <a:off x="21323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836" name="楕円 835"/>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837" name="直線コネクタ 836"/>
        <xdr:cNvCxnSpPr/>
      </xdr:nvCxnSpPr>
      <xdr:spPr>
        <a:xfrm>
          <a:off x="20434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8" name="楕円 837"/>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156211</xdr:rowOff>
    </xdr:to>
    <xdr:cxnSp macro="">
      <xdr:nvCxnSpPr>
        <xdr:cNvPr id="839" name="直線コネクタ 838"/>
        <xdr:cNvCxnSpPr/>
      </xdr:nvCxnSpPr>
      <xdr:spPr>
        <a:xfrm>
          <a:off x="19545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840" name="楕円 839"/>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156211</xdr:rowOff>
    </xdr:to>
    <xdr:cxnSp macro="">
      <xdr:nvCxnSpPr>
        <xdr:cNvPr id="841" name="直線コネクタ 840"/>
        <xdr:cNvCxnSpPr/>
      </xdr:nvCxnSpPr>
      <xdr:spPr>
        <a:xfrm>
          <a:off x="18656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842" name="n_1aveValue【公民館】&#10;一人当たり面積"/>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843" name="n_2aveValue【公民館】&#10;一人当たり面積"/>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844" name="n_3aveValue【公民館】&#10;一人当たり面積"/>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45" name="n_4aveValue【公民館】&#10;一人当たり面積"/>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846"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847" name="n_2mainValue【公民館】&#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48" name="n_3main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849" name="n_4mainValue【公民館】&#10;一人当たり面積"/>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新規・改良道路整備事業の実施により資産としては増えたものの、全体的に老朽化が進んでいることから有形固定資産減価償却率は高い状況（主には農道及び</a:t>
          </a:r>
          <a:r>
            <a:rPr kumimoji="1" lang="en-US" altLang="ja-JP" sz="1200">
              <a:latin typeface="ＭＳ Ｐゴシック" panose="020B0600070205080204" pitchFamily="50" charset="-128"/>
              <a:ea typeface="ＭＳ Ｐゴシック" panose="020B0600070205080204" pitchFamily="50" charset="-128"/>
            </a:rPr>
            <a:t>1960</a:t>
          </a:r>
          <a:r>
            <a:rPr kumimoji="1" lang="ja-JP" altLang="en-US" sz="1200">
              <a:latin typeface="ＭＳ Ｐゴシック" panose="020B0600070205080204" pitchFamily="50" charset="-128"/>
              <a:ea typeface="ＭＳ Ｐゴシック" panose="020B0600070205080204" pitchFamily="50" charset="-128"/>
            </a:rPr>
            <a:t>年代から</a:t>
          </a:r>
          <a:r>
            <a:rPr kumimoji="1" lang="en-US" altLang="ja-JP" sz="1200">
              <a:latin typeface="ＭＳ Ｐゴシック" panose="020B0600070205080204" pitchFamily="50" charset="-128"/>
              <a:ea typeface="ＭＳ Ｐゴシック" panose="020B0600070205080204" pitchFamily="50" charset="-128"/>
            </a:rPr>
            <a:t>1980</a:t>
          </a:r>
          <a:r>
            <a:rPr kumimoji="1" lang="ja-JP" altLang="en-US" sz="1200">
              <a:latin typeface="ＭＳ Ｐゴシック" panose="020B0600070205080204" pitchFamily="50" charset="-128"/>
              <a:ea typeface="ＭＳ Ｐゴシック" panose="020B0600070205080204" pitchFamily="50" charset="-128"/>
            </a:rPr>
            <a:t>年代にかけて大規模に改良された道路の老朽化が要因）になっている。また、一人当たり延長は、事業実施により増加したものの、いまだ類似団体内平均値と比較して低い状況となっている。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新規整備等を実施していないため、有形固定資産減価償却率は徐々に上昇している。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橋梁・トンネル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長寿命化工事等を順次実施しているが、施設数が多く、老朽化が進んでいるため、有形固定資産減価償却率は徐々に上昇している。また、一人当たり有形固定資産（償却資産）額は微増となっている。なお、一人当たり有形固定資産額（償却資産）が類似団体内平均値と比較して高額となっていることから、公共施設等総合管理計画に基づき計画的な施設更新を進めていく。</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施設の耐震性等に応じて、順次長寿命化工事等を実施しており、比率等に大きな動きが見られない状況となっている。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の長寿命化工事等を建築年数等に応じて実施していることで、有形固定資産減価償却率の上昇幅が抑制されている。また、一人当たり面積については、類似団体内平均値を大きく下回っているものの入居率は</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％程度となっており、面積の観点による新規整備の必要性はない状況となっている。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本市には２つの児童館があり、有形固定資産減価償却率は徐々に上昇しているものの、両方とも比較的新しい施設であるため、類似団体内平均値を大きく下回っている。また、新規整備等を実施していないため、一人当たり面積は横ばい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本市の公民館は、比較的新しい施設であるため、有形固定資産減価償却率は徐々に上昇しているものの、類似団体内平均値を大きく下回っている。また、新規整備等を実施していないため、一人当たり面積は横ばい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47,880
44,320
94.19
22,009,983
21,333,079
673,472
12,360,168
18,078,764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xdr:cNvSpPr txBox="1"/>
      </xdr:nvSpPr>
      <xdr:spPr>
        <a:xfrm>
          <a:off x="4673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4" name="楕円 73"/>
        <xdr:cNvSpPr/>
      </xdr:nvSpPr>
      <xdr:spPr>
        <a:xfrm>
          <a:off x="4584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5" name="【図書館】&#10;有形固定資産減価償却率該当値テキスト"/>
        <xdr:cNvSpPr txBox="1"/>
      </xdr:nvSpPr>
      <xdr:spPr>
        <a:xfrm>
          <a:off x="4673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115207</xdr:rowOff>
    </xdr:from>
    <xdr:to>
      <xdr:col>20</xdr:col>
      <xdr:colOff>38100</xdr:colOff>
      <xdr:row>39</xdr:row>
      <xdr:rowOff>45357</xdr:rowOff>
    </xdr:to>
    <xdr:sp macro="" textlink="">
      <xdr:nvSpPr>
        <xdr:cNvPr id="76" name="楕円 75"/>
        <xdr:cNvSpPr/>
      </xdr:nvSpPr>
      <xdr:spPr>
        <a:xfrm>
          <a:off x="3746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166007</xdr:rowOff>
    </xdr:from>
    <xdr:to>
      <xdr:col>24</xdr:col>
      <xdr:colOff>63500</xdr:colOff>
      <xdr:row>39</xdr:row>
      <xdr:rowOff>22316</xdr:rowOff>
    </xdr:to>
    <xdr:cxnSp macro="">
      <xdr:nvCxnSpPr>
        <xdr:cNvPr id="77" name="直線コネクタ 76"/>
        <xdr:cNvCxnSpPr/>
      </xdr:nvCxnSpPr>
      <xdr:spPr>
        <a:xfrm>
          <a:off x="3797300" y="66811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8" name="楕円 77"/>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166007</xdr:rowOff>
    </xdr:to>
    <xdr:cxnSp macro="">
      <xdr:nvCxnSpPr>
        <xdr:cNvPr id="79" name="直線コネクタ 78"/>
        <xdr:cNvCxnSpPr/>
      </xdr:nvCxnSpPr>
      <xdr:spPr>
        <a:xfrm>
          <a:off x="2908300" y="66370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80" name="楕円 79"/>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121920</xdr:rowOff>
    </xdr:to>
    <xdr:cxnSp macro="">
      <xdr:nvCxnSpPr>
        <xdr:cNvPr id="81" name="直線コネクタ 80"/>
        <xdr:cNvCxnSpPr/>
      </xdr:nvCxnSpPr>
      <xdr:spPr>
        <a:xfrm>
          <a:off x="2019300" y="6625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31931</xdr:rowOff>
    </xdr:from>
    <xdr:to>
      <xdr:col>6</xdr:col>
      <xdr:colOff>38100</xdr:colOff>
      <xdr:row>38</xdr:row>
      <xdr:rowOff>133531</xdr:rowOff>
    </xdr:to>
    <xdr:sp macro="" textlink="">
      <xdr:nvSpPr>
        <xdr:cNvPr id="82" name="楕円 81"/>
        <xdr:cNvSpPr/>
      </xdr:nvSpPr>
      <xdr:spPr>
        <a:xfrm>
          <a:off x="1079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82731</xdr:rowOff>
    </xdr:from>
    <xdr:to>
      <xdr:col>10</xdr:col>
      <xdr:colOff>114300</xdr:colOff>
      <xdr:row>38</xdr:row>
      <xdr:rowOff>110490</xdr:rowOff>
    </xdr:to>
    <xdr:cxnSp macro="">
      <xdr:nvCxnSpPr>
        <xdr:cNvPr id="83" name="直線コネクタ 82"/>
        <xdr:cNvCxnSpPr/>
      </xdr:nvCxnSpPr>
      <xdr:spPr>
        <a:xfrm>
          <a:off x="1130300" y="65978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36484</xdr:rowOff>
    </xdr:from>
    <xdr:ext cx="405111" cy="259045"/>
    <xdr:sp macro="" textlink="">
      <xdr:nvSpPr>
        <xdr:cNvPr id="88" name="n_1main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9" name="n_2mainValue【図書館】&#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90" name="n_3main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91" name="n_4mainValue【図書館】&#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33" name="楕円 132"/>
        <xdr:cNvSpPr/>
      </xdr:nvSpPr>
      <xdr:spPr>
        <a:xfrm>
          <a:off x="10426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64605</xdr:rowOff>
    </xdr:from>
    <xdr:ext cx="469744" cy="259045"/>
    <xdr:sp macro="" textlink="">
      <xdr:nvSpPr>
        <xdr:cNvPr id="134" name="【図書館】&#10;一人当たり面積該当値テキスト"/>
        <xdr:cNvSpPr txBox="1"/>
      </xdr:nvSpPr>
      <xdr:spPr>
        <a:xfrm>
          <a:off x="10515600"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41728</xdr:rowOff>
    </xdr:from>
    <xdr:to>
      <xdr:col>50</xdr:col>
      <xdr:colOff>165100</xdr:colOff>
      <xdr:row>38</xdr:row>
      <xdr:rowOff>143328</xdr:rowOff>
    </xdr:to>
    <xdr:sp macro="" textlink="">
      <xdr:nvSpPr>
        <xdr:cNvPr id="135" name="楕円 134"/>
        <xdr:cNvSpPr/>
      </xdr:nvSpPr>
      <xdr:spPr>
        <a:xfrm>
          <a:off x="958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92528</xdr:rowOff>
    </xdr:from>
    <xdr:to>
      <xdr:col>55</xdr:col>
      <xdr:colOff>0</xdr:colOff>
      <xdr:row>38</xdr:row>
      <xdr:rowOff>92528</xdr:rowOff>
    </xdr:to>
    <xdr:cxnSp macro="">
      <xdr:nvCxnSpPr>
        <xdr:cNvPr id="136" name="直線コネクタ 135"/>
        <xdr:cNvCxnSpPr/>
      </xdr:nvCxnSpPr>
      <xdr:spPr>
        <a:xfrm>
          <a:off x="9639300" y="6607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37" name="楕円 136"/>
        <xdr:cNvSpPr/>
      </xdr:nvSpPr>
      <xdr:spPr>
        <a:xfrm>
          <a:off x="869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92528</xdr:rowOff>
    </xdr:from>
    <xdr:to>
      <xdr:col>50</xdr:col>
      <xdr:colOff>114300</xdr:colOff>
      <xdr:row>38</xdr:row>
      <xdr:rowOff>92528</xdr:rowOff>
    </xdr:to>
    <xdr:cxnSp macro="">
      <xdr:nvCxnSpPr>
        <xdr:cNvPr id="138" name="直線コネクタ 137"/>
        <xdr:cNvCxnSpPr/>
      </xdr:nvCxnSpPr>
      <xdr:spPr>
        <a:xfrm>
          <a:off x="8750300" y="660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41728</xdr:rowOff>
    </xdr:from>
    <xdr:to>
      <xdr:col>41</xdr:col>
      <xdr:colOff>101600</xdr:colOff>
      <xdr:row>38</xdr:row>
      <xdr:rowOff>143328</xdr:rowOff>
    </xdr:to>
    <xdr:sp macro="" textlink="">
      <xdr:nvSpPr>
        <xdr:cNvPr id="139" name="楕円 138"/>
        <xdr:cNvSpPr/>
      </xdr:nvSpPr>
      <xdr:spPr>
        <a:xfrm>
          <a:off x="7810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92528</xdr:rowOff>
    </xdr:from>
    <xdr:to>
      <xdr:col>45</xdr:col>
      <xdr:colOff>177800</xdr:colOff>
      <xdr:row>38</xdr:row>
      <xdr:rowOff>92528</xdr:rowOff>
    </xdr:to>
    <xdr:cxnSp macro="">
      <xdr:nvCxnSpPr>
        <xdr:cNvPr id="140" name="直線コネクタ 139"/>
        <xdr:cNvCxnSpPr/>
      </xdr:nvCxnSpPr>
      <xdr:spPr>
        <a:xfrm>
          <a:off x="7861300" y="660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41" name="楕円 140"/>
        <xdr:cNvSpPr/>
      </xdr:nvSpPr>
      <xdr:spPr>
        <a:xfrm>
          <a:off x="6921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92528</xdr:rowOff>
    </xdr:from>
    <xdr:to>
      <xdr:col>41</xdr:col>
      <xdr:colOff>50800</xdr:colOff>
      <xdr:row>38</xdr:row>
      <xdr:rowOff>92528</xdr:rowOff>
    </xdr:to>
    <xdr:cxnSp macro="">
      <xdr:nvCxnSpPr>
        <xdr:cNvPr id="142" name="直線コネクタ 141"/>
        <xdr:cNvCxnSpPr/>
      </xdr:nvCxnSpPr>
      <xdr:spPr>
        <a:xfrm>
          <a:off x="6972300" y="660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43"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28320</xdr:rowOff>
    </xdr:from>
    <xdr:ext cx="469744" cy="259045"/>
    <xdr:sp macro="" textlink="">
      <xdr:nvSpPr>
        <xdr:cNvPr id="144" name="n_2aveValue【図書館】&#10;一人当たり面積"/>
        <xdr:cNvSpPr txBox="1"/>
      </xdr:nvSpPr>
      <xdr:spPr>
        <a:xfrm>
          <a:off x="8515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82749</xdr:rowOff>
    </xdr:from>
    <xdr:ext cx="469744" cy="259045"/>
    <xdr:sp macro="" textlink="">
      <xdr:nvSpPr>
        <xdr:cNvPr id="146" name="n_4aveValue【図書館】&#10;一人当たり面積"/>
        <xdr:cNvSpPr txBox="1"/>
      </xdr:nvSpPr>
      <xdr:spPr>
        <a:xfrm>
          <a:off x="6737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159855</xdr:rowOff>
    </xdr:from>
    <xdr:ext cx="469744" cy="259045"/>
    <xdr:sp macro="" textlink="">
      <xdr:nvSpPr>
        <xdr:cNvPr id="147" name="n_1main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159855</xdr:rowOff>
    </xdr:from>
    <xdr:ext cx="469744" cy="259045"/>
    <xdr:sp macro="" textlink="">
      <xdr:nvSpPr>
        <xdr:cNvPr id="148" name="n_2mainValue【図書館】&#10;一人当たり面積"/>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49" name="n_3mainValue【図書館】&#10;一人当たり面積"/>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159855</xdr:rowOff>
    </xdr:from>
    <xdr:ext cx="469744" cy="259045"/>
    <xdr:sp macro="" textlink="">
      <xdr:nvSpPr>
        <xdr:cNvPr id="150" name="n_4mainValue【図書館】&#10;一人当たり面積"/>
        <xdr:cNvSpPr txBox="1"/>
      </xdr:nvSpPr>
      <xdr:spPr>
        <a:xfrm>
          <a:off x="6737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xdr:cNvSpPr txBox="1"/>
      </xdr:nvSpPr>
      <xdr:spPr>
        <a:xfrm>
          <a:off x="4673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191" name="楕円 190"/>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19067</xdr:rowOff>
    </xdr:from>
    <xdr:ext cx="405111" cy="259045"/>
    <xdr:sp macro="" textlink="">
      <xdr:nvSpPr>
        <xdr:cNvPr id="192" name="【体育館・プール】&#10;有形固定資産減価償却率該当値テキスト"/>
        <xdr:cNvSpPr txBox="1"/>
      </xdr:nvSpPr>
      <xdr:spPr>
        <a:xfrm>
          <a:off x="4673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170180</xdr:rowOff>
    </xdr:from>
    <xdr:to>
      <xdr:col>20</xdr:col>
      <xdr:colOff>38100</xdr:colOff>
      <xdr:row>62</xdr:row>
      <xdr:rowOff>100330</xdr:rowOff>
    </xdr:to>
    <xdr:sp macro="" textlink="">
      <xdr:nvSpPr>
        <xdr:cNvPr id="193" name="楕円 192"/>
        <xdr:cNvSpPr/>
      </xdr:nvSpPr>
      <xdr:spPr>
        <a:xfrm>
          <a:off x="3746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49530</xdr:rowOff>
    </xdr:from>
    <xdr:to>
      <xdr:col>24</xdr:col>
      <xdr:colOff>63500</xdr:colOff>
      <xdr:row>62</xdr:row>
      <xdr:rowOff>91440</xdr:rowOff>
    </xdr:to>
    <xdr:cxnSp macro="">
      <xdr:nvCxnSpPr>
        <xdr:cNvPr id="194" name="直線コネクタ 193"/>
        <xdr:cNvCxnSpPr/>
      </xdr:nvCxnSpPr>
      <xdr:spPr>
        <a:xfrm>
          <a:off x="3797300" y="10679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195" name="楕円 194"/>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41910</xdr:rowOff>
    </xdr:from>
    <xdr:to>
      <xdr:col>19</xdr:col>
      <xdr:colOff>177800</xdr:colOff>
      <xdr:row>62</xdr:row>
      <xdr:rowOff>49530</xdr:rowOff>
    </xdr:to>
    <xdr:cxnSp macro="">
      <xdr:nvCxnSpPr>
        <xdr:cNvPr id="196" name="直線コネクタ 195"/>
        <xdr:cNvCxnSpPr/>
      </xdr:nvCxnSpPr>
      <xdr:spPr>
        <a:xfrm>
          <a:off x="2908300" y="10671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118745</xdr:rowOff>
    </xdr:from>
    <xdr:to>
      <xdr:col>10</xdr:col>
      <xdr:colOff>165100</xdr:colOff>
      <xdr:row>62</xdr:row>
      <xdr:rowOff>48895</xdr:rowOff>
    </xdr:to>
    <xdr:sp macro="" textlink="">
      <xdr:nvSpPr>
        <xdr:cNvPr id="197" name="楕円 196"/>
        <xdr:cNvSpPr/>
      </xdr:nvSpPr>
      <xdr:spPr>
        <a:xfrm>
          <a:off x="196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169545</xdr:rowOff>
    </xdr:from>
    <xdr:to>
      <xdr:col>15</xdr:col>
      <xdr:colOff>50800</xdr:colOff>
      <xdr:row>62</xdr:row>
      <xdr:rowOff>41910</xdr:rowOff>
    </xdr:to>
    <xdr:cxnSp macro="">
      <xdr:nvCxnSpPr>
        <xdr:cNvPr id="198" name="直線コネクタ 197"/>
        <xdr:cNvCxnSpPr/>
      </xdr:nvCxnSpPr>
      <xdr:spPr>
        <a:xfrm>
          <a:off x="2019300" y="10627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84455</xdr:rowOff>
    </xdr:from>
    <xdr:to>
      <xdr:col>6</xdr:col>
      <xdr:colOff>38100</xdr:colOff>
      <xdr:row>62</xdr:row>
      <xdr:rowOff>14605</xdr:rowOff>
    </xdr:to>
    <xdr:sp macro="" textlink="">
      <xdr:nvSpPr>
        <xdr:cNvPr id="199" name="楕円 198"/>
        <xdr:cNvSpPr/>
      </xdr:nvSpPr>
      <xdr:spPr>
        <a:xfrm>
          <a:off x="107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135255</xdr:rowOff>
    </xdr:from>
    <xdr:to>
      <xdr:col>10</xdr:col>
      <xdr:colOff>114300</xdr:colOff>
      <xdr:row>61</xdr:row>
      <xdr:rowOff>169545</xdr:rowOff>
    </xdr:to>
    <xdr:cxnSp macro="">
      <xdr:nvCxnSpPr>
        <xdr:cNvPr id="200" name="直線コネクタ 199"/>
        <xdr:cNvCxnSpPr/>
      </xdr:nvCxnSpPr>
      <xdr:spPr>
        <a:xfrm>
          <a:off x="1130300" y="10593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91457</xdr:rowOff>
    </xdr:from>
    <xdr:ext cx="405111" cy="259045"/>
    <xdr:sp macro="" textlink="">
      <xdr:nvSpPr>
        <xdr:cNvPr id="205" name="n_1mainValue【体育館・プール】&#10;有形固定資産減価償却率"/>
        <xdr:cNvSpPr txBox="1"/>
      </xdr:nvSpPr>
      <xdr:spPr>
        <a:xfrm>
          <a:off x="3582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206" name="n_2mainValue【体育館・プール】&#10;有形固定資産減価償却率"/>
        <xdr:cNvSpPr txBox="1"/>
      </xdr:nvSpPr>
      <xdr:spPr>
        <a:xfrm>
          <a:off x="2705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40022</xdr:rowOff>
    </xdr:from>
    <xdr:ext cx="405111" cy="259045"/>
    <xdr:sp macro="" textlink="">
      <xdr:nvSpPr>
        <xdr:cNvPr id="207" name="n_3mainValue【体育館・プール】&#10;有形固定資産減価償却率"/>
        <xdr:cNvSpPr txBox="1"/>
      </xdr:nvSpPr>
      <xdr:spPr>
        <a:xfrm>
          <a:off x="1816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8" name="n_4mainValue【体育館・プー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30843</xdr:rowOff>
    </xdr:from>
    <xdr:to>
      <xdr:col>55</xdr:col>
      <xdr:colOff>50800</xdr:colOff>
      <xdr:row>63</xdr:row>
      <xdr:rowOff>132443</xdr:rowOff>
    </xdr:to>
    <xdr:sp macro="" textlink="">
      <xdr:nvSpPr>
        <xdr:cNvPr id="250" name="楕円 249"/>
        <xdr:cNvSpPr/>
      </xdr:nvSpPr>
      <xdr:spPr>
        <a:xfrm>
          <a:off x="104267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117220</xdr:rowOff>
    </xdr:from>
    <xdr:ext cx="469744" cy="259045"/>
    <xdr:sp macro="" textlink="">
      <xdr:nvSpPr>
        <xdr:cNvPr id="251" name="【体育館・プール】&#10;一人当たり面積該当値テキスト"/>
        <xdr:cNvSpPr txBox="1"/>
      </xdr:nvSpPr>
      <xdr:spPr>
        <a:xfrm>
          <a:off x="10515600" y="1074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32476</xdr:rowOff>
    </xdr:from>
    <xdr:to>
      <xdr:col>50</xdr:col>
      <xdr:colOff>165100</xdr:colOff>
      <xdr:row>63</xdr:row>
      <xdr:rowOff>134076</xdr:rowOff>
    </xdr:to>
    <xdr:sp macro="" textlink="">
      <xdr:nvSpPr>
        <xdr:cNvPr id="252" name="楕円 251"/>
        <xdr:cNvSpPr/>
      </xdr:nvSpPr>
      <xdr:spPr>
        <a:xfrm>
          <a:off x="9588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81643</xdr:rowOff>
    </xdr:from>
    <xdr:to>
      <xdr:col>55</xdr:col>
      <xdr:colOff>0</xdr:colOff>
      <xdr:row>63</xdr:row>
      <xdr:rowOff>83276</xdr:rowOff>
    </xdr:to>
    <xdr:cxnSp macro="">
      <xdr:nvCxnSpPr>
        <xdr:cNvPr id="253" name="直線コネクタ 252"/>
        <xdr:cNvCxnSpPr/>
      </xdr:nvCxnSpPr>
      <xdr:spPr>
        <a:xfrm flipV="1">
          <a:off x="9639300" y="108829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34109</xdr:rowOff>
    </xdr:from>
    <xdr:to>
      <xdr:col>46</xdr:col>
      <xdr:colOff>38100</xdr:colOff>
      <xdr:row>63</xdr:row>
      <xdr:rowOff>135709</xdr:rowOff>
    </xdr:to>
    <xdr:sp macro="" textlink="">
      <xdr:nvSpPr>
        <xdr:cNvPr id="254" name="楕円 253"/>
        <xdr:cNvSpPr/>
      </xdr:nvSpPr>
      <xdr:spPr>
        <a:xfrm>
          <a:off x="8699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83276</xdr:rowOff>
    </xdr:from>
    <xdr:to>
      <xdr:col>50</xdr:col>
      <xdr:colOff>114300</xdr:colOff>
      <xdr:row>63</xdr:row>
      <xdr:rowOff>84909</xdr:rowOff>
    </xdr:to>
    <xdr:cxnSp macro="">
      <xdr:nvCxnSpPr>
        <xdr:cNvPr id="255" name="直線コネクタ 254"/>
        <xdr:cNvCxnSpPr/>
      </xdr:nvCxnSpPr>
      <xdr:spPr>
        <a:xfrm flipV="1">
          <a:off x="8750300" y="108846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32476</xdr:rowOff>
    </xdr:from>
    <xdr:to>
      <xdr:col>41</xdr:col>
      <xdr:colOff>101600</xdr:colOff>
      <xdr:row>63</xdr:row>
      <xdr:rowOff>134076</xdr:rowOff>
    </xdr:to>
    <xdr:sp macro="" textlink="">
      <xdr:nvSpPr>
        <xdr:cNvPr id="256" name="楕円 255"/>
        <xdr:cNvSpPr/>
      </xdr:nvSpPr>
      <xdr:spPr>
        <a:xfrm>
          <a:off x="7810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83276</xdr:rowOff>
    </xdr:from>
    <xdr:to>
      <xdr:col>45</xdr:col>
      <xdr:colOff>177800</xdr:colOff>
      <xdr:row>63</xdr:row>
      <xdr:rowOff>84909</xdr:rowOff>
    </xdr:to>
    <xdr:cxnSp macro="">
      <xdr:nvCxnSpPr>
        <xdr:cNvPr id="257" name="直線コネクタ 256"/>
        <xdr:cNvCxnSpPr/>
      </xdr:nvCxnSpPr>
      <xdr:spPr>
        <a:xfrm>
          <a:off x="7861300" y="108846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30843</xdr:rowOff>
    </xdr:from>
    <xdr:to>
      <xdr:col>36</xdr:col>
      <xdr:colOff>165100</xdr:colOff>
      <xdr:row>63</xdr:row>
      <xdr:rowOff>132443</xdr:rowOff>
    </xdr:to>
    <xdr:sp macro="" textlink="">
      <xdr:nvSpPr>
        <xdr:cNvPr id="258" name="楕円 257"/>
        <xdr:cNvSpPr/>
      </xdr:nvSpPr>
      <xdr:spPr>
        <a:xfrm>
          <a:off x="6921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81643</xdr:rowOff>
    </xdr:from>
    <xdr:to>
      <xdr:col>41</xdr:col>
      <xdr:colOff>50800</xdr:colOff>
      <xdr:row>63</xdr:row>
      <xdr:rowOff>83276</xdr:rowOff>
    </xdr:to>
    <xdr:cxnSp macro="">
      <xdr:nvCxnSpPr>
        <xdr:cNvPr id="259" name="直線コネクタ 258"/>
        <xdr:cNvCxnSpPr/>
      </xdr:nvCxnSpPr>
      <xdr:spPr>
        <a:xfrm>
          <a:off x="6972300" y="108829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60" name="n_1aveValue【体育館・プール】&#10;一人当たり面積"/>
        <xdr:cNvSpPr txBox="1"/>
      </xdr:nvSpPr>
      <xdr:spPr>
        <a:xfrm>
          <a:off x="9391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61" name="n_2aveValue【体育館・プール】&#10;一人当たり面積"/>
        <xdr:cNvSpPr txBox="1"/>
      </xdr:nvSpPr>
      <xdr:spPr>
        <a:xfrm>
          <a:off x="85154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62" name="n_3aveValue【体育館・プール】&#10;一人当たり面積"/>
        <xdr:cNvSpPr txBox="1"/>
      </xdr:nvSpPr>
      <xdr:spPr>
        <a:xfrm>
          <a:off x="7626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63" name="n_4aveValue【体育館・プール】&#10;一人当たり面積"/>
        <xdr:cNvSpPr txBox="1"/>
      </xdr:nvSpPr>
      <xdr:spPr>
        <a:xfrm>
          <a:off x="6737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125203</xdr:rowOff>
    </xdr:from>
    <xdr:ext cx="469744" cy="259045"/>
    <xdr:sp macro="" textlink="">
      <xdr:nvSpPr>
        <xdr:cNvPr id="264" name="n_1mainValue【体育館・プール】&#10;一人当たり面積"/>
        <xdr:cNvSpPr txBox="1"/>
      </xdr:nvSpPr>
      <xdr:spPr>
        <a:xfrm>
          <a:off x="9391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126836</xdr:rowOff>
    </xdr:from>
    <xdr:ext cx="469744" cy="259045"/>
    <xdr:sp macro="" textlink="">
      <xdr:nvSpPr>
        <xdr:cNvPr id="265" name="n_2mainValue【体育館・プール】&#10;一人当たり面積"/>
        <xdr:cNvSpPr txBox="1"/>
      </xdr:nvSpPr>
      <xdr:spPr>
        <a:xfrm>
          <a:off x="85154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125203</xdr:rowOff>
    </xdr:from>
    <xdr:ext cx="469744" cy="259045"/>
    <xdr:sp macro="" textlink="">
      <xdr:nvSpPr>
        <xdr:cNvPr id="266" name="n_3mainValue【体育館・プール】&#10;一人当たり面積"/>
        <xdr:cNvSpPr txBox="1"/>
      </xdr:nvSpPr>
      <xdr:spPr>
        <a:xfrm>
          <a:off x="7626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123570</xdr:rowOff>
    </xdr:from>
    <xdr:ext cx="469744" cy="259045"/>
    <xdr:sp macro="" textlink="">
      <xdr:nvSpPr>
        <xdr:cNvPr id="267" name="n_4mainValue【体育館・プール】&#10;一人当たり面積"/>
        <xdr:cNvSpPr txBox="1"/>
      </xdr:nvSpPr>
      <xdr:spPr>
        <a:xfrm>
          <a:off x="6737427" y="109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145035</xdr:rowOff>
    </xdr:from>
    <xdr:to>
      <xdr:col>24</xdr:col>
      <xdr:colOff>114300</xdr:colOff>
      <xdr:row>83</xdr:row>
      <xdr:rowOff>75185</xdr:rowOff>
    </xdr:to>
    <xdr:sp macro="" textlink="">
      <xdr:nvSpPr>
        <xdr:cNvPr id="306" name="楕円 305"/>
        <xdr:cNvSpPr/>
      </xdr:nvSpPr>
      <xdr:spPr>
        <a:xfrm>
          <a:off x="4584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123462</xdr:rowOff>
    </xdr:from>
    <xdr:ext cx="405111" cy="259045"/>
    <xdr:sp macro="" textlink="">
      <xdr:nvSpPr>
        <xdr:cNvPr id="307" name="【福祉施設】&#10;有形固定資産減価償却率該当値テキスト"/>
        <xdr:cNvSpPr txBox="1"/>
      </xdr:nvSpPr>
      <xdr:spPr>
        <a:xfrm>
          <a:off x="4673600"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74168</xdr:rowOff>
    </xdr:from>
    <xdr:to>
      <xdr:col>20</xdr:col>
      <xdr:colOff>38100</xdr:colOff>
      <xdr:row>83</xdr:row>
      <xdr:rowOff>4318</xdr:rowOff>
    </xdr:to>
    <xdr:sp macro="" textlink="">
      <xdr:nvSpPr>
        <xdr:cNvPr id="308" name="楕円 307"/>
        <xdr:cNvSpPr/>
      </xdr:nvSpPr>
      <xdr:spPr>
        <a:xfrm>
          <a:off x="3746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124968</xdr:rowOff>
    </xdr:from>
    <xdr:to>
      <xdr:col>24</xdr:col>
      <xdr:colOff>63500</xdr:colOff>
      <xdr:row>83</xdr:row>
      <xdr:rowOff>24385</xdr:rowOff>
    </xdr:to>
    <xdr:cxnSp macro="">
      <xdr:nvCxnSpPr>
        <xdr:cNvPr id="309" name="直線コネクタ 308"/>
        <xdr:cNvCxnSpPr/>
      </xdr:nvCxnSpPr>
      <xdr:spPr>
        <a:xfrm>
          <a:off x="3797300" y="14183868"/>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97028</xdr:rowOff>
    </xdr:from>
    <xdr:to>
      <xdr:col>15</xdr:col>
      <xdr:colOff>101600</xdr:colOff>
      <xdr:row>79</xdr:row>
      <xdr:rowOff>27178</xdr:rowOff>
    </xdr:to>
    <xdr:sp macro="" textlink="">
      <xdr:nvSpPr>
        <xdr:cNvPr id="310" name="楕円 309"/>
        <xdr:cNvSpPr/>
      </xdr:nvSpPr>
      <xdr:spPr>
        <a:xfrm>
          <a:off x="2857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147828</xdr:rowOff>
    </xdr:from>
    <xdr:to>
      <xdr:col>19</xdr:col>
      <xdr:colOff>177800</xdr:colOff>
      <xdr:row>82</xdr:row>
      <xdr:rowOff>124968</xdr:rowOff>
    </xdr:to>
    <xdr:cxnSp macro="">
      <xdr:nvCxnSpPr>
        <xdr:cNvPr id="311" name="直線コネクタ 310"/>
        <xdr:cNvCxnSpPr/>
      </xdr:nvCxnSpPr>
      <xdr:spPr>
        <a:xfrm>
          <a:off x="2908300" y="13520928"/>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312" name="楕円 311"/>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147828</xdr:rowOff>
    </xdr:from>
    <xdr:to>
      <xdr:col>15</xdr:col>
      <xdr:colOff>50800</xdr:colOff>
      <xdr:row>80</xdr:row>
      <xdr:rowOff>129539</xdr:rowOff>
    </xdr:to>
    <xdr:cxnSp macro="">
      <xdr:nvCxnSpPr>
        <xdr:cNvPr id="313" name="直線コネクタ 312"/>
        <xdr:cNvCxnSpPr/>
      </xdr:nvCxnSpPr>
      <xdr:spPr>
        <a:xfrm flipV="1">
          <a:off x="2019300" y="13520928"/>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119887</xdr:rowOff>
    </xdr:from>
    <xdr:to>
      <xdr:col>6</xdr:col>
      <xdr:colOff>38100</xdr:colOff>
      <xdr:row>81</xdr:row>
      <xdr:rowOff>50037</xdr:rowOff>
    </xdr:to>
    <xdr:sp macro="" textlink="">
      <xdr:nvSpPr>
        <xdr:cNvPr id="314" name="楕円 313"/>
        <xdr:cNvSpPr/>
      </xdr:nvSpPr>
      <xdr:spPr>
        <a:xfrm>
          <a:off x="1079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80</xdr:row>
      <xdr:rowOff>170687</xdr:rowOff>
    </xdr:to>
    <xdr:cxnSp macro="">
      <xdr:nvCxnSpPr>
        <xdr:cNvPr id="315" name="直線コネクタ 314"/>
        <xdr:cNvCxnSpPr/>
      </xdr:nvCxnSpPr>
      <xdr:spPr>
        <a:xfrm flipV="1">
          <a:off x="1130300" y="138455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16" name="n_1aveValue【福祉施設】&#10;有形固定資産減価償却率"/>
        <xdr:cNvSpPr txBox="1"/>
      </xdr:nvSpPr>
      <xdr:spPr>
        <a:xfrm>
          <a:off x="3582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121175</xdr:rowOff>
    </xdr:from>
    <xdr:ext cx="405111" cy="259045"/>
    <xdr:sp macro="" textlink="">
      <xdr:nvSpPr>
        <xdr:cNvPr id="317" name="n_2aveValue【福祉施設】&#10;有形固定資産減価償却率"/>
        <xdr:cNvSpPr txBox="1"/>
      </xdr:nvSpPr>
      <xdr:spPr>
        <a:xfrm>
          <a:off x="2705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318" name="n_3aveValue【福祉施設】&#10;有形固定資産減価償却率"/>
        <xdr:cNvSpPr txBox="1"/>
      </xdr:nvSpPr>
      <xdr:spPr>
        <a:xfrm>
          <a:off x="1816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9" name="n_4aveValue【福祉施設】&#10;有形固定資産減価償却率"/>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166895</xdr:rowOff>
    </xdr:from>
    <xdr:ext cx="405111" cy="259045"/>
    <xdr:sp macro="" textlink="">
      <xdr:nvSpPr>
        <xdr:cNvPr id="320" name="n_1mainValue【福祉施設】&#10;有形固定資産減価償却率"/>
        <xdr:cNvSpPr txBox="1"/>
      </xdr:nvSpPr>
      <xdr:spPr>
        <a:xfrm>
          <a:off x="35820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43705</xdr:rowOff>
    </xdr:from>
    <xdr:ext cx="405111" cy="259045"/>
    <xdr:sp macro="" textlink="">
      <xdr:nvSpPr>
        <xdr:cNvPr id="321" name="n_2mainValue【福祉施設】&#10;有形固定資産減価償却率"/>
        <xdr:cNvSpPr txBox="1"/>
      </xdr:nvSpPr>
      <xdr:spPr>
        <a:xfrm>
          <a:off x="27057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25416</xdr:rowOff>
    </xdr:from>
    <xdr:ext cx="405111" cy="259045"/>
    <xdr:sp macro="" textlink="">
      <xdr:nvSpPr>
        <xdr:cNvPr id="322" name="n_3mainValue【福祉施設】&#10;有形固定資産減価償却率"/>
        <xdr:cNvSpPr txBox="1"/>
      </xdr:nvSpPr>
      <xdr:spPr>
        <a:xfrm>
          <a:off x="1816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41164</xdr:rowOff>
    </xdr:from>
    <xdr:ext cx="405111" cy="259045"/>
    <xdr:sp macro="" textlink="">
      <xdr:nvSpPr>
        <xdr:cNvPr id="323" name="n_4mainValue【福祉施設】&#10;有形固定資産減価償却率"/>
        <xdr:cNvSpPr txBox="1"/>
      </xdr:nvSpPr>
      <xdr:spPr>
        <a:xfrm>
          <a:off x="927744"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138176</xdr:rowOff>
    </xdr:from>
    <xdr:to>
      <xdr:col>55</xdr:col>
      <xdr:colOff>50800</xdr:colOff>
      <xdr:row>86</xdr:row>
      <xdr:rowOff>68326</xdr:rowOff>
    </xdr:to>
    <xdr:sp macro="" textlink="">
      <xdr:nvSpPr>
        <xdr:cNvPr id="361" name="楕円 360"/>
        <xdr:cNvSpPr/>
      </xdr:nvSpPr>
      <xdr:spPr>
        <a:xfrm>
          <a:off x="104267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53103</xdr:rowOff>
    </xdr:from>
    <xdr:ext cx="469744" cy="259045"/>
    <xdr:sp macro="" textlink="">
      <xdr:nvSpPr>
        <xdr:cNvPr id="362" name="【福祉施設】&#10;一人当たり面積該当値テキスト"/>
        <xdr:cNvSpPr txBox="1"/>
      </xdr:nvSpPr>
      <xdr:spPr>
        <a:xfrm>
          <a:off x="10515600" y="1462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138176</xdr:rowOff>
    </xdr:from>
    <xdr:to>
      <xdr:col>50</xdr:col>
      <xdr:colOff>165100</xdr:colOff>
      <xdr:row>86</xdr:row>
      <xdr:rowOff>68326</xdr:rowOff>
    </xdr:to>
    <xdr:sp macro="" textlink="">
      <xdr:nvSpPr>
        <xdr:cNvPr id="363" name="楕円 362"/>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17526</xdr:rowOff>
    </xdr:from>
    <xdr:to>
      <xdr:col>55</xdr:col>
      <xdr:colOff>0</xdr:colOff>
      <xdr:row>86</xdr:row>
      <xdr:rowOff>17526</xdr:rowOff>
    </xdr:to>
    <xdr:cxnSp macro="">
      <xdr:nvCxnSpPr>
        <xdr:cNvPr id="364" name="直線コネクタ 363"/>
        <xdr:cNvCxnSpPr/>
      </xdr:nvCxnSpPr>
      <xdr:spPr>
        <a:xfrm>
          <a:off x="9639300" y="1476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106172</xdr:rowOff>
    </xdr:from>
    <xdr:to>
      <xdr:col>46</xdr:col>
      <xdr:colOff>38100</xdr:colOff>
      <xdr:row>86</xdr:row>
      <xdr:rowOff>36322</xdr:rowOff>
    </xdr:to>
    <xdr:sp macro="" textlink="">
      <xdr:nvSpPr>
        <xdr:cNvPr id="365" name="楕円 364"/>
        <xdr:cNvSpPr/>
      </xdr:nvSpPr>
      <xdr:spPr>
        <a:xfrm>
          <a:off x="8699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156972</xdr:rowOff>
    </xdr:from>
    <xdr:to>
      <xdr:col>50</xdr:col>
      <xdr:colOff>114300</xdr:colOff>
      <xdr:row>86</xdr:row>
      <xdr:rowOff>17526</xdr:rowOff>
    </xdr:to>
    <xdr:cxnSp macro="">
      <xdr:nvCxnSpPr>
        <xdr:cNvPr id="366" name="直線コネクタ 365"/>
        <xdr:cNvCxnSpPr/>
      </xdr:nvCxnSpPr>
      <xdr:spPr>
        <a:xfrm>
          <a:off x="8750300" y="1473022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126746</xdr:rowOff>
    </xdr:from>
    <xdr:to>
      <xdr:col>41</xdr:col>
      <xdr:colOff>101600</xdr:colOff>
      <xdr:row>86</xdr:row>
      <xdr:rowOff>56896</xdr:rowOff>
    </xdr:to>
    <xdr:sp macro="" textlink="">
      <xdr:nvSpPr>
        <xdr:cNvPr id="367" name="楕円 366"/>
        <xdr:cNvSpPr/>
      </xdr:nvSpPr>
      <xdr:spPr>
        <a:xfrm>
          <a:off x="7810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156972</xdr:rowOff>
    </xdr:from>
    <xdr:to>
      <xdr:col>45</xdr:col>
      <xdr:colOff>177800</xdr:colOff>
      <xdr:row>86</xdr:row>
      <xdr:rowOff>6096</xdr:rowOff>
    </xdr:to>
    <xdr:cxnSp macro="">
      <xdr:nvCxnSpPr>
        <xdr:cNvPr id="368" name="直線コネクタ 367"/>
        <xdr:cNvCxnSpPr/>
      </xdr:nvCxnSpPr>
      <xdr:spPr>
        <a:xfrm flipV="1">
          <a:off x="7861300" y="147302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126746</xdr:rowOff>
    </xdr:from>
    <xdr:to>
      <xdr:col>36</xdr:col>
      <xdr:colOff>165100</xdr:colOff>
      <xdr:row>86</xdr:row>
      <xdr:rowOff>56896</xdr:rowOff>
    </xdr:to>
    <xdr:sp macro="" textlink="">
      <xdr:nvSpPr>
        <xdr:cNvPr id="369" name="楕円 368"/>
        <xdr:cNvSpPr/>
      </xdr:nvSpPr>
      <xdr:spPr>
        <a:xfrm>
          <a:off x="6921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6096</xdr:rowOff>
    </xdr:from>
    <xdr:to>
      <xdr:col>41</xdr:col>
      <xdr:colOff>50800</xdr:colOff>
      <xdr:row>86</xdr:row>
      <xdr:rowOff>6096</xdr:rowOff>
    </xdr:to>
    <xdr:cxnSp macro="">
      <xdr:nvCxnSpPr>
        <xdr:cNvPr id="370" name="直線コネクタ 369"/>
        <xdr:cNvCxnSpPr/>
      </xdr:nvCxnSpPr>
      <xdr:spPr>
        <a:xfrm>
          <a:off x="6972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59453</xdr:rowOff>
    </xdr:from>
    <xdr:ext cx="469744" cy="259045"/>
    <xdr:sp macro="" textlink="">
      <xdr:nvSpPr>
        <xdr:cNvPr id="375" name="n_1mainValue【福祉施設】&#10;一人当たり面積"/>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27449</xdr:rowOff>
    </xdr:from>
    <xdr:ext cx="469744" cy="259045"/>
    <xdr:sp macro="" textlink="">
      <xdr:nvSpPr>
        <xdr:cNvPr id="376" name="n_2mainValue【福祉施設】&#10;一人当たり面積"/>
        <xdr:cNvSpPr txBox="1"/>
      </xdr:nvSpPr>
      <xdr:spPr>
        <a:xfrm>
          <a:off x="8515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48023</xdr:rowOff>
    </xdr:from>
    <xdr:ext cx="469744" cy="259045"/>
    <xdr:sp macro="" textlink="">
      <xdr:nvSpPr>
        <xdr:cNvPr id="377" name="n_3mainValue【福祉施設】&#10;一人当たり面積"/>
        <xdr:cNvSpPr txBox="1"/>
      </xdr:nvSpPr>
      <xdr:spPr>
        <a:xfrm>
          <a:off x="7626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48023</xdr:rowOff>
    </xdr:from>
    <xdr:ext cx="469744" cy="259045"/>
    <xdr:sp macro="" textlink="">
      <xdr:nvSpPr>
        <xdr:cNvPr id="378" name="n_4mainValue【福祉施設】&#10;一人当たり面積"/>
        <xdr:cNvSpPr txBox="1"/>
      </xdr:nvSpPr>
      <xdr:spPr>
        <a:xfrm>
          <a:off x="6737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xdr:cNvSpPr txBox="1"/>
      </xdr:nvSpPr>
      <xdr:spPr>
        <a:xfrm>
          <a:off x="4673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43362</xdr:rowOff>
    </xdr:from>
    <xdr:to>
      <xdr:col>24</xdr:col>
      <xdr:colOff>114300</xdr:colOff>
      <xdr:row>105</xdr:row>
      <xdr:rowOff>144962</xdr:rowOff>
    </xdr:to>
    <xdr:sp macro="" textlink="">
      <xdr:nvSpPr>
        <xdr:cNvPr id="420" name="楕円 419"/>
        <xdr:cNvSpPr/>
      </xdr:nvSpPr>
      <xdr:spPr>
        <a:xfrm>
          <a:off x="4584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21789</xdr:rowOff>
    </xdr:from>
    <xdr:ext cx="405111" cy="259045"/>
    <xdr:sp macro="" textlink="">
      <xdr:nvSpPr>
        <xdr:cNvPr id="421" name="【市民会館】&#10;有形固定資産減価償却率該当値テキスト"/>
        <xdr:cNvSpPr txBox="1"/>
      </xdr:nvSpPr>
      <xdr:spPr>
        <a:xfrm>
          <a:off x="4673600"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35198</xdr:rowOff>
    </xdr:from>
    <xdr:to>
      <xdr:col>20</xdr:col>
      <xdr:colOff>38100</xdr:colOff>
      <xdr:row>105</xdr:row>
      <xdr:rowOff>136798</xdr:rowOff>
    </xdr:to>
    <xdr:sp macro="" textlink="">
      <xdr:nvSpPr>
        <xdr:cNvPr id="422" name="楕円 421"/>
        <xdr:cNvSpPr/>
      </xdr:nvSpPr>
      <xdr:spPr>
        <a:xfrm>
          <a:off x="3746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85998</xdr:rowOff>
    </xdr:from>
    <xdr:to>
      <xdr:col>24</xdr:col>
      <xdr:colOff>63500</xdr:colOff>
      <xdr:row>105</xdr:row>
      <xdr:rowOff>94162</xdr:rowOff>
    </xdr:to>
    <xdr:cxnSp macro="">
      <xdr:nvCxnSpPr>
        <xdr:cNvPr id="423" name="直線コネクタ 422"/>
        <xdr:cNvCxnSpPr/>
      </xdr:nvCxnSpPr>
      <xdr:spPr>
        <a:xfrm>
          <a:off x="3797300" y="1808824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28666</xdr:rowOff>
    </xdr:from>
    <xdr:to>
      <xdr:col>15</xdr:col>
      <xdr:colOff>101600</xdr:colOff>
      <xdr:row>105</xdr:row>
      <xdr:rowOff>130266</xdr:rowOff>
    </xdr:to>
    <xdr:sp macro="" textlink="">
      <xdr:nvSpPr>
        <xdr:cNvPr id="424" name="楕円 423"/>
        <xdr:cNvSpPr/>
      </xdr:nvSpPr>
      <xdr:spPr>
        <a:xfrm>
          <a:off x="2857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79466</xdr:rowOff>
    </xdr:from>
    <xdr:to>
      <xdr:col>19</xdr:col>
      <xdr:colOff>177800</xdr:colOff>
      <xdr:row>105</xdr:row>
      <xdr:rowOff>85998</xdr:rowOff>
    </xdr:to>
    <xdr:cxnSp macro="">
      <xdr:nvCxnSpPr>
        <xdr:cNvPr id="425" name="直線コネクタ 424"/>
        <xdr:cNvCxnSpPr/>
      </xdr:nvCxnSpPr>
      <xdr:spPr>
        <a:xfrm>
          <a:off x="2908300" y="1808171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165826</xdr:rowOff>
    </xdr:from>
    <xdr:to>
      <xdr:col>10</xdr:col>
      <xdr:colOff>165100</xdr:colOff>
      <xdr:row>105</xdr:row>
      <xdr:rowOff>95976</xdr:rowOff>
    </xdr:to>
    <xdr:sp macro="" textlink="">
      <xdr:nvSpPr>
        <xdr:cNvPr id="426" name="楕円 425"/>
        <xdr:cNvSpPr/>
      </xdr:nvSpPr>
      <xdr:spPr>
        <a:xfrm>
          <a:off x="1968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45176</xdr:rowOff>
    </xdr:from>
    <xdr:to>
      <xdr:col>15</xdr:col>
      <xdr:colOff>50800</xdr:colOff>
      <xdr:row>105</xdr:row>
      <xdr:rowOff>79466</xdr:rowOff>
    </xdr:to>
    <xdr:cxnSp macro="">
      <xdr:nvCxnSpPr>
        <xdr:cNvPr id="427" name="直線コネクタ 426"/>
        <xdr:cNvCxnSpPr/>
      </xdr:nvCxnSpPr>
      <xdr:spPr>
        <a:xfrm>
          <a:off x="2019300" y="180474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126637</xdr:rowOff>
    </xdr:from>
    <xdr:to>
      <xdr:col>6</xdr:col>
      <xdr:colOff>38100</xdr:colOff>
      <xdr:row>105</xdr:row>
      <xdr:rowOff>56787</xdr:rowOff>
    </xdr:to>
    <xdr:sp macro="" textlink="">
      <xdr:nvSpPr>
        <xdr:cNvPr id="428" name="楕円 427"/>
        <xdr:cNvSpPr/>
      </xdr:nvSpPr>
      <xdr:spPr>
        <a:xfrm>
          <a:off x="1079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5987</xdr:rowOff>
    </xdr:from>
    <xdr:to>
      <xdr:col>10</xdr:col>
      <xdr:colOff>114300</xdr:colOff>
      <xdr:row>105</xdr:row>
      <xdr:rowOff>45176</xdr:rowOff>
    </xdr:to>
    <xdr:cxnSp macro="">
      <xdr:nvCxnSpPr>
        <xdr:cNvPr id="429" name="直線コネクタ 428"/>
        <xdr:cNvCxnSpPr/>
      </xdr:nvCxnSpPr>
      <xdr:spPr>
        <a:xfrm>
          <a:off x="1130300" y="180082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127925</xdr:rowOff>
    </xdr:from>
    <xdr:ext cx="405111" cy="259045"/>
    <xdr:sp macro="" textlink="">
      <xdr:nvSpPr>
        <xdr:cNvPr id="434" name="n_1mainValue【市民会館】&#10;有形固定資産減価償却率"/>
        <xdr:cNvSpPr txBox="1"/>
      </xdr:nvSpPr>
      <xdr:spPr>
        <a:xfrm>
          <a:off x="35820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35" name="n_2mainValue【市民会館】&#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87103</xdr:rowOff>
    </xdr:from>
    <xdr:ext cx="405111" cy="259045"/>
    <xdr:sp macro="" textlink="">
      <xdr:nvSpPr>
        <xdr:cNvPr id="436" name="n_3mainValue【市民会館】&#10;有形固定資産減価償却率"/>
        <xdr:cNvSpPr txBox="1"/>
      </xdr:nvSpPr>
      <xdr:spPr>
        <a:xfrm>
          <a:off x="1816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47914</xdr:rowOff>
    </xdr:from>
    <xdr:ext cx="405111" cy="259045"/>
    <xdr:sp macro="" textlink="">
      <xdr:nvSpPr>
        <xdr:cNvPr id="437" name="n_4mainValue【市民会館】&#10;有形固定資産減価償却率"/>
        <xdr:cNvSpPr txBox="1"/>
      </xdr:nvSpPr>
      <xdr:spPr>
        <a:xfrm>
          <a:off x="927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6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477" name="楕円 476"/>
        <xdr:cNvSpPr/>
      </xdr:nvSpPr>
      <xdr:spPr>
        <a:xfrm>
          <a:off x="10426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22877</xdr:rowOff>
    </xdr:from>
    <xdr:ext cx="469744" cy="259045"/>
    <xdr:sp macro="" textlink="">
      <xdr:nvSpPr>
        <xdr:cNvPr id="478" name="【市民会館】&#10;一人当たり面積該当値テキスト"/>
        <xdr:cNvSpPr txBox="1"/>
      </xdr:nvSpPr>
      <xdr:spPr>
        <a:xfrm>
          <a:off x="105156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48261</xdr:rowOff>
    </xdr:from>
    <xdr:to>
      <xdr:col>50</xdr:col>
      <xdr:colOff>165100</xdr:colOff>
      <xdr:row>105</xdr:row>
      <xdr:rowOff>149861</xdr:rowOff>
    </xdr:to>
    <xdr:sp macro="" textlink="">
      <xdr:nvSpPr>
        <xdr:cNvPr id="479" name="楕円 478"/>
        <xdr:cNvSpPr/>
      </xdr:nvSpPr>
      <xdr:spPr>
        <a:xfrm>
          <a:off x="958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95250</xdr:rowOff>
    </xdr:from>
    <xdr:to>
      <xdr:col>55</xdr:col>
      <xdr:colOff>0</xdr:colOff>
      <xdr:row>105</xdr:row>
      <xdr:rowOff>99061</xdr:rowOff>
    </xdr:to>
    <xdr:cxnSp macro="">
      <xdr:nvCxnSpPr>
        <xdr:cNvPr id="480" name="直線コネクタ 479"/>
        <xdr:cNvCxnSpPr/>
      </xdr:nvCxnSpPr>
      <xdr:spPr>
        <a:xfrm flipV="1">
          <a:off x="9639300" y="18097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81" name="楕円 480"/>
        <xdr:cNvSpPr/>
      </xdr:nvSpPr>
      <xdr:spPr>
        <a:xfrm>
          <a:off x="8699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99061</xdr:rowOff>
    </xdr:from>
    <xdr:to>
      <xdr:col>50</xdr:col>
      <xdr:colOff>114300</xdr:colOff>
      <xdr:row>105</xdr:row>
      <xdr:rowOff>102870</xdr:rowOff>
    </xdr:to>
    <xdr:cxnSp macro="">
      <xdr:nvCxnSpPr>
        <xdr:cNvPr id="482" name="直線コネクタ 481"/>
        <xdr:cNvCxnSpPr/>
      </xdr:nvCxnSpPr>
      <xdr:spPr>
        <a:xfrm flipV="1">
          <a:off x="8750300" y="18101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48261</xdr:rowOff>
    </xdr:from>
    <xdr:to>
      <xdr:col>41</xdr:col>
      <xdr:colOff>101600</xdr:colOff>
      <xdr:row>105</xdr:row>
      <xdr:rowOff>149861</xdr:rowOff>
    </xdr:to>
    <xdr:sp macro="" textlink="">
      <xdr:nvSpPr>
        <xdr:cNvPr id="483" name="楕円 482"/>
        <xdr:cNvSpPr/>
      </xdr:nvSpPr>
      <xdr:spPr>
        <a:xfrm>
          <a:off x="781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99061</xdr:rowOff>
    </xdr:from>
    <xdr:to>
      <xdr:col>45</xdr:col>
      <xdr:colOff>177800</xdr:colOff>
      <xdr:row>105</xdr:row>
      <xdr:rowOff>102870</xdr:rowOff>
    </xdr:to>
    <xdr:cxnSp macro="">
      <xdr:nvCxnSpPr>
        <xdr:cNvPr id="484" name="直線コネクタ 483"/>
        <xdr:cNvCxnSpPr/>
      </xdr:nvCxnSpPr>
      <xdr:spPr>
        <a:xfrm>
          <a:off x="7861300" y="18101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85" name="楕円 484"/>
        <xdr:cNvSpPr/>
      </xdr:nvSpPr>
      <xdr:spPr>
        <a:xfrm>
          <a:off x="692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95250</xdr:rowOff>
    </xdr:from>
    <xdr:to>
      <xdr:col>41</xdr:col>
      <xdr:colOff>50800</xdr:colOff>
      <xdr:row>105</xdr:row>
      <xdr:rowOff>99061</xdr:rowOff>
    </xdr:to>
    <xdr:cxnSp macro="">
      <xdr:nvCxnSpPr>
        <xdr:cNvPr id="486" name="直線コネクタ 485"/>
        <xdr:cNvCxnSpPr/>
      </xdr:nvCxnSpPr>
      <xdr:spPr>
        <a:xfrm>
          <a:off x="6972300" y="18097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87"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88" name="n_2aveValue【市民会館】&#10;一人当たり面積"/>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163847</xdr:rowOff>
    </xdr:from>
    <xdr:ext cx="469744" cy="259045"/>
    <xdr:sp macro="" textlink="">
      <xdr:nvSpPr>
        <xdr:cNvPr id="489" name="n_3aveValue【市民会館】&#10;一人当たり面積"/>
        <xdr:cNvSpPr txBox="1"/>
      </xdr:nvSpPr>
      <xdr:spPr>
        <a:xfrm>
          <a:off x="7626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xdr:rowOff>
    </xdr:from>
    <xdr:ext cx="469744" cy="259045"/>
    <xdr:sp macro="" textlink="">
      <xdr:nvSpPr>
        <xdr:cNvPr id="490" name="n_4aveValue【市民会館】&#10;一人当たり面積"/>
        <xdr:cNvSpPr txBox="1"/>
      </xdr:nvSpPr>
      <xdr:spPr>
        <a:xfrm>
          <a:off x="6737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140988</xdr:rowOff>
    </xdr:from>
    <xdr:ext cx="469744" cy="259045"/>
    <xdr:sp macro="" textlink="">
      <xdr:nvSpPr>
        <xdr:cNvPr id="491" name="n_1mainValue【市民会館】&#10;一人当たり面積"/>
        <xdr:cNvSpPr txBox="1"/>
      </xdr:nvSpPr>
      <xdr:spPr>
        <a:xfrm>
          <a:off x="9391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92" name="n_2main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93" name="n_3main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4" name="n_4main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137795</xdr:rowOff>
    </xdr:from>
    <xdr:to>
      <xdr:col>85</xdr:col>
      <xdr:colOff>177800</xdr:colOff>
      <xdr:row>40</xdr:row>
      <xdr:rowOff>67945</xdr:rowOff>
    </xdr:to>
    <xdr:sp macro="" textlink="">
      <xdr:nvSpPr>
        <xdr:cNvPr id="535" name="楕円 534"/>
        <xdr:cNvSpPr/>
      </xdr:nvSpPr>
      <xdr:spPr>
        <a:xfrm>
          <a:off x="16268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116222</xdr:rowOff>
    </xdr:from>
    <xdr:ext cx="405111" cy="259045"/>
    <xdr:sp macro="" textlink="">
      <xdr:nvSpPr>
        <xdr:cNvPr id="536" name="【一般廃棄物処理施設】&#10;有形固定資産減価償却率該当値テキスト"/>
        <xdr:cNvSpPr txBox="1"/>
      </xdr:nvSpPr>
      <xdr:spPr>
        <a:xfrm>
          <a:off x="16357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537" name="楕円 536"/>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142875</xdr:rowOff>
    </xdr:from>
    <xdr:to>
      <xdr:col>85</xdr:col>
      <xdr:colOff>127000</xdr:colOff>
      <xdr:row>40</xdr:row>
      <xdr:rowOff>17145</xdr:rowOff>
    </xdr:to>
    <xdr:cxnSp macro="">
      <xdr:nvCxnSpPr>
        <xdr:cNvPr id="538" name="直線コネクタ 537"/>
        <xdr:cNvCxnSpPr/>
      </xdr:nvCxnSpPr>
      <xdr:spPr>
        <a:xfrm>
          <a:off x="15481300" y="68294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539" name="楕円 538"/>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95250</xdr:rowOff>
    </xdr:from>
    <xdr:to>
      <xdr:col>81</xdr:col>
      <xdr:colOff>50800</xdr:colOff>
      <xdr:row>39</xdr:row>
      <xdr:rowOff>142875</xdr:rowOff>
    </xdr:to>
    <xdr:cxnSp macro="">
      <xdr:nvCxnSpPr>
        <xdr:cNvPr id="540" name="直線コネクタ 539"/>
        <xdr:cNvCxnSpPr/>
      </xdr:nvCxnSpPr>
      <xdr:spPr>
        <a:xfrm>
          <a:off x="14592300" y="6781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99695</xdr:rowOff>
    </xdr:from>
    <xdr:to>
      <xdr:col>72</xdr:col>
      <xdr:colOff>38100</xdr:colOff>
      <xdr:row>40</xdr:row>
      <xdr:rowOff>29845</xdr:rowOff>
    </xdr:to>
    <xdr:sp macro="" textlink="">
      <xdr:nvSpPr>
        <xdr:cNvPr id="541" name="楕円 540"/>
        <xdr:cNvSpPr/>
      </xdr:nvSpPr>
      <xdr:spPr>
        <a:xfrm>
          <a:off x="13652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95250</xdr:rowOff>
    </xdr:from>
    <xdr:to>
      <xdr:col>76</xdr:col>
      <xdr:colOff>114300</xdr:colOff>
      <xdr:row>39</xdr:row>
      <xdr:rowOff>150495</xdr:rowOff>
    </xdr:to>
    <xdr:cxnSp macro="">
      <xdr:nvCxnSpPr>
        <xdr:cNvPr id="542" name="直線コネクタ 541"/>
        <xdr:cNvCxnSpPr/>
      </xdr:nvCxnSpPr>
      <xdr:spPr>
        <a:xfrm flipV="1">
          <a:off x="13703300" y="67818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46355</xdr:rowOff>
    </xdr:from>
    <xdr:to>
      <xdr:col>67</xdr:col>
      <xdr:colOff>101600</xdr:colOff>
      <xdr:row>39</xdr:row>
      <xdr:rowOff>147955</xdr:rowOff>
    </xdr:to>
    <xdr:sp macro="" textlink="">
      <xdr:nvSpPr>
        <xdr:cNvPr id="543" name="楕円 542"/>
        <xdr:cNvSpPr/>
      </xdr:nvSpPr>
      <xdr:spPr>
        <a:xfrm>
          <a:off x="12763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97155</xdr:rowOff>
    </xdr:from>
    <xdr:to>
      <xdr:col>71</xdr:col>
      <xdr:colOff>177800</xdr:colOff>
      <xdr:row>39</xdr:row>
      <xdr:rowOff>150495</xdr:rowOff>
    </xdr:to>
    <xdr:cxnSp macro="">
      <xdr:nvCxnSpPr>
        <xdr:cNvPr id="544" name="直線コネクタ 543"/>
        <xdr:cNvCxnSpPr/>
      </xdr:nvCxnSpPr>
      <xdr:spPr>
        <a:xfrm>
          <a:off x="12814300" y="67837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45"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46"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547" name="n_3aveValue【一般廃棄物処理施設】&#10;有形固定資産減価償却率"/>
        <xdr:cNvSpPr txBox="1"/>
      </xdr:nvSpPr>
      <xdr:spPr>
        <a:xfrm>
          <a:off x="13500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548" name="n_4aveValue【一般廃棄物処理施設】&#10;有形固定資産減価償却率"/>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549" name="n_1mainValue【一般廃棄物処理施設】&#10;有形固定資産減価償却率"/>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550" name="n_2mainValue【一般廃棄物処理施設】&#10;有形固定資産減価償却率"/>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20972</xdr:rowOff>
    </xdr:from>
    <xdr:ext cx="405111" cy="259045"/>
    <xdr:sp macro="" textlink="">
      <xdr:nvSpPr>
        <xdr:cNvPr id="551" name="n_3mainValue【一般廃棄物処理施設】&#10;有形固定資産減価償却率"/>
        <xdr:cNvSpPr txBox="1"/>
      </xdr:nvSpPr>
      <xdr:spPr>
        <a:xfrm>
          <a:off x="13500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139082</xdr:rowOff>
    </xdr:from>
    <xdr:ext cx="405111" cy="259045"/>
    <xdr:sp macro="" textlink="">
      <xdr:nvSpPr>
        <xdr:cNvPr id="552" name="n_4mainValue【一般廃棄物処理施設】&#10;有形固定資産減価償却率"/>
        <xdr:cNvSpPr txBox="1"/>
      </xdr:nvSpPr>
      <xdr:spPr>
        <a:xfrm>
          <a:off x="12611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579" name="【一般廃棄物処理施設】&#10;一人当たり有形固定資産（償却資産）額平均値テキスト"/>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46875</xdr:rowOff>
    </xdr:from>
    <xdr:to>
      <xdr:col>116</xdr:col>
      <xdr:colOff>114300</xdr:colOff>
      <xdr:row>40</xdr:row>
      <xdr:rowOff>148475</xdr:rowOff>
    </xdr:to>
    <xdr:sp macro="" textlink="">
      <xdr:nvSpPr>
        <xdr:cNvPr id="590" name="楕円 589"/>
        <xdr:cNvSpPr/>
      </xdr:nvSpPr>
      <xdr:spPr>
        <a:xfrm>
          <a:off x="22110700" y="69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25302</xdr:rowOff>
    </xdr:from>
    <xdr:ext cx="534377" cy="259045"/>
    <xdr:sp macro="" textlink="">
      <xdr:nvSpPr>
        <xdr:cNvPr id="591" name="【一般廃棄物処理施設】&#10;一人当たり有形固定資産（償却資産）額該当値テキスト"/>
        <xdr:cNvSpPr txBox="1"/>
      </xdr:nvSpPr>
      <xdr:spPr>
        <a:xfrm>
          <a:off x="22199600" y="68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49247</xdr:rowOff>
    </xdr:from>
    <xdr:to>
      <xdr:col>112</xdr:col>
      <xdr:colOff>38100</xdr:colOff>
      <xdr:row>40</xdr:row>
      <xdr:rowOff>150847</xdr:rowOff>
    </xdr:to>
    <xdr:sp macro="" textlink="">
      <xdr:nvSpPr>
        <xdr:cNvPr id="592" name="楕円 591"/>
        <xdr:cNvSpPr/>
      </xdr:nvSpPr>
      <xdr:spPr>
        <a:xfrm>
          <a:off x="21272500" y="69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97675</xdr:rowOff>
    </xdr:from>
    <xdr:to>
      <xdr:col>116</xdr:col>
      <xdr:colOff>63500</xdr:colOff>
      <xdr:row>40</xdr:row>
      <xdr:rowOff>100047</xdr:rowOff>
    </xdr:to>
    <xdr:cxnSp macro="">
      <xdr:nvCxnSpPr>
        <xdr:cNvPr id="593" name="直線コネクタ 592"/>
        <xdr:cNvCxnSpPr/>
      </xdr:nvCxnSpPr>
      <xdr:spPr>
        <a:xfrm flipV="1">
          <a:off x="21323300" y="6955675"/>
          <a:ext cx="8382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50711</xdr:rowOff>
    </xdr:from>
    <xdr:to>
      <xdr:col>107</xdr:col>
      <xdr:colOff>101600</xdr:colOff>
      <xdr:row>40</xdr:row>
      <xdr:rowOff>152311</xdr:rowOff>
    </xdr:to>
    <xdr:sp macro="" textlink="">
      <xdr:nvSpPr>
        <xdr:cNvPr id="594" name="楕円 593"/>
        <xdr:cNvSpPr/>
      </xdr:nvSpPr>
      <xdr:spPr>
        <a:xfrm>
          <a:off x="20383500" y="69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100047</xdr:rowOff>
    </xdr:from>
    <xdr:to>
      <xdr:col>111</xdr:col>
      <xdr:colOff>177800</xdr:colOff>
      <xdr:row>40</xdr:row>
      <xdr:rowOff>101511</xdr:rowOff>
    </xdr:to>
    <xdr:cxnSp macro="">
      <xdr:nvCxnSpPr>
        <xdr:cNvPr id="595" name="直線コネクタ 594"/>
        <xdr:cNvCxnSpPr/>
      </xdr:nvCxnSpPr>
      <xdr:spPr>
        <a:xfrm flipV="1">
          <a:off x="20434300" y="6958047"/>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74426</xdr:rowOff>
    </xdr:from>
    <xdr:to>
      <xdr:col>102</xdr:col>
      <xdr:colOff>165100</xdr:colOff>
      <xdr:row>41</xdr:row>
      <xdr:rowOff>4576</xdr:rowOff>
    </xdr:to>
    <xdr:sp macro="" textlink="">
      <xdr:nvSpPr>
        <xdr:cNvPr id="596" name="楕円 595"/>
        <xdr:cNvSpPr/>
      </xdr:nvSpPr>
      <xdr:spPr>
        <a:xfrm>
          <a:off x="19494500" y="69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101511</xdr:rowOff>
    </xdr:from>
    <xdr:to>
      <xdr:col>107</xdr:col>
      <xdr:colOff>50800</xdr:colOff>
      <xdr:row>40</xdr:row>
      <xdr:rowOff>125226</xdr:rowOff>
    </xdr:to>
    <xdr:cxnSp macro="">
      <xdr:nvCxnSpPr>
        <xdr:cNvPr id="597" name="直線コネクタ 596"/>
        <xdr:cNvCxnSpPr/>
      </xdr:nvCxnSpPr>
      <xdr:spPr>
        <a:xfrm flipV="1">
          <a:off x="19545300" y="6959511"/>
          <a:ext cx="8890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73282</xdr:rowOff>
    </xdr:from>
    <xdr:to>
      <xdr:col>98</xdr:col>
      <xdr:colOff>38100</xdr:colOff>
      <xdr:row>41</xdr:row>
      <xdr:rowOff>3432</xdr:rowOff>
    </xdr:to>
    <xdr:sp macro="" textlink="">
      <xdr:nvSpPr>
        <xdr:cNvPr id="598" name="楕円 597"/>
        <xdr:cNvSpPr/>
      </xdr:nvSpPr>
      <xdr:spPr>
        <a:xfrm>
          <a:off x="18605500" y="69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124082</xdr:rowOff>
    </xdr:from>
    <xdr:to>
      <xdr:col>102</xdr:col>
      <xdr:colOff>114300</xdr:colOff>
      <xdr:row>40</xdr:row>
      <xdr:rowOff>125226</xdr:rowOff>
    </xdr:to>
    <xdr:cxnSp macro="">
      <xdr:nvCxnSpPr>
        <xdr:cNvPr id="599" name="直線コネクタ 598"/>
        <xdr:cNvCxnSpPr/>
      </xdr:nvCxnSpPr>
      <xdr:spPr>
        <a:xfrm>
          <a:off x="18656300" y="698208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600" name="n_1aveValue【一般廃棄物処理施設】&#10;一人当たり有形固定資産（償却資産）額"/>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601" name="n_2aveValue【一般廃棄物処理施設】&#10;一人当たり有形固定資産（償却資産）額"/>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602" name="n_3aveValue【一般廃棄物処理施設】&#10;一人当たり有形固定資産（償却資産）額"/>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603" name="n_4aveValue【一般廃棄物処理施設】&#10;一人当たり有形固定資産（償却資産）額"/>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141974</xdr:rowOff>
    </xdr:from>
    <xdr:ext cx="534377" cy="259045"/>
    <xdr:sp macro="" textlink="">
      <xdr:nvSpPr>
        <xdr:cNvPr id="604" name="n_1mainValue【一般廃棄物処理施設】&#10;一人当たり有形固定資産（償却資産）額"/>
        <xdr:cNvSpPr txBox="1"/>
      </xdr:nvSpPr>
      <xdr:spPr>
        <a:xfrm>
          <a:off x="21043411" y="699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143438</xdr:rowOff>
    </xdr:from>
    <xdr:ext cx="534377" cy="259045"/>
    <xdr:sp macro="" textlink="">
      <xdr:nvSpPr>
        <xdr:cNvPr id="605" name="n_2mainValue【一般廃棄物処理施設】&#10;一人当たり有形固定資産（償却資産）額"/>
        <xdr:cNvSpPr txBox="1"/>
      </xdr:nvSpPr>
      <xdr:spPr>
        <a:xfrm>
          <a:off x="20167111" y="700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167153</xdr:rowOff>
    </xdr:from>
    <xdr:ext cx="534377" cy="259045"/>
    <xdr:sp macro="" textlink="">
      <xdr:nvSpPr>
        <xdr:cNvPr id="606" name="n_3mainValue【一般廃棄物処理施設】&#10;一人当たり有形固定資産（償却資産）額"/>
        <xdr:cNvSpPr txBox="1"/>
      </xdr:nvSpPr>
      <xdr:spPr>
        <a:xfrm>
          <a:off x="19278111" y="70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166009</xdr:rowOff>
    </xdr:from>
    <xdr:ext cx="534377" cy="259045"/>
    <xdr:sp macro="" textlink="">
      <xdr:nvSpPr>
        <xdr:cNvPr id="607" name="n_4mainValue【一般廃棄物処理施設】&#10;一人当たり有形固定資産（償却資産）額"/>
        <xdr:cNvSpPr txBox="1"/>
      </xdr:nvSpPr>
      <xdr:spPr>
        <a:xfrm>
          <a:off x="18389111" y="70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637" name="【保健センター・保健所】&#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124460</xdr:rowOff>
    </xdr:from>
    <xdr:to>
      <xdr:col>85</xdr:col>
      <xdr:colOff>177800</xdr:colOff>
      <xdr:row>58</xdr:row>
      <xdr:rowOff>54610</xdr:rowOff>
    </xdr:to>
    <xdr:sp macro="" textlink="">
      <xdr:nvSpPr>
        <xdr:cNvPr id="648" name="楕円 647"/>
        <xdr:cNvSpPr/>
      </xdr:nvSpPr>
      <xdr:spPr>
        <a:xfrm>
          <a:off x="162687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147337</xdr:rowOff>
    </xdr:from>
    <xdr:ext cx="405111" cy="259045"/>
    <xdr:sp macro="" textlink="">
      <xdr:nvSpPr>
        <xdr:cNvPr id="649" name="【保健センター・保健所】&#10;有形固定資産減価償却率該当値テキスト"/>
        <xdr:cNvSpPr txBox="1"/>
      </xdr:nvSpPr>
      <xdr:spPr>
        <a:xfrm>
          <a:off x="16357600"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88265</xdr:rowOff>
    </xdr:from>
    <xdr:to>
      <xdr:col>81</xdr:col>
      <xdr:colOff>101600</xdr:colOff>
      <xdr:row>58</xdr:row>
      <xdr:rowOff>18415</xdr:rowOff>
    </xdr:to>
    <xdr:sp macro="" textlink="">
      <xdr:nvSpPr>
        <xdr:cNvPr id="650" name="楕円 649"/>
        <xdr:cNvSpPr/>
      </xdr:nvSpPr>
      <xdr:spPr>
        <a:xfrm>
          <a:off x="15430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139065</xdr:rowOff>
    </xdr:from>
    <xdr:to>
      <xdr:col>85</xdr:col>
      <xdr:colOff>127000</xdr:colOff>
      <xdr:row>58</xdr:row>
      <xdr:rowOff>3810</xdr:rowOff>
    </xdr:to>
    <xdr:cxnSp macro="">
      <xdr:nvCxnSpPr>
        <xdr:cNvPr id="651" name="直線コネクタ 650"/>
        <xdr:cNvCxnSpPr/>
      </xdr:nvCxnSpPr>
      <xdr:spPr>
        <a:xfrm>
          <a:off x="15481300" y="99117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40640</xdr:rowOff>
    </xdr:from>
    <xdr:to>
      <xdr:col>76</xdr:col>
      <xdr:colOff>165100</xdr:colOff>
      <xdr:row>57</xdr:row>
      <xdr:rowOff>142240</xdr:rowOff>
    </xdr:to>
    <xdr:sp macro="" textlink="">
      <xdr:nvSpPr>
        <xdr:cNvPr id="652" name="楕円 651"/>
        <xdr:cNvSpPr/>
      </xdr:nvSpPr>
      <xdr:spPr>
        <a:xfrm>
          <a:off x="14541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139065</xdr:rowOff>
    </xdr:to>
    <xdr:cxnSp macro="">
      <xdr:nvCxnSpPr>
        <xdr:cNvPr id="653" name="直線コネクタ 652"/>
        <xdr:cNvCxnSpPr/>
      </xdr:nvCxnSpPr>
      <xdr:spPr>
        <a:xfrm>
          <a:off x="14592300" y="98640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166370</xdr:rowOff>
    </xdr:from>
    <xdr:to>
      <xdr:col>72</xdr:col>
      <xdr:colOff>38100</xdr:colOff>
      <xdr:row>57</xdr:row>
      <xdr:rowOff>96520</xdr:rowOff>
    </xdr:to>
    <xdr:sp macro="" textlink="">
      <xdr:nvSpPr>
        <xdr:cNvPr id="654" name="楕円 653"/>
        <xdr:cNvSpPr/>
      </xdr:nvSpPr>
      <xdr:spPr>
        <a:xfrm>
          <a:off x="13652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45720</xdr:rowOff>
    </xdr:from>
    <xdr:to>
      <xdr:col>76</xdr:col>
      <xdr:colOff>114300</xdr:colOff>
      <xdr:row>57</xdr:row>
      <xdr:rowOff>91440</xdr:rowOff>
    </xdr:to>
    <xdr:cxnSp macro="">
      <xdr:nvCxnSpPr>
        <xdr:cNvPr id="655" name="直線コネクタ 654"/>
        <xdr:cNvCxnSpPr/>
      </xdr:nvCxnSpPr>
      <xdr:spPr>
        <a:xfrm>
          <a:off x="13703300" y="98183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128270</xdr:rowOff>
    </xdr:from>
    <xdr:to>
      <xdr:col>67</xdr:col>
      <xdr:colOff>101600</xdr:colOff>
      <xdr:row>57</xdr:row>
      <xdr:rowOff>58420</xdr:rowOff>
    </xdr:to>
    <xdr:sp macro="" textlink="">
      <xdr:nvSpPr>
        <xdr:cNvPr id="656" name="楕円 655"/>
        <xdr:cNvSpPr/>
      </xdr:nvSpPr>
      <xdr:spPr>
        <a:xfrm>
          <a:off x="12763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7620</xdr:rowOff>
    </xdr:from>
    <xdr:to>
      <xdr:col>71</xdr:col>
      <xdr:colOff>177800</xdr:colOff>
      <xdr:row>57</xdr:row>
      <xdr:rowOff>45720</xdr:rowOff>
    </xdr:to>
    <xdr:cxnSp macro="">
      <xdr:nvCxnSpPr>
        <xdr:cNvPr id="657" name="直線コネクタ 656"/>
        <xdr:cNvCxnSpPr/>
      </xdr:nvCxnSpPr>
      <xdr:spPr>
        <a:xfrm>
          <a:off x="12814300" y="9780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158132</xdr:rowOff>
    </xdr:from>
    <xdr:ext cx="405111" cy="259045"/>
    <xdr:sp macro="" textlink="">
      <xdr:nvSpPr>
        <xdr:cNvPr id="658" name="n_1aveValue【保健センター・保健所】&#10;有形固定資産減価償却率"/>
        <xdr:cNvSpPr txBox="1"/>
      </xdr:nvSpPr>
      <xdr:spPr>
        <a:xfrm>
          <a:off x="152660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123842</xdr:rowOff>
    </xdr:from>
    <xdr:ext cx="405111" cy="259045"/>
    <xdr:sp macro="" textlink="">
      <xdr:nvSpPr>
        <xdr:cNvPr id="659" name="n_2aveValue【保健センター・保健所】&#10;有形固定資産減価償却率"/>
        <xdr:cNvSpPr txBox="1"/>
      </xdr:nvSpPr>
      <xdr:spPr>
        <a:xfrm>
          <a:off x="14389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60" name="n_3aveValue【保健センター・保健所】&#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142892</xdr:rowOff>
    </xdr:from>
    <xdr:ext cx="405111" cy="259045"/>
    <xdr:sp macro="" textlink="">
      <xdr:nvSpPr>
        <xdr:cNvPr id="661" name="n_4aveValue【保健センター・保健所】&#10;有形固定資産減価償却率"/>
        <xdr:cNvSpPr txBox="1"/>
      </xdr:nvSpPr>
      <xdr:spPr>
        <a:xfrm>
          <a:off x="12611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34942</xdr:rowOff>
    </xdr:from>
    <xdr:ext cx="405111" cy="259045"/>
    <xdr:sp macro="" textlink="">
      <xdr:nvSpPr>
        <xdr:cNvPr id="662" name="n_1mainValue【保健センター・保健所】&#10;有形固定資産減価償却率"/>
        <xdr:cNvSpPr txBox="1"/>
      </xdr:nvSpPr>
      <xdr:spPr>
        <a:xfrm>
          <a:off x="15266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158767</xdr:rowOff>
    </xdr:from>
    <xdr:ext cx="405111" cy="259045"/>
    <xdr:sp macro="" textlink="">
      <xdr:nvSpPr>
        <xdr:cNvPr id="663" name="n_2mainValue【保健センター・保健所】&#10;有形固定資産減価償却率"/>
        <xdr:cNvSpPr txBox="1"/>
      </xdr:nvSpPr>
      <xdr:spPr>
        <a:xfrm>
          <a:off x="14389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113047</xdr:rowOff>
    </xdr:from>
    <xdr:ext cx="405111" cy="259045"/>
    <xdr:sp macro="" textlink="">
      <xdr:nvSpPr>
        <xdr:cNvPr id="664" name="n_3mainValue【保健センター・保健所】&#10;有形固定資産減価償却率"/>
        <xdr:cNvSpPr txBox="1"/>
      </xdr:nvSpPr>
      <xdr:spPr>
        <a:xfrm>
          <a:off x="13500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74947</xdr:rowOff>
    </xdr:from>
    <xdr:ext cx="405111" cy="259045"/>
    <xdr:sp macro="" textlink="">
      <xdr:nvSpPr>
        <xdr:cNvPr id="665" name="n_4mainValue【保健センター・保健所】&#10;有形固定資産減価償却率"/>
        <xdr:cNvSpPr txBox="1"/>
      </xdr:nvSpPr>
      <xdr:spPr>
        <a:xfrm>
          <a:off x="12611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80789</xdr:rowOff>
    </xdr:from>
    <xdr:ext cx="469744" cy="259045"/>
    <xdr:sp macro="" textlink="">
      <xdr:nvSpPr>
        <xdr:cNvPr id="692" name="【保健センター・保健所】&#10;一人当たり面積平均値テキスト"/>
        <xdr:cNvSpPr txBox="1"/>
      </xdr:nvSpPr>
      <xdr:spPr>
        <a:xfrm>
          <a:off x="22199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90932</xdr:rowOff>
    </xdr:from>
    <xdr:to>
      <xdr:col>116</xdr:col>
      <xdr:colOff>114300</xdr:colOff>
      <xdr:row>61</xdr:row>
      <xdr:rowOff>21082</xdr:rowOff>
    </xdr:to>
    <xdr:sp macro="" textlink="">
      <xdr:nvSpPr>
        <xdr:cNvPr id="703" name="楕円 702"/>
        <xdr:cNvSpPr/>
      </xdr:nvSpPr>
      <xdr:spPr>
        <a:xfrm>
          <a:off x="221107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113809</xdr:rowOff>
    </xdr:from>
    <xdr:ext cx="469744" cy="259045"/>
    <xdr:sp macro="" textlink="">
      <xdr:nvSpPr>
        <xdr:cNvPr id="704" name="【保健センター・保健所】&#10;一人当たり面積該当値テキスト"/>
        <xdr:cNvSpPr txBox="1"/>
      </xdr:nvSpPr>
      <xdr:spPr>
        <a:xfrm>
          <a:off x="22199600"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95504</xdr:rowOff>
    </xdr:from>
    <xdr:to>
      <xdr:col>112</xdr:col>
      <xdr:colOff>38100</xdr:colOff>
      <xdr:row>61</xdr:row>
      <xdr:rowOff>25654</xdr:rowOff>
    </xdr:to>
    <xdr:sp macro="" textlink="">
      <xdr:nvSpPr>
        <xdr:cNvPr id="705" name="楕円 704"/>
        <xdr:cNvSpPr/>
      </xdr:nvSpPr>
      <xdr:spPr>
        <a:xfrm>
          <a:off x="21272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141732</xdr:rowOff>
    </xdr:from>
    <xdr:to>
      <xdr:col>116</xdr:col>
      <xdr:colOff>63500</xdr:colOff>
      <xdr:row>60</xdr:row>
      <xdr:rowOff>146304</xdr:rowOff>
    </xdr:to>
    <xdr:cxnSp macro="">
      <xdr:nvCxnSpPr>
        <xdr:cNvPr id="706" name="直線コネクタ 705"/>
        <xdr:cNvCxnSpPr/>
      </xdr:nvCxnSpPr>
      <xdr:spPr>
        <a:xfrm flipV="1">
          <a:off x="21323300" y="10428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100076</xdr:rowOff>
    </xdr:from>
    <xdr:to>
      <xdr:col>107</xdr:col>
      <xdr:colOff>101600</xdr:colOff>
      <xdr:row>61</xdr:row>
      <xdr:rowOff>30226</xdr:rowOff>
    </xdr:to>
    <xdr:sp macro="" textlink="">
      <xdr:nvSpPr>
        <xdr:cNvPr id="707" name="楕円 706"/>
        <xdr:cNvSpPr/>
      </xdr:nvSpPr>
      <xdr:spPr>
        <a:xfrm>
          <a:off x="20383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146304</xdr:rowOff>
    </xdr:from>
    <xdr:to>
      <xdr:col>111</xdr:col>
      <xdr:colOff>177800</xdr:colOff>
      <xdr:row>60</xdr:row>
      <xdr:rowOff>150876</xdr:rowOff>
    </xdr:to>
    <xdr:cxnSp macro="">
      <xdr:nvCxnSpPr>
        <xdr:cNvPr id="708" name="直線コネクタ 707"/>
        <xdr:cNvCxnSpPr/>
      </xdr:nvCxnSpPr>
      <xdr:spPr>
        <a:xfrm flipV="1">
          <a:off x="20434300" y="1043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95504</xdr:rowOff>
    </xdr:from>
    <xdr:to>
      <xdr:col>102</xdr:col>
      <xdr:colOff>165100</xdr:colOff>
      <xdr:row>61</xdr:row>
      <xdr:rowOff>25654</xdr:rowOff>
    </xdr:to>
    <xdr:sp macro="" textlink="">
      <xdr:nvSpPr>
        <xdr:cNvPr id="709" name="楕円 708"/>
        <xdr:cNvSpPr/>
      </xdr:nvSpPr>
      <xdr:spPr>
        <a:xfrm>
          <a:off x="19494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146304</xdr:rowOff>
    </xdr:from>
    <xdr:to>
      <xdr:col>107</xdr:col>
      <xdr:colOff>50800</xdr:colOff>
      <xdr:row>60</xdr:row>
      <xdr:rowOff>150876</xdr:rowOff>
    </xdr:to>
    <xdr:cxnSp macro="">
      <xdr:nvCxnSpPr>
        <xdr:cNvPr id="710" name="直線コネクタ 709"/>
        <xdr:cNvCxnSpPr/>
      </xdr:nvCxnSpPr>
      <xdr:spPr>
        <a:xfrm>
          <a:off x="19545300" y="1043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90932</xdr:rowOff>
    </xdr:from>
    <xdr:to>
      <xdr:col>98</xdr:col>
      <xdr:colOff>38100</xdr:colOff>
      <xdr:row>61</xdr:row>
      <xdr:rowOff>21082</xdr:rowOff>
    </xdr:to>
    <xdr:sp macro="" textlink="">
      <xdr:nvSpPr>
        <xdr:cNvPr id="711" name="楕円 710"/>
        <xdr:cNvSpPr/>
      </xdr:nvSpPr>
      <xdr:spPr>
        <a:xfrm>
          <a:off x="18605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141732</xdr:rowOff>
    </xdr:from>
    <xdr:to>
      <xdr:col>102</xdr:col>
      <xdr:colOff>114300</xdr:colOff>
      <xdr:row>60</xdr:row>
      <xdr:rowOff>146304</xdr:rowOff>
    </xdr:to>
    <xdr:cxnSp macro="">
      <xdr:nvCxnSpPr>
        <xdr:cNvPr id="712" name="直線コネクタ 711"/>
        <xdr:cNvCxnSpPr/>
      </xdr:nvCxnSpPr>
      <xdr:spPr>
        <a:xfrm>
          <a:off x="18656300" y="10428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167657</xdr:rowOff>
    </xdr:from>
    <xdr:ext cx="469744" cy="259045"/>
    <xdr:sp macro="" textlink="">
      <xdr:nvSpPr>
        <xdr:cNvPr id="713" name="n_1aveValue【保健センター・保健所】&#10;一人当たり面積"/>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714" name="n_2aveValue【保健センター・保健所】&#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715" name="n_3aveValue【保健センター・保健所】&#10;一人当たり面積"/>
        <xdr:cNvSpPr txBox="1"/>
      </xdr:nvSpPr>
      <xdr:spPr>
        <a:xfrm>
          <a:off x="19310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16" name="n_4aveValue【保健センター・保健所】&#10;一人当たり面積"/>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42181</xdr:rowOff>
    </xdr:from>
    <xdr:ext cx="469744" cy="259045"/>
    <xdr:sp macro="" textlink="">
      <xdr:nvSpPr>
        <xdr:cNvPr id="717" name="n_1mainValue【保健センター・保健所】&#10;一人当たり面積"/>
        <xdr:cNvSpPr txBox="1"/>
      </xdr:nvSpPr>
      <xdr:spPr>
        <a:xfrm>
          <a:off x="210757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46753</xdr:rowOff>
    </xdr:from>
    <xdr:ext cx="469744" cy="259045"/>
    <xdr:sp macro="" textlink="">
      <xdr:nvSpPr>
        <xdr:cNvPr id="718" name="n_2mainValue【保健センター・保健所】&#10;一人当たり面積"/>
        <xdr:cNvSpPr txBox="1"/>
      </xdr:nvSpPr>
      <xdr:spPr>
        <a:xfrm>
          <a:off x="20199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42181</xdr:rowOff>
    </xdr:from>
    <xdr:ext cx="469744" cy="259045"/>
    <xdr:sp macro="" textlink="">
      <xdr:nvSpPr>
        <xdr:cNvPr id="719" name="n_3mainValue【保健センター・保健所】&#10;一人当たり面積"/>
        <xdr:cNvSpPr txBox="1"/>
      </xdr:nvSpPr>
      <xdr:spPr>
        <a:xfrm>
          <a:off x="193104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37609</xdr:rowOff>
    </xdr:from>
    <xdr:ext cx="469744" cy="259045"/>
    <xdr:sp macro="" textlink="">
      <xdr:nvSpPr>
        <xdr:cNvPr id="720" name="n_4mainValue【保健センター・保健所】&#10;一人当たり面積"/>
        <xdr:cNvSpPr txBox="1"/>
      </xdr:nvSpPr>
      <xdr:spPr>
        <a:xfrm>
          <a:off x="1842142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162323</xdr:rowOff>
    </xdr:from>
    <xdr:ext cx="405111" cy="259045"/>
    <xdr:sp macro="" textlink="">
      <xdr:nvSpPr>
        <xdr:cNvPr id="748" name="【消防施設】&#10;有形固定資産減価償却率平均値テキスト"/>
        <xdr:cNvSpPr txBox="1"/>
      </xdr:nvSpPr>
      <xdr:spPr>
        <a:xfrm>
          <a:off x="16357600" y="1387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37592</xdr:rowOff>
    </xdr:from>
    <xdr:to>
      <xdr:col>85</xdr:col>
      <xdr:colOff>177800</xdr:colOff>
      <xdr:row>80</xdr:row>
      <xdr:rowOff>139192</xdr:rowOff>
    </xdr:to>
    <xdr:sp macro="" textlink="">
      <xdr:nvSpPr>
        <xdr:cNvPr id="759" name="楕円 758"/>
        <xdr:cNvSpPr/>
      </xdr:nvSpPr>
      <xdr:spPr>
        <a:xfrm>
          <a:off x="162687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60469</xdr:rowOff>
    </xdr:from>
    <xdr:ext cx="405111" cy="259045"/>
    <xdr:sp macro="" textlink="">
      <xdr:nvSpPr>
        <xdr:cNvPr id="760" name="【消防施設】&#10;有形固定資産減価償却率該当値テキスト"/>
        <xdr:cNvSpPr txBox="1"/>
      </xdr:nvSpPr>
      <xdr:spPr>
        <a:xfrm>
          <a:off x="16357600" y="1360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145035</xdr:rowOff>
    </xdr:from>
    <xdr:to>
      <xdr:col>81</xdr:col>
      <xdr:colOff>101600</xdr:colOff>
      <xdr:row>80</xdr:row>
      <xdr:rowOff>75185</xdr:rowOff>
    </xdr:to>
    <xdr:sp macro="" textlink="">
      <xdr:nvSpPr>
        <xdr:cNvPr id="761" name="楕円 760"/>
        <xdr:cNvSpPr/>
      </xdr:nvSpPr>
      <xdr:spPr>
        <a:xfrm>
          <a:off x="15430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24385</xdr:rowOff>
    </xdr:from>
    <xdr:to>
      <xdr:col>85</xdr:col>
      <xdr:colOff>127000</xdr:colOff>
      <xdr:row>80</xdr:row>
      <xdr:rowOff>88392</xdr:rowOff>
    </xdr:to>
    <xdr:cxnSp macro="">
      <xdr:nvCxnSpPr>
        <xdr:cNvPr id="762" name="直線コネクタ 761"/>
        <xdr:cNvCxnSpPr/>
      </xdr:nvCxnSpPr>
      <xdr:spPr>
        <a:xfrm>
          <a:off x="15481300" y="137403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74168</xdr:rowOff>
    </xdr:from>
    <xdr:to>
      <xdr:col>76</xdr:col>
      <xdr:colOff>165100</xdr:colOff>
      <xdr:row>80</xdr:row>
      <xdr:rowOff>4318</xdr:rowOff>
    </xdr:to>
    <xdr:sp macro="" textlink="">
      <xdr:nvSpPr>
        <xdr:cNvPr id="763" name="楕円 762"/>
        <xdr:cNvSpPr/>
      </xdr:nvSpPr>
      <xdr:spPr>
        <a:xfrm>
          <a:off x="14541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124968</xdr:rowOff>
    </xdr:from>
    <xdr:to>
      <xdr:col>81</xdr:col>
      <xdr:colOff>50800</xdr:colOff>
      <xdr:row>80</xdr:row>
      <xdr:rowOff>24385</xdr:rowOff>
    </xdr:to>
    <xdr:cxnSp macro="">
      <xdr:nvCxnSpPr>
        <xdr:cNvPr id="764" name="直線コネクタ 763"/>
        <xdr:cNvCxnSpPr/>
      </xdr:nvCxnSpPr>
      <xdr:spPr>
        <a:xfrm>
          <a:off x="14592300" y="1366951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138176</xdr:rowOff>
    </xdr:from>
    <xdr:to>
      <xdr:col>72</xdr:col>
      <xdr:colOff>38100</xdr:colOff>
      <xdr:row>79</xdr:row>
      <xdr:rowOff>68326</xdr:rowOff>
    </xdr:to>
    <xdr:sp macro="" textlink="">
      <xdr:nvSpPr>
        <xdr:cNvPr id="765" name="楕円 764"/>
        <xdr:cNvSpPr/>
      </xdr:nvSpPr>
      <xdr:spPr>
        <a:xfrm>
          <a:off x="13652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17526</xdr:rowOff>
    </xdr:from>
    <xdr:to>
      <xdr:col>76</xdr:col>
      <xdr:colOff>114300</xdr:colOff>
      <xdr:row>79</xdr:row>
      <xdr:rowOff>124968</xdr:rowOff>
    </xdr:to>
    <xdr:cxnSp macro="">
      <xdr:nvCxnSpPr>
        <xdr:cNvPr id="766" name="直線コネクタ 765"/>
        <xdr:cNvCxnSpPr/>
      </xdr:nvCxnSpPr>
      <xdr:spPr>
        <a:xfrm>
          <a:off x="13703300" y="1356207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62737</xdr:rowOff>
    </xdr:from>
    <xdr:to>
      <xdr:col>67</xdr:col>
      <xdr:colOff>101600</xdr:colOff>
      <xdr:row>78</xdr:row>
      <xdr:rowOff>164337</xdr:rowOff>
    </xdr:to>
    <xdr:sp macro="" textlink="">
      <xdr:nvSpPr>
        <xdr:cNvPr id="767" name="楕円 766"/>
        <xdr:cNvSpPr/>
      </xdr:nvSpPr>
      <xdr:spPr>
        <a:xfrm>
          <a:off x="12763500" y="134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113537</xdr:rowOff>
    </xdr:from>
    <xdr:to>
      <xdr:col>71</xdr:col>
      <xdr:colOff>177800</xdr:colOff>
      <xdr:row>79</xdr:row>
      <xdr:rowOff>17526</xdr:rowOff>
    </xdr:to>
    <xdr:cxnSp macro="">
      <xdr:nvCxnSpPr>
        <xdr:cNvPr id="768" name="直線コネクタ 767"/>
        <xdr:cNvCxnSpPr/>
      </xdr:nvCxnSpPr>
      <xdr:spPr>
        <a:xfrm>
          <a:off x="12814300" y="13486637"/>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769"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29735</xdr:rowOff>
    </xdr:from>
    <xdr:ext cx="405111" cy="259045"/>
    <xdr:sp macro="" textlink="">
      <xdr:nvSpPr>
        <xdr:cNvPr id="770" name="n_2aveValue【消防施設】&#10;有形固定資産減価償却率"/>
        <xdr:cNvSpPr txBox="1"/>
      </xdr:nvSpPr>
      <xdr:spPr>
        <a:xfrm>
          <a:off x="143897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132605</xdr:rowOff>
    </xdr:from>
    <xdr:ext cx="405111" cy="259045"/>
    <xdr:sp macro="" textlink="">
      <xdr:nvSpPr>
        <xdr:cNvPr id="771" name="n_3aveValue【消防施設】&#10;有形固定資産減価償却率"/>
        <xdr:cNvSpPr txBox="1"/>
      </xdr:nvSpPr>
      <xdr:spPr>
        <a:xfrm>
          <a:off x="13500744" y="1384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77740</xdr:rowOff>
    </xdr:from>
    <xdr:ext cx="405111" cy="259045"/>
    <xdr:sp macro="" textlink="">
      <xdr:nvSpPr>
        <xdr:cNvPr id="772" name="n_4aveValue【消防施設】&#10;有形固定資産減価償却率"/>
        <xdr:cNvSpPr txBox="1"/>
      </xdr:nvSpPr>
      <xdr:spPr>
        <a:xfrm>
          <a:off x="12611744" y="1379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91712</xdr:rowOff>
    </xdr:from>
    <xdr:ext cx="405111" cy="259045"/>
    <xdr:sp macro="" textlink="">
      <xdr:nvSpPr>
        <xdr:cNvPr id="773" name="n_1mainValue【消防施設】&#10;有形固定資産減価償却率"/>
        <xdr:cNvSpPr txBox="1"/>
      </xdr:nvSpPr>
      <xdr:spPr>
        <a:xfrm>
          <a:off x="152660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20845</xdr:rowOff>
    </xdr:from>
    <xdr:ext cx="405111" cy="259045"/>
    <xdr:sp macro="" textlink="">
      <xdr:nvSpPr>
        <xdr:cNvPr id="774" name="n_2mainValue【消防施設】&#10;有形固定資産減価償却率"/>
        <xdr:cNvSpPr txBox="1"/>
      </xdr:nvSpPr>
      <xdr:spPr>
        <a:xfrm>
          <a:off x="14389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84853</xdr:rowOff>
    </xdr:from>
    <xdr:ext cx="405111" cy="259045"/>
    <xdr:sp macro="" textlink="">
      <xdr:nvSpPr>
        <xdr:cNvPr id="775" name="n_3mainValue【消防施設】&#10;有形固定資産減価償却率"/>
        <xdr:cNvSpPr txBox="1"/>
      </xdr:nvSpPr>
      <xdr:spPr>
        <a:xfrm>
          <a:off x="135007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9414</xdr:rowOff>
    </xdr:from>
    <xdr:ext cx="405111" cy="259045"/>
    <xdr:sp macro="" textlink="">
      <xdr:nvSpPr>
        <xdr:cNvPr id="776" name="n_4mainValue【消防施設】&#10;有形固定資産減価償却率"/>
        <xdr:cNvSpPr txBox="1"/>
      </xdr:nvSpPr>
      <xdr:spPr>
        <a:xfrm>
          <a:off x="12611744" y="13211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135545</xdr:rowOff>
    </xdr:from>
    <xdr:ext cx="469744" cy="259045"/>
    <xdr:sp macro="" textlink="">
      <xdr:nvSpPr>
        <xdr:cNvPr id="807" name="【消防施設】&#10;一人当たり面積平均値テキスト"/>
        <xdr:cNvSpPr txBox="1"/>
      </xdr:nvSpPr>
      <xdr:spPr>
        <a:xfrm>
          <a:off x="22199600" y="1419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47716</xdr:rowOff>
    </xdr:from>
    <xdr:to>
      <xdr:col>116</xdr:col>
      <xdr:colOff>114300</xdr:colOff>
      <xdr:row>81</xdr:row>
      <xdr:rowOff>149316</xdr:rowOff>
    </xdr:to>
    <xdr:sp macro="" textlink="">
      <xdr:nvSpPr>
        <xdr:cNvPr id="818" name="楕円 817"/>
        <xdr:cNvSpPr/>
      </xdr:nvSpPr>
      <xdr:spPr>
        <a:xfrm>
          <a:off x="22110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70593</xdr:rowOff>
    </xdr:from>
    <xdr:ext cx="469744" cy="259045"/>
    <xdr:sp macro="" textlink="">
      <xdr:nvSpPr>
        <xdr:cNvPr id="819" name="【消防施設】&#10;一人当たり面積該当値テキスト"/>
        <xdr:cNvSpPr txBox="1"/>
      </xdr:nvSpPr>
      <xdr:spPr>
        <a:xfrm>
          <a:off x="22199600" y="137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54248</xdr:rowOff>
    </xdr:from>
    <xdr:to>
      <xdr:col>112</xdr:col>
      <xdr:colOff>38100</xdr:colOff>
      <xdr:row>81</xdr:row>
      <xdr:rowOff>155848</xdr:rowOff>
    </xdr:to>
    <xdr:sp macro="" textlink="">
      <xdr:nvSpPr>
        <xdr:cNvPr id="820" name="楕円 819"/>
        <xdr:cNvSpPr/>
      </xdr:nvSpPr>
      <xdr:spPr>
        <a:xfrm>
          <a:off x="2127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98516</xdr:rowOff>
    </xdr:from>
    <xdr:to>
      <xdr:col>116</xdr:col>
      <xdr:colOff>63500</xdr:colOff>
      <xdr:row>81</xdr:row>
      <xdr:rowOff>105048</xdr:rowOff>
    </xdr:to>
    <xdr:cxnSp macro="">
      <xdr:nvCxnSpPr>
        <xdr:cNvPr id="821" name="直線コネクタ 820"/>
        <xdr:cNvCxnSpPr/>
      </xdr:nvCxnSpPr>
      <xdr:spPr>
        <a:xfrm flipV="1">
          <a:off x="21323300" y="139859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60779</xdr:rowOff>
    </xdr:from>
    <xdr:to>
      <xdr:col>107</xdr:col>
      <xdr:colOff>101600</xdr:colOff>
      <xdr:row>81</xdr:row>
      <xdr:rowOff>162379</xdr:rowOff>
    </xdr:to>
    <xdr:sp macro="" textlink="">
      <xdr:nvSpPr>
        <xdr:cNvPr id="822" name="楕円 821"/>
        <xdr:cNvSpPr/>
      </xdr:nvSpPr>
      <xdr:spPr>
        <a:xfrm>
          <a:off x="20383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105048</xdr:rowOff>
    </xdr:from>
    <xdr:to>
      <xdr:col>111</xdr:col>
      <xdr:colOff>177800</xdr:colOff>
      <xdr:row>81</xdr:row>
      <xdr:rowOff>111579</xdr:rowOff>
    </xdr:to>
    <xdr:cxnSp macro="">
      <xdr:nvCxnSpPr>
        <xdr:cNvPr id="823" name="直線コネクタ 822"/>
        <xdr:cNvCxnSpPr/>
      </xdr:nvCxnSpPr>
      <xdr:spPr>
        <a:xfrm flipV="1">
          <a:off x="20434300" y="139924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824" name="楕円 823"/>
        <xdr:cNvSpPr/>
      </xdr:nvSpPr>
      <xdr:spPr>
        <a:xfrm>
          <a:off x="19494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111579</xdr:rowOff>
    </xdr:from>
    <xdr:to>
      <xdr:col>107</xdr:col>
      <xdr:colOff>50800</xdr:colOff>
      <xdr:row>81</xdr:row>
      <xdr:rowOff>111579</xdr:rowOff>
    </xdr:to>
    <xdr:cxnSp macro="">
      <xdr:nvCxnSpPr>
        <xdr:cNvPr id="825" name="直線コネクタ 824"/>
        <xdr:cNvCxnSpPr/>
      </xdr:nvCxnSpPr>
      <xdr:spPr>
        <a:xfrm>
          <a:off x="19545300" y="1399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54248</xdr:rowOff>
    </xdr:from>
    <xdr:to>
      <xdr:col>98</xdr:col>
      <xdr:colOff>38100</xdr:colOff>
      <xdr:row>81</xdr:row>
      <xdr:rowOff>155848</xdr:rowOff>
    </xdr:to>
    <xdr:sp macro="" textlink="">
      <xdr:nvSpPr>
        <xdr:cNvPr id="826" name="楕円 825"/>
        <xdr:cNvSpPr/>
      </xdr:nvSpPr>
      <xdr:spPr>
        <a:xfrm>
          <a:off x="18605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105048</xdr:rowOff>
    </xdr:from>
    <xdr:to>
      <xdr:col>102</xdr:col>
      <xdr:colOff>114300</xdr:colOff>
      <xdr:row>81</xdr:row>
      <xdr:rowOff>111579</xdr:rowOff>
    </xdr:to>
    <xdr:cxnSp macro="">
      <xdr:nvCxnSpPr>
        <xdr:cNvPr id="827" name="直線コネクタ 826"/>
        <xdr:cNvCxnSpPr/>
      </xdr:nvCxnSpPr>
      <xdr:spPr>
        <a:xfrm>
          <a:off x="18656300" y="139924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104520</xdr:rowOff>
    </xdr:from>
    <xdr:ext cx="469744" cy="259045"/>
    <xdr:sp macro="" textlink="">
      <xdr:nvSpPr>
        <xdr:cNvPr id="828" name="n_1aveValue【消防施設】&#10;一人当たり面積"/>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143708</xdr:rowOff>
    </xdr:from>
    <xdr:ext cx="469744" cy="259045"/>
    <xdr:sp macro="" textlink="">
      <xdr:nvSpPr>
        <xdr:cNvPr id="829" name="n_2aveValue【消防施設】&#10;一人当たり面積"/>
        <xdr:cNvSpPr txBox="1"/>
      </xdr:nvSpPr>
      <xdr:spPr>
        <a:xfrm>
          <a:off x="201994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830" name="n_3aveValue【消防施設】&#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37572</xdr:rowOff>
    </xdr:from>
    <xdr:ext cx="469744" cy="259045"/>
    <xdr:sp macro="" textlink="">
      <xdr:nvSpPr>
        <xdr:cNvPr id="831" name="n_4aveValue【消防施設】&#10;一人当たり面積"/>
        <xdr:cNvSpPr txBox="1"/>
      </xdr:nvSpPr>
      <xdr:spPr>
        <a:xfrm>
          <a:off x="18421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925</xdr:rowOff>
    </xdr:from>
    <xdr:ext cx="469744" cy="259045"/>
    <xdr:sp macro="" textlink="">
      <xdr:nvSpPr>
        <xdr:cNvPr id="832" name="n_1mainValue【消防施設】&#10;一人当たり面積"/>
        <xdr:cNvSpPr txBox="1"/>
      </xdr:nvSpPr>
      <xdr:spPr>
        <a:xfrm>
          <a:off x="21075727" y="137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7456</xdr:rowOff>
    </xdr:from>
    <xdr:ext cx="469744" cy="259045"/>
    <xdr:sp macro="" textlink="">
      <xdr:nvSpPr>
        <xdr:cNvPr id="833" name="n_2mainValue【消防施設】&#10;一人当たり面積"/>
        <xdr:cNvSpPr txBox="1"/>
      </xdr:nvSpPr>
      <xdr:spPr>
        <a:xfrm>
          <a:off x="20199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7456</xdr:rowOff>
    </xdr:from>
    <xdr:ext cx="469744" cy="259045"/>
    <xdr:sp macro="" textlink="">
      <xdr:nvSpPr>
        <xdr:cNvPr id="834" name="n_3mainValue【消防施設】&#10;一人当たり面積"/>
        <xdr:cNvSpPr txBox="1"/>
      </xdr:nvSpPr>
      <xdr:spPr>
        <a:xfrm>
          <a:off x="19310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925</xdr:rowOff>
    </xdr:from>
    <xdr:ext cx="469744" cy="259045"/>
    <xdr:sp macro="" textlink="">
      <xdr:nvSpPr>
        <xdr:cNvPr id="835" name="n_4mainValue【消防施設】&#10;一人当たり面積"/>
        <xdr:cNvSpPr txBox="1"/>
      </xdr:nvSpPr>
      <xdr:spPr>
        <a:xfrm>
          <a:off x="18421427" y="137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864" name="【庁舎】&#10;有形固定資産減価償却率平均値テキスト"/>
        <xdr:cNvSpPr txBox="1"/>
      </xdr:nvSpPr>
      <xdr:spPr>
        <a:xfrm>
          <a:off x="16357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875" name="楕円 874"/>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83838</xdr:rowOff>
    </xdr:from>
    <xdr:ext cx="405111" cy="259045"/>
    <xdr:sp macro="" textlink="">
      <xdr:nvSpPr>
        <xdr:cNvPr id="876" name="【庁舎】&#10;有形固定資産減価償却率該当値テキスト"/>
        <xdr:cNvSpPr txBox="1"/>
      </xdr:nvSpPr>
      <xdr:spPr>
        <a:xfrm>
          <a:off x="16357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74930</xdr:rowOff>
    </xdr:from>
    <xdr:to>
      <xdr:col>81</xdr:col>
      <xdr:colOff>101600</xdr:colOff>
      <xdr:row>108</xdr:row>
      <xdr:rowOff>5080</xdr:rowOff>
    </xdr:to>
    <xdr:sp macro="" textlink="">
      <xdr:nvSpPr>
        <xdr:cNvPr id="877" name="楕円 876"/>
        <xdr:cNvSpPr/>
      </xdr:nvSpPr>
      <xdr:spPr>
        <a:xfrm>
          <a:off x="15430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125730</xdr:rowOff>
    </xdr:from>
    <xdr:to>
      <xdr:col>85</xdr:col>
      <xdr:colOff>127000</xdr:colOff>
      <xdr:row>107</xdr:row>
      <xdr:rowOff>156211</xdr:rowOff>
    </xdr:to>
    <xdr:cxnSp macro="">
      <xdr:nvCxnSpPr>
        <xdr:cNvPr id="878" name="直線コネクタ 877"/>
        <xdr:cNvCxnSpPr/>
      </xdr:nvCxnSpPr>
      <xdr:spPr>
        <a:xfrm>
          <a:off x="15481300" y="184708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55880</xdr:rowOff>
    </xdr:from>
    <xdr:to>
      <xdr:col>76</xdr:col>
      <xdr:colOff>165100</xdr:colOff>
      <xdr:row>107</xdr:row>
      <xdr:rowOff>157480</xdr:rowOff>
    </xdr:to>
    <xdr:sp macro="" textlink="">
      <xdr:nvSpPr>
        <xdr:cNvPr id="879" name="楕円 878"/>
        <xdr:cNvSpPr/>
      </xdr:nvSpPr>
      <xdr:spPr>
        <a:xfrm>
          <a:off x="14541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106680</xdr:rowOff>
    </xdr:from>
    <xdr:to>
      <xdr:col>81</xdr:col>
      <xdr:colOff>50800</xdr:colOff>
      <xdr:row>107</xdr:row>
      <xdr:rowOff>125730</xdr:rowOff>
    </xdr:to>
    <xdr:cxnSp macro="">
      <xdr:nvCxnSpPr>
        <xdr:cNvPr id="880" name="直線コネクタ 879"/>
        <xdr:cNvCxnSpPr/>
      </xdr:nvCxnSpPr>
      <xdr:spPr>
        <a:xfrm>
          <a:off x="14592300" y="18451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53975</xdr:rowOff>
    </xdr:from>
    <xdr:to>
      <xdr:col>72</xdr:col>
      <xdr:colOff>38100</xdr:colOff>
      <xdr:row>108</xdr:row>
      <xdr:rowOff>155575</xdr:rowOff>
    </xdr:to>
    <xdr:sp macro="" textlink="">
      <xdr:nvSpPr>
        <xdr:cNvPr id="881" name="楕円 880"/>
        <xdr:cNvSpPr/>
      </xdr:nvSpPr>
      <xdr:spPr>
        <a:xfrm>
          <a:off x="13652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106680</xdr:rowOff>
    </xdr:from>
    <xdr:to>
      <xdr:col>76</xdr:col>
      <xdr:colOff>114300</xdr:colOff>
      <xdr:row>108</xdr:row>
      <xdr:rowOff>104775</xdr:rowOff>
    </xdr:to>
    <xdr:cxnSp macro="">
      <xdr:nvCxnSpPr>
        <xdr:cNvPr id="882" name="直線コネクタ 881"/>
        <xdr:cNvCxnSpPr/>
      </xdr:nvCxnSpPr>
      <xdr:spPr>
        <a:xfrm flipV="1">
          <a:off x="13703300" y="1845183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154939</xdr:rowOff>
    </xdr:from>
    <xdr:to>
      <xdr:col>67</xdr:col>
      <xdr:colOff>101600</xdr:colOff>
      <xdr:row>108</xdr:row>
      <xdr:rowOff>85089</xdr:rowOff>
    </xdr:to>
    <xdr:sp macro="" textlink="">
      <xdr:nvSpPr>
        <xdr:cNvPr id="883" name="楕円 882"/>
        <xdr:cNvSpPr/>
      </xdr:nvSpPr>
      <xdr:spPr>
        <a:xfrm>
          <a:off x="12763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34289</xdr:rowOff>
    </xdr:from>
    <xdr:to>
      <xdr:col>71</xdr:col>
      <xdr:colOff>177800</xdr:colOff>
      <xdr:row>108</xdr:row>
      <xdr:rowOff>104775</xdr:rowOff>
    </xdr:to>
    <xdr:cxnSp macro="">
      <xdr:nvCxnSpPr>
        <xdr:cNvPr id="884" name="直線コネクタ 883"/>
        <xdr:cNvCxnSpPr/>
      </xdr:nvCxnSpPr>
      <xdr:spPr>
        <a:xfrm>
          <a:off x="12814300" y="1855088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107332</xdr:rowOff>
    </xdr:from>
    <xdr:ext cx="405111" cy="259045"/>
    <xdr:sp macro="" textlink="">
      <xdr:nvSpPr>
        <xdr:cNvPr id="885" name="n_1aveValue【庁舎】&#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886" name="n_2aveValue【庁舎】&#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887" name="n_3aveValue【庁舎】&#10;有形固定資産減価償却率"/>
        <xdr:cNvSpPr txBox="1"/>
      </xdr:nvSpPr>
      <xdr:spPr>
        <a:xfrm>
          <a:off x="13500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888" name="n_4aveValue【庁舎】&#10;有形固定資産減価償却率"/>
        <xdr:cNvSpPr txBox="1"/>
      </xdr:nvSpPr>
      <xdr:spPr>
        <a:xfrm>
          <a:off x="12611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167657</xdr:rowOff>
    </xdr:from>
    <xdr:ext cx="405111" cy="259045"/>
    <xdr:sp macro="" textlink="">
      <xdr:nvSpPr>
        <xdr:cNvPr id="889" name="n_1mainValue【庁舎】&#10;有形固定資産減価償却率"/>
        <xdr:cNvSpPr txBox="1"/>
      </xdr:nvSpPr>
      <xdr:spPr>
        <a:xfrm>
          <a:off x="15266044"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148607</xdr:rowOff>
    </xdr:from>
    <xdr:ext cx="405111" cy="259045"/>
    <xdr:sp macro="" textlink="">
      <xdr:nvSpPr>
        <xdr:cNvPr id="890" name="n_2mainValue【庁舎】&#10;有形固定資産減価償却率"/>
        <xdr:cNvSpPr txBox="1"/>
      </xdr:nvSpPr>
      <xdr:spPr>
        <a:xfrm>
          <a:off x="143897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146702</xdr:rowOff>
    </xdr:from>
    <xdr:ext cx="405111" cy="259045"/>
    <xdr:sp macro="" textlink="">
      <xdr:nvSpPr>
        <xdr:cNvPr id="891" name="n_3mainValue【庁舎】&#10;有形固定資産減価償却率"/>
        <xdr:cNvSpPr txBox="1"/>
      </xdr:nvSpPr>
      <xdr:spPr>
        <a:xfrm>
          <a:off x="13500744"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76216</xdr:rowOff>
    </xdr:from>
    <xdr:ext cx="405111" cy="259045"/>
    <xdr:sp macro="" textlink="">
      <xdr:nvSpPr>
        <xdr:cNvPr id="892" name="n_4mainValue【庁舎】&#10;有形固定資産減価償却率"/>
        <xdr:cNvSpPr txBox="1"/>
      </xdr:nvSpPr>
      <xdr:spPr>
        <a:xfrm>
          <a:off x="12611744"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923" name="【庁舎】&#10;一人当たり面積平均値テキスト"/>
        <xdr:cNvSpPr txBox="1"/>
      </xdr:nvSpPr>
      <xdr:spPr>
        <a:xfrm>
          <a:off x="22199600" y="1807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141877</xdr:rowOff>
    </xdr:from>
    <xdr:to>
      <xdr:col>116</xdr:col>
      <xdr:colOff>114300</xdr:colOff>
      <xdr:row>107</xdr:row>
      <xdr:rowOff>72027</xdr:rowOff>
    </xdr:to>
    <xdr:sp macro="" textlink="">
      <xdr:nvSpPr>
        <xdr:cNvPr id="934" name="楕円 933"/>
        <xdr:cNvSpPr/>
      </xdr:nvSpPr>
      <xdr:spPr>
        <a:xfrm>
          <a:off x="221107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120304</xdr:rowOff>
    </xdr:from>
    <xdr:ext cx="469744" cy="259045"/>
    <xdr:sp macro="" textlink="">
      <xdr:nvSpPr>
        <xdr:cNvPr id="935" name="【庁舎】&#10;一人当たり面積該当値テキスト"/>
        <xdr:cNvSpPr txBox="1"/>
      </xdr:nvSpPr>
      <xdr:spPr>
        <a:xfrm>
          <a:off x="22199600"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145143</xdr:rowOff>
    </xdr:from>
    <xdr:to>
      <xdr:col>112</xdr:col>
      <xdr:colOff>38100</xdr:colOff>
      <xdr:row>107</xdr:row>
      <xdr:rowOff>75293</xdr:rowOff>
    </xdr:to>
    <xdr:sp macro="" textlink="">
      <xdr:nvSpPr>
        <xdr:cNvPr id="936" name="楕円 935"/>
        <xdr:cNvSpPr/>
      </xdr:nvSpPr>
      <xdr:spPr>
        <a:xfrm>
          <a:off x="212725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21227</xdr:rowOff>
    </xdr:from>
    <xdr:to>
      <xdr:col>116</xdr:col>
      <xdr:colOff>63500</xdr:colOff>
      <xdr:row>107</xdr:row>
      <xdr:rowOff>24493</xdr:rowOff>
    </xdr:to>
    <xdr:cxnSp macro="">
      <xdr:nvCxnSpPr>
        <xdr:cNvPr id="937" name="直線コネクタ 936"/>
        <xdr:cNvCxnSpPr/>
      </xdr:nvCxnSpPr>
      <xdr:spPr>
        <a:xfrm flipV="1">
          <a:off x="21323300" y="183663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938" name="楕円 937"/>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24493</xdr:rowOff>
    </xdr:from>
    <xdr:to>
      <xdr:col>111</xdr:col>
      <xdr:colOff>177800</xdr:colOff>
      <xdr:row>107</xdr:row>
      <xdr:rowOff>26670</xdr:rowOff>
    </xdr:to>
    <xdr:cxnSp macro="">
      <xdr:nvCxnSpPr>
        <xdr:cNvPr id="939" name="直線コネクタ 938"/>
        <xdr:cNvCxnSpPr/>
      </xdr:nvCxnSpPr>
      <xdr:spPr>
        <a:xfrm flipV="1">
          <a:off x="20434300" y="183696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37919</xdr:rowOff>
    </xdr:from>
    <xdr:to>
      <xdr:col>102</xdr:col>
      <xdr:colOff>165100</xdr:colOff>
      <xdr:row>107</xdr:row>
      <xdr:rowOff>139519</xdr:rowOff>
    </xdr:to>
    <xdr:sp macro="" textlink="">
      <xdr:nvSpPr>
        <xdr:cNvPr id="940" name="楕円 939"/>
        <xdr:cNvSpPr/>
      </xdr:nvSpPr>
      <xdr:spPr>
        <a:xfrm>
          <a:off x="19494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88719</xdr:rowOff>
    </xdr:to>
    <xdr:cxnSp macro="">
      <xdr:nvCxnSpPr>
        <xdr:cNvPr id="941" name="直線コネクタ 940"/>
        <xdr:cNvCxnSpPr/>
      </xdr:nvCxnSpPr>
      <xdr:spPr>
        <a:xfrm flipV="1">
          <a:off x="19545300" y="18371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942" name="楕円 941"/>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88719</xdr:rowOff>
    </xdr:to>
    <xdr:cxnSp macro="">
      <xdr:nvCxnSpPr>
        <xdr:cNvPr id="943" name="直線コネクタ 942"/>
        <xdr:cNvCxnSpPr/>
      </xdr:nvCxnSpPr>
      <xdr:spPr>
        <a:xfrm>
          <a:off x="18656300" y="184327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944" name="n_1aveValue【庁舎】&#10;一人当たり面積"/>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945" name="n_2aveValue【庁舎】&#10;一人当たり面積"/>
        <xdr:cNvSpPr txBox="1"/>
      </xdr:nvSpPr>
      <xdr:spPr>
        <a:xfrm>
          <a:off x="20199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946" name="n_3aveValue【庁舎】&#10;一人当たり面積"/>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47" name="n_4aveValue【庁舎】&#10;一人当たり面積"/>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66420</xdr:rowOff>
    </xdr:from>
    <xdr:ext cx="469744" cy="259045"/>
    <xdr:sp macro="" textlink="">
      <xdr:nvSpPr>
        <xdr:cNvPr id="948" name="n_1mainValue【庁舎】&#10;一人当たり面積"/>
        <xdr:cNvSpPr txBox="1"/>
      </xdr:nvSpPr>
      <xdr:spPr>
        <a:xfrm>
          <a:off x="21075727"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949" name="n_2mainValue【庁舎】&#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130646</xdr:rowOff>
    </xdr:from>
    <xdr:ext cx="469744" cy="259045"/>
    <xdr:sp macro="" textlink="">
      <xdr:nvSpPr>
        <xdr:cNvPr id="950" name="n_3mainValue【庁舎】&#10;一人当たり面積"/>
        <xdr:cNvSpPr txBox="1"/>
      </xdr:nvSpPr>
      <xdr:spPr>
        <a:xfrm>
          <a:off x="19310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951" name="n_4mainValue【庁舎】&#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新規整備等を実施していないため、有形固定資産減価償却率は徐々に上昇している。また、一人当たり面積は横ばいとなっている。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新規整備等を実施していないため、有形固定資産減価償却率は徐々に上昇している。また、一人当たり有形固定資産（償却資産）額は横ばいとなっている。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大規模な耐震補強等を実施していないため、体育施設全体の老朽化が進行している。また、一人当たり面積は類似団体内平均値を大きく下回っているため、更新の際は規模等について検討する必要がある。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本市の保健センターは、比較的新しい施設であるため、有形固定資産減価償却率は徐々に上昇しているものの、類似団体内平均値と比較して低い数値となっている。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福祉施設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放課後児童クラブ用施設の更新整備等を実施したが、記載要領上は含まないこととされていた施設を含めてしまっていたため、当該施設分を削除して積算したことにより、昨年度から有形固定資産減価償却率が高い水準になっている。また、一人当たり面積は類似団体内平均値を大きく下回っているが、福祉関係事務の外部委託や一部事務組合による運営を行っていることが要因として考えられ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規整備等を実施していないため、有形固定資産減価償却率は徐々に上昇し、一人当たり面積は横ばいではあるが、類似団体内平均値を大きく上回っていることから、施設規模の適正性について十分に検討する必要が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市民会館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附属設備の更新整備を実施しているものの、施設の老朽化が進んでおり、有形固定資産減価償却率は徐々に上昇している。また、新規整備等は実施していないため、一人当たり面積は横ばいとなっている。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細かな更新整備等を実施しているものの、施設全体が老朽化しており、有形固定資産減価償却率が上昇している。類似団体内平均値と比較して、高い水準にあるため、公共施設等総合管理計画に基づき計画的な施設更新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47,880
44,320
94.19
22,009,983
21,333,079
673,472
12,360,168
18,078,764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基準財政需要額は、前年度より</a:t>
          </a:r>
          <a:r>
            <a:rPr kumimoji="1" lang="en-US" altLang="ja-JP" sz="1050">
              <a:latin typeface="ＭＳ Ｐゴシック" panose="020B0600070205080204" pitchFamily="50" charset="-128"/>
              <a:ea typeface="ＭＳ Ｐゴシック" panose="020B0600070205080204" pitchFamily="50" charset="-128"/>
            </a:rPr>
            <a:t>517</a:t>
          </a:r>
          <a:r>
            <a:rPr kumimoji="1" lang="ja-JP" altLang="en-US" sz="1050">
              <a:latin typeface="ＭＳ Ｐゴシック" panose="020B0600070205080204" pitchFamily="50" charset="-128"/>
              <a:ea typeface="ＭＳ Ｐゴシック" panose="020B0600070205080204" pitchFamily="50" charset="-128"/>
            </a:rPr>
            <a:t>百万円の増となった。主な要因として、測定単位（国勢調査人口）の増、社会福祉費において前年度私立保育所等費用額に私立保育所分を追加したことによる増、国の補正予算における普通交付税の再算定による増等が挙げられる。また、基準財政収入額は、前年度より</a:t>
          </a:r>
          <a:r>
            <a:rPr kumimoji="1" lang="en-US" altLang="ja-JP" sz="1050">
              <a:latin typeface="ＭＳ Ｐゴシック" panose="020B0600070205080204" pitchFamily="50" charset="-128"/>
              <a:ea typeface="ＭＳ Ｐゴシック" panose="020B0600070205080204" pitchFamily="50" charset="-128"/>
            </a:rPr>
            <a:t>267</a:t>
          </a:r>
          <a:r>
            <a:rPr kumimoji="1" lang="ja-JP" altLang="en-US" sz="1050">
              <a:latin typeface="ＭＳ Ｐゴシック" panose="020B0600070205080204" pitchFamily="50" charset="-128"/>
              <a:ea typeface="ＭＳ Ｐゴシック" panose="020B0600070205080204" pitchFamily="50" charset="-128"/>
            </a:rPr>
            <a:t>百万円の減となった。主な要因として、市町村民税法人税割において新型コロナウイルス感染症感染拡大等の影響により、市内企業の事業が低調になったことによる減、市町村民税所得割において全国平均の単位額（理論値）が減額になったことによる減等が挙げられる。以上により、基準財政需要額と基準財政収入額の乖離が大きくなり、単年度での財政力指数が大きく下がったが、３年間の平均で見ると、前年度比</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ポイントの減となった。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161290</xdr:rowOff>
    </xdr:from>
    <xdr:to>
      <xdr:col>23</xdr:col>
      <xdr:colOff>133350</xdr:colOff>
      <xdr:row>37</xdr:row>
      <xdr:rowOff>38100</xdr:rowOff>
    </xdr:to>
    <xdr:cxnSp macro="">
      <xdr:nvCxnSpPr>
        <xdr:cNvPr id="67" name="直線コネクタ 66"/>
        <xdr:cNvCxnSpPr/>
      </xdr:nvCxnSpPr>
      <xdr:spPr>
        <a:xfrm>
          <a:off x="4114800" y="63334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161290</xdr:rowOff>
    </xdr:from>
    <xdr:to>
      <xdr:col>19</xdr:col>
      <xdr:colOff>133350</xdr:colOff>
      <xdr:row>37</xdr:row>
      <xdr:rowOff>13970</xdr:rowOff>
    </xdr:to>
    <xdr:cxnSp macro="">
      <xdr:nvCxnSpPr>
        <xdr:cNvPr id="70" name="直線コネクタ 69"/>
        <xdr:cNvCxnSpPr/>
      </xdr:nvCxnSpPr>
      <xdr:spPr>
        <a:xfrm flipV="1">
          <a:off x="3225800" y="63334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13970</xdr:rowOff>
    </xdr:from>
    <xdr:to>
      <xdr:col>15</xdr:col>
      <xdr:colOff>82550</xdr:colOff>
      <xdr:row>37</xdr:row>
      <xdr:rowOff>13970</xdr:rowOff>
    </xdr:to>
    <xdr:cxnSp macro="">
      <xdr:nvCxnSpPr>
        <xdr:cNvPr id="73" name="直線コネクタ 72"/>
        <xdr:cNvCxnSpPr/>
      </xdr:nvCxnSpPr>
      <xdr:spPr>
        <a:xfrm>
          <a:off x="2336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13970</xdr:rowOff>
    </xdr:from>
    <xdr:to>
      <xdr:col>11</xdr:col>
      <xdr:colOff>31750</xdr:colOff>
      <xdr:row>37</xdr:row>
      <xdr:rowOff>38100</xdr:rowOff>
    </xdr:to>
    <xdr:cxnSp macro="">
      <xdr:nvCxnSpPr>
        <xdr:cNvPr id="76" name="直線コネクタ 75"/>
        <xdr:cNvCxnSpPr/>
      </xdr:nvCxnSpPr>
      <xdr:spPr>
        <a:xfrm flipV="1">
          <a:off x="1447800" y="63576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6" name="楕円 85"/>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80027</xdr:rowOff>
    </xdr:from>
    <xdr:ext cx="762000" cy="259045"/>
    <xdr:sp macro="" textlink="">
      <xdr:nvSpPr>
        <xdr:cNvPr id="87" name="財政力該当値テキスト"/>
        <xdr:cNvSpPr txBox="1"/>
      </xdr:nvSpPr>
      <xdr:spPr>
        <a:xfrm>
          <a:off x="5041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110490</xdr:rowOff>
    </xdr:from>
    <xdr:to>
      <xdr:col>19</xdr:col>
      <xdr:colOff>184150</xdr:colOff>
      <xdr:row>37</xdr:row>
      <xdr:rowOff>40640</xdr:rowOff>
    </xdr:to>
    <xdr:sp macro="" textlink="">
      <xdr:nvSpPr>
        <xdr:cNvPr id="88" name="楕円 87"/>
        <xdr:cNvSpPr/>
      </xdr:nvSpPr>
      <xdr:spPr>
        <a:xfrm>
          <a:off x="406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50817</xdr:rowOff>
    </xdr:from>
    <xdr:ext cx="736600" cy="259045"/>
    <xdr:sp macro="" textlink="">
      <xdr:nvSpPr>
        <xdr:cNvPr id="89" name="テキスト ボックス 88"/>
        <xdr:cNvSpPr txBox="1"/>
      </xdr:nvSpPr>
      <xdr:spPr>
        <a:xfrm>
          <a:off x="3733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134620</xdr:rowOff>
    </xdr:from>
    <xdr:to>
      <xdr:col>15</xdr:col>
      <xdr:colOff>133350</xdr:colOff>
      <xdr:row>37</xdr:row>
      <xdr:rowOff>64770</xdr:rowOff>
    </xdr:to>
    <xdr:sp macro="" textlink="">
      <xdr:nvSpPr>
        <xdr:cNvPr id="90" name="楕円 89"/>
        <xdr:cNvSpPr/>
      </xdr:nvSpPr>
      <xdr:spPr>
        <a:xfrm>
          <a:off x="317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74947</xdr:rowOff>
    </xdr:from>
    <xdr:ext cx="762000" cy="259045"/>
    <xdr:sp macro="" textlink="">
      <xdr:nvSpPr>
        <xdr:cNvPr id="91" name="テキスト ボックス 90"/>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134620</xdr:rowOff>
    </xdr:from>
    <xdr:to>
      <xdr:col>11</xdr:col>
      <xdr:colOff>82550</xdr:colOff>
      <xdr:row>37</xdr:row>
      <xdr:rowOff>64770</xdr:rowOff>
    </xdr:to>
    <xdr:sp macro="" textlink="">
      <xdr:nvSpPr>
        <xdr:cNvPr id="92" name="楕円 91"/>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74947</xdr:rowOff>
    </xdr:from>
    <xdr:ext cx="762000" cy="259045"/>
    <xdr:sp macro="" textlink="">
      <xdr:nvSpPr>
        <xdr:cNvPr id="93" name="テキスト ボックス 92"/>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4" name="楕円 93"/>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5" name="テキスト ボックス 94"/>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人件費、扶助費等に充当した一般財源（歳出）は、前年度より</a:t>
          </a:r>
          <a:r>
            <a:rPr kumimoji="1" lang="en-US" altLang="ja-JP" sz="1050">
              <a:latin typeface="ＭＳ Ｐゴシック" panose="020B0600070205080204" pitchFamily="50" charset="-128"/>
              <a:ea typeface="ＭＳ Ｐゴシック" panose="020B0600070205080204" pitchFamily="50" charset="-128"/>
            </a:rPr>
            <a:t>87</a:t>
          </a:r>
          <a:r>
            <a:rPr kumimoji="1" lang="ja-JP" altLang="en-US" sz="1050">
              <a:latin typeface="ＭＳ Ｐゴシック" panose="020B0600070205080204" pitchFamily="50" charset="-128"/>
              <a:ea typeface="ＭＳ Ｐゴシック" panose="020B0600070205080204" pitchFamily="50" charset="-128"/>
            </a:rPr>
            <a:t>百万円の増となった。主な要因として、人事院勧告に基づく期末手当支給割合改定による人件費の減、合併特例債を原資とした地域振興等基金の積立てに係る起債の償還開始による公債費の増等が挙げられる。経常一般財源（歳入）は、前年度より</a:t>
          </a:r>
          <a:r>
            <a:rPr kumimoji="1" lang="en-US" altLang="ja-JP" sz="1050">
              <a:latin typeface="ＭＳ Ｐゴシック" panose="020B0600070205080204" pitchFamily="50" charset="-128"/>
              <a:ea typeface="ＭＳ Ｐゴシック" panose="020B0600070205080204" pitchFamily="50" charset="-128"/>
            </a:rPr>
            <a:t>1,269</a:t>
          </a:r>
          <a:r>
            <a:rPr kumimoji="1" lang="ja-JP" altLang="en-US" sz="1050">
              <a:latin typeface="ＭＳ Ｐゴシック" panose="020B0600070205080204" pitchFamily="50" charset="-128"/>
              <a:ea typeface="ＭＳ Ｐゴシック" panose="020B0600070205080204" pitchFamily="50" charset="-128"/>
            </a:rPr>
            <a:t>百万円の増となった。主な要因として、固定資産の評価替え、新型コロナウイルス感染症拡大による軽減措置等による国定資産税の減、地方交付税、地方消費税交付金、地方特例交付金、臨時財政対策債の発行額の増等が挙げられる。以上により、歳出（分子）が増になったものの、歳入（分母）が分子を上回る増になったことから、経常収支比率が</a:t>
          </a:r>
          <a:r>
            <a:rPr kumimoji="1" lang="en-US" altLang="ja-JP" sz="1050">
              <a:latin typeface="ＭＳ Ｐゴシック" panose="020B0600070205080204" pitchFamily="50" charset="-128"/>
              <a:ea typeface="ＭＳ Ｐゴシック" panose="020B0600070205080204" pitchFamily="50" charset="-128"/>
            </a:rPr>
            <a:t>8.4</a:t>
          </a:r>
          <a:r>
            <a:rPr kumimoji="1" lang="ja-JP" altLang="en-US" sz="1050">
              <a:latin typeface="ＭＳ Ｐゴシック" panose="020B0600070205080204" pitchFamily="50" charset="-128"/>
              <a:ea typeface="ＭＳ Ｐゴシック" panose="020B0600070205080204" pitchFamily="50" charset="-128"/>
            </a:rPr>
            <a:t>ポイント改善した。なお、歳入の増加は、地方交付税等の増加によるものであるため、引き続き自主財源の確保、歳出削減に取り組んでいく。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63</xdr:row>
      <xdr:rowOff>154517</xdr:rowOff>
    </xdr:to>
    <xdr:cxnSp macro="">
      <xdr:nvCxnSpPr>
        <xdr:cNvPr id="130" name="直線コネクタ 129"/>
        <xdr:cNvCxnSpPr/>
      </xdr:nvCxnSpPr>
      <xdr:spPr>
        <a:xfrm flipV="1">
          <a:off x="4114800" y="10280227"/>
          <a:ext cx="8382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154517</xdr:rowOff>
    </xdr:to>
    <xdr:cxnSp macro="">
      <xdr:nvCxnSpPr>
        <xdr:cNvPr id="133" name="直線コネクタ 132"/>
        <xdr:cNvCxnSpPr/>
      </xdr:nvCxnSpPr>
      <xdr:spPr>
        <a:xfrm>
          <a:off x="3225800" y="108593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35" name="テキスト ボックス 134"/>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66040</xdr:rowOff>
    </xdr:to>
    <xdr:cxnSp macro="">
      <xdr:nvCxnSpPr>
        <xdr:cNvPr id="136" name="直線コネクタ 135"/>
        <xdr:cNvCxnSpPr/>
      </xdr:nvCxnSpPr>
      <xdr:spPr>
        <a:xfrm flipV="1">
          <a:off x="2336800" y="1085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38" name="テキスト ボックス 137"/>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66040</xdr:rowOff>
    </xdr:to>
    <xdr:cxnSp macro="">
      <xdr:nvCxnSpPr>
        <xdr:cNvPr id="139" name="直線コネクタ 138"/>
        <xdr:cNvCxnSpPr/>
      </xdr:nvCxnSpPr>
      <xdr:spPr>
        <a:xfrm>
          <a:off x="1447800" y="107547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1" name="テキスト ボックス 140"/>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113877</xdr:rowOff>
    </xdr:from>
    <xdr:to>
      <xdr:col>23</xdr:col>
      <xdr:colOff>184150</xdr:colOff>
      <xdr:row>60</xdr:row>
      <xdr:rowOff>44027</xdr:rowOff>
    </xdr:to>
    <xdr:sp macro="" textlink="">
      <xdr:nvSpPr>
        <xdr:cNvPr id="149" name="楕円 148"/>
        <xdr:cNvSpPr/>
      </xdr:nvSpPr>
      <xdr:spPr>
        <a:xfrm>
          <a:off x="4902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130404</xdr:rowOff>
    </xdr:from>
    <xdr:ext cx="762000" cy="259045"/>
    <xdr:sp macro="" textlink="">
      <xdr:nvSpPr>
        <xdr:cNvPr id="150" name="財政構造の弾力性該当値テキスト"/>
        <xdr:cNvSpPr txBox="1"/>
      </xdr:nvSpPr>
      <xdr:spPr>
        <a:xfrm>
          <a:off x="5041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1" name="楕円 150"/>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2" name="テキスト ボックス 151"/>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3" name="楕円 152"/>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4" name="テキスト ボックス 153"/>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5" name="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6" name="テキスト ボックス 155"/>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7" name="楕円 156"/>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58" name="テキスト ボックス 157"/>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令和３年度は、人事院勧告に基づく期末手当支給割合の改定による人件費の減、</a:t>
          </a:r>
          <a:r>
            <a:rPr kumimoji="1" lang="en-US" altLang="ja-JP" sz="1050">
              <a:latin typeface="ＭＳ Ｐゴシック" panose="020B0600070205080204" pitchFamily="50" charset="-128"/>
              <a:ea typeface="ＭＳ Ｐゴシック" panose="020B0600070205080204" pitchFamily="50" charset="-128"/>
            </a:rPr>
            <a:t>GIGA</a:t>
          </a:r>
          <a:r>
            <a:rPr kumimoji="1" lang="ja-JP" altLang="en-US" sz="1050">
              <a:latin typeface="ＭＳ Ｐゴシック" panose="020B0600070205080204" pitchFamily="50" charset="-128"/>
              <a:ea typeface="ＭＳ Ｐゴシック" panose="020B0600070205080204" pitchFamily="50" charset="-128"/>
            </a:rPr>
            <a:t>スクール構想事業におけるタブレット購入の完了による減等があった一方、新型コロナウイルスワクチン接種が通年対応になったことによる人件費・物件費（ワクチン接種券等の作成、医師会への委託等）の増、投資的経費（小学校校舎耐震補強・大規模改造等）の増による事業費支弁人件費の増等により、前年度より増となった。また、人口が減少したこともあり、人口１人当たりの人件費・物件費等は、前年度より</a:t>
          </a:r>
          <a:r>
            <a:rPr kumimoji="1" lang="en-US" altLang="ja-JP" sz="1050">
              <a:latin typeface="ＭＳ Ｐゴシック" panose="020B0600070205080204" pitchFamily="50" charset="-128"/>
              <a:ea typeface="ＭＳ Ｐゴシック" panose="020B0600070205080204" pitchFamily="50" charset="-128"/>
            </a:rPr>
            <a:t>933</a:t>
          </a:r>
          <a:r>
            <a:rPr kumimoji="1" lang="ja-JP" altLang="en-US" sz="1050">
              <a:latin typeface="ＭＳ Ｐゴシック" panose="020B0600070205080204" pitchFamily="50" charset="-128"/>
              <a:ea typeface="ＭＳ Ｐゴシック" panose="020B0600070205080204" pitchFamily="50" charset="-128"/>
            </a:rPr>
            <a:t>円の増となった。本市は、戸籍等窓口業務の民間委託、指定管理者制度の活用、「清掃」・「環境保全」業務を一部事務組合に業務所管していることによる人件費及び各種事業における民間委託の見直し等による物件費の抑制を図っていることから、類似団体平均、全国平均、静岡県平均と比較して、低い数値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144559</xdr:rowOff>
    </xdr:from>
    <xdr:to>
      <xdr:col>23</xdr:col>
      <xdr:colOff>133350</xdr:colOff>
      <xdr:row>81</xdr:row>
      <xdr:rowOff>152064</xdr:rowOff>
    </xdr:to>
    <xdr:cxnSp macro="">
      <xdr:nvCxnSpPr>
        <xdr:cNvPr id="193" name="直線コネクタ 192"/>
        <xdr:cNvCxnSpPr/>
      </xdr:nvCxnSpPr>
      <xdr:spPr>
        <a:xfrm>
          <a:off x="4114800" y="14032009"/>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73217</xdr:rowOff>
    </xdr:from>
    <xdr:ext cx="762000" cy="259045"/>
    <xdr:sp macro="" textlink="">
      <xdr:nvSpPr>
        <xdr:cNvPr id="194" name="人件費・物件費等の状況平均値テキスト"/>
        <xdr:cNvSpPr txBox="1"/>
      </xdr:nvSpPr>
      <xdr:spPr>
        <a:xfrm>
          <a:off x="5041900" y="1447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45690</xdr:rowOff>
    </xdr:from>
    <xdr:to>
      <xdr:col>19</xdr:col>
      <xdr:colOff>133350</xdr:colOff>
      <xdr:row>81</xdr:row>
      <xdr:rowOff>144559</xdr:rowOff>
    </xdr:to>
    <xdr:cxnSp macro="">
      <xdr:nvCxnSpPr>
        <xdr:cNvPr id="196" name="直線コネクタ 195"/>
        <xdr:cNvCxnSpPr/>
      </xdr:nvCxnSpPr>
      <xdr:spPr>
        <a:xfrm>
          <a:off x="3225800" y="13933140"/>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136523</xdr:rowOff>
    </xdr:from>
    <xdr:ext cx="736600" cy="259045"/>
    <xdr:sp macro="" textlink="">
      <xdr:nvSpPr>
        <xdr:cNvPr id="198" name="テキスト ボックス 197"/>
        <xdr:cNvSpPr txBox="1"/>
      </xdr:nvSpPr>
      <xdr:spPr>
        <a:xfrm>
          <a:off x="3733800" y="1453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7379</xdr:rowOff>
    </xdr:from>
    <xdr:to>
      <xdr:col>15</xdr:col>
      <xdr:colOff>82550</xdr:colOff>
      <xdr:row>81</xdr:row>
      <xdr:rowOff>45690</xdr:rowOff>
    </xdr:to>
    <xdr:cxnSp macro="">
      <xdr:nvCxnSpPr>
        <xdr:cNvPr id="199" name="直線コネクタ 198"/>
        <xdr:cNvCxnSpPr/>
      </xdr:nvCxnSpPr>
      <xdr:spPr>
        <a:xfrm>
          <a:off x="2336800" y="13894829"/>
          <a:ext cx="889000" cy="3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201" name="テキスト ボックス 200"/>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7379</xdr:rowOff>
    </xdr:from>
    <xdr:to>
      <xdr:col>11</xdr:col>
      <xdr:colOff>31750</xdr:colOff>
      <xdr:row>81</xdr:row>
      <xdr:rowOff>25245</xdr:rowOff>
    </xdr:to>
    <xdr:cxnSp macro="">
      <xdr:nvCxnSpPr>
        <xdr:cNvPr id="202" name="直線コネクタ 201"/>
        <xdr:cNvCxnSpPr/>
      </xdr:nvCxnSpPr>
      <xdr:spPr>
        <a:xfrm flipV="1">
          <a:off x="1447800" y="13894829"/>
          <a:ext cx="8890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139995</xdr:rowOff>
    </xdr:from>
    <xdr:ext cx="762000" cy="259045"/>
    <xdr:sp macro="" textlink="">
      <xdr:nvSpPr>
        <xdr:cNvPr id="204" name="テキスト ボックス 203"/>
        <xdr:cNvSpPr txBox="1"/>
      </xdr:nvSpPr>
      <xdr:spPr>
        <a:xfrm>
          <a:off x="1955800" y="143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73203</xdr:rowOff>
    </xdr:from>
    <xdr:ext cx="762000" cy="259045"/>
    <xdr:sp macro="" textlink="">
      <xdr:nvSpPr>
        <xdr:cNvPr id="206" name="テキスト ボックス 205"/>
        <xdr:cNvSpPr txBox="1"/>
      </xdr:nvSpPr>
      <xdr:spPr>
        <a:xfrm>
          <a:off x="1066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101264</xdr:rowOff>
    </xdr:from>
    <xdr:to>
      <xdr:col>23</xdr:col>
      <xdr:colOff>184150</xdr:colOff>
      <xdr:row>82</xdr:row>
      <xdr:rowOff>31414</xdr:rowOff>
    </xdr:to>
    <xdr:sp macro="" textlink="">
      <xdr:nvSpPr>
        <xdr:cNvPr id="212" name="楕円 211"/>
        <xdr:cNvSpPr/>
      </xdr:nvSpPr>
      <xdr:spPr>
        <a:xfrm>
          <a:off x="4902200" y="139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22541</xdr:rowOff>
    </xdr:from>
    <xdr:ext cx="762000" cy="259045"/>
    <xdr:sp macro="" textlink="">
      <xdr:nvSpPr>
        <xdr:cNvPr id="213" name="人件費・物件費等の状況該当値テキスト"/>
        <xdr:cNvSpPr txBox="1"/>
      </xdr:nvSpPr>
      <xdr:spPr>
        <a:xfrm>
          <a:off x="5041900" y="1390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93759</xdr:rowOff>
    </xdr:from>
    <xdr:to>
      <xdr:col>19</xdr:col>
      <xdr:colOff>184150</xdr:colOff>
      <xdr:row>82</xdr:row>
      <xdr:rowOff>23909</xdr:rowOff>
    </xdr:to>
    <xdr:sp macro="" textlink="">
      <xdr:nvSpPr>
        <xdr:cNvPr id="214" name="楕円 213"/>
        <xdr:cNvSpPr/>
      </xdr:nvSpPr>
      <xdr:spPr>
        <a:xfrm>
          <a:off x="4064000" y="139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34086</xdr:rowOff>
    </xdr:from>
    <xdr:ext cx="736600" cy="259045"/>
    <xdr:sp macro="" textlink="">
      <xdr:nvSpPr>
        <xdr:cNvPr id="215" name="テキスト ボックス 214"/>
        <xdr:cNvSpPr txBox="1"/>
      </xdr:nvSpPr>
      <xdr:spPr>
        <a:xfrm>
          <a:off x="3733800" y="1375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166340</xdr:rowOff>
    </xdr:from>
    <xdr:to>
      <xdr:col>15</xdr:col>
      <xdr:colOff>133350</xdr:colOff>
      <xdr:row>81</xdr:row>
      <xdr:rowOff>96490</xdr:rowOff>
    </xdr:to>
    <xdr:sp macro="" textlink="">
      <xdr:nvSpPr>
        <xdr:cNvPr id="216" name="楕円 215"/>
        <xdr:cNvSpPr/>
      </xdr:nvSpPr>
      <xdr:spPr>
        <a:xfrm>
          <a:off x="3175000" y="138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106667</xdr:rowOff>
    </xdr:from>
    <xdr:ext cx="762000" cy="259045"/>
    <xdr:sp macro="" textlink="">
      <xdr:nvSpPr>
        <xdr:cNvPr id="217" name="テキスト ボックス 216"/>
        <xdr:cNvSpPr txBox="1"/>
      </xdr:nvSpPr>
      <xdr:spPr>
        <a:xfrm>
          <a:off x="2844800" y="1365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128029</xdr:rowOff>
    </xdr:from>
    <xdr:to>
      <xdr:col>11</xdr:col>
      <xdr:colOff>82550</xdr:colOff>
      <xdr:row>81</xdr:row>
      <xdr:rowOff>58179</xdr:rowOff>
    </xdr:to>
    <xdr:sp macro="" textlink="">
      <xdr:nvSpPr>
        <xdr:cNvPr id="218" name="楕円 217"/>
        <xdr:cNvSpPr/>
      </xdr:nvSpPr>
      <xdr:spPr>
        <a:xfrm>
          <a:off x="2286000" y="138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68356</xdr:rowOff>
    </xdr:from>
    <xdr:ext cx="762000" cy="259045"/>
    <xdr:sp macro="" textlink="">
      <xdr:nvSpPr>
        <xdr:cNvPr id="219" name="テキスト ボックス 218"/>
        <xdr:cNvSpPr txBox="1"/>
      </xdr:nvSpPr>
      <xdr:spPr>
        <a:xfrm>
          <a:off x="1955800" y="136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145895</xdr:rowOff>
    </xdr:from>
    <xdr:to>
      <xdr:col>7</xdr:col>
      <xdr:colOff>31750</xdr:colOff>
      <xdr:row>81</xdr:row>
      <xdr:rowOff>76045</xdr:rowOff>
    </xdr:to>
    <xdr:sp macro="" textlink="">
      <xdr:nvSpPr>
        <xdr:cNvPr id="220" name="楕円 219"/>
        <xdr:cNvSpPr/>
      </xdr:nvSpPr>
      <xdr:spPr>
        <a:xfrm>
          <a:off x="1397000" y="138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86222</xdr:rowOff>
    </xdr:from>
    <xdr:ext cx="762000" cy="259045"/>
    <xdr:sp macro="" textlink="">
      <xdr:nvSpPr>
        <xdr:cNvPr id="221" name="テキスト ボックス 220"/>
        <xdr:cNvSpPr txBox="1"/>
      </xdr:nvSpPr>
      <xdr:spPr>
        <a:xfrm>
          <a:off x="1066800" y="1363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令和３年度は、職員構成の変動等により、前年度より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た。主な要因としては、経験年数階層内で低い給料額の職員が退職し、高い給料額の職員を採用したことによる増、給料月額の高い職員の経験年数階層が変動したことによる減、給料月額の高い職員が人事異動による職種区分が変動したことによる増が挙げられる。</a:t>
          </a:r>
        </a:p>
        <a:p>
          <a:r>
            <a:rPr kumimoji="1" lang="ja-JP" altLang="en-US" sz="1100">
              <a:latin typeface="ＭＳ Ｐゴシック" panose="020B0600070205080204" pitchFamily="50" charset="-128"/>
              <a:ea typeface="ＭＳ Ｐゴシック" panose="020B0600070205080204" pitchFamily="50" charset="-128"/>
            </a:rPr>
            <a:t>　類似団体平均値は上回り、全国市平均値は下回った。直近５か年度において、ラスパイレス指数は継続して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を下回っていることから、適正な給与制度の運用になっているが、他団体の給与水準や国の給与制度を注視し、引き続き給与の適正化に努めていく。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57" name="直線コネクタ 256"/>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136071</xdr:rowOff>
    </xdr:to>
    <xdr:cxnSp macro="">
      <xdr:nvCxnSpPr>
        <xdr:cNvPr id="260" name="直線コネクタ 259"/>
        <xdr:cNvCxnSpPr/>
      </xdr:nvCxnSpPr>
      <xdr:spPr>
        <a:xfrm>
          <a:off x="15290800" y="148635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118836</xdr:rowOff>
    </xdr:to>
    <xdr:cxnSp macro="">
      <xdr:nvCxnSpPr>
        <xdr:cNvPr id="263" name="直線コネクタ 262"/>
        <xdr:cNvCxnSpPr/>
      </xdr:nvCxnSpPr>
      <xdr:spPr>
        <a:xfrm>
          <a:off x="14401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16329</xdr:rowOff>
    </xdr:to>
    <xdr:cxnSp macro="">
      <xdr:nvCxnSpPr>
        <xdr:cNvPr id="266" name="直線コネクタ 265"/>
        <xdr:cNvCxnSpPr/>
      </xdr:nvCxnSpPr>
      <xdr:spPr>
        <a:xfrm flipV="1">
          <a:off x="13512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6" name="楕円 275"/>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7"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9" name="テキスト ボックス 278"/>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本市は、平成</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年度に２町が合併したことから、適正な人員数管理を目的に、平成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年度までを期間とした「菊川市定員適正化計画」を策定し、職員数の削減を実施した。また、平成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現在に至るまでは、「菊川市定員管理計画」による人員数管理を行っており、①組織機構の見直し、②事務事業の改善、③人材の育成、④多様な任用形態の活用、⑤民間委託・指定管理者制度の推進等を実施してきたこと、また保育所の統合による民営化を行ったこと、清掃・環境保全といった業務を一部事務組合に業務所管していることから、類似団体、全国平均、静岡県平均と比較して低い数値になったと考えられる。</a:t>
          </a:r>
        </a:p>
        <a:p>
          <a:r>
            <a:rPr kumimoji="1" lang="ja-JP" altLang="en-US" sz="1050">
              <a:latin typeface="ＭＳ Ｐゴシック" panose="020B0600070205080204" pitchFamily="50" charset="-128"/>
              <a:ea typeface="ＭＳ Ｐゴシック" panose="020B0600070205080204" pitchFamily="50" charset="-128"/>
            </a:rPr>
            <a:t>　今後は、働き方改革・</a:t>
          </a:r>
          <a:r>
            <a:rPr kumimoji="1" lang="en-US" altLang="ja-JP" sz="1050">
              <a:latin typeface="ＭＳ Ｐゴシック" panose="020B0600070205080204" pitchFamily="50" charset="-128"/>
              <a:ea typeface="ＭＳ Ｐゴシック" panose="020B0600070205080204" pitchFamily="50" charset="-128"/>
            </a:rPr>
            <a:t>DX</a:t>
          </a:r>
          <a:r>
            <a:rPr kumimoji="1" lang="ja-JP" altLang="en-US" sz="1050">
              <a:latin typeface="ＭＳ Ｐゴシック" panose="020B0600070205080204" pitchFamily="50" charset="-128"/>
              <a:ea typeface="ＭＳ Ｐゴシック" panose="020B0600070205080204" pitchFamily="50" charset="-128"/>
            </a:rPr>
            <a:t>の推進といった業務の効率化等を推進しつつ、定員管理計画に基づく適正な定員管理に努めていく。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363</xdr:rowOff>
    </xdr:from>
    <xdr:to>
      <xdr:col>81</xdr:col>
      <xdr:colOff>44450</xdr:colOff>
      <xdr:row>59</xdr:row>
      <xdr:rowOff>10704</xdr:rowOff>
    </xdr:to>
    <xdr:cxnSp macro="">
      <xdr:nvCxnSpPr>
        <xdr:cNvPr id="322" name="直線コネクタ 321"/>
        <xdr:cNvCxnSpPr/>
      </xdr:nvCxnSpPr>
      <xdr:spPr>
        <a:xfrm>
          <a:off x="16179800" y="1011591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3" name="定員管理の状況平均値テキスト"/>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164919</xdr:rowOff>
    </xdr:from>
    <xdr:to>
      <xdr:col>77</xdr:col>
      <xdr:colOff>44450</xdr:colOff>
      <xdr:row>59</xdr:row>
      <xdr:rowOff>363</xdr:rowOff>
    </xdr:to>
    <xdr:cxnSp macro="">
      <xdr:nvCxnSpPr>
        <xdr:cNvPr id="325" name="直線コネクタ 324"/>
        <xdr:cNvCxnSpPr/>
      </xdr:nvCxnSpPr>
      <xdr:spPr>
        <a:xfrm>
          <a:off x="15290800" y="101090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27" name="テキスト ボックス 326"/>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164919</xdr:rowOff>
    </xdr:from>
    <xdr:to>
      <xdr:col>72</xdr:col>
      <xdr:colOff>203200</xdr:colOff>
      <xdr:row>59</xdr:row>
      <xdr:rowOff>8981</xdr:rowOff>
    </xdr:to>
    <xdr:cxnSp macro="">
      <xdr:nvCxnSpPr>
        <xdr:cNvPr id="328" name="直線コネクタ 327"/>
        <xdr:cNvCxnSpPr/>
      </xdr:nvCxnSpPr>
      <xdr:spPr>
        <a:xfrm flipV="1">
          <a:off x="14401800" y="101090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30" name="テキスト ボックス 329"/>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15875</xdr:rowOff>
    </xdr:to>
    <xdr:cxnSp macro="">
      <xdr:nvCxnSpPr>
        <xdr:cNvPr id="331" name="直線コネクタ 330"/>
        <xdr:cNvCxnSpPr/>
      </xdr:nvCxnSpPr>
      <xdr:spPr>
        <a:xfrm flipV="1">
          <a:off x="13512800" y="1012453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33" name="テキスト ボックス 332"/>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35" name="テキスト ボックス 334"/>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131354</xdr:rowOff>
    </xdr:from>
    <xdr:to>
      <xdr:col>81</xdr:col>
      <xdr:colOff>95250</xdr:colOff>
      <xdr:row>59</xdr:row>
      <xdr:rowOff>61504</xdr:rowOff>
    </xdr:to>
    <xdr:sp macro="" textlink="">
      <xdr:nvSpPr>
        <xdr:cNvPr id="341" name="楕円 340"/>
        <xdr:cNvSpPr/>
      </xdr:nvSpPr>
      <xdr:spPr>
        <a:xfrm>
          <a:off x="169672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52631</xdr:rowOff>
    </xdr:from>
    <xdr:ext cx="762000" cy="259045"/>
    <xdr:sp macro="" textlink="">
      <xdr:nvSpPr>
        <xdr:cNvPr id="342" name="定員管理の状況該当値テキスト"/>
        <xdr:cNvSpPr txBox="1"/>
      </xdr:nvSpPr>
      <xdr:spPr>
        <a:xfrm>
          <a:off x="17106900" y="999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121013</xdr:rowOff>
    </xdr:from>
    <xdr:to>
      <xdr:col>77</xdr:col>
      <xdr:colOff>95250</xdr:colOff>
      <xdr:row>59</xdr:row>
      <xdr:rowOff>51163</xdr:rowOff>
    </xdr:to>
    <xdr:sp macro="" textlink="">
      <xdr:nvSpPr>
        <xdr:cNvPr id="343" name="楕円 342"/>
        <xdr:cNvSpPr/>
      </xdr:nvSpPr>
      <xdr:spPr>
        <a:xfrm>
          <a:off x="16129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61340</xdr:rowOff>
    </xdr:from>
    <xdr:ext cx="736600" cy="259045"/>
    <xdr:sp macro="" textlink="">
      <xdr:nvSpPr>
        <xdr:cNvPr id="344" name="テキスト ボックス 343"/>
        <xdr:cNvSpPr txBox="1"/>
      </xdr:nvSpPr>
      <xdr:spPr>
        <a:xfrm>
          <a:off x="15798800" y="983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114119</xdr:rowOff>
    </xdr:from>
    <xdr:to>
      <xdr:col>73</xdr:col>
      <xdr:colOff>44450</xdr:colOff>
      <xdr:row>59</xdr:row>
      <xdr:rowOff>44269</xdr:rowOff>
    </xdr:to>
    <xdr:sp macro="" textlink="">
      <xdr:nvSpPr>
        <xdr:cNvPr id="345" name="楕円 344"/>
        <xdr:cNvSpPr/>
      </xdr:nvSpPr>
      <xdr:spPr>
        <a:xfrm>
          <a:off x="15240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54446</xdr:rowOff>
    </xdr:from>
    <xdr:ext cx="762000" cy="259045"/>
    <xdr:sp macro="" textlink="">
      <xdr:nvSpPr>
        <xdr:cNvPr id="346" name="テキスト ボックス 345"/>
        <xdr:cNvSpPr txBox="1"/>
      </xdr:nvSpPr>
      <xdr:spPr>
        <a:xfrm>
          <a:off x="14909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129631</xdr:rowOff>
    </xdr:from>
    <xdr:to>
      <xdr:col>68</xdr:col>
      <xdr:colOff>203200</xdr:colOff>
      <xdr:row>59</xdr:row>
      <xdr:rowOff>59781</xdr:rowOff>
    </xdr:to>
    <xdr:sp macro="" textlink="">
      <xdr:nvSpPr>
        <xdr:cNvPr id="347" name="楕円 346"/>
        <xdr:cNvSpPr/>
      </xdr:nvSpPr>
      <xdr:spPr>
        <a:xfrm>
          <a:off x="14351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69958</xdr:rowOff>
    </xdr:from>
    <xdr:ext cx="762000" cy="259045"/>
    <xdr:sp macro="" textlink="">
      <xdr:nvSpPr>
        <xdr:cNvPr id="348" name="テキスト ボックス 347"/>
        <xdr:cNvSpPr txBox="1"/>
      </xdr:nvSpPr>
      <xdr:spPr>
        <a:xfrm>
          <a:off x="14020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136525</xdr:rowOff>
    </xdr:from>
    <xdr:to>
      <xdr:col>64</xdr:col>
      <xdr:colOff>152400</xdr:colOff>
      <xdr:row>59</xdr:row>
      <xdr:rowOff>66675</xdr:rowOff>
    </xdr:to>
    <xdr:sp macro="" textlink="">
      <xdr:nvSpPr>
        <xdr:cNvPr id="349" name="楕円 348"/>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76852</xdr:rowOff>
    </xdr:from>
    <xdr:ext cx="762000" cy="259045"/>
    <xdr:sp macro="" textlink="">
      <xdr:nvSpPr>
        <xdr:cNvPr id="350" name="テキスト ボックス 349"/>
        <xdr:cNvSpPr txBox="1"/>
      </xdr:nvSpPr>
      <xdr:spPr>
        <a:xfrm>
          <a:off x="1313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本市では、文化会館、図書館、総合保健福祉センター等といった社会基盤整備のために、集中的に起債の借入れを行ったことから、一定期間における起債償還額が多額となり、類似団体平均、全国平均、静岡県平均と比較して高い水準となっていた。</a:t>
          </a:r>
        </a:p>
        <a:p>
          <a:r>
            <a:rPr kumimoji="1" lang="ja-JP" altLang="en-US" sz="900">
              <a:latin typeface="ＭＳ Ｐゴシック" panose="020B0600070205080204" pitchFamily="50" charset="-128"/>
              <a:ea typeface="ＭＳ Ｐゴシック" panose="020B0600070205080204" pitchFamily="50" charset="-128"/>
            </a:rPr>
            <a:t>　令和３年度は、病院事業会計の元利償還金が前年度比で減になったことに伴い、病院事業会計の繰入金のうち、元利償還金に充当したとされる金額が減額になったこと、掛川市・菊川市衛生施設組合において、環境資源ギャラリー建設に係る起債に対する償還が終了したこと等により起債の償還が進んでいることに加え、国の補正予算における普通交付税の再算定による追加交付がされたことにより、前年度より</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ポイント改善した。</a:t>
          </a:r>
        </a:p>
        <a:p>
          <a:r>
            <a:rPr kumimoji="1" lang="ja-JP" altLang="en-US" sz="900">
              <a:latin typeface="ＭＳ Ｐゴシック" panose="020B0600070205080204" pitchFamily="50" charset="-128"/>
              <a:ea typeface="ＭＳ Ｐゴシック" panose="020B0600070205080204" pitchFamily="50" charset="-128"/>
            </a:rPr>
            <a:t>　改善傾向が続いているが、後年度には公共施設の新規・更新整備が計画されており、数値が上昇する見込みがあることから、計画的な基金積立を行うなど、充当可能財源の確保が必要になる。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141696</xdr:rowOff>
    </xdr:to>
    <xdr:cxnSp macro="">
      <xdr:nvCxnSpPr>
        <xdr:cNvPr id="385" name="直線コネクタ 384"/>
        <xdr:cNvCxnSpPr/>
      </xdr:nvCxnSpPr>
      <xdr:spPr>
        <a:xfrm flipV="1">
          <a:off x="16179800" y="712978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154776</xdr:rowOff>
    </xdr:from>
    <xdr:ext cx="762000" cy="259045"/>
    <xdr:sp macro="" textlink="">
      <xdr:nvSpPr>
        <xdr:cNvPr id="386" name="公債費負担の状況平均値テキスト"/>
        <xdr:cNvSpPr txBox="1"/>
      </xdr:nvSpPr>
      <xdr:spPr>
        <a:xfrm>
          <a:off x="17106900" y="6841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141696</xdr:rowOff>
    </xdr:from>
    <xdr:to>
      <xdr:col>77</xdr:col>
      <xdr:colOff>44450</xdr:colOff>
      <xdr:row>41</xdr:row>
      <xdr:rowOff>162378</xdr:rowOff>
    </xdr:to>
    <xdr:cxnSp macro="">
      <xdr:nvCxnSpPr>
        <xdr:cNvPr id="388" name="直線コネクタ 387"/>
        <xdr:cNvCxnSpPr/>
      </xdr:nvCxnSpPr>
      <xdr:spPr>
        <a:xfrm flipV="1">
          <a:off x="15290800" y="71711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78576</xdr:rowOff>
    </xdr:from>
    <xdr:ext cx="736600" cy="259045"/>
    <xdr:sp macro="" textlink="">
      <xdr:nvSpPr>
        <xdr:cNvPr id="390" name="テキスト ボックス 389"/>
        <xdr:cNvSpPr txBox="1"/>
      </xdr:nvSpPr>
      <xdr:spPr>
        <a:xfrm>
          <a:off x="15798800" y="676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4717</xdr:rowOff>
    </xdr:to>
    <xdr:cxnSp macro="">
      <xdr:nvCxnSpPr>
        <xdr:cNvPr id="391" name="直線コネクタ 390"/>
        <xdr:cNvCxnSpPr/>
      </xdr:nvCxnSpPr>
      <xdr:spPr>
        <a:xfrm flipV="1">
          <a:off x="14401800" y="719182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4717</xdr:rowOff>
    </xdr:from>
    <xdr:to>
      <xdr:col>68</xdr:col>
      <xdr:colOff>152400</xdr:colOff>
      <xdr:row>42</xdr:row>
      <xdr:rowOff>11612</xdr:rowOff>
    </xdr:to>
    <xdr:cxnSp macro="">
      <xdr:nvCxnSpPr>
        <xdr:cNvPr id="394" name="直線コネクタ 393"/>
        <xdr:cNvCxnSpPr/>
      </xdr:nvCxnSpPr>
      <xdr:spPr>
        <a:xfrm flipV="1">
          <a:off x="13512800" y="72056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6" name="テキスト ボックス 395"/>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8" name="テキスト ボックス 397"/>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4" name="楕円 40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5"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90896</xdr:rowOff>
    </xdr:from>
    <xdr:to>
      <xdr:col>77</xdr:col>
      <xdr:colOff>95250</xdr:colOff>
      <xdr:row>42</xdr:row>
      <xdr:rowOff>21046</xdr:rowOff>
    </xdr:to>
    <xdr:sp macro="" textlink="">
      <xdr:nvSpPr>
        <xdr:cNvPr id="406" name="楕円 405"/>
        <xdr:cNvSpPr/>
      </xdr:nvSpPr>
      <xdr:spPr>
        <a:xfrm>
          <a:off x="16129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5823</xdr:rowOff>
    </xdr:from>
    <xdr:ext cx="736600" cy="259045"/>
    <xdr:sp macro="" textlink="">
      <xdr:nvSpPr>
        <xdr:cNvPr id="407" name="テキスト ボックス 406"/>
        <xdr:cNvSpPr txBox="1"/>
      </xdr:nvSpPr>
      <xdr:spPr>
        <a:xfrm>
          <a:off x="15798800" y="720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08" name="楕円 407"/>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09" name="テキスト ボックス 408"/>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125367</xdr:rowOff>
    </xdr:from>
    <xdr:to>
      <xdr:col>68</xdr:col>
      <xdr:colOff>203200</xdr:colOff>
      <xdr:row>42</xdr:row>
      <xdr:rowOff>55517</xdr:rowOff>
    </xdr:to>
    <xdr:sp macro="" textlink="">
      <xdr:nvSpPr>
        <xdr:cNvPr id="410" name="楕円 409"/>
        <xdr:cNvSpPr/>
      </xdr:nvSpPr>
      <xdr:spPr>
        <a:xfrm>
          <a:off x="14351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40294</xdr:rowOff>
    </xdr:from>
    <xdr:ext cx="762000" cy="259045"/>
    <xdr:sp macro="" textlink="">
      <xdr:nvSpPr>
        <xdr:cNvPr id="411" name="テキスト ボックス 410"/>
        <xdr:cNvSpPr txBox="1"/>
      </xdr:nvSpPr>
      <xdr:spPr>
        <a:xfrm>
          <a:off x="14020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132262</xdr:rowOff>
    </xdr:from>
    <xdr:to>
      <xdr:col>64</xdr:col>
      <xdr:colOff>152400</xdr:colOff>
      <xdr:row>42</xdr:row>
      <xdr:rowOff>62412</xdr:rowOff>
    </xdr:to>
    <xdr:sp macro="" textlink="">
      <xdr:nvSpPr>
        <xdr:cNvPr id="412" name="楕円 411"/>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47189</xdr:rowOff>
    </xdr:from>
    <xdr:ext cx="762000" cy="259045"/>
    <xdr:sp macro="" textlink="">
      <xdr:nvSpPr>
        <xdr:cNvPr id="413" name="テキスト ボックス 412"/>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では、原則交付税措置のある起債を活用することで、後年度の充当可能財源等を確保し、元金償還額以上に起債の借入れを行わないことにより、地方債の現在高を減少させている。また職員数が増加しているが、退職手当組合への積立金が増加していることから退職手当負担見込額が減少している。加えて、充当可能財源である「都市計画税」において、令和３年度における都市計画事業は未実施だったことにより、都市計画事業に対する公債費への都市計画税充当率が増えたこと等から、将来負担比率が算定されないこととなった。</a:t>
          </a:r>
        </a:p>
        <a:p>
          <a:r>
            <a:rPr kumimoji="1" lang="ja-JP" altLang="en-US" sz="1050">
              <a:latin typeface="ＭＳ Ｐゴシック" panose="020B0600070205080204" pitchFamily="50" charset="-128"/>
              <a:ea typeface="ＭＳ Ｐゴシック" panose="020B0600070205080204" pitchFamily="50" charset="-128"/>
            </a:rPr>
            <a:t>　以前から改善傾向が続き、将来負担比率が算定されないこととなったものの、後年度には公共施設の新規・更新整備が計画されており、数値が上昇する見込みがあることから、計画的な基金積立を行うなど、充当可能財源の確保が必要にな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14031</xdr:rowOff>
    </xdr:from>
    <xdr:to>
      <xdr:col>77</xdr:col>
      <xdr:colOff>44450</xdr:colOff>
      <xdr:row>14</xdr:row>
      <xdr:rowOff>26670</xdr:rowOff>
    </xdr:to>
    <xdr:cxnSp macro="">
      <xdr:nvCxnSpPr>
        <xdr:cNvPr id="449" name="直線コネクタ 448"/>
        <xdr:cNvCxnSpPr/>
      </xdr:nvCxnSpPr>
      <xdr:spPr>
        <a:xfrm>
          <a:off x="15290800" y="241433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50" name="将来負担の状況平均値テキスト"/>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1" name="フローチャート: 判断 450"/>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14031</xdr:rowOff>
    </xdr:from>
    <xdr:to>
      <xdr:col>72</xdr:col>
      <xdr:colOff>203200</xdr:colOff>
      <xdr:row>14</xdr:row>
      <xdr:rowOff>55396</xdr:rowOff>
    </xdr:to>
    <xdr:cxnSp macro="">
      <xdr:nvCxnSpPr>
        <xdr:cNvPr id="452" name="直線コネクタ 451"/>
        <xdr:cNvCxnSpPr/>
      </xdr:nvCxnSpPr>
      <xdr:spPr>
        <a:xfrm flipV="1">
          <a:off x="14401800" y="2414331"/>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3" name="フローチャート: 判断 452"/>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115103</xdr:rowOff>
    </xdr:from>
    <xdr:ext cx="736600" cy="259045"/>
    <xdr:sp macro="" textlink="">
      <xdr:nvSpPr>
        <xdr:cNvPr id="454" name="テキスト ボックス 453"/>
        <xdr:cNvSpPr txBox="1"/>
      </xdr:nvSpPr>
      <xdr:spPr>
        <a:xfrm>
          <a:off x="15798800" y="251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55396</xdr:rowOff>
    </xdr:from>
    <xdr:to>
      <xdr:col>68</xdr:col>
      <xdr:colOff>152400</xdr:colOff>
      <xdr:row>15</xdr:row>
      <xdr:rowOff>11490</xdr:rowOff>
    </xdr:to>
    <xdr:cxnSp macro="">
      <xdr:nvCxnSpPr>
        <xdr:cNvPr id="455" name="直線コネクタ 454"/>
        <xdr:cNvCxnSpPr/>
      </xdr:nvCxnSpPr>
      <xdr:spPr>
        <a:xfrm flipV="1">
          <a:off x="13512800" y="245569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33322</xdr:rowOff>
    </xdr:from>
    <xdr:to>
      <xdr:col>73</xdr:col>
      <xdr:colOff>44450</xdr:colOff>
      <xdr:row>14</xdr:row>
      <xdr:rowOff>134922</xdr:rowOff>
    </xdr:to>
    <xdr:sp macro="" textlink="">
      <xdr:nvSpPr>
        <xdr:cNvPr id="456" name="フローチャート: 判断 455"/>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119699</xdr:rowOff>
    </xdr:from>
    <xdr:ext cx="762000" cy="259045"/>
    <xdr:sp macro="" textlink="">
      <xdr:nvSpPr>
        <xdr:cNvPr id="457" name="テキスト ボックス 456"/>
        <xdr:cNvSpPr txBox="1"/>
      </xdr:nvSpPr>
      <xdr:spPr>
        <a:xfrm>
          <a:off x="14909800" y="251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8" name="フローチャート: 判断 457"/>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124296</xdr:rowOff>
    </xdr:from>
    <xdr:ext cx="762000" cy="259045"/>
    <xdr:sp macro="" textlink="">
      <xdr:nvSpPr>
        <xdr:cNvPr id="459" name="テキスト ボックス 458"/>
        <xdr:cNvSpPr txBox="1"/>
      </xdr:nvSpPr>
      <xdr:spPr>
        <a:xfrm>
          <a:off x="14020800" y="25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60" name="フローチャート: 判断 459"/>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61" name="テキスト ボックス 460"/>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147320</xdr:rowOff>
    </xdr:from>
    <xdr:to>
      <xdr:col>77</xdr:col>
      <xdr:colOff>95250</xdr:colOff>
      <xdr:row>14</xdr:row>
      <xdr:rowOff>77470</xdr:rowOff>
    </xdr:to>
    <xdr:sp macro="" textlink="">
      <xdr:nvSpPr>
        <xdr:cNvPr id="467" name="楕円 466"/>
        <xdr:cNvSpPr/>
      </xdr:nvSpPr>
      <xdr:spPr>
        <a:xfrm>
          <a:off x="16129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87647</xdr:rowOff>
    </xdr:from>
    <xdr:ext cx="736600" cy="259045"/>
    <xdr:sp macro="" textlink="">
      <xdr:nvSpPr>
        <xdr:cNvPr id="468" name="テキスト ボックス 467"/>
        <xdr:cNvSpPr txBox="1"/>
      </xdr:nvSpPr>
      <xdr:spPr>
        <a:xfrm>
          <a:off x="15798800" y="214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134681</xdr:rowOff>
    </xdr:from>
    <xdr:to>
      <xdr:col>73</xdr:col>
      <xdr:colOff>44450</xdr:colOff>
      <xdr:row>14</xdr:row>
      <xdr:rowOff>64831</xdr:rowOff>
    </xdr:to>
    <xdr:sp macro="" textlink="">
      <xdr:nvSpPr>
        <xdr:cNvPr id="469" name="楕円 468"/>
        <xdr:cNvSpPr/>
      </xdr:nvSpPr>
      <xdr:spPr>
        <a:xfrm>
          <a:off x="15240000" y="23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75008</xdr:rowOff>
    </xdr:from>
    <xdr:ext cx="762000" cy="259045"/>
    <xdr:sp macro="" textlink="">
      <xdr:nvSpPr>
        <xdr:cNvPr id="470" name="テキスト ボックス 469"/>
        <xdr:cNvSpPr txBox="1"/>
      </xdr:nvSpPr>
      <xdr:spPr>
        <a:xfrm>
          <a:off x="14909800" y="213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4596</xdr:rowOff>
    </xdr:from>
    <xdr:to>
      <xdr:col>68</xdr:col>
      <xdr:colOff>203200</xdr:colOff>
      <xdr:row>14</xdr:row>
      <xdr:rowOff>106196</xdr:rowOff>
    </xdr:to>
    <xdr:sp macro="" textlink="">
      <xdr:nvSpPr>
        <xdr:cNvPr id="471" name="楕円 470"/>
        <xdr:cNvSpPr/>
      </xdr:nvSpPr>
      <xdr:spPr>
        <a:xfrm>
          <a:off x="14351000" y="24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116373</xdr:rowOff>
    </xdr:from>
    <xdr:ext cx="762000" cy="259045"/>
    <xdr:sp macro="" textlink="">
      <xdr:nvSpPr>
        <xdr:cNvPr id="472" name="テキスト ボックス 471"/>
        <xdr:cNvSpPr txBox="1"/>
      </xdr:nvSpPr>
      <xdr:spPr>
        <a:xfrm>
          <a:off x="14020800" y="21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132140</xdr:rowOff>
    </xdr:from>
    <xdr:to>
      <xdr:col>64</xdr:col>
      <xdr:colOff>152400</xdr:colOff>
      <xdr:row>15</xdr:row>
      <xdr:rowOff>62290</xdr:rowOff>
    </xdr:to>
    <xdr:sp macro="" textlink="">
      <xdr:nvSpPr>
        <xdr:cNvPr id="473" name="楕円 472"/>
        <xdr:cNvSpPr/>
      </xdr:nvSpPr>
      <xdr:spPr>
        <a:xfrm>
          <a:off x="134620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47067</xdr:rowOff>
    </xdr:from>
    <xdr:ext cx="762000" cy="259045"/>
    <xdr:sp macro="" textlink="">
      <xdr:nvSpPr>
        <xdr:cNvPr id="474" name="テキスト ボックス 473"/>
        <xdr:cNvSpPr txBox="1"/>
      </xdr:nvSpPr>
      <xdr:spPr>
        <a:xfrm>
          <a:off x="13131800" y="261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69851</xdr:rowOff>
    </xdr:from>
    <xdr:ext cx="9201150" cy="474435"/>
    <xdr:sp macro="" textlink="">
      <xdr:nvSpPr>
        <xdr:cNvPr id="475" name="テキスト ボックス 474"/>
        <xdr:cNvSpPr txBox="1"/>
      </xdr:nvSpPr>
      <xdr:spPr>
        <a:xfrm>
          <a:off x="745671" y="4669065"/>
          <a:ext cx="9201150" cy="474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47,880
44,320
94.19
22,009,983
21,333,079
673,472
12,360,168
18,078,764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は、新型コロナウイルスワクチン接種が通年となったことによる会計年度任用職員の報酬等の増や、投資的経費の増加による事業費支弁人件費への振替額の増により人件費自体は昨年度より増となったものの、その財源として臨時的な国庫支出金（新型コロナウイルスワクチン接種体制確保事業補助金等）や市債が充当されたことによって、人件費に係る経常収支比率は前年度比</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37</xdr:row>
      <xdr:rowOff>120650</xdr:rowOff>
    </xdr:to>
    <xdr:cxnSp macro="">
      <xdr:nvCxnSpPr>
        <xdr:cNvPr id="66" name="直線コネクタ 65"/>
        <xdr:cNvCxnSpPr/>
      </xdr:nvCxnSpPr>
      <xdr:spPr>
        <a:xfrm flipV="1">
          <a:off x="3987800" y="61087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95250</xdr:rowOff>
    </xdr:from>
    <xdr:to>
      <xdr:col>19</xdr:col>
      <xdr:colOff>187325</xdr:colOff>
      <xdr:row>37</xdr:row>
      <xdr:rowOff>120650</xdr:rowOff>
    </xdr:to>
    <xdr:cxnSp macro="">
      <xdr:nvCxnSpPr>
        <xdr:cNvPr id="69" name="直線コネクタ 68"/>
        <xdr:cNvCxnSpPr/>
      </xdr:nvCxnSpPr>
      <xdr:spPr>
        <a:xfrm>
          <a:off x="3098800" y="6096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71" name="テキスト ボックス 70"/>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95250</xdr:rowOff>
    </xdr:from>
    <xdr:to>
      <xdr:col>15</xdr:col>
      <xdr:colOff>98425</xdr:colOff>
      <xdr:row>35</xdr:row>
      <xdr:rowOff>95250</xdr:rowOff>
    </xdr:to>
    <xdr:cxnSp macro="">
      <xdr:nvCxnSpPr>
        <xdr:cNvPr id="72" name="直線コネクタ 71"/>
        <xdr:cNvCxnSpPr/>
      </xdr:nvCxnSpPr>
      <xdr:spPr>
        <a:xfrm>
          <a:off x="22098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19050</xdr:rowOff>
    </xdr:from>
    <xdr:to>
      <xdr:col>11</xdr:col>
      <xdr:colOff>9525</xdr:colOff>
      <xdr:row>35</xdr:row>
      <xdr:rowOff>95250</xdr:rowOff>
    </xdr:to>
    <xdr:cxnSp macro="">
      <xdr:nvCxnSpPr>
        <xdr:cNvPr id="75" name="直線コネクタ 74"/>
        <xdr:cNvCxnSpPr/>
      </xdr:nvCxnSpPr>
      <xdr:spPr>
        <a:xfrm>
          <a:off x="1320800" y="601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7" name="テキスト ボックス 76"/>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149877</xdr:rowOff>
    </xdr:from>
    <xdr:ext cx="762000" cy="259045"/>
    <xdr:sp macro="" textlink="">
      <xdr:nvSpPr>
        <xdr:cNvPr id="79" name="テキスト ボックス 78"/>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10177</xdr:rowOff>
    </xdr:from>
    <xdr:ext cx="736600" cy="259045"/>
    <xdr:sp macro="" textlink="">
      <xdr:nvSpPr>
        <xdr:cNvPr id="88" name="テキスト ボックス 87"/>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44450</xdr:rowOff>
    </xdr:from>
    <xdr:to>
      <xdr:col>15</xdr:col>
      <xdr:colOff>149225</xdr:colOff>
      <xdr:row>35</xdr:row>
      <xdr:rowOff>146050</xdr:rowOff>
    </xdr:to>
    <xdr:sp macro="" textlink="">
      <xdr:nvSpPr>
        <xdr:cNvPr id="89" name="楕円 88"/>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156227</xdr:rowOff>
    </xdr:from>
    <xdr:ext cx="762000" cy="259045"/>
    <xdr:sp macro="" textlink="">
      <xdr:nvSpPr>
        <xdr:cNvPr id="90" name="テキスト ボックス 89"/>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44450</xdr:rowOff>
    </xdr:from>
    <xdr:to>
      <xdr:col>11</xdr:col>
      <xdr:colOff>60325</xdr:colOff>
      <xdr:row>35</xdr:row>
      <xdr:rowOff>146050</xdr:rowOff>
    </xdr:to>
    <xdr:sp macro="" textlink="">
      <xdr:nvSpPr>
        <xdr:cNvPr id="91" name="楕円 90"/>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156227</xdr:rowOff>
    </xdr:from>
    <xdr:ext cx="762000" cy="259045"/>
    <xdr:sp macro="" textlink="">
      <xdr:nvSpPr>
        <xdr:cNvPr id="92" name="テキスト ボックス 91"/>
        <xdr:cNvSpPr txBox="1"/>
      </xdr:nvSpPr>
      <xdr:spPr>
        <a:xfrm>
          <a:off x="1828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139700</xdr:rowOff>
    </xdr:from>
    <xdr:to>
      <xdr:col>6</xdr:col>
      <xdr:colOff>171450</xdr:colOff>
      <xdr:row>35</xdr:row>
      <xdr:rowOff>69850</xdr:rowOff>
    </xdr:to>
    <xdr:sp macro="" textlink="">
      <xdr:nvSpPr>
        <xdr:cNvPr id="93" name="楕円 92"/>
        <xdr:cNvSpPr/>
      </xdr:nvSpPr>
      <xdr:spPr>
        <a:xfrm>
          <a:off x="1270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80027</xdr:rowOff>
    </xdr:from>
    <xdr:ext cx="762000" cy="259045"/>
    <xdr:sp macro="" textlink="">
      <xdr:nvSpPr>
        <xdr:cNvPr id="94" name="テキスト ボックス 93"/>
        <xdr:cNvSpPr txBox="1"/>
      </xdr:nvSpPr>
      <xdr:spPr>
        <a:xfrm>
          <a:off x="939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特別定額給付金事業や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スクール構想事業に係る業務委託など、令和２年度の物件費は臨時的なものが多く、物件費の経常経費充当一般財源としては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百万円の増となったが、分母となる経常一般財源収入額が前年度より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1,269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百万円の増となったため、前年度比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の数値改善については、分母となる経常一般財源収入額の増が大きな要因だが、費用対効果を意識した上での各種事業の民間委託の見直し及び指定管理者制度導入等の推進も、近年の物件費における経常収支比率の逓減に繋がっていると分析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114300</xdr:rowOff>
    </xdr:to>
    <xdr:cxnSp macro="">
      <xdr:nvCxnSpPr>
        <xdr:cNvPr id="127" name="直線コネクタ 126"/>
        <xdr:cNvCxnSpPr/>
      </xdr:nvCxnSpPr>
      <xdr:spPr>
        <a:xfrm flipV="1">
          <a:off x="15671800" y="2705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8"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17</xdr:row>
      <xdr:rowOff>6350</xdr:rowOff>
    </xdr:to>
    <xdr:cxnSp macro="">
      <xdr:nvCxnSpPr>
        <xdr:cNvPr id="130" name="直線コネクタ 129"/>
        <xdr:cNvCxnSpPr/>
      </xdr:nvCxnSpPr>
      <xdr:spPr>
        <a:xfrm flipV="1">
          <a:off x="14782800" y="285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6350</xdr:rowOff>
    </xdr:from>
    <xdr:to>
      <xdr:col>73</xdr:col>
      <xdr:colOff>180975</xdr:colOff>
      <xdr:row>17</xdr:row>
      <xdr:rowOff>19050</xdr:rowOff>
    </xdr:to>
    <xdr:cxnSp macro="">
      <xdr:nvCxnSpPr>
        <xdr:cNvPr id="133" name="直線コネクタ 132"/>
        <xdr:cNvCxnSpPr/>
      </xdr:nvCxnSpPr>
      <xdr:spPr>
        <a:xfrm flipV="1">
          <a:off x="13893800" y="292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82550</xdr:rowOff>
    </xdr:to>
    <xdr:cxnSp macro="">
      <xdr:nvCxnSpPr>
        <xdr:cNvPr id="136" name="直線コネクタ 135"/>
        <xdr:cNvCxnSpPr/>
      </xdr:nvCxnSpPr>
      <xdr:spPr>
        <a:xfrm flipV="1">
          <a:off x="13004800" y="293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82550</xdr:rowOff>
    </xdr:from>
    <xdr:to>
      <xdr:col>82</xdr:col>
      <xdr:colOff>158750</xdr:colOff>
      <xdr:row>16</xdr:row>
      <xdr:rowOff>12700</xdr:rowOff>
    </xdr:to>
    <xdr:sp macro="" textlink="">
      <xdr:nvSpPr>
        <xdr:cNvPr id="146" name="楕円 145"/>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7"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48" name="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49" name="テキスト ボックス 148"/>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127000</xdr:rowOff>
    </xdr:from>
    <xdr:to>
      <xdr:col>74</xdr:col>
      <xdr:colOff>31750</xdr:colOff>
      <xdr:row>17</xdr:row>
      <xdr:rowOff>57150</xdr:rowOff>
    </xdr:to>
    <xdr:sp macro="" textlink="">
      <xdr:nvSpPr>
        <xdr:cNvPr id="150" name="楕円 149"/>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41927</xdr:rowOff>
    </xdr:from>
    <xdr:ext cx="762000" cy="259045"/>
    <xdr:sp macro="" textlink="">
      <xdr:nvSpPr>
        <xdr:cNvPr id="151" name="テキスト ボックス 150"/>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2" name="楕円 151"/>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54627</xdr:rowOff>
    </xdr:from>
    <xdr:ext cx="762000" cy="259045"/>
    <xdr:sp macro="" textlink="">
      <xdr:nvSpPr>
        <xdr:cNvPr id="153" name="テキスト ボックス 152"/>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31750</xdr:rowOff>
    </xdr:from>
    <xdr:to>
      <xdr:col>65</xdr:col>
      <xdr:colOff>53975</xdr:colOff>
      <xdr:row>17</xdr:row>
      <xdr:rowOff>133350</xdr:rowOff>
    </xdr:to>
    <xdr:sp macro="" textlink="">
      <xdr:nvSpPr>
        <xdr:cNvPr id="154" name="楕円 153"/>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118127</xdr:rowOff>
    </xdr:from>
    <xdr:ext cx="762000" cy="259045"/>
    <xdr:sp macro="" textlink="">
      <xdr:nvSpPr>
        <xdr:cNvPr id="155" name="テキスト ボックス 154"/>
        <xdr:cNvSpPr txBox="1"/>
      </xdr:nvSpPr>
      <xdr:spPr>
        <a:xfrm>
          <a:off x="12623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就労継続支援サービスや自立訓練サービス、放課後等デイサービスといった各種事業の利用者が増となったことなどから扶助費自体の性質額は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百万円の増、経常経費充当一般財源としても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百万円の増となっているが、分母となる経常一般財源収入額が前年度より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百万円の増となったため、経常収支比率としては前年度比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88900</xdr:rowOff>
    </xdr:to>
    <xdr:cxnSp macro="">
      <xdr:nvCxnSpPr>
        <xdr:cNvPr id="188" name="直線コネクタ 187"/>
        <xdr:cNvCxnSpPr/>
      </xdr:nvCxnSpPr>
      <xdr:spPr>
        <a:xfrm flipV="1">
          <a:off x="3987800" y="100330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12700</xdr:rowOff>
    </xdr:to>
    <xdr:cxnSp macro="">
      <xdr:nvCxnSpPr>
        <xdr:cNvPr id="191" name="直線コネクタ 190"/>
        <xdr:cNvCxnSpPr/>
      </xdr:nvCxnSpPr>
      <xdr:spPr>
        <a:xfrm flipV="1">
          <a:off x="3098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60</xdr:row>
      <xdr:rowOff>12700</xdr:rowOff>
    </xdr:to>
    <xdr:cxnSp macro="">
      <xdr:nvCxnSpPr>
        <xdr:cNvPr id="194" name="直線コネクタ 193"/>
        <xdr:cNvCxnSpPr/>
      </xdr:nvCxnSpPr>
      <xdr:spPr>
        <a:xfrm>
          <a:off x="2209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6" name="テキスト ボックス 195"/>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59</xdr:row>
      <xdr:rowOff>69850</xdr:rowOff>
    </xdr:to>
    <xdr:cxnSp macro="">
      <xdr:nvCxnSpPr>
        <xdr:cNvPr id="197" name="直線コネクタ 196"/>
        <xdr:cNvCxnSpPr/>
      </xdr:nvCxnSpPr>
      <xdr:spPr>
        <a:xfrm>
          <a:off x="1320800" y="10052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9" name="テキスト ボックス 198"/>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7" name="楕円 206"/>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8"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9" name="楕円 208"/>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10" name="テキスト ボックス 209"/>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1" name="楕円 210"/>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2" name="テキスト ボックス 211"/>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5" name="楕円 214"/>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6" name="テキスト ボックス 215"/>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後期高齢者医療、介護保険、国民健康保険といった特別会計への事務費や給付費に対する繰出金が増となったものの、道路や橋梁等のインフラ施設の長寿命化を計画的に実施してきたことで維持補修費が減となり、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ポイント減となった。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116115</xdr:rowOff>
    </xdr:from>
    <xdr:to>
      <xdr:col>82</xdr:col>
      <xdr:colOff>107950</xdr:colOff>
      <xdr:row>55</xdr:row>
      <xdr:rowOff>53522</xdr:rowOff>
    </xdr:to>
    <xdr:cxnSp macro="">
      <xdr:nvCxnSpPr>
        <xdr:cNvPr id="251" name="直線コネクタ 250"/>
        <xdr:cNvCxnSpPr/>
      </xdr:nvCxnSpPr>
      <xdr:spPr>
        <a:xfrm flipV="1">
          <a:off x="15671800" y="93744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55</xdr:row>
      <xdr:rowOff>53522</xdr:rowOff>
    </xdr:to>
    <xdr:cxnSp macro="">
      <xdr:nvCxnSpPr>
        <xdr:cNvPr id="254" name="直線コネクタ 253"/>
        <xdr:cNvCxnSpPr/>
      </xdr:nvCxnSpPr>
      <xdr:spPr>
        <a:xfrm>
          <a:off x="14782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9978</xdr:rowOff>
    </xdr:to>
    <xdr:cxnSp macro="">
      <xdr:nvCxnSpPr>
        <xdr:cNvPr id="257" name="直線コネクタ 256"/>
        <xdr:cNvCxnSpPr/>
      </xdr:nvCxnSpPr>
      <xdr:spPr>
        <a:xfrm>
          <a:off x="13893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9" name="テキスト ボックス 258"/>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56</xdr:row>
      <xdr:rowOff>110672</xdr:rowOff>
    </xdr:to>
    <xdr:cxnSp macro="">
      <xdr:nvCxnSpPr>
        <xdr:cNvPr id="260" name="直線コネクタ 259"/>
        <xdr:cNvCxnSpPr/>
      </xdr:nvCxnSpPr>
      <xdr:spPr>
        <a:xfrm flipV="1">
          <a:off x="13004800" y="94179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2" name="テキスト ボックス 261"/>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65315</xdr:rowOff>
    </xdr:from>
    <xdr:to>
      <xdr:col>82</xdr:col>
      <xdr:colOff>158750</xdr:colOff>
      <xdr:row>54</xdr:row>
      <xdr:rowOff>166915</xdr:rowOff>
    </xdr:to>
    <xdr:sp macro="" textlink="">
      <xdr:nvSpPr>
        <xdr:cNvPr id="270" name="楕円 269"/>
        <xdr:cNvSpPr/>
      </xdr:nvSpPr>
      <xdr:spPr>
        <a:xfrm>
          <a:off x="16459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81842</xdr:rowOff>
    </xdr:from>
    <xdr:ext cx="762000" cy="259045"/>
    <xdr:sp macro="" textlink="">
      <xdr:nvSpPr>
        <xdr:cNvPr id="271" name="その他該当値テキスト"/>
        <xdr:cNvSpPr txBox="1"/>
      </xdr:nvSpPr>
      <xdr:spPr>
        <a:xfrm>
          <a:off x="16598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130628</xdr:rowOff>
    </xdr:from>
    <xdr:to>
      <xdr:col>74</xdr:col>
      <xdr:colOff>31750</xdr:colOff>
      <xdr:row>55</xdr:row>
      <xdr:rowOff>60778</xdr:rowOff>
    </xdr:to>
    <xdr:sp macro="" textlink="">
      <xdr:nvSpPr>
        <xdr:cNvPr id="274" name="楕円 273"/>
        <xdr:cNvSpPr/>
      </xdr:nvSpPr>
      <xdr:spPr>
        <a:xfrm>
          <a:off x="14732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70955</xdr:rowOff>
    </xdr:from>
    <xdr:ext cx="762000" cy="259045"/>
    <xdr:sp macro="" textlink="">
      <xdr:nvSpPr>
        <xdr:cNvPr id="275" name="テキスト ボックス 274"/>
        <xdr:cNvSpPr txBox="1"/>
      </xdr:nvSpPr>
      <xdr:spPr>
        <a:xfrm>
          <a:off x="14401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6" name="楕円 275"/>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7" name="テキスト ボックス 276"/>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8" name="楕円 277"/>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79" name="テキスト ボックス 278"/>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掛川市・菊川市衛生施組合負担金の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百万円の減により、前年度比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しかし、病院事業への繰出金が多額となっていることなどから、補助費等に係る経常収支比率は、類似団体平均値や国及び県平均値を上回っている状況にあるので、病院事業の健全化にも注力しつつ、繰出金や各種補助金の適正化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39</xdr:row>
      <xdr:rowOff>28702</xdr:rowOff>
    </xdr:to>
    <xdr:cxnSp macro="">
      <xdr:nvCxnSpPr>
        <xdr:cNvPr id="310" name="直線コネクタ 309"/>
        <xdr:cNvCxnSpPr/>
      </xdr:nvCxnSpPr>
      <xdr:spPr>
        <a:xfrm flipV="1">
          <a:off x="15671800" y="655066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117873</xdr:rowOff>
    </xdr:from>
    <xdr:ext cx="762000" cy="259045"/>
    <xdr:sp macro="" textlink="">
      <xdr:nvSpPr>
        <xdr:cNvPr id="311" name="補助費等平均値テキスト"/>
        <xdr:cNvSpPr txBox="1"/>
      </xdr:nvSpPr>
      <xdr:spPr>
        <a:xfrm>
          <a:off x="16598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39</xdr:row>
      <xdr:rowOff>129286</xdr:rowOff>
    </xdr:to>
    <xdr:cxnSp macro="">
      <xdr:nvCxnSpPr>
        <xdr:cNvPr id="313" name="直線コネクタ 312"/>
        <xdr:cNvCxnSpPr/>
      </xdr:nvCxnSpPr>
      <xdr:spPr>
        <a:xfrm flipV="1">
          <a:off x="14782800" y="67152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96537</xdr:rowOff>
    </xdr:from>
    <xdr:ext cx="736600" cy="259045"/>
    <xdr:sp macro="" textlink="">
      <xdr:nvSpPr>
        <xdr:cNvPr id="315" name="テキスト ボックス 314"/>
        <xdr:cNvSpPr txBox="1"/>
      </xdr:nvSpPr>
      <xdr:spPr>
        <a:xfrm>
          <a:off x="15290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129286</xdr:rowOff>
    </xdr:from>
    <xdr:to>
      <xdr:col>73</xdr:col>
      <xdr:colOff>180975</xdr:colOff>
      <xdr:row>40</xdr:row>
      <xdr:rowOff>30988</xdr:rowOff>
    </xdr:to>
    <xdr:cxnSp macro="">
      <xdr:nvCxnSpPr>
        <xdr:cNvPr id="316" name="直線コネクタ 315"/>
        <xdr:cNvCxnSpPr/>
      </xdr:nvCxnSpPr>
      <xdr:spPr>
        <a:xfrm flipV="1">
          <a:off x="13893800" y="68158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8" name="テキスト ボックス 317"/>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40</xdr:row>
      <xdr:rowOff>30988</xdr:rowOff>
    </xdr:to>
    <xdr:cxnSp macro="">
      <xdr:nvCxnSpPr>
        <xdr:cNvPr id="319" name="直線コネクタ 318"/>
        <xdr:cNvCxnSpPr/>
      </xdr:nvCxnSpPr>
      <xdr:spPr>
        <a:xfrm>
          <a:off x="13004800" y="659638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9" name="楕円 328"/>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0"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149352</xdr:rowOff>
    </xdr:from>
    <xdr:to>
      <xdr:col>78</xdr:col>
      <xdr:colOff>120650</xdr:colOff>
      <xdr:row>39</xdr:row>
      <xdr:rowOff>79502</xdr:rowOff>
    </xdr:to>
    <xdr:sp macro="" textlink="">
      <xdr:nvSpPr>
        <xdr:cNvPr id="331" name="楕円 330"/>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64279</xdr:rowOff>
    </xdr:from>
    <xdr:ext cx="736600" cy="259045"/>
    <xdr:sp macro="" textlink="">
      <xdr:nvSpPr>
        <xdr:cNvPr id="332" name="テキスト ボックス 331"/>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33" name="楕円 332"/>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34" name="テキスト ボックス 333"/>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151638</xdr:rowOff>
    </xdr:from>
    <xdr:to>
      <xdr:col>69</xdr:col>
      <xdr:colOff>142875</xdr:colOff>
      <xdr:row>40</xdr:row>
      <xdr:rowOff>81788</xdr:rowOff>
    </xdr:to>
    <xdr:sp macro="" textlink="">
      <xdr:nvSpPr>
        <xdr:cNvPr id="335" name="楕円 334"/>
        <xdr:cNvSpPr/>
      </xdr:nvSpPr>
      <xdr:spPr>
        <a:xfrm>
          <a:off x="13843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66565</xdr:rowOff>
    </xdr:from>
    <xdr:ext cx="762000" cy="259045"/>
    <xdr:sp macro="" textlink="">
      <xdr:nvSpPr>
        <xdr:cNvPr id="336" name="テキスト ボックス 335"/>
        <xdr:cNvSpPr txBox="1"/>
      </xdr:nvSpPr>
      <xdr:spPr>
        <a:xfrm>
          <a:off x="13512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7" name="楕円 336"/>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8" name="テキスト ボックス 337"/>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年度借入れの臨時財政対策債、令和２年度借入れの合併特例債（地域振興等基金積立金の原資分）など多額な元金償還が始まったことから、公債費全体は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百万円の増額となったものの、分母となる経常一般財源収入額が前年度より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1,269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百万円の増となったため、前年度比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令和４年度から実施される菊川駅南北自由通路整備事業など、今後多額の地方債の借入れが予定されているため、借入額と償還額のバランスを考慮し計画的に施設整備、更新を実施する必要がある。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88137</xdr:rowOff>
    </xdr:to>
    <xdr:cxnSp macro="">
      <xdr:nvCxnSpPr>
        <xdr:cNvPr id="369" name="直線コネクタ 368"/>
        <xdr:cNvCxnSpPr/>
      </xdr:nvCxnSpPr>
      <xdr:spPr>
        <a:xfrm flipV="1">
          <a:off x="3987800" y="1322578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88137</xdr:rowOff>
    </xdr:to>
    <xdr:cxnSp macro="">
      <xdr:nvCxnSpPr>
        <xdr:cNvPr id="372" name="直線コネクタ 371"/>
        <xdr:cNvCxnSpPr/>
      </xdr:nvCxnSpPr>
      <xdr:spPr>
        <a:xfrm>
          <a:off x="3098800" y="1328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4" name="テキスト ボックス 373"/>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88137</xdr:rowOff>
    </xdr:to>
    <xdr:cxnSp macro="">
      <xdr:nvCxnSpPr>
        <xdr:cNvPr id="375" name="直線コネクタ 374"/>
        <xdr:cNvCxnSpPr/>
      </xdr:nvCxnSpPr>
      <xdr:spPr>
        <a:xfrm>
          <a:off x="2209800" y="1328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7" name="テキスト ボックス 376"/>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88137</xdr:rowOff>
    </xdr:to>
    <xdr:cxnSp macro="">
      <xdr:nvCxnSpPr>
        <xdr:cNvPr id="378" name="直線コネクタ 377"/>
        <xdr:cNvCxnSpPr/>
      </xdr:nvCxnSpPr>
      <xdr:spPr>
        <a:xfrm>
          <a:off x="1320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0" name="テキスト ボックス 379"/>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2" name="テキスト ボックス 381"/>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8" name="楕円 387"/>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9"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90" name="楕円 389"/>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91" name="テキスト ボックス 39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2" name="楕円 391"/>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3" name="テキスト ボックス 39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4" name="楕円 393"/>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5" name="テキスト ボックス 394"/>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6" name="楕円 395"/>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7" name="テキスト ボックス 396"/>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公債費以外に充当する経常的な一般財源等は</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8,500</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百万円、経常収支比率は</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66.6</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％であり、前年度に比べ、</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48</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7.7</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ポイントの減となっている。要因としては、普通交付税額、臨時財政対策債発行額の増などから分母となる経常一般財源収入額が増となったことが挙げられる。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全国平均、静岡県平均、類似団体平均との比較では、令和３年度はいずれも平均値を上回る数値となり、補助費等の経常収支比率は依然高いままである。要因としては、病院会計への繰出金が多額となっていることが挙げられ、補助費等の分析にも記載したとおり、病院事業の健全化に注力しつつ、繰出金や各種補助金の適正化を図っていく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79</xdr:row>
      <xdr:rowOff>54611</xdr:rowOff>
    </xdr:to>
    <xdr:cxnSp macro="">
      <xdr:nvCxnSpPr>
        <xdr:cNvPr id="430" name="直線コネクタ 429"/>
        <xdr:cNvCxnSpPr/>
      </xdr:nvCxnSpPr>
      <xdr:spPr>
        <a:xfrm flipV="1">
          <a:off x="15671800" y="13012420"/>
          <a:ext cx="838200" cy="5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1"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54611</xdr:rowOff>
    </xdr:to>
    <xdr:cxnSp macro="">
      <xdr:nvCxnSpPr>
        <xdr:cNvPr id="433" name="直線コネクタ 432"/>
        <xdr:cNvCxnSpPr/>
      </xdr:nvCxnSpPr>
      <xdr:spPr>
        <a:xfrm>
          <a:off x="14782800" y="13507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78</xdr:row>
      <xdr:rowOff>142239</xdr:rowOff>
    </xdr:to>
    <xdr:cxnSp macro="">
      <xdr:nvCxnSpPr>
        <xdr:cNvPr id="436" name="直線コネクタ 435"/>
        <xdr:cNvCxnSpPr/>
      </xdr:nvCxnSpPr>
      <xdr:spPr>
        <a:xfrm flipV="1">
          <a:off x="13893800" y="13507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8" name="テキスト ボックス 437"/>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142239</xdr:rowOff>
    </xdr:to>
    <xdr:cxnSp macro="">
      <xdr:nvCxnSpPr>
        <xdr:cNvPr id="439" name="直線コネクタ 438"/>
        <xdr:cNvCxnSpPr/>
      </xdr:nvCxnSpPr>
      <xdr:spPr>
        <a:xfrm>
          <a:off x="13004800" y="13416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41" name="テキスト ボックス 440"/>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43" name="テキスト ボックス 442"/>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49" name="楕円 448"/>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50"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3811</xdr:rowOff>
    </xdr:from>
    <xdr:to>
      <xdr:col>78</xdr:col>
      <xdr:colOff>120650</xdr:colOff>
      <xdr:row>79</xdr:row>
      <xdr:rowOff>105411</xdr:rowOff>
    </xdr:to>
    <xdr:sp macro="" textlink="">
      <xdr:nvSpPr>
        <xdr:cNvPr id="451" name="楕円 450"/>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90188</xdr:rowOff>
    </xdr:from>
    <xdr:ext cx="736600" cy="259045"/>
    <xdr:sp macro="" textlink="">
      <xdr:nvSpPr>
        <xdr:cNvPr id="452" name="テキスト ボックス 451"/>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53" name="楕円 452"/>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24147</xdr:rowOff>
    </xdr:from>
    <xdr:ext cx="762000" cy="259045"/>
    <xdr:sp macro="" textlink="">
      <xdr:nvSpPr>
        <xdr:cNvPr id="454" name="テキスト ボックス 453"/>
        <xdr:cNvSpPr txBox="1"/>
      </xdr:nvSpPr>
      <xdr:spPr>
        <a:xfrm>
          <a:off x="14401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91439</xdr:rowOff>
    </xdr:from>
    <xdr:to>
      <xdr:col>69</xdr:col>
      <xdr:colOff>142875</xdr:colOff>
      <xdr:row>79</xdr:row>
      <xdr:rowOff>21589</xdr:rowOff>
    </xdr:to>
    <xdr:sp macro="" textlink="">
      <xdr:nvSpPr>
        <xdr:cNvPr id="455" name="楕円 454"/>
        <xdr:cNvSpPr/>
      </xdr:nvSpPr>
      <xdr:spPr>
        <a:xfrm>
          <a:off x="13843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6366</xdr:rowOff>
    </xdr:from>
    <xdr:ext cx="762000" cy="259045"/>
    <xdr:sp macro="" textlink="">
      <xdr:nvSpPr>
        <xdr:cNvPr id="456" name="テキスト ボックス 455"/>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7" name="楕円 456"/>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58" name="テキスト ボックス 457"/>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100008</xdr:rowOff>
    </xdr:from>
    <xdr:ext cx="762000" cy="259045"/>
    <xdr:sp macro="" textlink="">
      <xdr:nvSpPr>
        <xdr:cNvPr id="48" name="人口1人当たり決算額の推移最小値テキスト130"/>
        <xdr:cNvSpPr txBox="1"/>
      </xdr:nvSpPr>
      <xdr:spPr>
        <a:xfrm>
          <a:off x="5740400" y="340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89831</xdr:rowOff>
    </xdr:from>
    <xdr:to>
      <xdr:col>29</xdr:col>
      <xdr:colOff>127000</xdr:colOff>
      <xdr:row>19</xdr:row>
      <xdr:rowOff>115891</xdr:rowOff>
    </xdr:to>
    <xdr:cxnSp macro="">
      <xdr:nvCxnSpPr>
        <xdr:cNvPr id="52" name="直線コネクタ 51"/>
        <xdr:cNvCxnSpPr/>
      </xdr:nvCxnSpPr>
      <xdr:spPr bwMode="auto">
        <a:xfrm flipV="1">
          <a:off x="5003800" y="3395006"/>
          <a:ext cx="6477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115891</xdr:rowOff>
    </xdr:from>
    <xdr:to>
      <xdr:col>26</xdr:col>
      <xdr:colOff>50800</xdr:colOff>
      <xdr:row>19</xdr:row>
      <xdr:rowOff>139682</xdr:rowOff>
    </xdr:to>
    <xdr:cxnSp macro="">
      <xdr:nvCxnSpPr>
        <xdr:cNvPr id="55" name="直線コネクタ 54"/>
        <xdr:cNvCxnSpPr/>
      </xdr:nvCxnSpPr>
      <xdr:spPr bwMode="auto">
        <a:xfrm flipV="1">
          <a:off x="4305300" y="3421066"/>
          <a:ext cx="698500" cy="2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6822</xdr:rowOff>
    </xdr:from>
    <xdr:ext cx="736600" cy="259045"/>
    <xdr:sp macro="" textlink="">
      <xdr:nvSpPr>
        <xdr:cNvPr id="57" name="テキスト ボックス 56"/>
        <xdr:cNvSpPr txBox="1"/>
      </xdr:nvSpPr>
      <xdr:spPr>
        <a:xfrm>
          <a:off x="4622800" y="26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139682</xdr:rowOff>
    </xdr:from>
    <xdr:to>
      <xdr:col>22</xdr:col>
      <xdr:colOff>114300</xdr:colOff>
      <xdr:row>19</xdr:row>
      <xdr:rowOff>151471</xdr:rowOff>
    </xdr:to>
    <xdr:cxnSp macro="">
      <xdr:nvCxnSpPr>
        <xdr:cNvPr id="58" name="直線コネクタ 57"/>
        <xdr:cNvCxnSpPr/>
      </xdr:nvCxnSpPr>
      <xdr:spPr bwMode="auto">
        <a:xfrm flipV="1">
          <a:off x="3606800" y="3444857"/>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149430</xdr:rowOff>
    </xdr:from>
    <xdr:to>
      <xdr:col>18</xdr:col>
      <xdr:colOff>177800</xdr:colOff>
      <xdr:row>19</xdr:row>
      <xdr:rowOff>151471</xdr:rowOff>
    </xdr:to>
    <xdr:cxnSp macro="">
      <xdr:nvCxnSpPr>
        <xdr:cNvPr id="61" name="直線コネクタ 60"/>
        <xdr:cNvCxnSpPr/>
      </xdr:nvCxnSpPr>
      <xdr:spPr bwMode="auto">
        <a:xfrm>
          <a:off x="2908300" y="3454605"/>
          <a:ext cx="6985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95487</xdr:rowOff>
    </xdr:from>
    <xdr:ext cx="762000" cy="259045"/>
    <xdr:sp macro="" textlink="">
      <xdr:nvSpPr>
        <xdr:cNvPr id="63" name="テキスト ボックス 62"/>
        <xdr:cNvSpPr txBox="1"/>
      </xdr:nvSpPr>
      <xdr:spPr>
        <a:xfrm>
          <a:off x="32258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118673</xdr:rowOff>
    </xdr:from>
    <xdr:ext cx="762000" cy="259045"/>
    <xdr:sp macro="" textlink="">
      <xdr:nvSpPr>
        <xdr:cNvPr id="65" name="テキスト ボックス 64"/>
        <xdr:cNvSpPr txBox="1"/>
      </xdr:nvSpPr>
      <xdr:spPr>
        <a:xfrm>
          <a:off x="2527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39031</xdr:rowOff>
    </xdr:from>
    <xdr:to>
      <xdr:col>29</xdr:col>
      <xdr:colOff>177800</xdr:colOff>
      <xdr:row>19</xdr:row>
      <xdr:rowOff>140631</xdr:rowOff>
    </xdr:to>
    <xdr:sp macro="" textlink="">
      <xdr:nvSpPr>
        <xdr:cNvPr id="71" name="楕円 70"/>
        <xdr:cNvSpPr/>
      </xdr:nvSpPr>
      <xdr:spPr bwMode="auto">
        <a:xfrm>
          <a:off x="5600700" y="334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119058</xdr:rowOff>
    </xdr:from>
    <xdr:ext cx="762000" cy="259045"/>
    <xdr:sp macro="" textlink="">
      <xdr:nvSpPr>
        <xdr:cNvPr id="72" name="人口1人当たり決算額の推移該当値テキスト130"/>
        <xdr:cNvSpPr txBox="1"/>
      </xdr:nvSpPr>
      <xdr:spPr>
        <a:xfrm>
          <a:off x="5740400" y="32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65091</xdr:rowOff>
    </xdr:from>
    <xdr:to>
      <xdr:col>26</xdr:col>
      <xdr:colOff>101600</xdr:colOff>
      <xdr:row>19</xdr:row>
      <xdr:rowOff>166691</xdr:rowOff>
    </xdr:to>
    <xdr:sp macro="" textlink="">
      <xdr:nvSpPr>
        <xdr:cNvPr id="73" name="楕円 72"/>
        <xdr:cNvSpPr/>
      </xdr:nvSpPr>
      <xdr:spPr bwMode="auto">
        <a:xfrm>
          <a:off x="4953000" y="337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151468</xdr:rowOff>
    </xdr:from>
    <xdr:ext cx="736600" cy="259045"/>
    <xdr:sp macro="" textlink="">
      <xdr:nvSpPr>
        <xdr:cNvPr id="74" name="テキスト ボックス 73"/>
        <xdr:cNvSpPr txBox="1"/>
      </xdr:nvSpPr>
      <xdr:spPr>
        <a:xfrm>
          <a:off x="4622800" y="345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88882</xdr:rowOff>
    </xdr:from>
    <xdr:to>
      <xdr:col>22</xdr:col>
      <xdr:colOff>165100</xdr:colOff>
      <xdr:row>20</xdr:row>
      <xdr:rowOff>19032</xdr:rowOff>
    </xdr:to>
    <xdr:sp macro="" textlink="">
      <xdr:nvSpPr>
        <xdr:cNvPr id="75" name="楕円 74"/>
        <xdr:cNvSpPr/>
      </xdr:nvSpPr>
      <xdr:spPr bwMode="auto">
        <a:xfrm>
          <a:off x="4254500" y="3394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3809</xdr:rowOff>
    </xdr:from>
    <xdr:ext cx="762000" cy="259045"/>
    <xdr:sp macro="" textlink="">
      <xdr:nvSpPr>
        <xdr:cNvPr id="76" name="テキスト ボックス 75"/>
        <xdr:cNvSpPr txBox="1"/>
      </xdr:nvSpPr>
      <xdr:spPr>
        <a:xfrm>
          <a:off x="3924300" y="34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100671</xdr:rowOff>
    </xdr:from>
    <xdr:to>
      <xdr:col>19</xdr:col>
      <xdr:colOff>38100</xdr:colOff>
      <xdr:row>20</xdr:row>
      <xdr:rowOff>30821</xdr:rowOff>
    </xdr:to>
    <xdr:sp macro="" textlink="">
      <xdr:nvSpPr>
        <xdr:cNvPr id="77" name="楕円 76"/>
        <xdr:cNvSpPr/>
      </xdr:nvSpPr>
      <xdr:spPr bwMode="auto">
        <a:xfrm>
          <a:off x="3556000" y="340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15598</xdr:rowOff>
    </xdr:from>
    <xdr:ext cx="762000" cy="259045"/>
    <xdr:sp macro="" textlink="">
      <xdr:nvSpPr>
        <xdr:cNvPr id="78" name="テキスト ボックス 77"/>
        <xdr:cNvSpPr txBox="1"/>
      </xdr:nvSpPr>
      <xdr:spPr>
        <a:xfrm>
          <a:off x="3225800" y="349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98630</xdr:rowOff>
    </xdr:from>
    <xdr:to>
      <xdr:col>15</xdr:col>
      <xdr:colOff>101600</xdr:colOff>
      <xdr:row>20</xdr:row>
      <xdr:rowOff>28780</xdr:rowOff>
    </xdr:to>
    <xdr:sp macro="" textlink="">
      <xdr:nvSpPr>
        <xdr:cNvPr id="79" name="楕円 78"/>
        <xdr:cNvSpPr/>
      </xdr:nvSpPr>
      <xdr:spPr bwMode="auto">
        <a:xfrm>
          <a:off x="2857500" y="340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13557</xdr:rowOff>
    </xdr:from>
    <xdr:ext cx="762000" cy="259045"/>
    <xdr:sp macro="" textlink="">
      <xdr:nvSpPr>
        <xdr:cNvPr id="80" name="テキスト ボックス 79"/>
        <xdr:cNvSpPr txBox="1"/>
      </xdr:nvSpPr>
      <xdr:spPr>
        <a:xfrm>
          <a:off x="2527300" y="349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56573</xdr:rowOff>
    </xdr:from>
    <xdr:to>
      <xdr:col>29</xdr:col>
      <xdr:colOff>127000</xdr:colOff>
      <xdr:row>37</xdr:row>
      <xdr:rowOff>56934</xdr:rowOff>
    </xdr:to>
    <xdr:cxnSp macro="">
      <xdr:nvCxnSpPr>
        <xdr:cNvPr id="114" name="直線コネクタ 113"/>
        <xdr:cNvCxnSpPr/>
      </xdr:nvCxnSpPr>
      <xdr:spPr bwMode="auto">
        <a:xfrm flipV="1">
          <a:off x="5003800" y="7181273"/>
          <a:ext cx="647700" cy="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44647</xdr:rowOff>
    </xdr:from>
    <xdr:to>
      <xdr:col>26</xdr:col>
      <xdr:colOff>50800</xdr:colOff>
      <xdr:row>37</xdr:row>
      <xdr:rowOff>56934</xdr:rowOff>
    </xdr:to>
    <xdr:cxnSp macro="">
      <xdr:nvCxnSpPr>
        <xdr:cNvPr id="117" name="直線コネクタ 116"/>
        <xdr:cNvCxnSpPr/>
      </xdr:nvCxnSpPr>
      <xdr:spPr bwMode="auto">
        <a:xfrm>
          <a:off x="4305300" y="7169347"/>
          <a:ext cx="6985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29807</xdr:rowOff>
    </xdr:from>
    <xdr:to>
      <xdr:col>22</xdr:col>
      <xdr:colOff>114300</xdr:colOff>
      <xdr:row>37</xdr:row>
      <xdr:rowOff>44647</xdr:rowOff>
    </xdr:to>
    <xdr:cxnSp macro="">
      <xdr:nvCxnSpPr>
        <xdr:cNvPr id="120" name="直線コネクタ 119"/>
        <xdr:cNvCxnSpPr/>
      </xdr:nvCxnSpPr>
      <xdr:spPr bwMode="auto">
        <a:xfrm>
          <a:off x="3606800" y="7154507"/>
          <a:ext cx="698500" cy="14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23940</xdr:rowOff>
    </xdr:from>
    <xdr:to>
      <xdr:col>18</xdr:col>
      <xdr:colOff>177800</xdr:colOff>
      <xdr:row>37</xdr:row>
      <xdr:rowOff>29807</xdr:rowOff>
    </xdr:to>
    <xdr:cxnSp macro="">
      <xdr:nvCxnSpPr>
        <xdr:cNvPr id="123" name="直線コネクタ 122"/>
        <xdr:cNvCxnSpPr/>
      </xdr:nvCxnSpPr>
      <xdr:spPr bwMode="auto">
        <a:xfrm>
          <a:off x="2908300" y="7148640"/>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235240</xdr:rowOff>
    </xdr:from>
    <xdr:ext cx="762000" cy="259045"/>
    <xdr:sp macro="" textlink="">
      <xdr:nvSpPr>
        <xdr:cNvPr id="125" name="テキスト ボックス 124"/>
        <xdr:cNvSpPr txBox="1"/>
      </xdr:nvSpPr>
      <xdr:spPr>
        <a:xfrm>
          <a:off x="3225800" y="684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234859</xdr:rowOff>
    </xdr:from>
    <xdr:ext cx="762000" cy="259045"/>
    <xdr:sp macro="" textlink="">
      <xdr:nvSpPr>
        <xdr:cNvPr id="127" name="テキスト ボックス 126"/>
        <xdr:cNvSpPr txBox="1"/>
      </xdr:nvSpPr>
      <xdr:spPr>
        <a:xfrm>
          <a:off x="2527300" y="68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5773</xdr:rowOff>
    </xdr:from>
    <xdr:to>
      <xdr:col>29</xdr:col>
      <xdr:colOff>177800</xdr:colOff>
      <xdr:row>37</xdr:row>
      <xdr:rowOff>107373</xdr:rowOff>
    </xdr:to>
    <xdr:sp macro="" textlink="">
      <xdr:nvSpPr>
        <xdr:cNvPr id="133" name="楕円 132"/>
        <xdr:cNvSpPr/>
      </xdr:nvSpPr>
      <xdr:spPr bwMode="auto">
        <a:xfrm>
          <a:off x="5600700" y="713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149300</xdr:rowOff>
    </xdr:from>
    <xdr:ext cx="762000" cy="259045"/>
    <xdr:sp macro="" textlink="">
      <xdr:nvSpPr>
        <xdr:cNvPr id="134" name="人口1人当たり決算額の推移該当値テキスト445"/>
        <xdr:cNvSpPr txBox="1"/>
      </xdr:nvSpPr>
      <xdr:spPr>
        <a:xfrm>
          <a:off x="5740400" y="710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6134</xdr:rowOff>
    </xdr:from>
    <xdr:to>
      <xdr:col>26</xdr:col>
      <xdr:colOff>101600</xdr:colOff>
      <xdr:row>37</xdr:row>
      <xdr:rowOff>107734</xdr:rowOff>
    </xdr:to>
    <xdr:sp macro="" textlink="">
      <xdr:nvSpPr>
        <xdr:cNvPr id="135" name="楕円 134"/>
        <xdr:cNvSpPr/>
      </xdr:nvSpPr>
      <xdr:spPr bwMode="auto">
        <a:xfrm>
          <a:off x="4953000" y="713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92511</xdr:rowOff>
    </xdr:from>
    <xdr:ext cx="736600" cy="259045"/>
    <xdr:sp macro="" textlink="">
      <xdr:nvSpPr>
        <xdr:cNvPr id="136" name="テキスト ボックス 135"/>
        <xdr:cNvSpPr txBox="1"/>
      </xdr:nvSpPr>
      <xdr:spPr>
        <a:xfrm>
          <a:off x="4622800" y="7217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165297</xdr:rowOff>
    </xdr:from>
    <xdr:to>
      <xdr:col>22</xdr:col>
      <xdr:colOff>165100</xdr:colOff>
      <xdr:row>37</xdr:row>
      <xdr:rowOff>95447</xdr:rowOff>
    </xdr:to>
    <xdr:sp macro="" textlink="">
      <xdr:nvSpPr>
        <xdr:cNvPr id="137" name="楕円 136"/>
        <xdr:cNvSpPr/>
      </xdr:nvSpPr>
      <xdr:spPr bwMode="auto">
        <a:xfrm>
          <a:off x="4254500" y="711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80224</xdr:rowOff>
    </xdr:from>
    <xdr:ext cx="762000" cy="259045"/>
    <xdr:sp macro="" textlink="">
      <xdr:nvSpPr>
        <xdr:cNvPr id="138" name="テキスト ボックス 137"/>
        <xdr:cNvSpPr txBox="1"/>
      </xdr:nvSpPr>
      <xdr:spPr>
        <a:xfrm>
          <a:off x="3924300" y="720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150457</xdr:rowOff>
    </xdr:from>
    <xdr:to>
      <xdr:col>19</xdr:col>
      <xdr:colOff>38100</xdr:colOff>
      <xdr:row>37</xdr:row>
      <xdr:rowOff>80607</xdr:rowOff>
    </xdr:to>
    <xdr:sp macro="" textlink="">
      <xdr:nvSpPr>
        <xdr:cNvPr id="139" name="楕円 138"/>
        <xdr:cNvSpPr/>
      </xdr:nvSpPr>
      <xdr:spPr bwMode="auto">
        <a:xfrm>
          <a:off x="3556000" y="710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65384</xdr:rowOff>
    </xdr:from>
    <xdr:ext cx="762000" cy="259045"/>
    <xdr:sp macro="" textlink="">
      <xdr:nvSpPr>
        <xdr:cNvPr id="140" name="テキスト ボックス 139"/>
        <xdr:cNvSpPr txBox="1"/>
      </xdr:nvSpPr>
      <xdr:spPr>
        <a:xfrm>
          <a:off x="3225800" y="71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144590</xdr:rowOff>
    </xdr:from>
    <xdr:to>
      <xdr:col>15</xdr:col>
      <xdr:colOff>101600</xdr:colOff>
      <xdr:row>37</xdr:row>
      <xdr:rowOff>74740</xdr:rowOff>
    </xdr:to>
    <xdr:sp macro="" textlink="">
      <xdr:nvSpPr>
        <xdr:cNvPr id="141" name="楕円 140"/>
        <xdr:cNvSpPr/>
      </xdr:nvSpPr>
      <xdr:spPr bwMode="auto">
        <a:xfrm>
          <a:off x="2857500" y="709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59517</xdr:rowOff>
    </xdr:from>
    <xdr:ext cx="762000" cy="259045"/>
    <xdr:sp macro="" textlink="">
      <xdr:nvSpPr>
        <xdr:cNvPr id="142" name="テキスト ボックス 141"/>
        <xdr:cNvSpPr txBox="1"/>
      </xdr:nvSpPr>
      <xdr:spPr>
        <a:xfrm>
          <a:off x="2527300" y="718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47,880
44,320
94.19
22,009,983
21,333,079
673,472
12,360,168
18,078,764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28158</xdr:rowOff>
    </xdr:from>
    <xdr:to>
      <xdr:col>24</xdr:col>
      <xdr:colOff>62865</xdr:colOff>
      <xdr:row>38</xdr:row>
      <xdr:rowOff>87030</xdr:rowOff>
    </xdr:to>
    <xdr:cxnSp macro="">
      <xdr:nvCxnSpPr>
        <xdr:cNvPr id="54" name="直線コネクタ 53"/>
        <xdr:cNvCxnSpPr/>
      </xdr:nvCxnSpPr>
      <xdr:spPr>
        <a:xfrm flipV="1">
          <a:off x="4633595" y="5171658"/>
          <a:ext cx="1270" cy="143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90857</xdr:rowOff>
    </xdr:from>
    <xdr:ext cx="534377" cy="259045"/>
    <xdr:sp macro="" textlink="">
      <xdr:nvSpPr>
        <xdr:cNvPr id="55" name="人件費最小値テキスト"/>
        <xdr:cNvSpPr txBox="1"/>
      </xdr:nvSpPr>
      <xdr:spPr>
        <a:xfrm>
          <a:off x="4686300" y="660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87030</xdr:rowOff>
    </xdr:from>
    <xdr:to>
      <xdr:col>24</xdr:col>
      <xdr:colOff>152400</xdr:colOff>
      <xdr:row>38</xdr:row>
      <xdr:rowOff>87030</xdr:rowOff>
    </xdr:to>
    <xdr:cxnSp macro="">
      <xdr:nvCxnSpPr>
        <xdr:cNvPr id="56" name="直線コネクタ 55"/>
        <xdr:cNvCxnSpPr/>
      </xdr:nvCxnSpPr>
      <xdr:spPr>
        <a:xfrm>
          <a:off x="4546600" y="660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146285</xdr:rowOff>
    </xdr:from>
    <xdr:ext cx="599010" cy="259045"/>
    <xdr:sp macro="" textlink="">
      <xdr:nvSpPr>
        <xdr:cNvPr id="57" name="人件費最大値テキスト"/>
        <xdr:cNvSpPr txBox="1"/>
      </xdr:nvSpPr>
      <xdr:spPr>
        <a:xfrm>
          <a:off x="4686300" y="494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28158</xdr:rowOff>
    </xdr:from>
    <xdr:to>
      <xdr:col>24</xdr:col>
      <xdr:colOff>152400</xdr:colOff>
      <xdr:row>30</xdr:row>
      <xdr:rowOff>28158</xdr:rowOff>
    </xdr:to>
    <xdr:cxnSp macro="">
      <xdr:nvCxnSpPr>
        <xdr:cNvPr id="58" name="直線コネクタ 57"/>
        <xdr:cNvCxnSpPr/>
      </xdr:nvCxnSpPr>
      <xdr:spPr>
        <a:xfrm>
          <a:off x="4546600" y="517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37440</xdr:rowOff>
    </xdr:from>
    <xdr:to>
      <xdr:col>24</xdr:col>
      <xdr:colOff>63500</xdr:colOff>
      <xdr:row>38</xdr:row>
      <xdr:rowOff>51948</xdr:rowOff>
    </xdr:to>
    <xdr:cxnSp macro="">
      <xdr:nvCxnSpPr>
        <xdr:cNvPr id="59" name="直線コネクタ 58"/>
        <xdr:cNvCxnSpPr/>
      </xdr:nvCxnSpPr>
      <xdr:spPr>
        <a:xfrm flipV="1">
          <a:off x="3797300" y="6552540"/>
          <a:ext cx="8382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89786</xdr:rowOff>
    </xdr:from>
    <xdr:ext cx="534377" cy="259045"/>
    <xdr:sp macro="" textlink="">
      <xdr:nvSpPr>
        <xdr:cNvPr id="60" name="人件費平均値テキスト"/>
        <xdr:cNvSpPr txBox="1"/>
      </xdr:nvSpPr>
      <xdr:spPr>
        <a:xfrm>
          <a:off x="4686300" y="5919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66909</xdr:rowOff>
    </xdr:from>
    <xdr:to>
      <xdr:col>24</xdr:col>
      <xdr:colOff>114300</xdr:colOff>
      <xdr:row>35</xdr:row>
      <xdr:rowOff>168509</xdr:rowOff>
    </xdr:to>
    <xdr:sp macro="" textlink="">
      <xdr:nvSpPr>
        <xdr:cNvPr id="61" name="フローチャート: 判断 60"/>
        <xdr:cNvSpPr/>
      </xdr:nvSpPr>
      <xdr:spPr>
        <a:xfrm>
          <a:off x="4584700" y="606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51948</xdr:rowOff>
    </xdr:from>
    <xdr:to>
      <xdr:col>19</xdr:col>
      <xdr:colOff>177800</xdr:colOff>
      <xdr:row>39</xdr:row>
      <xdr:rowOff>49479</xdr:rowOff>
    </xdr:to>
    <xdr:cxnSp macro="">
      <xdr:nvCxnSpPr>
        <xdr:cNvPr id="62" name="直線コネクタ 61"/>
        <xdr:cNvCxnSpPr/>
      </xdr:nvCxnSpPr>
      <xdr:spPr>
        <a:xfrm flipV="1">
          <a:off x="2908300" y="6567048"/>
          <a:ext cx="889000" cy="16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79451</xdr:rowOff>
    </xdr:from>
    <xdr:to>
      <xdr:col>20</xdr:col>
      <xdr:colOff>38100</xdr:colOff>
      <xdr:row>36</xdr:row>
      <xdr:rowOff>9601</xdr:rowOff>
    </xdr:to>
    <xdr:sp macro="" textlink="">
      <xdr:nvSpPr>
        <xdr:cNvPr id="63" name="フローチャート: 判断 62"/>
        <xdr:cNvSpPr/>
      </xdr:nvSpPr>
      <xdr:spPr>
        <a:xfrm>
          <a:off x="3746500" y="608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26128</xdr:rowOff>
    </xdr:from>
    <xdr:ext cx="534377" cy="259045"/>
    <xdr:sp macro="" textlink="">
      <xdr:nvSpPr>
        <xdr:cNvPr id="64" name="テキスト ボックス 63"/>
        <xdr:cNvSpPr txBox="1"/>
      </xdr:nvSpPr>
      <xdr:spPr>
        <a:xfrm>
          <a:off x="3530111" y="58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48321</xdr:rowOff>
    </xdr:from>
    <xdr:to>
      <xdr:col>15</xdr:col>
      <xdr:colOff>50800</xdr:colOff>
      <xdr:row>39</xdr:row>
      <xdr:rowOff>49479</xdr:rowOff>
    </xdr:to>
    <xdr:cxnSp macro="">
      <xdr:nvCxnSpPr>
        <xdr:cNvPr id="65" name="直線コネクタ 64"/>
        <xdr:cNvCxnSpPr/>
      </xdr:nvCxnSpPr>
      <xdr:spPr>
        <a:xfrm>
          <a:off x="2019300" y="6734871"/>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21646</xdr:rowOff>
    </xdr:from>
    <xdr:to>
      <xdr:col>15</xdr:col>
      <xdr:colOff>101600</xdr:colOff>
      <xdr:row>36</xdr:row>
      <xdr:rowOff>123246</xdr:rowOff>
    </xdr:to>
    <xdr:sp macro="" textlink="">
      <xdr:nvSpPr>
        <xdr:cNvPr id="66" name="フローチャート: 判断 65"/>
        <xdr:cNvSpPr/>
      </xdr:nvSpPr>
      <xdr:spPr>
        <a:xfrm>
          <a:off x="2857500" y="61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139773</xdr:rowOff>
    </xdr:from>
    <xdr:ext cx="534377" cy="259045"/>
    <xdr:sp macro="" textlink="">
      <xdr:nvSpPr>
        <xdr:cNvPr id="67" name="テキスト ボックス 66"/>
        <xdr:cNvSpPr txBox="1"/>
      </xdr:nvSpPr>
      <xdr:spPr>
        <a:xfrm>
          <a:off x="2641111" y="5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48321</xdr:rowOff>
    </xdr:from>
    <xdr:to>
      <xdr:col>10</xdr:col>
      <xdr:colOff>114300</xdr:colOff>
      <xdr:row>39</xdr:row>
      <xdr:rowOff>50912</xdr:rowOff>
    </xdr:to>
    <xdr:cxnSp macro="">
      <xdr:nvCxnSpPr>
        <xdr:cNvPr id="68" name="直線コネクタ 67"/>
        <xdr:cNvCxnSpPr/>
      </xdr:nvCxnSpPr>
      <xdr:spPr>
        <a:xfrm flipV="1">
          <a:off x="1130300" y="673487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75275</xdr:rowOff>
    </xdr:from>
    <xdr:to>
      <xdr:col>10</xdr:col>
      <xdr:colOff>165100</xdr:colOff>
      <xdr:row>37</xdr:row>
      <xdr:rowOff>5425</xdr:rowOff>
    </xdr:to>
    <xdr:sp macro="" textlink="">
      <xdr:nvSpPr>
        <xdr:cNvPr id="69" name="フローチャート: 判断 68"/>
        <xdr:cNvSpPr/>
      </xdr:nvSpPr>
      <xdr:spPr>
        <a:xfrm>
          <a:off x="1968500" y="624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21952</xdr:rowOff>
    </xdr:from>
    <xdr:ext cx="534377" cy="259045"/>
    <xdr:sp macro="" textlink="">
      <xdr:nvSpPr>
        <xdr:cNvPr id="70" name="テキスト ボックス 69"/>
        <xdr:cNvSpPr txBox="1"/>
      </xdr:nvSpPr>
      <xdr:spPr>
        <a:xfrm>
          <a:off x="1752111" y="6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90866</xdr:rowOff>
    </xdr:from>
    <xdr:to>
      <xdr:col>6</xdr:col>
      <xdr:colOff>38100</xdr:colOff>
      <xdr:row>37</xdr:row>
      <xdr:rowOff>21016</xdr:rowOff>
    </xdr:to>
    <xdr:sp macro="" textlink="">
      <xdr:nvSpPr>
        <xdr:cNvPr id="71" name="フローチャート: 判断 70"/>
        <xdr:cNvSpPr/>
      </xdr:nvSpPr>
      <xdr:spPr>
        <a:xfrm>
          <a:off x="1079500" y="626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37543</xdr:rowOff>
    </xdr:from>
    <xdr:ext cx="534377" cy="259045"/>
    <xdr:sp macro="" textlink="">
      <xdr:nvSpPr>
        <xdr:cNvPr id="72" name="テキスト ボックス 71"/>
        <xdr:cNvSpPr txBox="1"/>
      </xdr:nvSpPr>
      <xdr:spPr>
        <a:xfrm>
          <a:off x="863111" y="60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158090</xdr:rowOff>
    </xdr:from>
    <xdr:to>
      <xdr:col>24</xdr:col>
      <xdr:colOff>114300</xdr:colOff>
      <xdr:row>38</xdr:row>
      <xdr:rowOff>88240</xdr:rowOff>
    </xdr:to>
    <xdr:sp macro="" textlink="">
      <xdr:nvSpPr>
        <xdr:cNvPr id="78" name="楕円 77"/>
        <xdr:cNvSpPr/>
      </xdr:nvSpPr>
      <xdr:spPr>
        <a:xfrm>
          <a:off x="4584700" y="65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73017</xdr:rowOff>
    </xdr:from>
    <xdr:ext cx="534377" cy="259045"/>
    <xdr:sp macro="" textlink="">
      <xdr:nvSpPr>
        <xdr:cNvPr id="79" name="人件費該当値テキスト"/>
        <xdr:cNvSpPr txBox="1"/>
      </xdr:nvSpPr>
      <xdr:spPr>
        <a:xfrm>
          <a:off x="4686300" y="64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1148</xdr:rowOff>
    </xdr:from>
    <xdr:to>
      <xdr:col>20</xdr:col>
      <xdr:colOff>38100</xdr:colOff>
      <xdr:row>38</xdr:row>
      <xdr:rowOff>102748</xdr:rowOff>
    </xdr:to>
    <xdr:sp macro="" textlink="">
      <xdr:nvSpPr>
        <xdr:cNvPr id="80" name="楕円 79"/>
        <xdr:cNvSpPr/>
      </xdr:nvSpPr>
      <xdr:spPr>
        <a:xfrm>
          <a:off x="3746500" y="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93875</xdr:rowOff>
    </xdr:from>
    <xdr:ext cx="534377" cy="259045"/>
    <xdr:sp macro="" textlink="">
      <xdr:nvSpPr>
        <xdr:cNvPr id="81" name="テキスト ボックス 80"/>
        <xdr:cNvSpPr txBox="1"/>
      </xdr:nvSpPr>
      <xdr:spPr>
        <a:xfrm>
          <a:off x="3530111" y="66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170129</xdr:rowOff>
    </xdr:from>
    <xdr:to>
      <xdr:col>15</xdr:col>
      <xdr:colOff>101600</xdr:colOff>
      <xdr:row>39</xdr:row>
      <xdr:rowOff>100279</xdr:rowOff>
    </xdr:to>
    <xdr:sp macro="" textlink="">
      <xdr:nvSpPr>
        <xdr:cNvPr id="82" name="楕円 81"/>
        <xdr:cNvSpPr/>
      </xdr:nvSpPr>
      <xdr:spPr>
        <a:xfrm>
          <a:off x="2857500" y="66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91406</xdr:rowOff>
    </xdr:from>
    <xdr:ext cx="534377" cy="259045"/>
    <xdr:sp macro="" textlink="">
      <xdr:nvSpPr>
        <xdr:cNvPr id="83" name="テキスト ボックス 82"/>
        <xdr:cNvSpPr txBox="1"/>
      </xdr:nvSpPr>
      <xdr:spPr>
        <a:xfrm>
          <a:off x="2641111" y="67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168971</xdr:rowOff>
    </xdr:from>
    <xdr:to>
      <xdr:col>10</xdr:col>
      <xdr:colOff>165100</xdr:colOff>
      <xdr:row>39</xdr:row>
      <xdr:rowOff>99121</xdr:rowOff>
    </xdr:to>
    <xdr:sp macro="" textlink="">
      <xdr:nvSpPr>
        <xdr:cNvPr id="84" name="楕円 83"/>
        <xdr:cNvSpPr/>
      </xdr:nvSpPr>
      <xdr:spPr>
        <a:xfrm>
          <a:off x="1968500" y="668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90248</xdr:rowOff>
    </xdr:from>
    <xdr:ext cx="534377" cy="259045"/>
    <xdr:sp macro="" textlink="">
      <xdr:nvSpPr>
        <xdr:cNvPr id="85" name="テキスト ボックス 84"/>
        <xdr:cNvSpPr txBox="1"/>
      </xdr:nvSpPr>
      <xdr:spPr>
        <a:xfrm>
          <a:off x="1752111" y="677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112</xdr:rowOff>
    </xdr:from>
    <xdr:to>
      <xdr:col>6</xdr:col>
      <xdr:colOff>38100</xdr:colOff>
      <xdr:row>39</xdr:row>
      <xdr:rowOff>101712</xdr:rowOff>
    </xdr:to>
    <xdr:sp macro="" textlink="">
      <xdr:nvSpPr>
        <xdr:cNvPr id="86" name="楕円 85"/>
        <xdr:cNvSpPr/>
      </xdr:nvSpPr>
      <xdr:spPr>
        <a:xfrm>
          <a:off x="1079500" y="66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92839</xdr:rowOff>
    </xdr:from>
    <xdr:ext cx="534377" cy="259045"/>
    <xdr:sp macro="" textlink="">
      <xdr:nvSpPr>
        <xdr:cNvPr id="87" name="テキスト ボックス 86"/>
        <xdr:cNvSpPr txBox="1"/>
      </xdr:nvSpPr>
      <xdr:spPr>
        <a:xfrm>
          <a:off x="863111" y="677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2" name="直線コネクタ 111"/>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3"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4" name="直線コネクタ 113"/>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5"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16" name="直線コネクタ 115"/>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9131</xdr:rowOff>
    </xdr:from>
    <xdr:to>
      <xdr:col>24</xdr:col>
      <xdr:colOff>63500</xdr:colOff>
      <xdr:row>59</xdr:row>
      <xdr:rowOff>13792</xdr:rowOff>
    </xdr:to>
    <xdr:cxnSp macro="">
      <xdr:nvCxnSpPr>
        <xdr:cNvPr id="117" name="直線コネクタ 116"/>
        <xdr:cNvCxnSpPr/>
      </xdr:nvCxnSpPr>
      <xdr:spPr>
        <a:xfrm flipV="1">
          <a:off x="3797300" y="10124681"/>
          <a:ext cx="8382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115358</xdr:rowOff>
    </xdr:from>
    <xdr:ext cx="534377" cy="259045"/>
    <xdr:sp macro="" textlink="">
      <xdr:nvSpPr>
        <xdr:cNvPr id="118" name="物件費平均値テキスト"/>
        <xdr:cNvSpPr txBox="1"/>
      </xdr:nvSpPr>
      <xdr:spPr>
        <a:xfrm>
          <a:off x="4686300" y="9545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19" name="フローチャート: 判断 118"/>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13792</xdr:rowOff>
    </xdr:from>
    <xdr:to>
      <xdr:col>19</xdr:col>
      <xdr:colOff>177800</xdr:colOff>
      <xdr:row>59</xdr:row>
      <xdr:rowOff>29388</xdr:rowOff>
    </xdr:to>
    <xdr:cxnSp macro="">
      <xdr:nvCxnSpPr>
        <xdr:cNvPr id="120" name="直線コネクタ 119"/>
        <xdr:cNvCxnSpPr/>
      </xdr:nvCxnSpPr>
      <xdr:spPr>
        <a:xfrm flipV="1">
          <a:off x="2908300" y="10129342"/>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1" name="フローチャート: 判断 120"/>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89146</xdr:rowOff>
    </xdr:from>
    <xdr:ext cx="534377" cy="259045"/>
    <xdr:sp macro="" textlink="">
      <xdr:nvSpPr>
        <xdr:cNvPr id="122" name="テキスト ボックス 121"/>
        <xdr:cNvSpPr txBox="1"/>
      </xdr:nvSpPr>
      <xdr:spPr>
        <a:xfrm>
          <a:off x="3530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29388</xdr:rowOff>
    </xdr:from>
    <xdr:to>
      <xdr:col>15</xdr:col>
      <xdr:colOff>50800</xdr:colOff>
      <xdr:row>59</xdr:row>
      <xdr:rowOff>93573</xdr:rowOff>
    </xdr:to>
    <xdr:cxnSp macro="">
      <xdr:nvCxnSpPr>
        <xdr:cNvPr id="123" name="直線コネクタ 122"/>
        <xdr:cNvCxnSpPr/>
      </xdr:nvCxnSpPr>
      <xdr:spPr>
        <a:xfrm flipV="1">
          <a:off x="2019300" y="10144938"/>
          <a:ext cx="889000"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4" name="フローチャート: 判断 123"/>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5" name="テキスト ボックス 124"/>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67843</xdr:rowOff>
    </xdr:from>
    <xdr:to>
      <xdr:col>10</xdr:col>
      <xdr:colOff>114300</xdr:colOff>
      <xdr:row>59</xdr:row>
      <xdr:rowOff>93573</xdr:rowOff>
    </xdr:to>
    <xdr:cxnSp macro="">
      <xdr:nvCxnSpPr>
        <xdr:cNvPr id="126" name="直線コネクタ 125"/>
        <xdr:cNvCxnSpPr/>
      </xdr:nvCxnSpPr>
      <xdr:spPr>
        <a:xfrm>
          <a:off x="1130300" y="10183393"/>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27" name="フローチャート: 判断 126"/>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28" name="テキスト ボックス 127"/>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29" name="フローチャート: 判断 128"/>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0" name="テキスト ボックス 129"/>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129781</xdr:rowOff>
    </xdr:from>
    <xdr:to>
      <xdr:col>24</xdr:col>
      <xdr:colOff>114300</xdr:colOff>
      <xdr:row>59</xdr:row>
      <xdr:rowOff>59931</xdr:rowOff>
    </xdr:to>
    <xdr:sp macro="" textlink="">
      <xdr:nvSpPr>
        <xdr:cNvPr id="136" name="楕円 135"/>
        <xdr:cNvSpPr/>
      </xdr:nvSpPr>
      <xdr:spPr>
        <a:xfrm>
          <a:off x="4584700" y="100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44708</xdr:rowOff>
    </xdr:from>
    <xdr:ext cx="534377" cy="259045"/>
    <xdr:sp macro="" textlink="">
      <xdr:nvSpPr>
        <xdr:cNvPr id="137" name="物件費該当値テキスト"/>
        <xdr:cNvSpPr txBox="1"/>
      </xdr:nvSpPr>
      <xdr:spPr>
        <a:xfrm>
          <a:off x="4686300" y="99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134442</xdr:rowOff>
    </xdr:from>
    <xdr:to>
      <xdr:col>20</xdr:col>
      <xdr:colOff>38100</xdr:colOff>
      <xdr:row>59</xdr:row>
      <xdr:rowOff>64592</xdr:rowOff>
    </xdr:to>
    <xdr:sp macro="" textlink="">
      <xdr:nvSpPr>
        <xdr:cNvPr id="138" name="楕円 137"/>
        <xdr:cNvSpPr/>
      </xdr:nvSpPr>
      <xdr:spPr>
        <a:xfrm>
          <a:off x="3746500" y="1007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55719</xdr:rowOff>
    </xdr:from>
    <xdr:ext cx="534377" cy="259045"/>
    <xdr:sp macro="" textlink="">
      <xdr:nvSpPr>
        <xdr:cNvPr id="139" name="テキスト ボックス 138"/>
        <xdr:cNvSpPr txBox="1"/>
      </xdr:nvSpPr>
      <xdr:spPr>
        <a:xfrm>
          <a:off x="3530111" y="1017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150038</xdr:rowOff>
    </xdr:from>
    <xdr:to>
      <xdr:col>15</xdr:col>
      <xdr:colOff>101600</xdr:colOff>
      <xdr:row>59</xdr:row>
      <xdr:rowOff>80188</xdr:rowOff>
    </xdr:to>
    <xdr:sp macro="" textlink="">
      <xdr:nvSpPr>
        <xdr:cNvPr id="140" name="楕円 139"/>
        <xdr:cNvSpPr/>
      </xdr:nvSpPr>
      <xdr:spPr>
        <a:xfrm>
          <a:off x="2857500" y="100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71315</xdr:rowOff>
    </xdr:from>
    <xdr:ext cx="534377" cy="259045"/>
    <xdr:sp macro="" textlink="">
      <xdr:nvSpPr>
        <xdr:cNvPr id="141" name="テキスト ボックス 140"/>
        <xdr:cNvSpPr txBox="1"/>
      </xdr:nvSpPr>
      <xdr:spPr>
        <a:xfrm>
          <a:off x="2641111" y="101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42773</xdr:rowOff>
    </xdr:from>
    <xdr:to>
      <xdr:col>10</xdr:col>
      <xdr:colOff>165100</xdr:colOff>
      <xdr:row>59</xdr:row>
      <xdr:rowOff>144373</xdr:rowOff>
    </xdr:to>
    <xdr:sp macro="" textlink="">
      <xdr:nvSpPr>
        <xdr:cNvPr id="142" name="楕円 141"/>
        <xdr:cNvSpPr/>
      </xdr:nvSpPr>
      <xdr:spPr>
        <a:xfrm>
          <a:off x="1968500" y="101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135500</xdr:rowOff>
    </xdr:from>
    <xdr:ext cx="534377" cy="259045"/>
    <xdr:sp macro="" textlink="">
      <xdr:nvSpPr>
        <xdr:cNvPr id="143" name="テキスト ボックス 142"/>
        <xdr:cNvSpPr txBox="1"/>
      </xdr:nvSpPr>
      <xdr:spPr>
        <a:xfrm>
          <a:off x="1752111" y="102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17043</xdr:rowOff>
    </xdr:from>
    <xdr:to>
      <xdr:col>6</xdr:col>
      <xdr:colOff>38100</xdr:colOff>
      <xdr:row>59</xdr:row>
      <xdr:rowOff>118643</xdr:rowOff>
    </xdr:to>
    <xdr:sp macro="" textlink="">
      <xdr:nvSpPr>
        <xdr:cNvPr id="144" name="楕円 143"/>
        <xdr:cNvSpPr/>
      </xdr:nvSpPr>
      <xdr:spPr>
        <a:xfrm>
          <a:off x="1079500" y="101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109770</xdr:rowOff>
    </xdr:from>
    <xdr:ext cx="534377" cy="259045"/>
    <xdr:sp macro="" textlink="">
      <xdr:nvSpPr>
        <xdr:cNvPr id="145" name="テキスト ボックス 144"/>
        <xdr:cNvSpPr txBox="1"/>
      </xdr:nvSpPr>
      <xdr:spPr>
        <a:xfrm>
          <a:off x="863111" y="102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69" name="直線コネクタ 168"/>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0"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1" name="直線コネクタ 170"/>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2"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3" name="直線コネクタ 172"/>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148958</xdr:rowOff>
    </xdr:from>
    <xdr:to>
      <xdr:col>24</xdr:col>
      <xdr:colOff>63500</xdr:colOff>
      <xdr:row>78</xdr:row>
      <xdr:rowOff>162370</xdr:rowOff>
    </xdr:to>
    <xdr:cxnSp macro="">
      <xdr:nvCxnSpPr>
        <xdr:cNvPr id="174" name="直線コネクタ 173"/>
        <xdr:cNvCxnSpPr/>
      </xdr:nvCxnSpPr>
      <xdr:spPr>
        <a:xfrm>
          <a:off x="3797300" y="13522058"/>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5" name="維持補修費平均値テキスト"/>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76" name="フローチャート: 判断 175"/>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148958</xdr:rowOff>
    </xdr:from>
    <xdr:to>
      <xdr:col>19</xdr:col>
      <xdr:colOff>177800</xdr:colOff>
      <xdr:row>78</xdr:row>
      <xdr:rowOff>169438</xdr:rowOff>
    </xdr:to>
    <xdr:cxnSp macro="">
      <xdr:nvCxnSpPr>
        <xdr:cNvPr id="177" name="直線コネクタ 176"/>
        <xdr:cNvCxnSpPr/>
      </xdr:nvCxnSpPr>
      <xdr:spPr>
        <a:xfrm flipV="1">
          <a:off x="2908300" y="13522058"/>
          <a:ext cx="889000" cy="2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78" name="フローチャート: 判断 177"/>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79" name="テキスト ボックス 178"/>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156102</xdr:rowOff>
    </xdr:from>
    <xdr:to>
      <xdr:col>15</xdr:col>
      <xdr:colOff>50800</xdr:colOff>
      <xdr:row>78</xdr:row>
      <xdr:rowOff>169438</xdr:rowOff>
    </xdr:to>
    <xdr:cxnSp macro="">
      <xdr:nvCxnSpPr>
        <xdr:cNvPr id="180" name="直線コネクタ 179"/>
        <xdr:cNvCxnSpPr/>
      </xdr:nvCxnSpPr>
      <xdr:spPr>
        <a:xfrm>
          <a:off x="2019300" y="13529202"/>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1" name="フローチャート: 判断 180"/>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2" name="テキスト ボックス 181"/>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151301</xdr:rowOff>
    </xdr:from>
    <xdr:to>
      <xdr:col>10</xdr:col>
      <xdr:colOff>114300</xdr:colOff>
      <xdr:row>78</xdr:row>
      <xdr:rowOff>156102</xdr:rowOff>
    </xdr:to>
    <xdr:cxnSp macro="">
      <xdr:nvCxnSpPr>
        <xdr:cNvPr id="183" name="直線コネクタ 182"/>
        <xdr:cNvCxnSpPr/>
      </xdr:nvCxnSpPr>
      <xdr:spPr>
        <a:xfrm>
          <a:off x="1130300" y="1352440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4" name="フローチャート: 判断 183"/>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85" name="テキスト ボックス 184"/>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86" name="フローチャート: 判断 185"/>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87" name="テキスト ボックス 186"/>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111570</xdr:rowOff>
    </xdr:from>
    <xdr:to>
      <xdr:col>24</xdr:col>
      <xdr:colOff>114300</xdr:colOff>
      <xdr:row>79</xdr:row>
      <xdr:rowOff>41720</xdr:rowOff>
    </xdr:to>
    <xdr:sp macro="" textlink="">
      <xdr:nvSpPr>
        <xdr:cNvPr id="193" name="楕円 192"/>
        <xdr:cNvSpPr/>
      </xdr:nvSpPr>
      <xdr:spPr>
        <a:xfrm>
          <a:off x="4584700" y="134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26497</xdr:rowOff>
    </xdr:from>
    <xdr:ext cx="469744" cy="259045"/>
    <xdr:sp macro="" textlink="">
      <xdr:nvSpPr>
        <xdr:cNvPr id="194" name="維持補修費該当値テキスト"/>
        <xdr:cNvSpPr txBox="1"/>
      </xdr:nvSpPr>
      <xdr:spPr>
        <a:xfrm>
          <a:off x="4686300" y="133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98158</xdr:rowOff>
    </xdr:from>
    <xdr:to>
      <xdr:col>20</xdr:col>
      <xdr:colOff>38100</xdr:colOff>
      <xdr:row>79</xdr:row>
      <xdr:rowOff>28308</xdr:rowOff>
    </xdr:to>
    <xdr:sp macro="" textlink="">
      <xdr:nvSpPr>
        <xdr:cNvPr id="195" name="楕円 194"/>
        <xdr:cNvSpPr/>
      </xdr:nvSpPr>
      <xdr:spPr>
        <a:xfrm>
          <a:off x="3746500" y="134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19435</xdr:rowOff>
    </xdr:from>
    <xdr:ext cx="469744" cy="259045"/>
    <xdr:sp macro="" textlink="">
      <xdr:nvSpPr>
        <xdr:cNvPr id="196" name="テキスト ボックス 195"/>
        <xdr:cNvSpPr txBox="1"/>
      </xdr:nvSpPr>
      <xdr:spPr>
        <a:xfrm>
          <a:off x="3562428" y="13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118638</xdr:rowOff>
    </xdr:from>
    <xdr:to>
      <xdr:col>15</xdr:col>
      <xdr:colOff>101600</xdr:colOff>
      <xdr:row>79</xdr:row>
      <xdr:rowOff>48788</xdr:rowOff>
    </xdr:to>
    <xdr:sp macro="" textlink="">
      <xdr:nvSpPr>
        <xdr:cNvPr id="197" name="楕円 196"/>
        <xdr:cNvSpPr/>
      </xdr:nvSpPr>
      <xdr:spPr>
        <a:xfrm>
          <a:off x="2857500" y="134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39915</xdr:rowOff>
    </xdr:from>
    <xdr:ext cx="469744" cy="259045"/>
    <xdr:sp macro="" textlink="">
      <xdr:nvSpPr>
        <xdr:cNvPr id="198" name="テキスト ボックス 197"/>
        <xdr:cNvSpPr txBox="1"/>
      </xdr:nvSpPr>
      <xdr:spPr>
        <a:xfrm>
          <a:off x="2673428" y="1358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105302</xdr:rowOff>
    </xdr:from>
    <xdr:to>
      <xdr:col>10</xdr:col>
      <xdr:colOff>165100</xdr:colOff>
      <xdr:row>79</xdr:row>
      <xdr:rowOff>35452</xdr:rowOff>
    </xdr:to>
    <xdr:sp macro="" textlink="">
      <xdr:nvSpPr>
        <xdr:cNvPr id="199" name="楕円 198"/>
        <xdr:cNvSpPr/>
      </xdr:nvSpPr>
      <xdr:spPr>
        <a:xfrm>
          <a:off x="1968500" y="134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26579</xdr:rowOff>
    </xdr:from>
    <xdr:ext cx="469744" cy="259045"/>
    <xdr:sp macro="" textlink="">
      <xdr:nvSpPr>
        <xdr:cNvPr id="200" name="テキスト ボックス 199"/>
        <xdr:cNvSpPr txBox="1"/>
      </xdr:nvSpPr>
      <xdr:spPr>
        <a:xfrm>
          <a:off x="1784428" y="1357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100501</xdr:rowOff>
    </xdr:from>
    <xdr:to>
      <xdr:col>6</xdr:col>
      <xdr:colOff>38100</xdr:colOff>
      <xdr:row>79</xdr:row>
      <xdr:rowOff>30651</xdr:rowOff>
    </xdr:to>
    <xdr:sp macro="" textlink="">
      <xdr:nvSpPr>
        <xdr:cNvPr id="201" name="楕円 200"/>
        <xdr:cNvSpPr/>
      </xdr:nvSpPr>
      <xdr:spPr>
        <a:xfrm>
          <a:off x="1079500" y="134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21778</xdr:rowOff>
    </xdr:from>
    <xdr:ext cx="469744" cy="259045"/>
    <xdr:sp macro="" textlink="">
      <xdr:nvSpPr>
        <xdr:cNvPr id="202" name="テキスト ボックス 201"/>
        <xdr:cNvSpPr txBox="1"/>
      </xdr:nvSpPr>
      <xdr:spPr>
        <a:xfrm>
          <a:off x="895428" y="1356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4" name="直線コネクタ 213"/>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5" name="テキスト ボックス 214"/>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6" name="直線コネクタ 215"/>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7" name="テキスト ボックス 216"/>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8" name="直線コネクタ 217"/>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19" name="テキスト ボックス 218"/>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2" name="直線コネクタ 221"/>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3" name="テキスト ボックス 222"/>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4" name="直線コネクタ 223"/>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5" name="テキスト ボックス 224"/>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6" name="直線コネクタ 225"/>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7" name="テキスト ボックス 226"/>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1" name="直線コネクタ 230"/>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2" name="扶助費最小値テキスト"/>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3" name="直線コネクタ 232"/>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4" name="扶助費最大値テキスト"/>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5" name="直線コネクタ 234"/>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41588</xdr:rowOff>
    </xdr:from>
    <xdr:to>
      <xdr:col>24</xdr:col>
      <xdr:colOff>63500</xdr:colOff>
      <xdr:row>98</xdr:row>
      <xdr:rowOff>16556</xdr:rowOff>
    </xdr:to>
    <xdr:cxnSp macro="">
      <xdr:nvCxnSpPr>
        <xdr:cNvPr id="236" name="直線コネクタ 235"/>
        <xdr:cNvCxnSpPr/>
      </xdr:nvCxnSpPr>
      <xdr:spPr>
        <a:xfrm flipV="1">
          <a:off x="3797300" y="16500788"/>
          <a:ext cx="838200" cy="3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169313</xdr:rowOff>
    </xdr:from>
    <xdr:ext cx="599010" cy="259045"/>
    <xdr:sp macro="" textlink="">
      <xdr:nvSpPr>
        <xdr:cNvPr id="237" name="扶助費平均値テキスト"/>
        <xdr:cNvSpPr txBox="1"/>
      </xdr:nvSpPr>
      <xdr:spPr>
        <a:xfrm>
          <a:off x="4686300" y="16114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38" name="フローチャート: 判断 237"/>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16556</xdr:rowOff>
    </xdr:from>
    <xdr:to>
      <xdr:col>19</xdr:col>
      <xdr:colOff>177800</xdr:colOff>
      <xdr:row>98</xdr:row>
      <xdr:rowOff>90294</xdr:rowOff>
    </xdr:to>
    <xdr:cxnSp macro="">
      <xdr:nvCxnSpPr>
        <xdr:cNvPr id="239" name="直線コネクタ 238"/>
        <xdr:cNvCxnSpPr/>
      </xdr:nvCxnSpPr>
      <xdr:spPr>
        <a:xfrm flipV="1">
          <a:off x="2908300" y="16818656"/>
          <a:ext cx="889000" cy="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0" name="フローチャート: 判断 239"/>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32819</xdr:rowOff>
    </xdr:from>
    <xdr:ext cx="534377" cy="259045"/>
    <xdr:sp macro="" textlink="">
      <xdr:nvSpPr>
        <xdr:cNvPr id="241" name="テキスト ボックス 240"/>
        <xdr:cNvSpPr txBox="1"/>
      </xdr:nvSpPr>
      <xdr:spPr>
        <a:xfrm>
          <a:off x="3530111" y="163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90294</xdr:rowOff>
    </xdr:from>
    <xdr:to>
      <xdr:col>15</xdr:col>
      <xdr:colOff>50800</xdr:colOff>
      <xdr:row>98</xdr:row>
      <xdr:rowOff>132542</xdr:rowOff>
    </xdr:to>
    <xdr:cxnSp macro="">
      <xdr:nvCxnSpPr>
        <xdr:cNvPr id="242" name="直線コネクタ 241"/>
        <xdr:cNvCxnSpPr/>
      </xdr:nvCxnSpPr>
      <xdr:spPr>
        <a:xfrm flipV="1">
          <a:off x="2019300" y="16892394"/>
          <a:ext cx="889000" cy="4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3" name="フローチャート: 判断 242"/>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71282</xdr:rowOff>
    </xdr:from>
    <xdr:ext cx="534377" cy="259045"/>
    <xdr:sp macro="" textlink="">
      <xdr:nvSpPr>
        <xdr:cNvPr id="244" name="テキスト ボックス 243"/>
        <xdr:cNvSpPr txBox="1"/>
      </xdr:nvSpPr>
      <xdr:spPr>
        <a:xfrm>
          <a:off x="2641111" y="163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122326</xdr:rowOff>
    </xdr:from>
    <xdr:to>
      <xdr:col>10</xdr:col>
      <xdr:colOff>114300</xdr:colOff>
      <xdr:row>98</xdr:row>
      <xdr:rowOff>132542</xdr:rowOff>
    </xdr:to>
    <xdr:cxnSp macro="">
      <xdr:nvCxnSpPr>
        <xdr:cNvPr id="245" name="直線コネクタ 244"/>
        <xdr:cNvCxnSpPr/>
      </xdr:nvCxnSpPr>
      <xdr:spPr>
        <a:xfrm>
          <a:off x="1130300" y="16924426"/>
          <a:ext cx="8890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46" name="フローチャート: 判断 245"/>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149792</xdr:rowOff>
    </xdr:from>
    <xdr:ext cx="534377" cy="259045"/>
    <xdr:sp macro="" textlink="">
      <xdr:nvSpPr>
        <xdr:cNvPr id="247" name="テキスト ボックス 246"/>
        <xdr:cNvSpPr txBox="1"/>
      </xdr:nvSpPr>
      <xdr:spPr>
        <a:xfrm>
          <a:off x="1752111" y="164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48" name="フローチャート: 判断 247"/>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7087</xdr:rowOff>
    </xdr:from>
    <xdr:ext cx="534377" cy="259045"/>
    <xdr:sp macro="" textlink="">
      <xdr:nvSpPr>
        <xdr:cNvPr id="249" name="テキスト ボックス 248"/>
        <xdr:cNvSpPr txBox="1"/>
      </xdr:nvSpPr>
      <xdr:spPr>
        <a:xfrm>
          <a:off x="863111" y="164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162238</xdr:rowOff>
    </xdr:from>
    <xdr:to>
      <xdr:col>24</xdr:col>
      <xdr:colOff>114300</xdr:colOff>
      <xdr:row>96</xdr:row>
      <xdr:rowOff>92388</xdr:rowOff>
    </xdr:to>
    <xdr:sp macro="" textlink="">
      <xdr:nvSpPr>
        <xdr:cNvPr id="255" name="楕円 254"/>
        <xdr:cNvSpPr/>
      </xdr:nvSpPr>
      <xdr:spPr>
        <a:xfrm>
          <a:off x="4584700" y="1644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140665</xdr:rowOff>
    </xdr:from>
    <xdr:ext cx="599010" cy="259045"/>
    <xdr:sp macro="" textlink="">
      <xdr:nvSpPr>
        <xdr:cNvPr id="256" name="扶助費該当値テキスト"/>
        <xdr:cNvSpPr txBox="1"/>
      </xdr:nvSpPr>
      <xdr:spPr>
        <a:xfrm>
          <a:off x="4686300" y="164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137206</xdr:rowOff>
    </xdr:from>
    <xdr:to>
      <xdr:col>20</xdr:col>
      <xdr:colOff>38100</xdr:colOff>
      <xdr:row>98</xdr:row>
      <xdr:rowOff>67356</xdr:rowOff>
    </xdr:to>
    <xdr:sp macro="" textlink="">
      <xdr:nvSpPr>
        <xdr:cNvPr id="257" name="楕円 256"/>
        <xdr:cNvSpPr/>
      </xdr:nvSpPr>
      <xdr:spPr>
        <a:xfrm>
          <a:off x="3746500" y="16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58483</xdr:rowOff>
    </xdr:from>
    <xdr:ext cx="534377" cy="259045"/>
    <xdr:sp macro="" textlink="">
      <xdr:nvSpPr>
        <xdr:cNvPr id="258" name="テキスト ボックス 257"/>
        <xdr:cNvSpPr txBox="1"/>
      </xdr:nvSpPr>
      <xdr:spPr>
        <a:xfrm>
          <a:off x="3530111" y="168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39494</xdr:rowOff>
    </xdr:from>
    <xdr:to>
      <xdr:col>15</xdr:col>
      <xdr:colOff>101600</xdr:colOff>
      <xdr:row>98</xdr:row>
      <xdr:rowOff>141094</xdr:rowOff>
    </xdr:to>
    <xdr:sp macro="" textlink="">
      <xdr:nvSpPr>
        <xdr:cNvPr id="259" name="楕円 258"/>
        <xdr:cNvSpPr/>
      </xdr:nvSpPr>
      <xdr:spPr>
        <a:xfrm>
          <a:off x="2857500" y="168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132221</xdr:rowOff>
    </xdr:from>
    <xdr:ext cx="534377" cy="259045"/>
    <xdr:sp macro="" textlink="">
      <xdr:nvSpPr>
        <xdr:cNvPr id="260" name="テキスト ボックス 259"/>
        <xdr:cNvSpPr txBox="1"/>
      </xdr:nvSpPr>
      <xdr:spPr>
        <a:xfrm>
          <a:off x="2641111" y="169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81742</xdr:rowOff>
    </xdr:from>
    <xdr:to>
      <xdr:col>10</xdr:col>
      <xdr:colOff>165100</xdr:colOff>
      <xdr:row>99</xdr:row>
      <xdr:rowOff>11892</xdr:rowOff>
    </xdr:to>
    <xdr:sp macro="" textlink="">
      <xdr:nvSpPr>
        <xdr:cNvPr id="261" name="楕円 260"/>
        <xdr:cNvSpPr/>
      </xdr:nvSpPr>
      <xdr:spPr>
        <a:xfrm>
          <a:off x="1968500" y="168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3019</xdr:rowOff>
    </xdr:from>
    <xdr:ext cx="534377" cy="259045"/>
    <xdr:sp macro="" textlink="">
      <xdr:nvSpPr>
        <xdr:cNvPr id="262" name="テキスト ボックス 261"/>
        <xdr:cNvSpPr txBox="1"/>
      </xdr:nvSpPr>
      <xdr:spPr>
        <a:xfrm>
          <a:off x="1752111" y="1697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71526</xdr:rowOff>
    </xdr:from>
    <xdr:to>
      <xdr:col>6</xdr:col>
      <xdr:colOff>38100</xdr:colOff>
      <xdr:row>99</xdr:row>
      <xdr:rowOff>1676</xdr:rowOff>
    </xdr:to>
    <xdr:sp macro="" textlink="">
      <xdr:nvSpPr>
        <xdr:cNvPr id="263" name="楕円 262"/>
        <xdr:cNvSpPr/>
      </xdr:nvSpPr>
      <xdr:spPr>
        <a:xfrm>
          <a:off x="1079500" y="168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164253</xdr:rowOff>
    </xdr:from>
    <xdr:ext cx="534377" cy="259045"/>
    <xdr:sp macro="" textlink="">
      <xdr:nvSpPr>
        <xdr:cNvPr id="264" name="テキスト ボックス 263"/>
        <xdr:cNvSpPr txBox="1"/>
      </xdr:nvSpPr>
      <xdr:spPr>
        <a:xfrm>
          <a:off x="863111" y="169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87" name="直線コネクタ 286"/>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88" name="補助費等最小値テキスト"/>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89" name="直線コネクタ 288"/>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0" name="補助費等最大値テキスト"/>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1" name="直線コネクタ 290"/>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33163</xdr:rowOff>
    </xdr:from>
    <xdr:to>
      <xdr:col>55</xdr:col>
      <xdr:colOff>0</xdr:colOff>
      <xdr:row>38</xdr:row>
      <xdr:rowOff>101021</xdr:rowOff>
    </xdr:to>
    <xdr:cxnSp macro="">
      <xdr:nvCxnSpPr>
        <xdr:cNvPr id="292" name="直線コネクタ 291"/>
        <xdr:cNvCxnSpPr/>
      </xdr:nvCxnSpPr>
      <xdr:spPr>
        <a:xfrm>
          <a:off x="9639300" y="5691013"/>
          <a:ext cx="838200" cy="9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3" name="補助費等平均値テキスト"/>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4" name="フローチャート: 判断 293"/>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33163</xdr:rowOff>
    </xdr:from>
    <xdr:to>
      <xdr:col>50</xdr:col>
      <xdr:colOff>114300</xdr:colOff>
      <xdr:row>38</xdr:row>
      <xdr:rowOff>115405</xdr:rowOff>
    </xdr:to>
    <xdr:cxnSp macro="">
      <xdr:nvCxnSpPr>
        <xdr:cNvPr id="295" name="直線コネクタ 294"/>
        <xdr:cNvCxnSpPr/>
      </xdr:nvCxnSpPr>
      <xdr:spPr>
        <a:xfrm flipV="1">
          <a:off x="8750300" y="5691013"/>
          <a:ext cx="889000" cy="9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296" name="フローチャート: 判断 295"/>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297" name="テキスト ボックス 296"/>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115405</xdr:rowOff>
    </xdr:from>
    <xdr:to>
      <xdr:col>45</xdr:col>
      <xdr:colOff>177800</xdr:colOff>
      <xdr:row>38</xdr:row>
      <xdr:rowOff>117782</xdr:rowOff>
    </xdr:to>
    <xdr:cxnSp macro="">
      <xdr:nvCxnSpPr>
        <xdr:cNvPr id="298" name="直線コネクタ 297"/>
        <xdr:cNvCxnSpPr/>
      </xdr:nvCxnSpPr>
      <xdr:spPr>
        <a:xfrm flipV="1">
          <a:off x="7861300" y="6630505"/>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299" name="フローチャート: 判断 298"/>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158545</xdr:rowOff>
    </xdr:from>
    <xdr:ext cx="534377" cy="259045"/>
    <xdr:sp macro="" textlink="">
      <xdr:nvSpPr>
        <xdr:cNvPr id="300" name="テキスト ボックス 299"/>
        <xdr:cNvSpPr txBox="1"/>
      </xdr:nvSpPr>
      <xdr:spPr>
        <a:xfrm>
          <a:off x="8483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117782</xdr:rowOff>
    </xdr:from>
    <xdr:to>
      <xdr:col>41</xdr:col>
      <xdr:colOff>50800</xdr:colOff>
      <xdr:row>39</xdr:row>
      <xdr:rowOff>2558</xdr:rowOff>
    </xdr:to>
    <xdr:cxnSp macro="">
      <xdr:nvCxnSpPr>
        <xdr:cNvPr id="301" name="直線コネクタ 300"/>
        <xdr:cNvCxnSpPr/>
      </xdr:nvCxnSpPr>
      <xdr:spPr>
        <a:xfrm flipV="1">
          <a:off x="6972300" y="6632882"/>
          <a:ext cx="889000" cy="5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2" name="フローチャート: 判断 301"/>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62323</xdr:rowOff>
    </xdr:from>
    <xdr:ext cx="534377" cy="259045"/>
    <xdr:sp macro="" textlink="">
      <xdr:nvSpPr>
        <xdr:cNvPr id="303" name="テキスト ボックス 302"/>
        <xdr:cNvSpPr txBox="1"/>
      </xdr:nvSpPr>
      <xdr:spPr>
        <a:xfrm>
          <a:off x="7594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4" name="フローチャート: 判断 303"/>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68276</xdr:rowOff>
    </xdr:from>
    <xdr:ext cx="534377" cy="259045"/>
    <xdr:sp macro="" textlink="">
      <xdr:nvSpPr>
        <xdr:cNvPr id="305" name="テキスト ボックス 304"/>
        <xdr:cNvSpPr txBox="1"/>
      </xdr:nvSpPr>
      <xdr:spPr>
        <a:xfrm>
          <a:off x="6705111" y="62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50221</xdr:rowOff>
    </xdr:from>
    <xdr:to>
      <xdr:col>55</xdr:col>
      <xdr:colOff>50800</xdr:colOff>
      <xdr:row>38</xdr:row>
      <xdr:rowOff>151821</xdr:rowOff>
    </xdr:to>
    <xdr:sp macro="" textlink="">
      <xdr:nvSpPr>
        <xdr:cNvPr id="311" name="楕円 310"/>
        <xdr:cNvSpPr/>
      </xdr:nvSpPr>
      <xdr:spPr>
        <a:xfrm>
          <a:off x="10426700" y="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136598</xdr:rowOff>
    </xdr:from>
    <xdr:ext cx="534377" cy="259045"/>
    <xdr:sp macro="" textlink="">
      <xdr:nvSpPr>
        <xdr:cNvPr id="312" name="補助費等該当値テキスト"/>
        <xdr:cNvSpPr txBox="1"/>
      </xdr:nvSpPr>
      <xdr:spPr>
        <a:xfrm>
          <a:off x="10528300" y="64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153813</xdr:rowOff>
    </xdr:from>
    <xdr:to>
      <xdr:col>50</xdr:col>
      <xdr:colOff>165100</xdr:colOff>
      <xdr:row>33</xdr:row>
      <xdr:rowOff>83963</xdr:rowOff>
    </xdr:to>
    <xdr:sp macro="" textlink="">
      <xdr:nvSpPr>
        <xdr:cNvPr id="313" name="楕円 312"/>
        <xdr:cNvSpPr/>
      </xdr:nvSpPr>
      <xdr:spPr>
        <a:xfrm>
          <a:off x="9588500" y="56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75090</xdr:rowOff>
    </xdr:from>
    <xdr:ext cx="599010" cy="259045"/>
    <xdr:sp macro="" textlink="">
      <xdr:nvSpPr>
        <xdr:cNvPr id="314" name="テキスト ボックス 313"/>
        <xdr:cNvSpPr txBox="1"/>
      </xdr:nvSpPr>
      <xdr:spPr>
        <a:xfrm>
          <a:off x="9339795" y="573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64605</xdr:rowOff>
    </xdr:from>
    <xdr:to>
      <xdr:col>46</xdr:col>
      <xdr:colOff>38100</xdr:colOff>
      <xdr:row>38</xdr:row>
      <xdr:rowOff>166205</xdr:rowOff>
    </xdr:to>
    <xdr:sp macro="" textlink="">
      <xdr:nvSpPr>
        <xdr:cNvPr id="315" name="楕円 314"/>
        <xdr:cNvSpPr/>
      </xdr:nvSpPr>
      <xdr:spPr>
        <a:xfrm>
          <a:off x="8699500" y="65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157332</xdr:rowOff>
    </xdr:from>
    <xdr:ext cx="534377" cy="259045"/>
    <xdr:sp macro="" textlink="">
      <xdr:nvSpPr>
        <xdr:cNvPr id="316" name="テキスト ボックス 315"/>
        <xdr:cNvSpPr txBox="1"/>
      </xdr:nvSpPr>
      <xdr:spPr>
        <a:xfrm>
          <a:off x="8483111" y="667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66982</xdr:rowOff>
    </xdr:from>
    <xdr:to>
      <xdr:col>41</xdr:col>
      <xdr:colOff>101600</xdr:colOff>
      <xdr:row>38</xdr:row>
      <xdr:rowOff>168582</xdr:rowOff>
    </xdr:to>
    <xdr:sp macro="" textlink="">
      <xdr:nvSpPr>
        <xdr:cNvPr id="317" name="楕円 316"/>
        <xdr:cNvSpPr/>
      </xdr:nvSpPr>
      <xdr:spPr>
        <a:xfrm>
          <a:off x="7810500" y="658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159709</xdr:rowOff>
    </xdr:from>
    <xdr:ext cx="534377" cy="259045"/>
    <xdr:sp macro="" textlink="">
      <xdr:nvSpPr>
        <xdr:cNvPr id="318" name="テキスト ボックス 317"/>
        <xdr:cNvSpPr txBox="1"/>
      </xdr:nvSpPr>
      <xdr:spPr>
        <a:xfrm>
          <a:off x="7594111" y="667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123208</xdr:rowOff>
    </xdr:from>
    <xdr:to>
      <xdr:col>36</xdr:col>
      <xdr:colOff>165100</xdr:colOff>
      <xdr:row>39</xdr:row>
      <xdr:rowOff>53358</xdr:rowOff>
    </xdr:to>
    <xdr:sp macro="" textlink="">
      <xdr:nvSpPr>
        <xdr:cNvPr id="319" name="楕円 318"/>
        <xdr:cNvSpPr/>
      </xdr:nvSpPr>
      <xdr:spPr>
        <a:xfrm>
          <a:off x="6921500" y="663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44485</xdr:rowOff>
    </xdr:from>
    <xdr:ext cx="534377" cy="259045"/>
    <xdr:sp macro="" textlink="">
      <xdr:nvSpPr>
        <xdr:cNvPr id="320" name="テキスト ボックス 319"/>
        <xdr:cNvSpPr txBox="1"/>
      </xdr:nvSpPr>
      <xdr:spPr>
        <a:xfrm>
          <a:off x="6705111" y="673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4" name="直線コネクタ 343"/>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5"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46" name="直線コネクタ 345"/>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47"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48" name="直線コネクタ 347"/>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160632</xdr:rowOff>
    </xdr:from>
    <xdr:to>
      <xdr:col>55</xdr:col>
      <xdr:colOff>0</xdr:colOff>
      <xdr:row>57</xdr:row>
      <xdr:rowOff>106066</xdr:rowOff>
    </xdr:to>
    <xdr:cxnSp macro="">
      <xdr:nvCxnSpPr>
        <xdr:cNvPr id="349" name="直線コネクタ 348"/>
        <xdr:cNvCxnSpPr/>
      </xdr:nvCxnSpPr>
      <xdr:spPr>
        <a:xfrm flipV="1">
          <a:off x="9639300" y="9761832"/>
          <a:ext cx="838200" cy="1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0" name="普通建設事業費平均値テキスト"/>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1" name="フローチャート: 判断 350"/>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130107</xdr:rowOff>
    </xdr:from>
    <xdr:to>
      <xdr:col>50</xdr:col>
      <xdr:colOff>114300</xdr:colOff>
      <xdr:row>57</xdr:row>
      <xdr:rowOff>106066</xdr:rowOff>
    </xdr:to>
    <xdr:cxnSp macro="">
      <xdr:nvCxnSpPr>
        <xdr:cNvPr id="352" name="直線コネクタ 351"/>
        <xdr:cNvCxnSpPr/>
      </xdr:nvCxnSpPr>
      <xdr:spPr>
        <a:xfrm>
          <a:off x="8750300" y="9559857"/>
          <a:ext cx="889000" cy="3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3" name="フローチャート: 判断 352"/>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4" name="テキスト ボックス 353"/>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130107</xdr:rowOff>
    </xdr:from>
    <xdr:to>
      <xdr:col>45</xdr:col>
      <xdr:colOff>177800</xdr:colOff>
      <xdr:row>56</xdr:row>
      <xdr:rowOff>79944</xdr:rowOff>
    </xdr:to>
    <xdr:cxnSp macro="">
      <xdr:nvCxnSpPr>
        <xdr:cNvPr id="355" name="直線コネクタ 354"/>
        <xdr:cNvCxnSpPr/>
      </xdr:nvCxnSpPr>
      <xdr:spPr>
        <a:xfrm flipV="1">
          <a:off x="7861300" y="9559857"/>
          <a:ext cx="889000" cy="1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56" name="フローチャート: 判断 355"/>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57" name="テキスト ボックス 356"/>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79944</xdr:rowOff>
    </xdr:from>
    <xdr:to>
      <xdr:col>41</xdr:col>
      <xdr:colOff>50800</xdr:colOff>
      <xdr:row>56</xdr:row>
      <xdr:rowOff>95831</xdr:rowOff>
    </xdr:to>
    <xdr:cxnSp macro="">
      <xdr:nvCxnSpPr>
        <xdr:cNvPr id="358" name="直線コネクタ 357"/>
        <xdr:cNvCxnSpPr/>
      </xdr:nvCxnSpPr>
      <xdr:spPr>
        <a:xfrm flipV="1">
          <a:off x="6972300" y="9681144"/>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59" name="フローチャート: 判断 358"/>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60" name="テキスト ボックス 359"/>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1" name="フローチャート: 判断 360"/>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2" name="テキスト ボックス 361"/>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109832</xdr:rowOff>
    </xdr:from>
    <xdr:to>
      <xdr:col>55</xdr:col>
      <xdr:colOff>50800</xdr:colOff>
      <xdr:row>57</xdr:row>
      <xdr:rowOff>39982</xdr:rowOff>
    </xdr:to>
    <xdr:sp macro="" textlink="">
      <xdr:nvSpPr>
        <xdr:cNvPr id="368" name="楕円 367"/>
        <xdr:cNvSpPr/>
      </xdr:nvSpPr>
      <xdr:spPr>
        <a:xfrm>
          <a:off x="10426700" y="97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24759</xdr:rowOff>
    </xdr:from>
    <xdr:ext cx="534377" cy="259045"/>
    <xdr:sp macro="" textlink="">
      <xdr:nvSpPr>
        <xdr:cNvPr id="369" name="普通建設事業費該当値テキスト"/>
        <xdr:cNvSpPr txBox="1"/>
      </xdr:nvSpPr>
      <xdr:spPr>
        <a:xfrm>
          <a:off x="10528300" y="96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55266</xdr:rowOff>
    </xdr:from>
    <xdr:to>
      <xdr:col>50</xdr:col>
      <xdr:colOff>165100</xdr:colOff>
      <xdr:row>57</xdr:row>
      <xdr:rowOff>156866</xdr:rowOff>
    </xdr:to>
    <xdr:sp macro="" textlink="">
      <xdr:nvSpPr>
        <xdr:cNvPr id="370" name="楕円 369"/>
        <xdr:cNvSpPr/>
      </xdr:nvSpPr>
      <xdr:spPr>
        <a:xfrm>
          <a:off x="9588500" y="982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147993</xdr:rowOff>
    </xdr:from>
    <xdr:ext cx="534377" cy="259045"/>
    <xdr:sp macro="" textlink="">
      <xdr:nvSpPr>
        <xdr:cNvPr id="371" name="テキスト ボックス 370"/>
        <xdr:cNvSpPr txBox="1"/>
      </xdr:nvSpPr>
      <xdr:spPr>
        <a:xfrm>
          <a:off x="9372111" y="992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79307</xdr:rowOff>
    </xdr:from>
    <xdr:to>
      <xdr:col>46</xdr:col>
      <xdr:colOff>38100</xdr:colOff>
      <xdr:row>56</xdr:row>
      <xdr:rowOff>9457</xdr:rowOff>
    </xdr:to>
    <xdr:sp macro="" textlink="">
      <xdr:nvSpPr>
        <xdr:cNvPr id="372" name="楕円 371"/>
        <xdr:cNvSpPr/>
      </xdr:nvSpPr>
      <xdr:spPr>
        <a:xfrm>
          <a:off x="8699500" y="95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584</xdr:rowOff>
    </xdr:from>
    <xdr:ext cx="534377" cy="259045"/>
    <xdr:sp macro="" textlink="">
      <xdr:nvSpPr>
        <xdr:cNvPr id="373" name="テキスト ボックス 372"/>
        <xdr:cNvSpPr txBox="1"/>
      </xdr:nvSpPr>
      <xdr:spPr>
        <a:xfrm>
          <a:off x="8483111" y="960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29144</xdr:rowOff>
    </xdr:from>
    <xdr:to>
      <xdr:col>41</xdr:col>
      <xdr:colOff>101600</xdr:colOff>
      <xdr:row>56</xdr:row>
      <xdr:rowOff>130744</xdr:rowOff>
    </xdr:to>
    <xdr:sp macro="" textlink="">
      <xdr:nvSpPr>
        <xdr:cNvPr id="374" name="楕円 373"/>
        <xdr:cNvSpPr/>
      </xdr:nvSpPr>
      <xdr:spPr>
        <a:xfrm>
          <a:off x="7810500" y="96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121871</xdr:rowOff>
    </xdr:from>
    <xdr:ext cx="534377" cy="259045"/>
    <xdr:sp macro="" textlink="">
      <xdr:nvSpPr>
        <xdr:cNvPr id="375" name="テキスト ボックス 374"/>
        <xdr:cNvSpPr txBox="1"/>
      </xdr:nvSpPr>
      <xdr:spPr>
        <a:xfrm>
          <a:off x="7594111" y="972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45031</xdr:rowOff>
    </xdr:from>
    <xdr:to>
      <xdr:col>36</xdr:col>
      <xdr:colOff>165100</xdr:colOff>
      <xdr:row>56</xdr:row>
      <xdr:rowOff>146631</xdr:rowOff>
    </xdr:to>
    <xdr:sp macro="" textlink="">
      <xdr:nvSpPr>
        <xdr:cNvPr id="376" name="楕円 375"/>
        <xdr:cNvSpPr/>
      </xdr:nvSpPr>
      <xdr:spPr>
        <a:xfrm>
          <a:off x="6921500" y="96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137758</xdr:rowOff>
    </xdr:from>
    <xdr:ext cx="534377" cy="259045"/>
    <xdr:sp macro="" textlink="">
      <xdr:nvSpPr>
        <xdr:cNvPr id="377" name="テキスト ボックス 376"/>
        <xdr:cNvSpPr txBox="1"/>
      </xdr:nvSpPr>
      <xdr:spPr>
        <a:xfrm>
          <a:off x="6705111" y="97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3" name="直線コネクタ 402"/>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4"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5" name="直線コネクタ 404"/>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6"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07" name="直線コネクタ 406"/>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62336</xdr:rowOff>
    </xdr:from>
    <xdr:to>
      <xdr:col>55</xdr:col>
      <xdr:colOff>0</xdr:colOff>
      <xdr:row>79</xdr:row>
      <xdr:rowOff>70543</xdr:rowOff>
    </xdr:to>
    <xdr:cxnSp macro="">
      <xdr:nvCxnSpPr>
        <xdr:cNvPr id="408" name="直線コネクタ 407"/>
        <xdr:cNvCxnSpPr/>
      </xdr:nvCxnSpPr>
      <xdr:spPr>
        <a:xfrm flipV="1">
          <a:off x="9639300" y="13606886"/>
          <a:ext cx="8382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09" name="普通建設事業費 （ うち新規整備　）平均値テキスト"/>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0" name="フローチャート: 判断 409"/>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100882</xdr:rowOff>
    </xdr:from>
    <xdr:to>
      <xdr:col>50</xdr:col>
      <xdr:colOff>114300</xdr:colOff>
      <xdr:row>79</xdr:row>
      <xdr:rowOff>70543</xdr:rowOff>
    </xdr:to>
    <xdr:cxnSp macro="">
      <xdr:nvCxnSpPr>
        <xdr:cNvPr id="411" name="直線コネクタ 410"/>
        <xdr:cNvCxnSpPr/>
      </xdr:nvCxnSpPr>
      <xdr:spPr>
        <a:xfrm>
          <a:off x="8750300" y="13473982"/>
          <a:ext cx="889000" cy="1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2" name="フローチャート: 判断 411"/>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3" name="テキスト ボックス 412"/>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100882</xdr:rowOff>
    </xdr:from>
    <xdr:to>
      <xdr:col>45</xdr:col>
      <xdr:colOff>177800</xdr:colOff>
      <xdr:row>78</xdr:row>
      <xdr:rowOff>155832</xdr:rowOff>
    </xdr:to>
    <xdr:cxnSp macro="">
      <xdr:nvCxnSpPr>
        <xdr:cNvPr id="414" name="直線コネクタ 413"/>
        <xdr:cNvCxnSpPr/>
      </xdr:nvCxnSpPr>
      <xdr:spPr>
        <a:xfrm flipV="1">
          <a:off x="7861300" y="13473982"/>
          <a:ext cx="889000" cy="5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5" name="フローチャート: 判断 414"/>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16" name="テキスト ボックス 415"/>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155832</xdr:rowOff>
    </xdr:from>
    <xdr:to>
      <xdr:col>41</xdr:col>
      <xdr:colOff>50800</xdr:colOff>
      <xdr:row>78</xdr:row>
      <xdr:rowOff>169701</xdr:rowOff>
    </xdr:to>
    <xdr:cxnSp macro="">
      <xdr:nvCxnSpPr>
        <xdr:cNvPr id="417" name="直線コネクタ 416"/>
        <xdr:cNvCxnSpPr/>
      </xdr:nvCxnSpPr>
      <xdr:spPr>
        <a:xfrm flipV="1">
          <a:off x="6972300" y="13528932"/>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18" name="フローチャート: 判断 417"/>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19" name="テキスト ボックス 418"/>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0" name="フローチャート: 判断 419"/>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1" name="テキスト ボックス 420"/>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11536</xdr:rowOff>
    </xdr:from>
    <xdr:to>
      <xdr:col>55</xdr:col>
      <xdr:colOff>50800</xdr:colOff>
      <xdr:row>79</xdr:row>
      <xdr:rowOff>113136</xdr:rowOff>
    </xdr:to>
    <xdr:sp macro="" textlink="">
      <xdr:nvSpPr>
        <xdr:cNvPr id="427" name="楕円 426"/>
        <xdr:cNvSpPr/>
      </xdr:nvSpPr>
      <xdr:spPr>
        <a:xfrm>
          <a:off x="10426700" y="135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97913</xdr:rowOff>
    </xdr:from>
    <xdr:ext cx="469744" cy="259045"/>
    <xdr:sp macro="" textlink="">
      <xdr:nvSpPr>
        <xdr:cNvPr id="428" name="普通建設事業費 （ うち新規整備　）該当値テキスト"/>
        <xdr:cNvSpPr txBox="1"/>
      </xdr:nvSpPr>
      <xdr:spPr>
        <a:xfrm>
          <a:off x="10528300" y="134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19743</xdr:rowOff>
    </xdr:from>
    <xdr:to>
      <xdr:col>50</xdr:col>
      <xdr:colOff>165100</xdr:colOff>
      <xdr:row>79</xdr:row>
      <xdr:rowOff>121343</xdr:rowOff>
    </xdr:to>
    <xdr:sp macro="" textlink="">
      <xdr:nvSpPr>
        <xdr:cNvPr id="429" name="楕円 428"/>
        <xdr:cNvSpPr/>
      </xdr:nvSpPr>
      <xdr:spPr>
        <a:xfrm>
          <a:off x="9588500" y="13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112470</xdr:rowOff>
    </xdr:from>
    <xdr:ext cx="469744" cy="259045"/>
    <xdr:sp macro="" textlink="">
      <xdr:nvSpPr>
        <xdr:cNvPr id="430" name="テキスト ボックス 429"/>
        <xdr:cNvSpPr txBox="1"/>
      </xdr:nvSpPr>
      <xdr:spPr>
        <a:xfrm>
          <a:off x="9404428" y="136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50082</xdr:rowOff>
    </xdr:from>
    <xdr:to>
      <xdr:col>46</xdr:col>
      <xdr:colOff>38100</xdr:colOff>
      <xdr:row>78</xdr:row>
      <xdr:rowOff>151682</xdr:rowOff>
    </xdr:to>
    <xdr:sp macro="" textlink="">
      <xdr:nvSpPr>
        <xdr:cNvPr id="431" name="楕円 430"/>
        <xdr:cNvSpPr/>
      </xdr:nvSpPr>
      <xdr:spPr>
        <a:xfrm>
          <a:off x="8699500" y="134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142809</xdr:rowOff>
    </xdr:from>
    <xdr:ext cx="534377" cy="259045"/>
    <xdr:sp macro="" textlink="">
      <xdr:nvSpPr>
        <xdr:cNvPr id="432" name="テキスト ボックス 431"/>
        <xdr:cNvSpPr txBox="1"/>
      </xdr:nvSpPr>
      <xdr:spPr>
        <a:xfrm>
          <a:off x="8483111" y="135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105032</xdr:rowOff>
    </xdr:from>
    <xdr:to>
      <xdr:col>41</xdr:col>
      <xdr:colOff>101600</xdr:colOff>
      <xdr:row>79</xdr:row>
      <xdr:rowOff>35182</xdr:rowOff>
    </xdr:to>
    <xdr:sp macro="" textlink="">
      <xdr:nvSpPr>
        <xdr:cNvPr id="433" name="楕円 432"/>
        <xdr:cNvSpPr/>
      </xdr:nvSpPr>
      <xdr:spPr>
        <a:xfrm>
          <a:off x="7810500" y="134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26309</xdr:rowOff>
    </xdr:from>
    <xdr:ext cx="534377" cy="259045"/>
    <xdr:sp macro="" textlink="">
      <xdr:nvSpPr>
        <xdr:cNvPr id="434" name="テキスト ボックス 433"/>
        <xdr:cNvSpPr txBox="1"/>
      </xdr:nvSpPr>
      <xdr:spPr>
        <a:xfrm>
          <a:off x="7594111" y="1357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118901</xdr:rowOff>
    </xdr:from>
    <xdr:to>
      <xdr:col>36</xdr:col>
      <xdr:colOff>165100</xdr:colOff>
      <xdr:row>79</xdr:row>
      <xdr:rowOff>49051</xdr:rowOff>
    </xdr:to>
    <xdr:sp macro="" textlink="">
      <xdr:nvSpPr>
        <xdr:cNvPr id="435" name="楕円 434"/>
        <xdr:cNvSpPr/>
      </xdr:nvSpPr>
      <xdr:spPr>
        <a:xfrm>
          <a:off x="6921500" y="134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40178</xdr:rowOff>
    </xdr:from>
    <xdr:ext cx="469744" cy="259045"/>
    <xdr:sp macro="" textlink="">
      <xdr:nvSpPr>
        <xdr:cNvPr id="436" name="テキスト ボックス 435"/>
        <xdr:cNvSpPr txBox="1"/>
      </xdr:nvSpPr>
      <xdr:spPr>
        <a:xfrm>
          <a:off x="6737428" y="1358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2" name="直線コネクタ 461"/>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3"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4" name="直線コネクタ 463"/>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5"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6" name="直線コネクタ 465"/>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150357</xdr:rowOff>
    </xdr:from>
    <xdr:to>
      <xdr:col>55</xdr:col>
      <xdr:colOff>0</xdr:colOff>
      <xdr:row>97</xdr:row>
      <xdr:rowOff>169146</xdr:rowOff>
    </xdr:to>
    <xdr:cxnSp macro="">
      <xdr:nvCxnSpPr>
        <xdr:cNvPr id="467" name="直線コネクタ 466"/>
        <xdr:cNvCxnSpPr/>
      </xdr:nvCxnSpPr>
      <xdr:spPr>
        <a:xfrm flipV="1">
          <a:off x="9639300" y="16781007"/>
          <a:ext cx="838200" cy="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15341</xdr:rowOff>
    </xdr:from>
    <xdr:ext cx="534377" cy="259045"/>
    <xdr:sp macro="" textlink="">
      <xdr:nvSpPr>
        <xdr:cNvPr id="468" name="普通建設事業費 （ うち更新整備　）平均値テキスト"/>
        <xdr:cNvSpPr txBox="1"/>
      </xdr:nvSpPr>
      <xdr:spPr>
        <a:xfrm>
          <a:off x="10528300" y="1630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69" name="フローチャート: 判断 468"/>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129239</xdr:rowOff>
    </xdr:from>
    <xdr:to>
      <xdr:col>50</xdr:col>
      <xdr:colOff>114300</xdr:colOff>
      <xdr:row>97</xdr:row>
      <xdr:rowOff>169146</xdr:rowOff>
    </xdr:to>
    <xdr:cxnSp macro="">
      <xdr:nvCxnSpPr>
        <xdr:cNvPr id="470" name="直線コネクタ 469"/>
        <xdr:cNvCxnSpPr/>
      </xdr:nvCxnSpPr>
      <xdr:spPr>
        <a:xfrm>
          <a:off x="8750300" y="16588439"/>
          <a:ext cx="889000" cy="2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1" name="フローチャート: 判断 470"/>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4650</xdr:rowOff>
    </xdr:from>
    <xdr:ext cx="534377" cy="259045"/>
    <xdr:sp macro="" textlink="">
      <xdr:nvSpPr>
        <xdr:cNvPr id="472" name="テキスト ボックス 471"/>
        <xdr:cNvSpPr txBox="1"/>
      </xdr:nvSpPr>
      <xdr:spPr>
        <a:xfrm>
          <a:off x="9372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129239</xdr:rowOff>
    </xdr:from>
    <xdr:to>
      <xdr:col>45</xdr:col>
      <xdr:colOff>177800</xdr:colOff>
      <xdr:row>97</xdr:row>
      <xdr:rowOff>88472</xdr:rowOff>
    </xdr:to>
    <xdr:cxnSp macro="">
      <xdr:nvCxnSpPr>
        <xdr:cNvPr id="473" name="直線コネクタ 472"/>
        <xdr:cNvCxnSpPr/>
      </xdr:nvCxnSpPr>
      <xdr:spPr>
        <a:xfrm flipV="1">
          <a:off x="7861300" y="16588439"/>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4" name="フローチャート: 判断 473"/>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5" name="テキスト ボックス 474"/>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88472</xdr:rowOff>
    </xdr:from>
    <xdr:to>
      <xdr:col>41</xdr:col>
      <xdr:colOff>50800</xdr:colOff>
      <xdr:row>97</xdr:row>
      <xdr:rowOff>102840</xdr:rowOff>
    </xdr:to>
    <xdr:cxnSp macro="">
      <xdr:nvCxnSpPr>
        <xdr:cNvPr id="476" name="直線コネクタ 475"/>
        <xdr:cNvCxnSpPr/>
      </xdr:nvCxnSpPr>
      <xdr:spPr>
        <a:xfrm flipV="1">
          <a:off x="6972300" y="16719122"/>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77" name="フローチャート: 判断 476"/>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78" name="テキスト ボックス 477"/>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79" name="フローチャート: 判断 478"/>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0" name="テキスト ボックス 479"/>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99557</xdr:rowOff>
    </xdr:from>
    <xdr:to>
      <xdr:col>55</xdr:col>
      <xdr:colOff>50800</xdr:colOff>
      <xdr:row>98</xdr:row>
      <xdr:rowOff>29707</xdr:rowOff>
    </xdr:to>
    <xdr:sp macro="" textlink="">
      <xdr:nvSpPr>
        <xdr:cNvPr id="486" name="楕円 485"/>
        <xdr:cNvSpPr/>
      </xdr:nvSpPr>
      <xdr:spPr>
        <a:xfrm>
          <a:off x="10426700" y="167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77984</xdr:rowOff>
    </xdr:from>
    <xdr:ext cx="534377" cy="259045"/>
    <xdr:sp macro="" textlink="">
      <xdr:nvSpPr>
        <xdr:cNvPr id="487" name="普通建設事業費 （ うち更新整備　）該当値テキスト"/>
        <xdr:cNvSpPr txBox="1"/>
      </xdr:nvSpPr>
      <xdr:spPr>
        <a:xfrm>
          <a:off x="10528300" y="1670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118346</xdr:rowOff>
    </xdr:from>
    <xdr:to>
      <xdr:col>50</xdr:col>
      <xdr:colOff>165100</xdr:colOff>
      <xdr:row>98</xdr:row>
      <xdr:rowOff>48496</xdr:rowOff>
    </xdr:to>
    <xdr:sp macro="" textlink="">
      <xdr:nvSpPr>
        <xdr:cNvPr id="488" name="楕円 487"/>
        <xdr:cNvSpPr/>
      </xdr:nvSpPr>
      <xdr:spPr>
        <a:xfrm>
          <a:off x="9588500" y="167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39623</xdr:rowOff>
    </xdr:from>
    <xdr:ext cx="534377" cy="259045"/>
    <xdr:sp macro="" textlink="">
      <xdr:nvSpPr>
        <xdr:cNvPr id="489" name="テキスト ボックス 488"/>
        <xdr:cNvSpPr txBox="1"/>
      </xdr:nvSpPr>
      <xdr:spPr>
        <a:xfrm>
          <a:off x="9372111" y="168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78439</xdr:rowOff>
    </xdr:from>
    <xdr:to>
      <xdr:col>46</xdr:col>
      <xdr:colOff>38100</xdr:colOff>
      <xdr:row>97</xdr:row>
      <xdr:rowOff>8589</xdr:rowOff>
    </xdr:to>
    <xdr:sp macro="" textlink="">
      <xdr:nvSpPr>
        <xdr:cNvPr id="490" name="楕円 489"/>
        <xdr:cNvSpPr/>
      </xdr:nvSpPr>
      <xdr:spPr>
        <a:xfrm>
          <a:off x="8699500" y="165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171166</xdr:rowOff>
    </xdr:from>
    <xdr:ext cx="534377" cy="259045"/>
    <xdr:sp macro="" textlink="">
      <xdr:nvSpPr>
        <xdr:cNvPr id="491" name="テキスト ボックス 490"/>
        <xdr:cNvSpPr txBox="1"/>
      </xdr:nvSpPr>
      <xdr:spPr>
        <a:xfrm>
          <a:off x="8483111" y="1663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37672</xdr:rowOff>
    </xdr:from>
    <xdr:to>
      <xdr:col>41</xdr:col>
      <xdr:colOff>101600</xdr:colOff>
      <xdr:row>97</xdr:row>
      <xdr:rowOff>139272</xdr:rowOff>
    </xdr:to>
    <xdr:sp macro="" textlink="">
      <xdr:nvSpPr>
        <xdr:cNvPr id="492" name="楕円 491"/>
        <xdr:cNvSpPr/>
      </xdr:nvSpPr>
      <xdr:spPr>
        <a:xfrm>
          <a:off x="7810500" y="166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130399</xdr:rowOff>
    </xdr:from>
    <xdr:ext cx="534377" cy="259045"/>
    <xdr:sp macro="" textlink="">
      <xdr:nvSpPr>
        <xdr:cNvPr id="493" name="テキスト ボックス 492"/>
        <xdr:cNvSpPr txBox="1"/>
      </xdr:nvSpPr>
      <xdr:spPr>
        <a:xfrm>
          <a:off x="7594111" y="167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52040</xdr:rowOff>
    </xdr:from>
    <xdr:to>
      <xdr:col>36</xdr:col>
      <xdr:colOff>165100</xdr:colOff>
      <xdr:row>97</xdr:row>
      <xdr:rowOff>153640</xdr:rowOff>
    </xdr:to>
    <xdr:sp macro="" textlink="">
      <xdr:nvSpPr>
        <xdr:cNvPr id="494" name="楕円 493"/>
        <xdr:cNvSpPr/>
      </xdr:nvSpPr>
      <xdr:spPr>
        <a:xfrm>
          <a:off x="6921500" y="166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144767</xdr:rowOff>
    </xdr:from>
    <xdr:ext cx="534377" cy="259045"/>
    <xdr:sp macro="" textlink="">
      <xdr:nvSpPr>
        <xdr:cNvPr id="495" name="テキスト ボックス 494"/>
        <xdr:cNvSpPr txBox="1"/>
      </xdr:nvSpPr>
      <xdr:spPr>
        <a:xfrm>
          <a:off x="6705111" y="167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17" name="直線コネクタ 516"/>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0" name="災害復旧事業費最大値テキスト"/>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1" name="直線コネクタ 520"/>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51735</xdr:rowOff>
    </xdr:from>
    <xdr:to>
      <xdr:col>85</xdr:col>
      <xdr:colOff>127000</xdr:colOff>
      <xdr:row>38</xdr:row>
      <xdr:rowOff>110348</xdr:rowOff>
    </xdr:to>
    <xdr:cxnSp macro="">
      <xdr:nvCxnSpPr>
        <xdr:cNvPr id="522" name="直線コネクタ 521"/>
        <xdr:cNvCxnSpPr/>
      </xdr:nvCxnSpPr>
      <xdr:spPr>
        <a:xfrm>
          <a:off x="15481300" y="6566835"/>
          <a:ext cx="8382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3" name="災害復旧事業費平均値テキスト"/>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4" name="フローチャート: 判断 523"/>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148524</xdr:rowOff>
    </xdr:from>
    <xdr:to>
      <xdr:col>81</xdr:col>
      <xdr:colOff>50800</xdr:colOff>
      <xdr:row>38</xdr:row>
      <xdr:rowOff>51735</xdr:rowOff>
    </xdr:to>
    <xdr:cxnSp macro="">
      <xdr:nvCxnSpPr>
        <xdr:cNvPr id="525" name="直線コネクタ 524"/>
        <xdr:cNvCxnSpPr/>
      </xdr:nvCxnSpPr>
      <xdr:spPr>
        <a:xfrm>
          <a:off x="14592300" y="6492174"/>
          <a:ext cx="889000" cy="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26" name="フローチャート: 判断 525"/>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27" name="テキスト ボックス 526"/>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148524</xdr:rowOff>
    </xdr:from>
    <xdr:to>
      <xdr:col>76</xdr:col>
      <xdr:colOff>114300</xdr:colOff>
      <xdr:row>38</xdr:row>
      <xdr:rowOff>108931</xdr:rowOff>
    </xdr:to>
    <xdr:cxnSp macro="">
      <xdr:nvCxnSpPr>
        <xdr:cNvPr id="528" name="直線コネクタ 527"/>
        <xdr:cNvCxnSpPr/>
      </xdr:nvCxnSpPr>
      <xdr:spPr>
        <a:xfrm flipV="1">
          <a:off x="13703300" y="6492174"/>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29" name="フローチャート: 判断 528"/>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0" name="テキスト ボックス 529"/>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108931</xdr:rowOff>
    </xdr:from>
    <xdr:to>
      <xdr:col>71</xdr:col>
      <xdr:colOff>177800</xdr:colOff>
      <xdr:row>38</xdr:row>
      <xdr:rowOff>135082</xdr:rowOff>
    </xdr:to>
    <xdr:cxnSp macro="">
      <xdr:nvCxnSpPr>
        <xdr:cNvPr id="531" name="直線コネクタ 530"/>
        <xdr:cNvCxnSpPr/>
      </xdr:nvCxnSpPr>
      <xdr:spPr>
        <a:xfrm flipV="1">
          <a:off x="12814300" y="6624031"/>
          <a:ext cx="889000" cy="2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2" name="フローチャート: 判断 531"/>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3" name="テキスト ボックス 532"/>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4" name="フローチャート: 判断 533"/>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5" name="テキスト ボックス 534"/>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59548</xdr:rowOff>
    </xdr:from>
    <xdr:to>
      <xdr:col>85</xdr:col>
      <xdr:colOff>177800</xdr:colOff>
      <xdr:row>38</xdr:row>
      <xdr:rowOff>161148</xdr:rowOff>
    </xdr:to>
    <xdr:sp macro="" textlink="">
      <xdr:nvSpPr>
        <xdr:cNvPr id="541" name="楕円 540"/>
        <xdr:cNvSpPr/>
      </xdr:nvSpPr>
      <xdr:spPr>
        <a:xfrm>
          <a:off x="16268700" y="65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145925</xdr:rowOff>
    </xdr:from>
    <xdr:ext cx="378565" cy="259045"/>
    <xdr:sp macro="" textlink="">
      <xdr:nvSpPr>
        <xdr:cNvPr id="542" name="災害復旧事業費該当値テキスト"/>
        <xdr:cNvSpPr txBox="1"/>
      </xdr:nvSpPr>
      <xdr:spPr>
        <a:xfrm>
          <a:off x="16370300" y="648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935</xdr:rowOff>
    </xdr:from>
    <xdr:to>
      <xdr:col>81</xdr:col>
      <xdr:colOff>101600</xdr:colOff>
      <xdr:row>38</xdr:row>
      <xdr:rowOff>102535</xdr:rowOff>
    </xdr:to>
    <xdr:sp macro="" textlink="">
      <xdr:nvSpPr>
        <xdr:cNvPr id="543" name="楕円 542"/>
        <xdr:cNvSpPr/>
      </xdr:nvSpPr>
      <xdr:spPr>
        <a:xfrm>
          <a:off x="15430500" y="65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93662</xdr:rowOff>
    </xdr:from>
    <xdr:ext cx="469744" cy="259045"/>
    <xdr:sp macro="" textlink="">
      <xdr:nvSpPr>
        <xdr:cNvPr id="544" name="テキスト ボックス 543"/>
        <xdr:cNvSpPr txBox="1"/>
      </xdr:nvSpPr>
      <xdr:spPr>
        <a:xfrm>
          <a:off x="15246428"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97724</xdr:rowOff>
    </xdr:from>
    <xdr:to>
      <xdr:col>76</xdr:col>
      <xdr:colOff>165100</xdr:colOff>
      <xdr:row>38</xdr:row>
      <xdr:rowOff>27874</xdr:rowOff>
    </xdr:to>
    <xdr:sp macro="" textlink="">
      <xdr:nvSpPr>
        <xdr:cNvPr id="545" name="楕円 544"/>
        <xdr:cNvSpPr/>
      </xdr:nvSpPr>
      <xdr:spPr>
        <a:xfrm>
          <a:off x="14541500" y="644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19001</xdr:rowOff>
    </xdr:from>
    <xdr:ext cx="469744" cy="259045"/>
    <xdr:sp macro="" textlink="">
      <xdr:nvSpPr>
        <xdr:cNvPr id="546" name="テキスト ボックス 545"/>
        <xdr:cNvSpPr txBox="1"/>
      </xdr:nvSpPr>
      <xdr:spPr>
        <a:xfrm>
          <a:off x="14357428" y="653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58131</xdr:rowOff>
    </xdr:from>
    <xdr:to>
      <xdr:col>72</xdr:col>
      <xdr:colOff>38100</xdr:colOff>
      <xdr:row>38</xdr:row>
      <xdr:rowOff>159731</xdr:rowOff>
    </xdr:to>
    <xdr:sp macro="" textlink="">
      <xdr:nvSpPr>
        <xdr:cNvPr id="547" name="楕円 546"/>
        <xdr:cNvSpPr/>
      </xdr:nvSpPr>
      <xdr:spPr>
        <a:xfrm>
          <a:off x="13652500" y="65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150858</xdr:rowOff>
    </xdr:from>
    <xdr:ext cx="378565" cy="259045"/>
    <xdr:sp macro="" textlink="">
      <xdr:nvSpPr>
        <xdr:cNvPr id="548" name="テキスト ボックス 547"/>
        <xdr:cNvSpPr txBox="1"/>
      </xdr:nvSpPr>
      <xdr:spPr>
        <a:xfrm>
          <a:off x="13514017" y="666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84282</xdr:rowOff>
    </xdr:from>
    <xdr:to>
      <xdr:col>67</xdr:col>
      <xdr:colOff>101600</xdr:colOff>
      <xdr:row>39</xdr:row>
      <xdr:rowOff>14432</xdr:rowOff>
    </xdr:to>
    <xdr:sp macro="" textlink="">
      <xdr:nvSpPr>
        <xdr:cNvPr id="549" name="楕円 548"/>
        <xdr:cNvSpPr/>
      </xdr:nvSpPr>
      <xdr:spPr>
        <a:xfrm>
          <a:off x="12763500" y="65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5559</xdr:rowOff>
    </xdr:from>
    <xdr:ext cx="378565" cy="259045"/>
    <xdr:sp macro="" textlink="">
      <xdr:nvSpPr>
        <xdr:cNvPr id="550" name="テキスト ボックス 549"/>
        <xdr:cNvSpPr txBox="1"/>
      </xdr:nvSpPr>
      <xdr:spPr>
        <a:xfrm>
          <a:off x="12625017" y="6692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0" name="テキスト ボックス 619"/>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2" name="テキスト ボックス 62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4" name="テキスト ボックス 623"/>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28" name="直線コネクタ 627"/>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29" name="公債費最小値テキスト"/>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0" name="直線コネクタ 629"/>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1" name="公債費最大値テキスト"/>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2" name="直線コネクタ 631"/>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111840</xdr:rowOff>
    </xdr:from>
    <xdr:to>
      <xdr:col>85</xdr:col>
      <xdr:colOff>127000</xdr:colOff>
      <xdr:row>77</xdr:row>
      <xdr:rowOff>157417</xdr:rowOff>
    </xdr:to>
    <xdr:cxnSp macro="">
      <xdr:nvCxnSpPr>
        <xdr:cNvPr id="633" name="直線コネクタ 632"/>
        <xdr:cNvCxnSpPr/>
      </xdr:nvCxnSpPr>
      <xdr:spPr>
        <a:xfrm flipV="1">
          <a:off x="15481300" y="13313490"/>
          <a:ext cx="838200" cy="4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4" name="公債費平均値テキスト"/>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5" name="フローチャート: 判断 634"/>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157417</xdr:rowOff>
    </xdr:from>
    <xdr:to>
      <xdr:col>81</xdr:col>
      <xdr:colOff>50800</xdr:colOff>
      <xdr:row>77</xdr:row>
      <xdr:rowOff>160345</xdr:rowOff>
    </xdr:to>
    <xdr:cxnSp macro="">
      <xdr:nvCxnSpPr>
        <xdr:cNvPr id="636" name="直線コネクタ 635"/>
        <xdr:cNvCxnSpPr/>
      </xdr:nvCxnSpPr>
      <xdr:spPr>
        <a:xfrm flipV="1">
          <a:off x="14592300" y="13359067"/>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37" name="フローチャート: 判断 636"/>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38" name="テキスト ボックス 637"/>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153002</xdr:rowOff>
    </xdr:from>
    <xdr:to>
      <xdr:col>76</xdr:col>
      <xdr:colOff>114300</xdr:colOff>
      <xdr:row>77</xdr:row>
      <xdr:rowOff>160345</xdr:rowOff>
    </xdr:to>
    <xdr:cxnSp macro="">
      <xdr:nvCxnSpPr>
        <xdr:cNvPr id="639" name="直線コネクタ 638"/>
        <xdr:cNvCxnSpPr/>
      </xdr:nvCxnSpPr>
      <xdr:spPr>
        <a:xfrm>
          <a:off x="13703300" y="13354652"/>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0" name="フローチャート: 判断 639"/>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1" name="テキスト ボックス 640"/>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144814</xdr:rowOff>
    </xdr:from>
    <xdr:to>
      <xdr:col>71</xdr:col>
      <xdr:colOff>177800</xdr:colOff>
      <xdr:row>77</xdr:row>
      <xdr:rowOff>153002</xdr:rowOff>
    </xdr:to>
    <xdr:cxnSp macro="">
      <xdr:nvCxnSpPr>
        <xdr:cNvPr id="642" name="直線コネクタ 641"/>
        <xdr:cNvCxnSpPr/>
      </xdr:nvCxnSpPr>
      <xdr:spPr>
        <a:xfrm>
          <a:off x="12814300" y="13346464"/>
          <a:ext cx="889000" cy="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3" name="フローチャート: 判断 642"/>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4" name="テキスト ボックス 643"/>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5" name="フローチャート: 判断 644"/>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46" name="テキスト ボックス 645"/>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61040</xdr:rowOff>
    </xdr:from>
    <xdr:to>
      <xdr:col>85</xdr:col>
      <xdr:colOff>177800</xdr:colOff>
      <xdr:row>77</xdr:row>
      <xdr:rowOff>162640</xdr:rowOff>
    </xdr:to>
    <xdr:sp macro="" textlink="">
      <xdr:nvSpPr>
        <xdr:cNvPr id="652" name="楕円 651"/>
        <xdr:cNvSpPr/>
      </xdr:nvSpPr>
      <xdr:spPr>
        <a:xfrm>
          <a:off x="16268700" y="132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39467</xdr:rowOff>
    </xdr:from>
    <xdr:ext cx="534377" cy="259045"/>
    <xdr:sp macro="" textlink="">
      <xdr:nvSpPr>
        <xdr:cNvPr id="653" name="公債費該当値テキスト"/>
        <xdr:cNvSpPr txBox="1"/>
      </xdr:nvSpPr>
      <xdr:spPr>
        <a:xfrm>
          <a:off x="16370300" y="1324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106617</xdr:rowOff>
    </xdr:from>
    <xdr:to>
      <xdr:col>81</xdr:col>
      <xdr:colOff>101600</xdr:colOff>
      <xdr:row>78</xdr:row>
      <xdr:rowOff>36767</xdr:rowOff>
    </xdr:to>
    <xdr:sp macro="" textlink="">
      <xdr:nvSpPr>
        <xdr:cNvPr id="654" name="楕円 653"/>
        <xdr:cNvSpPr/>
      </xdr:nvSpPr>
      <xdr:spPr>
        <a:xfrm>
          <a:off x="15430500" y="133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27894</xdr:rowOff>
    </xdr:from>
    <xdr:ext cx="534377" cy="259045"/>
    <xdr:sp macro="" textlink="">
      <xdr:nvSpPr>
        <xdr:cNvPr id="655" name="テキスト ボックス 654"/>
        <xdr:cNvSpPr txBox="1"/>
      </xdr:nvSpPr>
      <xdr:spPr>
        <a:xfrm>
          <a:off x="15214111" y="134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109545</xdr:rowOff>
    </xdr:from>
    <xdr:to>
      <xdr:col>76</xdr:col>
      <xdr:colOff>165100</xdr:colOff>
      <xdr:row>78</xdr:row>
      <xdr:rowOff>39695</xdr:rowOff>
    </xdr:to>
    <xdr:sp macro="" textlink="">
      <xdr:nvSpPr>
        <xdr:cNvPr id="656" name="楕円 655"/>
        <xdr:cNvSpPr/>
      </xdr:nvSpPr>
      <xdr:spPr>
        <a:xfrm>
          <a:off x="14541500" y="133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30822</xdr:rowOff>
    </xdr:from>
    <xdr:ext cx="534377" cy="259045"/>
    <xdr:sp macro="" textlink="">
      <xdr:nvSpPr>
        <xdr:cNvPr id="657" name="テキスト ボックス 656"/>
        <xdr:cNvSpPr txBox="1"/>
      </xdr:nvSpPr>
      <xdr:spPr>
        <a:xfrm>
          <a:off x="14325111" y="134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102202</xdr:rowOff>
    </xdr:from>
    <xdr:to>
      <xdr:col>72</xdr:col>
      <xdr:colOff>38100</xdr:colOff>
      <xdr:row>78</xdr:row>
      <xdr:rowOff>32352</xdr:rowOff>
    </xdr:to>
    <xdr:sp macro="" textlink="">
      <xdr:nvSpPr>
        <xdr:cNvPr id="658" name="楕円 657"/>
        <xdr:cNvSpPr/>
      </xdr:nvSpPr>
      <xdr:spPr>
        <a:xfrm>
          <a:off x="13652500" y="133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23479</xdr:rowOff>
    </xdr:from>
    <xdr:ext cx="534377" cy="259045"/>
    <xdr:sp macro="" textlink="">
      <xdr:nvSpPr>
        <xdr:cNvPr id="659" name="テキスト ボックス 658"/>
        <xdr:cNvSpPr txBox="1"/>
      </xdr:nvSpPr>
      <xdr:spPr>
        <a:xfrm>
          <a:off x="13436111" y="1339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94014</xdr:rowOff>
    </xdr:from>
    <xdr:to>
      <xdr:col>67</xdr:col>
      <xdr:colOff>101600</xdr:colOff>
      <xdr:row>78</xdr:row>
      <xdr:rowOff>24164</xdr:rowOff>
    </xdr:to>
    <xdr:sp macro="" textlink="">
      <xdr:nvSpPr>
        <xdr:cNvPr id="660" name="楕円 659"/>
        <xdr:cNvSpPr/>
      </xdr:nvSpPr>
      <xdr:spPr>
        <a:xfrm>
          <a:off x="12763500" y="13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15291</xdr:rowOff>
    </xdr:from>
    <xdr:ext cx="534377" cy="259045"/>
    <xdr:sp macro="" textlink="">
      <xdr:nvSpPr>
        <xdr:cNvPr id="661" name="テキスト ボックス 660"/>
        <xdr:cNvSpPr txBox="1"/>
      </xdr:nvSpPr>
      <xdr:spPr>
        <a:xfrm>
          <a:off x="12547111" y="1338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5" name="直線コネクタ 684"/>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6"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7" name="直線コネクタ 686"/>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88"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89" name="直線コネクタ 688"/>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26860</xdr:rowOff>
    </xdr:from>
    <xdr:to>
      <xdr:col>85</xdr:col>
      <xdr:colOff>127000</xdr:colOff>
      <xdr:row>98</xdr:row>
      <xdr:rowOff>65748</xdr:rowOff>
    </xdr:to>
    <xdr:cxnSp macro="">
      <xdr:nvCxnSpPr>
        <xdr:cNvPr id="690" name="直線コネクタ 689"/>
        <xdr:cNvCxnSpPr/>
      </xdr:nvCxnSpPr>
      <xdr:spPr>
        <a:xfrm>
          <a:off x="15481300" y="16828960"/>
          <a:ext cx="838200" cy="3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147299</xdr:rowOff>
    </xdr:from>
    <xdr:ext cx="534377" cy="259045"/>
    <xdr:sp macro="" textlink="">
      <xdr:nvSpPr>
        <xdr:cNvPr id="691" name="積立金平均値テキスト"/>
        <xdr:cNvSpPr txBox="1"/>
      </xdr:nvSpPr>
      <xdr:spPr>
        <a:xfrm>
          <a:off x="16370300" y="1626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2" name="フローチャート: 判断 691"/>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26860</xdr:rowOff>
    </xdr:from>
    <xdr:to>
      <xdr:col>81</xdr:col>
      <xdr:colOff>50800</xdr:colOff>
      <xdr:row>99</xdr:row>
      <xdr:rowOff>20143</xdr:rowOff>
    </xdr:to>
    <xdr:cxnSp macro="">
      <xdr:nvCxnSpPr>
        <xdr:cNvPr id="693" name="直線コネクタ 692"/>
        <xdr:cNvCxnSpPr/>
      </xdr:nvCxnSpPr>
      <xdr:spPr>
        <a:xfrm flipV="1">
          <a:off x="14592300" y="16828960"/>
          <a:ext cx="889000" cy="1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4" name="フローチャート: 判断 693"/>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5" name="テキスト ボックス 694"/>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20143</xdr:rowOff>
    </xdr:from>
    <xdr:to>
      <xdr:col>76</xdr:col>
      <xdr:colOff>114300</xdr:colOff>
      <xdr:row>99</xdr:row>
      <xdr:rowOff>32677</xdr:rowOff>
    </xdr:to>
    <xdr:cxnSp macro="">
      <xdr:nvCxnSpPr>
        <xdr:cNvPr id="696" name="直線コネクタ 695"/>
        <xdr:cNvCxnSpPr/>
      </xdr:nvCxnSpPr>
      <xdr:spPr>
        <a:xfrm flipV="1">
          <a:off x="13703300" y="16993693"/>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7" name="フローチャート: 判断 696"/>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698" name="テキスト ボックス 697"/>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140627</xdr:rowOff>
    </xdr:from>
    <xdr:to>
      <xdr:col>71</xdr:col>
      <xdr:colOff>177800</xdr:colOff>
      <xdr:row>99</xdr:row>
      <xdr:rowOff>32677</xdr:rowOff>
    </xdr:to>
    <xdr:cxnSp macro="">
      <xdr:nvCxnSpPr>
        <xdr:cNvPr id="699" name="直線コネクタ 698"/>
        <xdr:cNvCxnSpPr/>
      </xdr:nvCxnSpPr>
      <xdr:spPr>
        <a:xfrm>
          <a:off x="12814300" y="16942727"/>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0" name="フローチャート: 判断 699"/>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1" name="テキスト ボックス 700"/>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2" name="フローチャート: 判断 701"/>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703" name="テキスト ボックス 702"/>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14948</xdr:rowOff>
    </xdr:from>
    <xdr:to>
      <xdr:col>85</xdr:col>
      <xdr:colOff>177800</xdr:colOff>
      <xdr:row>98</xdr:row>
      <xdr:rowOff>116548</xdr:rowOff>
    </xdr:to>
    <xdr:sp macro="" textlink="">
      <xdr:nvSpPr>
        <xdr:cNvPr id="709" name="楕円 708"/>
        <xdr:cNvSpPr/>
      </xdr:nvSpPr>
      <xdr:spPr>
        <a:xfrm>
          <a:off x="16268700" y="168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101325</xdr:rowOff>
    </xdr:from>
    <xdr:ext cx="534377" cy="259045"/>
    <xdr:sp macro="" textlink="">
      <xdr:nvSpPr>
        <xdr:cNvPr id="710" name="積立金該当値テキスト"/>
        <xdr:cNvSpPr txBox="1"/>
      </xdr:nvSpPr>
      <xdr:spPr>
        <a:xfrm>
          <a:off x="16370300" y="167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147510</xdr:rowOff>
    </xdr:from>
    <xdr:to>
      <xdr:col>81</xdr:col>
      <xdr:colOff>101600</xdr:colOff>
      <xdr:row>98</xdr:row>
      <xdr:rowOff>77660</xdr:rowOff>
    </xdr:to>
    <xdr:sp macro="" textlink="">
      <xdr:nvSpPr>
        <xdr:cNvPr id="711" name="楕円 710"/>
        <xdr:cNvSpPr/>
      </xdr:nvSpPr>
      <xdr:spPr>
        <a:xfrm>
          <a:off x="15430500" y="167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68787</xdr:rowOff>
    </xdr:from>
    <xdr:ext cx="534377" cy="259045"/>
    <xdr:sp macro="" textlink="">
      <xdr:nvSpPr>
        <xdr:cNvPr id="712" name="テキスト ボックス 711"/>
        <xdr:cNvSpPr txBox="1"/>
      </xdr:nvSpPr>
      <xdr:spPr>
        <a:xfrm>
          <a:off x="15214111" y="168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140793</xdr:rowOff>
    </xdr:from>
    <xdr:to>
      <xdr:col>76</xdr:col>
      <xdr:colOff>165100</xdr:colOff>
      <xdr:row>99</xdr:row>
      <xdr:rowOff>70943</xdr:rowOff>
    </xdr:to>
    <xdr:sp macro="" textlink="">
      <xdr:nvSpPr>
        <xdr:cNvPr id="713" name="楕円 712"/>
        <xdr:cNvSpPr/>
      </xdr:nvSpPr>
      <xdr:spPr>
        <a:xfrm>
          <a:off x="14541500" y="169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62070</xdr:rowOff>
    </xdr:from>
    <xdr:ext cx="469744" cy="259045"/>
    <xdr:sp macro="" textlink="">
      <xdr:nvSpPr>
        <xdr:cNvPr id="714" name="テキスト ボックス 713"/>
        <xdr:cNvSpPr txBox="1"/>
      </xdr:nvSpPr>
      <xdr:spPr>
        <a:xfrm>
          <a:off x="14357428" y="1703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153327</xdr:rowOff>
    </xdr:from>
    <xdr:to>
      <xdr:col>72</xdr:col>
      <xdr:colOff>38100</xdr:colOff>
      <xdr:row>99</xdr:row>
      <xdr:rowOff>83477</xdr:rowOff>
    </xdr:to>
    <xdr:sp macro="" textlink="">
      <xdr:nvSpPr>
        <xdr:cNvPr id="715" name="楕円 714"/>
        <xdr:cNvSpPr/>
      </xdr:nvSpPr>
      <xdr:spPr>
        <a:xfrm>
          <a:off x="13652500" y="1695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74604</xdr:rowOff>
    </xdr:from>
    <xdr:ext cx="378565" cy="259045"/>
    <xdr:sp macro="" textlink="">
      <xdr:nvSpPr>
        <xdr:cNvPr id="716" name="テキスト ボックス 715"/>
        <xdr:cNvSpPr txBox="1"/>
      </xdr:nvSpPr>
      <xdr:spPr>
        <a:xfrm>
          <a:off x="13514017" y="17048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89827</xdr:rowOff>
    </xdr:from>
    <xdr:to>
      <xdr:col>67</xdr:col>
      <xdr:colOff>101600</xdr:colOff>
      <xdr:row>99</xdr:row>
      <xdr:rowOff>19977</xdr:rowOff>
    </xdr:to>
    <xdr:sp macro="" textlink="">
      <xdr:nvSpPr>
        <xdr:cNvPr id="717" name="楕円 716"/>
        <xdr:cNvSpPr/>
      </xdr:nvSpPr>
      <xdr:spPr>
        <a:xfrm>
          <a:off x="12763500" y="168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11104</xdr:rowOff>
    </xdr:from>
    <xdr:ext cx="469744" cy="259045"/>
    <xdr:sp macro="" textlink="">
      <xdr:nvSpPr>
        <xdr:cNvPr id="718" name="テキスト ボックス 717"/>
        <xdr:cNvSpPr txBox="1"/>
      </xdr:nvSpPr>
      <xdr:spPr>
        <a:xfrm>
          <a:off x="12579428" y="169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38" name="直線コネクタ 737"/>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1"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2" name="直線コネクタ 741"/>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99924</xdr:rowOff>
    </xdr:from>
    <xdr:to>
      <xdr:col>116</xdr:col>
      <xdr:colOff>63500</xdr:colOff>
      <xdr:row>35</xdr:row>
      <xdr:rowOff>108839</xdr:rowOff>
    </xdr:to>
    <xdr:cxnSp macro="">
      <xdr:nvCxnSpPr>
        <xdr:cNvPr id="743" name="直線コネクタ 742"/>
        <xdr:cNvCxnSpPr/>
      </xdr:nvCxnSpPr>
      <xdr:spPr>
        <a:xfrm flipV="1">
          <a:off x="21323300" y="6100674"/>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4" name="投資及び出資金平均値テキスト"/>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5" name="フローチャート: 判断 744"/>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108839</xdr:rowOff>
    </xdr:from>
    <xdr:to>
      <xdr:col>111</xdr:col>
      <xdr:colOff>177800</xdr:colOff>
      <xdr:row>35</xdr:row>
      <xdr:rowOff>158559</xdr:rowOff>
    </xdr:to>
    <xdr:cxnSp macro="">
      <xdr:nvCxnSpPr>
        <xdr:cNvPr id="746" name="直線コネクタ 745"/>
        <xdr:cNvCxnSpPr/>
      </xdr:nvCxnSpPr>
      <xdr:spPr>
        <a:xfrm flipV="1">
          <a:off x="20434300" y="6109589"/>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7" name="フローチャート: 判断 746"/>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102703</xdr:rowOff>
    </xdr:from>
    <xdr:ext cx="469744" cy="259045"/>
    <xdr:sp macro="" textlink="">
      <xdr:nvSpPr>
        <xdr:cNvPr id="748" name="テキスト ボックス 747"/>
        <xdr:cNvSpPr txBox="1"/>
      </xdr:nvSpPr>
      <xdr:spPr>
        <a:xfrm>
          <a:off x="21088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158559</xdr:rowOff>
    </xdr:from>
    <xdr:to>
      <xdr:col>107</xdr:col>
      <xdr:colOff>50800</xdr:colOff>
      <xdr:row>36</xdr:row>
      <xdr:rowOff>10827</xdr:rowOff>
    </xdr:to>
    <xdr:cxnSp macro="">
      <xdr:nvCxnSpPr>
        <xdr:cNvPr id="749" name="直線コネクタ 748"/>
        <xdr:cNvCxnSpPr/>
      </xdr:nvCxnSpPr>
      <xdr:spPr>
        <a:xfrm flipV="1">
          <a:off x="19545300" y="6159309"/>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0" name="フローチャート: 判断 749"/>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148994</xdr:rowOff>
    </xdr:from>
    <xdr:ext cx="469744" cy="259045"/>
    <xdr:sp macro="" textlink="">
      <xdr:nvSpPr>
        <xdr:cNvPr id="751" name="テキスト ボックス 750"/>
        <xdr:cNvSpPr txBox="1"/>
      </xdr:nvSpPr>
      <xdr:spPr>
        <a:xfrm>
          <a:off x="20199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10827</xdr:rowOff>
    </xdr:from>
    <xdr:to>
      <xdr:col>102</xdr:col>
      <xdr:colOff>114300</xdr:colOff>
      <xdr:row>36</xdr:row>
      <xdr:rowOff>79692</xdr:rowOff>
    </xdr:to>
    <xdr:cxnSp macro="">
      <xdr:nvCxnSpPr>
        <xdr:cNvPr id="752" name="直線コネクタ 751"/>
        <xdr:cNvCxnSpPr/>
      </xdr:nvCxnSpPr>
      <xdr:spPr>
        <a:xfrm flipV="1">
          <a:off x="18656300" y="6183027"/>
          <a:ext cx="889000" cy="6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3" name="フローチャート: 判断 752"/>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68241</xdr:rowOff>
    </xdr:from>
    <xdr:ext cx="469744" cy="259045"/>
    <xdr:sp macro="" textlink="">
      <xdr:nvSpPr>
        <xdr:cNvPr id="754" name="テキスト ボックス 753"/>
        <xdr:cNvSpPr txBox="1"/>
      </xdr:nvSpPr>
      <xdr:spPr>
        <a:xfrm>
          <a:off x="19310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5" name="フローチャート: 判断 754"/>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68070</xdr:rowOff>
    </xdr:from>
    <xdr:ext cx="469744" cy="259045"/>
    <xdr:sp macro="" textlink="">
      <xdr:nvSpPr>
        <xdr:cNvPr id="756" name="テキスト ボックス 755"/>
        <xdr:cNvSpPr txBox="1"/>
      </xdr:nvSpPr>
      <xdr:spPr>
        <a:xfrm>
          <a:off x="18421428" y="641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49124</xdr:rowOff>
    </xdr:from>
    <xdr:to>
      <xdr:col>116</xdr:col>
      <xdr:colOff>114300</xdr:colOff>
      <xdr:row>35</xdr:row>
      <xdr:rowOff>150724</xdr:rowOff>
    </xdr:to>
    <xdr:sp macro="" textlink="">
      <xdr:nvSpPr>
        <xdr:cNvPr id="762" name="楕円 761"/>
        <xdr:cNvSpPr/>
      </xdr:nvSpPr>
      <xdr:spPr>
        <a:xfrm>
          <a:off x="221107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72001</xdr:rowOff>
    </xdr:from>
    <xdr:ext cx="469744" cy="259045"/>
    <xdr:sp macro="" textlink="">
      <xdr:nvSpPr>
        <xdr:cNvPr id="763" name="投資及び出資金該当値テキスト"/>
        <xdr:cNvSpPr txBox="1"/>
      </xdr:nvSpPr>
      <xdr:spPr>
        <a:xfrm>
          <a:off x="22212300" y="59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58039</xdr:rowOff>
    </xdr:from>
    <xdr:to>
      <xdr:col>112</xdr:col>
      <xdr:colOff>38100</xdr:colOff>
      <xdr:row>35</xdr:row>
      <xdr:rowOff>159639</xdr:rowOff>
    </xdr:to>
    <xdr:sp macro="" textlink="">
      <xdr:nvSpPr>
        <xdr:cNvPr id="764" name="楕円 763"/>
        <xdr:cNvSpPr/>
      </xdr:nvSpPr>
      <xdr:spPr>
        <a:xfrm>
          <a:off x="21272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4716</xdr:rowOff>
    </xdr:from>
    <xdr:ext cx="469744" cy="259045"/>
    <xdr:sp macro="" textlink="">
      <xdr:nvSpPr>
        <xdr:cNvPr id="765" name="テキスト ボックス 764"/>
        <xdr:cNvSpPr txBox="1"/>
      </xdr:nvSpPr>
      <xdr:spPr>
        <a:xfrm>
          <a:off x="21088428" y="583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107759</xdr:rowOff>
    </xdr:from>
    <xdr:to>
      <xdr:col>107</xdr:col>
      <xdr:colOff>101600</xdr:colOff>
      <xdr:row>36</xdr:row>
      <xdr:rowOff>37909</xdr:rowOff>
    </xdr:to>
    <xdr:sp macro="" textlink="">
      <xdr:nvSpPr>
        <xdr:cNvPr id="766" name="楕円 765"/>
        <xdr:cNvSpPr/>
      </xdr:nvSpPr>
      <xdr:spPr>
        <a:xfrm>
          <a:off x="20383500" y="61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54436</xdr:rowOff>
    </xdr:from>
    <xdr:ext cx="469744" cy="259045"/>
    <xdr:sp macro="" textlink="">
      <xdr:nvSpPr>
        <xdr:cNvPr id="767" name="テキスト ボックス 766"/>
        <xdr:cNvSpPr txBox="1"/>
      </xdr:nvSpPr>
      <xdr:spPr>
        <a:xfrm>
          <a:off x="20199428" y="588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131477</xdr:rowOff>
    </xdr:from>
    <xdr:to>
      <xdr:col>102</xdr:col>
      <xdr:colOff>165100</xdr:colOff>
      <xdr:row>36</xdr:row>
      <xdr:rowOff>61627</xdr:rowOff>
    </xdr:to>
    <xdr:sp macro="" textlink="">
      <xdr:nvSpPr>
        <xdr:cNvPr id="768" name="楕円 767"/>
        <xdr:cNvSpPr/>
      </xdr:nvSpPr>
      <xdr:spPr>
        <a:xfrm>
          <a:off x="19494500" y="61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78154</xdr:rowOff>
    </xdr:from>
    <xdr:ext cx="469744" cy="259045"/>
    <xdr:sp macro="" textlink="">
      <xdr:nvSpPr>
        <xdr:cNvPr id="769" name="テキスト ボックス 768"/>
        <xdr:cNvSpPr txBox="1"/>
      </xdr:nvSpPr>
      <xdr:spPr>
        <a:xfrm>
          <a:off x="19310428" y="590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28892</xdr:rowOff>
    </xdr:from>
    <xdr:to>
      <xdr:col>98</xdr:col>
      <xdr:colOff>38100</xdr:colOff>
      <xdr:row>36</xdr:row>
      <xdr:rowOff>130492</xdr:rowOff>
    </xdr:to>
    <xdr:sp macro="" textlink="">
      <xdr:nvSpPr>
        <xdr:cNvPr id="770" name="楕円 769"/>
        <xdr:cNvSpPr/>
      </xdr:nvSpPr>
      <xdr:spPr>
        <a:xfrm>
          <a:off x="18605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147019</xdr:rowOff>
    </xdr:from>
    <xdr:ext cx="469744" cy="259045"/>
    <xdr:sp macro="" textlink="">
      <xdr:nvSpPr>
        <xdr:cNvPr id="771" name="テキスト ボックス 770"/>
        <xdr:cNvSpPr txBox="1"/>
      </xdr:nvSpPr>
      <xdr:spPr>
        <a:xfrm>
          <a:off x="18421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5" name="テキスト ボックス 784"/>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3" name="直線コネクタ 792"/>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6" name="貸付金最大値テキスト"/>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797" name="直線コネクタ 796"/>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126258</xdr:rowOff>
    </xdr:from>
    <xdr:to>
      <xdr:col>116</xdr:col>
      <xdr:colOff>63500</xdr:colOff>
      <xdr:row>53</xdr:row>
      <xdr:rowOff>138054</xdr:rowOff>
    </xdr:to>
    <xdr:cxnSp macro="">
      <xdr:nvCxnSpPr>
        <xdr:cNvPr id="798" name="直線コネクタ 797"/>
        <xdr:cNvCxnSpPr/>
      </xdr:nvCxnSpPr>
      <xdr:spPr>
        <a:xfrm>
          <a:off x="21323300" y="9213108"/>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58183</xdr:rowOff>
    </xdr:from>
    <xdr:ext cx="469744" cy="259045"/>
    <xdr:sp macro="" textlink="">
      <xdr:nvSpPr>
        <xdr:cNvPr id="799" name="貸付金平均値テキスト"/>
        <xdr:cNvSpPr txBox="1"/>
      </xdr:nvSpPr>
      <xdr:spPr>
        <a:xfrm>
          <a:off x="22212300" y="9659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0" name="フローチャート: 判断 799"/>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126258</xdr:rowOff>
    </xdr:from>
    <xdr:to>
      <xdr:col>111</xdr:col>
      <xdr:colOff>177800</xdr:colOff>
      <xdr:row>53</xdr:row>
      <xdr:rowOff>162377</xdr:rowOff>
    </xdr:to>
    <xdr:cxnSp macro="">
      <xdr:nvCxnSpPr>
        <xdr:cNvPr id="801" name="直線コネクタ 800"/>
        <xdr:cNvCxnSpPr/>
      </xdr:nvCxnSpPr>
      <xdr:spPr>
        <a:xfrm flipV="1">
          <a:off x="20434300" y="921310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2" name="フローチャート: 判断 801"/>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90461</xdr:rowOff>
    </xdr:from>
    <xdr:ext cx="469744" cy="259045"/>
    <xdr:sp macro="" textlink="">
      <xdr:nvSpPr>
        <xdr:cNvPr id="803" name="テキスト ボックス 802"/>
        <xdr:cNvSpPr txBox="1"/>
      </xdr:nvSpPr>
      <xdr:spPr>
        <a:xfrm>
          <a:off x="21088428" y="96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162377</xdr:rowOff>
    </xdr:from>
    <xdr:to>
      <xdr:col>107</xdr:col>
      <xdr:colOff>50800</xdr:colOff>
      <xdr:row>54</xdr:row>
      <xdr:rowOff>40853</xdr:rowOff>
    </xdr:to>
    <xdr:cxnSp macro="">
      <xdr:nvCxnSpPr>
        <xdr:cNvPr id="804" name="直線コネクタ 803"/>
        <xdr:cNvCxnSpPr/>
      </xdr:nvCxnSpPr>
      <xdr:spPr>
        <a:xfrm flipV="1">
          <a:off x="19545300" y="9249227"/>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5" name="フローチャート: 判断 804"/>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116430</xdr:rowOff>
    </xdr:from>
    <xdr:ext cx="469744" cy="259045"/>
    <xdr:sp macro="" textlink="">
      <xdr:nvSpPr>
        <xdr:cNvPr id="806" name="テキスト ボックス 805"/>
        <xdr:cNvSpPr txBox="1"/>
      </xdr:nvSpPr>
      <xdr:spPr>
        <a:xfrm>
          <a:off x="20199428" y="971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40853</xdr:rowOff>
    </xdr:from>
    <xdr:to>
      <xdr:col>102</xdr:col>
      <xdr:colOff>114300</xdr:colOff>
      <xdr:row>54</xdr:row>
      <xdr:rowOff>77795</xdr:rowOff>
    </xdr:to>
    <xdr:cxnSp macro="">
      <xdr:nvCxnSpPr>
        <xdr:cNvPr id="807" name="直線コネクタ 806"/>
        <xdr:cNvCxnSpPr/>
      </xdr:nvCxnSpPr>
      <xdr:spPr>
        <a:xfrm flipV="1">
          <a:off x="18656300" y="9299153"/>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08" name="フローチャート: 判断 807"/>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123288</xdr:rowOff>
    </xdr:from>
    <xdr:ext cx="469744" cy="259045"/>
    <xdr:sp macro="" textlink="">
      <xdr:nvSpPr>
        <xdr:cNvPr id="809" name="テキスト ボックス 808"/>
        <xdr:cNvSpPr txBox="1"/>
      </xdr:nvSpPr>
      <xdr:spPr>
        <a:xfrm>
          <a:off x="19310428" y="972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0" name="フローチャート: 判断 809"/>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114327</xdr:rowOff>
    </xdr:from>
    <xdr:ext cx="469744" cy="259045"/>
    <xdr:sp macro="" textlink="">
      <xdr:nvSpPr>
        <xdr:cNvPr id="811" name="テキスト ボックス 810"/>
        <xdr:cNvSpPr txBox="1"/>
      </xdr:nvSpPr>
      <xdr:spPr>
        <a:xfrm>
          <a:off x="18421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87254</xdr:rowOff>
    </xdr:from>
    <xdr:to>
      <xdr:col>116</xdr:col>
      <xdr:colOff>114300</xdr:colOff>
      <xdr:row>54</xdr:row>
      <xdr:rowOff>17404</xdr:rowOff>
    </xdr:to>
    <xdr:sp macro="" textlink="">
      <xdr:nvSpPr>
        <xdr:cNvPr id="817" name="楕円 816"/>
        <xdr:cNvSpPr/>
      </xdr:nvSpPr>
      <xdr:spPr>
        <a:xfrm>
          <a:off x="22110700" y="91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110131</xdr:rowOff>
    </xdr:from>
    <xdr:ext cx="469744" cy="259045"/>
    <xdr:sp macro="" textlink="">
      <xdr:nvSpPr>
        <xdr:cNvPr id="818" name="貸付金該当値テキスト"/>
        <xdr:cNvSpPr txBox="1"/>
      </xdr:nvSpPr>
      <xdr:spPr>
        <a:xfrm>
          <a:off x="22212300" y="902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75458</xdr:rowOff>
    </xdr:from>
    <xdr:to>
      <xdr:col>112</xdr:col>
      <xdr:colOff>38100</xdr:colOff>
      <xdr:row>54</xdr:row>
      <xdr:rowOff>5608</xdr:rowOff>
    </xdr:to>
    <xdr:sp macro="" textlink="">
      <xdr:nvSpPr>
        <xdr:cNvPr id="819" name="楕円 818"/>
        <xdr:cNvSpPr/>
      </xdr:nvSpPr>
      <xdr:spPr>
        <a:xfrm>
          <a:off x="21272500" y="916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22135</xdr:rowOff>
    </xdr:from>
    <xdr:ext cx="469744" cy="259045"/>
    <xdr:sp macro="" textlink="">
      <xdr:nvSpPr>
        <xdr:cNvPr id="820" name="テキスト ボックス 819"/>
        <xdr:cNvSpPr txBox="1"/>
      </xdr:nvSpPr>
      <xdr:spPr>
        <a:xfrm>
          <a:off x="21088428" y="893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111577</xdr:rowOff>
    </xdr:from>
    <xdr:to>
      <xdr:col>107</xdr:col>
      <xdr:colOff>101600</xdr:colOff>
      <xdr:row>54</xdr:row>
      <xdr:rowOff>41727</xdr:rowOff>
    </xdr:to>
    <xdr:sp macro="" textlink="">
      <xdr:nvSpPr>
        <xdr:cNvPr id="821" name="楕円 820"/>
        <xdr:cNvSpPr/>
      </xdr:nvSpPr>
      <xdr:spPr>
        <a:xfrm>
          <a:off x="20383500" y="91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58254</xdr:rowOff>
    </xdr:from>
    <xdr:ext cx="469744" cy="259045"/>
    <xdr:sp macro="" textlink="">
      <xdr:nvSpPr>
        <xdr:cNvPr id="822" name="テキスト ボックス 821"/>
        <xdr:cNvSpPr txBox="1"/>
      </xdr:nvSpPr>
      <xdr:spPr>
        <a:xfrm>
          <a:off x="20199428" y="897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161503</xdr:rowOff>
    </xdr:from>
    <xdr:to>
      <xdr:col>102</xdr:col>
      <xdr:colOff>165100</xdr:colOff>
      <xdr:row>54</xdr:row>
      <xdr:rowOff>91653</xdr:rowOff>
    </xdr:to>
    <xdr:sp macro="" textlink="">
      <xdr:nvSpPr>
        <xdr:cNvPr id="823" name="楕円 822"/>
        <xdr:cNvSpPr/>
      </xdr:nvSpPr>
      <xdr:spPr>
        <a:xfrm>
          <a:off x="19494500" y="92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108180</xdr:rowOff>
    </xdr:from>
    <xdr:ext cx="469744" cy="259045"/>
    <xdr:sp macro="" textlink="">
      <xdr:nvSpPr>
        <xdr:cNvPr id="824" name="テキスト ボックス 823"/>
        <xdr:cNvSpPr txBox="1"/>
      </xdr:nvSpPr>
      <xdr:spPr>
        <a:xfrm>
          <a:off x="19310428" y="902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26995</xdr:rowOff>
    </xdr:from>
    <xdr:to>
      <xdr:col>98</xdr:col>
      <xdr:colOff>38100</xdr:colOff>
      <xdr:row>54</xdr:row>
      <xdr:rowOff>128595</xdr:rowOff>
    </xdr:to>
    <xdr:sp macro="" textlink="">
      <xdr:nvSpPr>
        <xdr:cNvPr id="825" name="楕円 824"/>
        <xdr:cNvSpPr/>
      </xdr:nvSpPr>
      <xdr:spPr>
        <a:xfrm>
          <a:off x="18605500" y="92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145122</xdr:rowOff>
    </xdr:from>
    <xdr:ext cx="469744" cy="259045"/>
    <xdr:sp macro="" textlink="">
      <xdr:nvSpPr>
        <xdr:cNvPr id="826" name="テキスト ボックス 825"/>
        <xdr:cNvSpPr txBox="1"/>
      </xdr:nvSpPr>
      <xdr:spPr>
        <a:xfrm>
          <a:off x="18421428" y="90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49" name="直線コネクタ 848"/>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0"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1" name="直線コネクタ 850"/>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2"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3" name="直線コネクタ 852"/>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119171</xdr:rowOff>
    </xdr:from>
    <xdr:to>
      <xdr:col>116</xdr:col>
      <xdr:colOff>63500</xdr:colOff>
      <xdr:row>77</xdr:row>
      <xdr:rowOff>144135</xdr:rowOff>
    </xdr:to>
    <xdr:cxnSp macro="">
      <xdr:nvCxnSpPr>
        <xdr:cNvPr id="854" name="直線コネクタ 853"/>
        <xdr:cNvCxnSpPr/>
      </xdr:nvCxnSpPr>
      <xdr:spPr>
        <a:xfrm flipV="1">
          <a:off x="21323300" y="13320821"/>
          <a:ext cx="838200" cy="2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152765</xdr:rowOff>
    </xdr:from>
    <xdr:ext cx="534377" cy="259045"/>
    <xdr:sp macro="" textlink="">
      <xdr:nvSpPr>
        <xdr:cNvPr id="855" name="繰出金平均値テキスト"/>
        <xdr:cNvSpPr txBox="1"/>
      </xdr:nvSpPr>
      <xdr:spPr>
        <a:xfrm>
          <a:off x="22212300" y="12668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6" name="フローチャート: 判断 855"/>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144135</xdr:rowOff>
    </xdr:from>
    <xdr:to>
      <xdr:col>111</xdr:col>
      <xdr:colOff>177800</xdr:colOff>
      <xdr:row>77</xdr:row>
      <xdr:rowOff>166080</xdr:rowOff>
    </xdr:to>
    <xdr:cxnSp macro="">
      <xdr:nvCxnSpPr>
        <xdr:cNvPr id="857" name="直線コネクタ 856"/>
        <xdr:cNvCxnSpPr/>
      </xdr:nvCxnSpPr>
      <xdr:spPr>
        <a:xfrm flipV="1">
          <a:off x="20434300" y="13345785"/>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58" name="フローチャート: 判断 857"/>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59" name="テキスト ボックス 858"/>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166080</xdr:rowOff>
    </xdr:from>
    <xdr:to>
      <xdr:col>107</xdr:col>
      <xdr:colOff>50800</xdr:colOff>
      <xdr:row>77</xdr:row>
      <xdr:rowOff>167590</xdr:rowOff>
    </xdr:to>
    <xdr:cxnSp macro="">
      <xdr:nvCxnSpPr>
        <xdr:cNvPr id="860" name="直線コネクタ 859"/>
        <xdr:cNvCxnSpPr/>
      </xdr:nvCxnSpPr>
      <xdr:spPr>
        <a:xfrm flipV="1">
          <a:off x="19545300" y="13367730"/>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1" name="フローチャート: 判断 860"/>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102785</xdr:rowOff>
    </xdr:from>
    <xdr:ext cx="534377" cy="259045"/>
    <xdr:sp macro="" textlink="">
      <xdr:nvSpPr>
        <xdr:cNvPr id="862" name="テキスト ボックス 861"/>
        <xdr:cNvSpPr txBox="1"/>
      </xdr:nvSpPr>
      <xdr:spPr>
        <a:xfrm>
          <a:off x="20167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1146</xdr:rowOff>
    </xdr:from>
    <xdr:to>
      <xdr:col>102</xdr:col>
      <xdr:colOff>114300</xdr:colOff>
      <xdr:row>77</xdr:row>
      <xdr:rowOff>167590</xdr:rowOff>
    </xdr:to>
    <xdr:cxnSp macro="">
      <xdr:nvCxnSpPr>
        <xdr:cNvPr id="863" name="直線コネクタ 862"/>
        <xdr:cNvCxnSpPr/>
      </xdr:nvCxnSpPr>
      <xdr:spPr>
        <a:xfrm>
          <a:off x="18656300" y="13202796"/>
          <a:ext cx="889000" cy="16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4" name="フローチャート: 判断 863"/>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92339</xdr:rowOff>
    </xdr:from>
    <xdr:ext cx="534377" cy="259045"/>
    <xdr:sp macro="" textlink="">
      <xdr:nvSpPr>
        <xdr:cNvPr id="865" name="テキスト ボックス 864"/>
        <xdr:cNvSpPr txBox="1"/>
      </xdr:nvSpPr>
      <xdr:spPr>
        <a:xfrm>
          <a:off x="19278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6" name="フローチャート: 判断 865"/>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93550</xdr:rowOff>
    </xdr:from>
    <xdr:ext cx="534377" cy="259045"/>
    <xdr:sp macro="" textlink="">
      <xdr:nvSpPr>
        <xdr:cNvPr id="867" name="テキスト ボックス 866"/>
        <xdr:cNvSpPr txBox="1"/>
      </xdr:nvSpPr>
      <xdr:spPr>
        <a:xfrm>
          <a:off x="18389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68371</xdr:rowOff>
    </xdr:from>
    <xdr:to>
      <xdr:col>116</xdr:col>
      <xdr:colOff>114300</xdr:colOff>
      <xdr:row>77</xdr:row>
      <xdr:rowOff>169971</xdr:rowOff>
    </xdr:to>
    <xdr:sp macro="" textlink="">
      <xdr:nvSpPr>
        <xdr:cNvPr id="873" name="楕円 872"/>
        <xdr:cNvSpPr/>
      </xdr:nvSpPr>
      <xdr:spPr>
        <a:xfrm>
          <a:off x="22110700" y="132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154748</xdr:rowOff>
    </xdr:from>
    <xdr:ext cx="534377" cy="259045"/>
    <xdr:sp macro="" textlink="">
      <xdr:nvSpPr>
        <xdr:cNvPr id="874" name="繰出金該当値テキスト"/>
        <xdr:cNvSpPr txBox="1"/>
      </xdr:nvSpPr>
      <xdr:spPr>
        <a:xfrm>
          <a:off x="22212300" y="131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93335</xdr:rowOff>
    </xdr:from>
    <xdr:to>
      <xdr:col>112</xdr:col>
      <xdr:colOff>38100</xdr:colOff>
      <xdr:row>78</xdr:row>
      <xdr:rowOff>23485</xdr:rowOff>
    </xdr:to>
    <xdr:sp macro="" textlink="">
      <xdr:nvSpPr>
        <xdr:cNvPr id="875" name="楕円 874"/>
        <xdr:cNvSpPr/>
      </xdr:nvSpPr>
      <xdr:spPr>
        <a:xfrm>
          <a:off x="21272500" y="132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14612</xdr:rowOff>
    </xdr:from>
    <xdr:ext cx="534377" cy="259045"/>
    <xdr:sp macro="" textlink="">
      <xdr:nvSpPr>
        <xdr:cNvPr id="876" name="テキスト ボックス 875"/>
        <xdr:cNvSpPr txBox="1"/>
      </xdr:nvSpPr>
      <xdr:spPr>
        <a:xfrm>
          <a:off x="21056111" y="133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115280</xdr:rowOff>
    </xdr:from>
    <xdr:to>
      <xdr:col>107</xdr:col>
      <xdr:colOff>101600</xdr:colOff>
      <xdr:row>78</xdr:row>
      <xdr:rowOff>45430</xdr:rowOff>
    </xdr:to>
    <xdr:sp macro="" textlink="">
      <xdr:nvSpPr>
        <xdr:cNvPr id="877" name="楕円 876"/>
        <xdr:cNvSpPr/>
      </xdr:nvSpPr>
      <xdr:spPr>
        <a:xfrm>
          <a:off x="20383500" y="133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36557</xdr:rowOff>
    </xdr:from>
    <xdr:ext cx="534377" cy="259045"/>
    <xdr:sp macro="" textlink="">
      <xdr:nvSpPr>
        <xdr:cNvPr id="878" name="テキスト ボックス 877"/>
        <xdr:cNvSpPr txBox="1"/>
      </xdr:nvSpPr>
      <xdr:spPr>
        <a:xfrm>
          <a:off x="20167111" y="134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116790</xdr:rowOff>
    </xdr:from>
    <xdr:to>
      <xdr:col>102</xdr:col>
      <xdr:colOff>165100</xdr:colOff>
      <xdr:row>78</xdr:row>
      <xdr:rowOff>46940</xdr:rowOff>
    </xdr:to>
    <xdr:sp macro="" textlink="">
      <xdr:nvSpPr>
        <xdr:cNvPr id="879" name="楕円 878"/>
        <xdr:cNvSpPr/>
      </xdr:nvSpPr>
      <xdr:spPr>
        <a:xfrm>
          <a:off x="19494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38067</xdr:rowOff>
    </xdr:from>
    <xdr:ext cx="534377" cy="259045"/>
    <xdr:sp macro="" textlink="">
      <xdr:nvSpPr>
        <xdr:cNvPr id="880" name="テキスト ボックス 879"/>
        <xdr:cNvSpPr txBox="1"/>
      </xdr:nvSpPr>
      <xdr:spPr>
        <a:xfrm>
          <a:off x="19278111" y="13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121796</xdr:rowOff>
    </xdr:from>
    <xdr:to>
      <xdr:col>98</xdr:col>
      <xdr:colOff>38100</xdr:colOff>
      <xdr:row>77</xdr:row>
      <xdr:rowOff>51946</xdr:rowOff>
    </xdr:to>
    <xdr:sp macro="" textlink="">
      <xdr:nvSpPr>
        <xdr:cNvPr id="881" name="楕円 880"/>
        <xdr:cNvSpPr/>
      </xdr:nvSpPr>
      <xdr:spPr>
        <a:xfrm>
          <a:off x="18605500" y="131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43073</xdr:rowOff>
    </xdr:from>
    <xdr:ext cx="534377" cy="259045"/>
    <xdr:sp macro="" textlink="">
      <xdr:nvSpPr>
        <xdr:cNvPr id="882" name="テキスト ボックス 881"/>
        <xdr:cNvSpPr txBox="1"/>
      </xdr:nvSpPr>
      <xdr:spPr>
        <a:xfrm>
          <a:off x="18389111" y="1324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3" name="直線コネクタ 892"/>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4" name="テキスト ボックス 893"/>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7" name="直線コネクタ 896"/>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8" name="テキスト ボックス 897"/>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2" name="直線コネクタ 901"/>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5"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7" name="直線コネクタ 906"/>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8"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9" name="フローチャート: 判断 908"/>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0" name="直線コネクタ 909"/>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1" name="フローチャート: 判断 910"/>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2" name="テキスト ボックス 911"/>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3" name="直線コネクタ 912"/>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4" name="フローチャート: 判断 913"/>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5" name="テキスト ボックス 914"/>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6" name="直線コネクタ 915"/>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7" name="フローチャート: 判断 916"/>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8" name="テキスト ボックス 91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9" name="フローチャート: 判断 918"/>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0" name="テキスト ボックス 919"/>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6" name="楕円 925"/>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7"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8" name="楕円 927"/>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9" name="テキスト ボックス 928"/>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0" name="楕円 929"/>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1" name="テキスト ボックス 930"/>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2" name="楕円 931"/>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3" name="テキスト ボックス 932"/>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4" name="楕円 933"/>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5" name="テキスト ボックス 934"/>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扶助費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扶助費は、住民一人当たり</a:t>
          </a:r>
          <a:r>
            <a:rPr kumimoji="1" lang="en-US" altLang="ja-JP" sz="1000">
              <a:latin typeface="ＭＳ Ｐゴシック" panose="020B0600070205080204" pitchFamily="50" charset="-128"/>
              <a:ea typeface="ＭＳ Ｐゴシック" panose="020B0600070205080204" pitchFamily="50" charset="-128"/>
            </a:rPr>
            <a:t>102,867</a:t>
          </a:r>
          <a:r>
            <a:rPr kumimoji="1" lang="ja-JP" altLang="en-US" sz="1000">
              <a:latin typeface="ＭＳ Ｐゴシック" panose="020B0600070205080204" pitchFamily="50" charset="-128"/>
              <a:ea typeface="ＭＳ Ｐゴシック" panose="020B0600070205080204" pitchFamily="50" charset="-128"/>
            </a:rPr>
            <a:t>円となり、国庫補助事業として実施した子育て世帯への臨時特別給付金事業費分、住民税非課税世帯等に対する臨時特別給付金事業費分の増が各平均と同様の動きを見せたことに加え、就労継続支援サービス、自立訓練サービス、共同生活援助サービス、放課後等デイサービス利用者が増えたことで、当該サービスに係る給付費等が増え、現在、増加傾向となっている。</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補助費等</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補助費等は、住民一人当たり</a:t>
          </a:r>
          <a:r>
            <a:rPr kumimoji="1" lang="en-US" altLang="ja-JP" sz="1000">
              <a:latin typeface="ＭＳ Ｐゴシック" panose="020B0600070205080204" pitchFamily="50" charset="-128"/>
              <a:ea typeface="ＭＳ Ｐゴシック" panose="020B0600070205080204" pitchFamily="50" charset="-128"/>
            </a:rPr>
            <a:t>54,230</a:t>
          </a:r>
          <a:r>
            <a:rPr kumimoji="1" lang="ja-JP" altLang="en-US" sz="1000">
              <a:latin typeface="ＭＳ Ｐゴシック" panose="020B0600070205080204" pitchFamily="50" charset="-128"/>
              <a:ea typeface="ＭＳ Ｐゴシック" panose="020B0600070205080204" pitchFamily="50" charset="-128"/>
            </a:rPr>
            <a:t>円となり、新型コロナウイルス感染症に伴う緊急経済対策として行った水道料金軽減事業費分、病院事業会計への経営支援分が前年度より増加したが、本市は、下水道事業会計の財政規模が小さく、下水道事業に対する補助費が低水準になっていること、以前から定期的な補助金・交付金の見直しを行ってきたことから、類似団体平均と比較してコストが低い状況となった。</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普通建設事業費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普通建設事業費は、補助事業（産地生産基盤パワーアップ事業における設備整備、認定こども園園舎建設への補助金交付等）及び単独事業（文化会館調光装置、救助工作車の更新整備等）が増加したことにより、前年度より</a:t>
          </a:r>
          <a:r>
            <a:rPr kumimoji="1" lang="en-US" altLang="ja-JP" sz="1000">
              <a:latin typeface="ＭＳ Ｐゴシック" panose="020B0600070205080204" pitchFamily="50" charset="-128"/>
              <a:ea typeface="ＭＳ Ｐゴシック" panose="020B0600070205080204" pitchFamily="50" charset="-128"/>
            </a:rPr>
            <a:t>15,339</a:t>
          </a:r>
          <a:r>
            <a:rPr kumimoji="1" lang="ja-JP" altLang="en-US" sz="1000">
              <a:latin typeface="ＭＳ Ｐゴシック" panose="020B0600070205080204" pitchFamily="50" charset="-128"/>
              <a:ea typeface="ＭＳ Ｐゴシック" panose="020B0600070205080204" pitchFamily="50" charset="-128"/>
            </a:rPr>
            <a:t>円の増となった。</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積立金</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積立金は、補正予算等による余剰財源の財政調整基金への積立て、普通交付税の再算定による臨時財政対策債償還基金費の減債基金への積立てを実施したものの、前年度実施した合併特例債を原資とした地域振興等基金への積立てが多額であったため、前年度より</a:t>
          </a:r>
          <a:r>
            <a:rPr kumimoji="1" lang="en-US" altLang="ja-JP" sz="1000">
              <a:latin typeface="ＭＳ Ｐゴシック" panose="020B0600070205080204" pitchFamily="50" charset="-128"/>
              <a:ea typeface="ＭＳ Ｐゴシック" panose="020B0600070205080204" pitchFamily="50" charset="-128"/>
            </a:rPr>
            <a:t>3,062</a:t>
          </a:r>
          <a:r>
            <a:rPr kumimoji="1" lang="ja-JP" altLang="en-US" sz="1000">
              <a:latin typeface="ＭＳ Ｐゴシック" panose="020B0600070205080204" pitchFamily="50" charset="-128"/>
              <a:ea typeface="ＭＳ Ｐゴシック" panose="020B0600070205080204" pitchFamily="50" charset="-128"/>
            </a:rPr>
            <a:t>円の減となった。前年度より減額となったが、本市では後年度に向けた計画的な基金への積立てをしていないことから、例年よりも高い金額となっている。</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投資及び出資金</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投資及び出資金は、住民一人当たり</a:t>
          </a:r>
          <a:r>
            <a:rPr kumimoji="1" lang="en-US" altLang="ja-JP" sz="1000">
              <a:latin typeface="ＭＳ Ｐゴシック" panose="020B0600070205080204" pitchFamily="50" charset="-128"/>
              <a:ea typeface="ＭＳ Ｐゴシック" panose="020B0600070205080204" pitchFamily="50" charset="-128"/>
            </a:rPr>
            <a:t>7,696</a:t>
          </a:r>
          <a:r>
            <a:rPr kumimoji="1" lang="ja-JP" altLang="en-US" sz="1000">
              <a:latin typeface="ＭＳ Ｐゴシック" panose="020B0600070205080204" pitchFamily="50" charset="-128"/>
              <a:ea typeface="ＭＳ Ｐゴシック" panose="020B0600070205080204" pitchFamily="50" charset="-128"/>
            </a:rPr>
            <a:t>円となり、病院事業（主に病院新築分）及び下水道事業の企業債元金償還に係る繰出金（出資金分）が多額であることから、各平均と比較してコストが高い状況となった。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47,880
44,320
94.19
22,009,983
21,333,079
673,472
12,360,168
18,078,764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153797</xdr:rowOff>
    </xdr:from>
    <xdr:to>
      <xdr:col>24</xdr:col>
      <xdr:colOff>63500</xdr:colOff>
      <xdr:row>38</xdr:row>
      <xdr:rowOff>6541</xdr:rowOff>
    </xdr:to>
    <xdr:cxnSp macro="">
      <xdr:nvCxnSpPr>
        <xdr:cNvPr id="61" name="直線コネクタ 60"/>
        <xdr:cNvCxnSpPr/>
      </xdr:nvCxnSpPr>
      <xdr:spPr>
        <a:xfrm>
          <a:off x="3797300" y="6497447"/>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146638</xdr:rowOff>
    </xdr:from>
    <xdr:ext cx="469744" cy="259045"/>
    <xdr:sp macro="" textlink="">
      <xdr:nvSpPr>
        <xdr:cNvPr id="62" name="議会費平均値テキスト"/>
        <xdr:cNvSpPr txBox="1"/>
      </xdr:nvSpPr>
      <xdr:spPr>
        <a:xfrm>
          <a:off x="4686300" y="5975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153797</xdr:rowOff>
    </xdr:from>
    <xdr:to>
      <xdr:col>19</xdr:col>
      <xdr:colOff>177800</xdr:colOff>
      <xdr:row>37</xdr:row>
      <xdr:rowOff>158750</xdr:rowOff>
    </xdr:to>
    <xdr:cxnSp macro="">
      <xdr:nvCxnSpPr>
        <xdr:cNvPr id="64" name="直線コネクタ 63"/>
        <xdr:cNvCxnSpPr/>
      </xdr:nvCxnSpPr>
      <xdr:spPr>
        <a:xfrm flipV="1">
          <a:off x="2908300" y="649744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158750</xdr:rowOff>
    </xdr:from>
    <xdr:to>
      <xdr:col>15</xdr:col>
      <xdr:colOff>50800</xdr:colOff>
      <xdr:row>37</xdr:row>
      <xdr:rowOff>168084</xdr:rowOff>
    </xdr:to>
    <xdr:cxnSp macro="">
      <xdr:nvCxnSpPr>
        <xdr:cNvPr id="67" name="直線コネクタ 66"/>
        <xdr:cNvCxnSpPr/>
      </xdr:nvCxnSpPr>
      <xdr:spPr>
        <a:xfrm flipV="1">
          <a:off x="2019300" y="6502400"/>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163322</xdr:rowOff>
    </xdr:from>
    <xdr:to>
      <xdr:col>10</xdr:col>
      <xdr:colOff>114300</xdr:colOff>
      <xdr:row>37</xdr:row>
      <xdr:rowOff>168084</xdr:rowOff>
    </xdr:to>
    <xdr:cxnSp macro="">
      <xdr:nvCxnSpPr>
        <xdr:cNvPr id="70" name="直線コネクタ 69"/>
        <xdr:cNvCxnSpPr/>
      </xdr:nvCxnSpPr>
      <xdr:spPr>
        <a:xfrm>
          <a:off x="1130300" y="650697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127191</xdr:rowOff>
    </xdr:from>
    <xdr:to>
      <xdr:col>24</xdr:col>
      <xdr:colOff>114300</xdr:colOff>
      <xdr:row>38</xdr:row>
      <xdr:rowOff>57341</xdr:rowOff>
    </xdr:to>
    <xdr:sp macro="" textlink="">
      <xdr:nvSpPr>
        <xdr:cNvPr id="80" name="楕円 79"/>
        <xdr:cNvSpPr/>
      </xdr:nvSpPr>
      <xdr:spPr>
        <a:xfrm>
          <a:off x="45847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42118</xdr:rowOff>
    </xdr:from>
    <xdr:ext cx="469744" cy="259045"/>
    <xdr:sp macro="" textlink="">
      <xdr:nvSpPr>
        <xdr:cNvPr id="81" name="議会費該当値テキスト"/>
        <xdr:cNvSpPr txBox="1"/>
      </xdr:nvSpPr>
      <xdr:spPr>
        <a:xfrm>
          <a:off x="4686300" y="638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102997</xdr:rowOff>
    </xdr:from>
    <xdr:to>
      <xdr:col>20</xdr:col>
      <xdr:colOff>38100</xdr:colOff>
      <xdr:row>38</xdr:row>
      <xdr:rowOff>33147</xdr:rowOff>
    </xdr:to>
    <xdr:sp macro="" textlink="">
      <xdr:nvSpPr>
        <xdr:cNvPr id="82" name="楕円 81"/>
        <xdr:cNvSpPr/>
      </xdr:nvSpPr>
      <xdr:spPr>
        <a:xfrm>
          <a:off x="3746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24274</xdr:rowOff>
    </xdr:from>
    <xdr:ext cx="469744" cy="259045"/>
    <xdr:sp macro="" textlink="">
      <xdr:nvSpPr>
        <xdr:cNvPr id="83" name="テキスト ボックス 82"/>
        <xdr:cNvSpPr txBox="1"/>
      </xdr:nvSpPr>
      <xdr:spPr>
        <a:xfrm>
          <a:off x="3562428"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107950</xdr:rowOff>
    </xdr:from>
    <xdr:to>
      <xdr:col>15</xdr:col>
      <xdr:colOff>101600</xdr:colOff>
      <xdr:row>38</xdr:row>
      <xdr:rowOff>38100</xdr:rowOff>
    </xdr:to>
    <xdr:sp macro="" textlink="">
      <xdr:nvSpPr>
        <xdr:cNvPr id="84" name="楕円 83"/>
        <xdr:cNvSpPr/>
      </xdr:nvSpPr>
      <xdr:spPr>
        <a:xfrm>
          <a:off x="2857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29227</xdr:rowOff>
    </xdr:from>
    <xdr:ext cx="469744" cy="259045"/>
    <xdr:sp macro="" textlink="">
      <xdr:nvSpPr>
        <xdr:cNvPr id="85" name="テキスト ボックス 84"/>
        <xdr:cNvSpPr txBox="1"/>
      </xdr:nvSpPr>
      <xdr:spPr>
        <a:xfrm>
          <a:off x="2673428"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117284</xdr:rowOff>
    </xdr:from>
    <xdr:to>
      <xdr:col>10</xdr:col>
      <xdr:colOff>165100</xdr:colOff>
      <xdr:row>38</xdr:row>
      <xdr:rowOff>47434</xdr:rowOff>
    </xdr:to>
    <xdr:sp macro="" textlink="">
      <xdr:nvSpPr>
        <xdr:cNvPr id="86" name="楕円 85"/>
        <xdr:cNvSpPr/>
      </xdr:nvSpPr>
      <xdr:spPr>
        <a:xfrm>
          <a:off x="1968500" y="64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38561</xdr:rowOff>
    </xdr:from>
    <xdr:ext cx="469744" cy="259045"/>
    <xdr:sp macro="" textlink="">
      <xdr:nvSpPr>
        <xdr:cNvPr id="87" name="テキスト ボックス 86"/>
        <xdr:cNvSpPr txBox="1"/>
      </xdr:nvSpPr>
      <xdr:spPr>
        <a:xfrm>
          <a:off x="1784428"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112522</xdr:rowOff>
    </xdr:from>
    <xdr:to>
      <xdr:col>6</xdr:col>
      <xdr:colOff>38100</xdr:colOff>
      <xdr:row>38</xdr:row>
      <xdr:rowOff>42672</xdr:rowOff>
    </xdr:to>
    <xdr:sp macro="" textlink="">
      <xdr:nvSpPr>
        <xdr:cNvPr id="88" name="楕円 87"/>
        <xdr:cNvSpPr/>
      </xdr:nvSpPr>
      <xdr:spPr>
        <a:xfrm>
          <a:off x="1079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33799</xdr:rowOff>
    </xdr:from>
    <xdr:ext cx="469744" cy="259045"/>
    <xdr:sp macro="" textlink="">
      <xdr:nvSpPr>
        <xdr:cNvPr id="89" name="テキスト ボックス 88"/>
        <xdr:cNvSpPr txBox="1"/>
      </xdr:nvSpPr>
      <xdr:spPr>
        <a:xfrm>
          <a:off x="895428"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113969</xdr:rowOff>
    </xdr:from>
    <xdr:to>
      <xdr:col>24</xdr:col>
      <xdr:colOff>63500</xdr:colOff>
      <xdr:row>57</xdr:row>
      <xdr:rowOff>67494</xdr:rowOff>
    </xdr:to>
    <xdr:cxnSp macro="">
      <xdr:nvCxnSpPr>
        <xdr:cNvPr id="116" name="直線コネクタ 115"/>
        <xdr:cNvCxnSpPr/>
      </xdr:nvCxnSpPr>
      <xdr:spPr>
        <a:xfrm>
          <a:off x="3797300" y="9372269"/>
          <a:ext cx="838200" cy="4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113969</xdr:rowOff>
    </xdr:from>
    <xdr:to>
      <xdr:col>19</xdr:col>
      <xdr:colOff>177800</xdr:colOff>
      <xdr:row>57</xdr:row>
      <xdr:rowOff>68152</xdr:rowOff>
    </xdr:to>
    <xdr:cxnSp macro="">
      <xdr:nvCxnSpPr>
        <xdr:cNvPr id="119" name="直線コネクタ 118"/>
        <xdr:cNvCxnSpPr/>
      </xdr:nvCxnSpPr>
      <xdr:spPr>
        <a:xfrm flipV="1">
          <a:off x="2908300" y="9372269"/>
          <a:ext cx="889000" cy="46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68152</xdr:rowOff>
    </xdr:from>
    <xdr:to>
      <xdr:col>15</xdr:col>
      <xdr:colOff>50800</xdr:colOff>
      <xdr:row>57</xdr:row>
      <xdr:rowOff>95347</xdr:rowOff>
    </xdr:to>
    <xdr:cxnSp macro="">
      <xdr:nvCxnSpPr>
        <xdr:cNvPr id="122" name="直線コネクタ 121"/>
        <xdr:cNvCxnSpPr/>
      </xdr:nvCxnSpPr>
      <xdr:spPr>
        <a:xfrm flipV="1">
          <a:off x="2019300" y="9840802"/>
          <a:ext cx="889000" cy="2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95347</xdr:rowOff>
    </xdr:from>
    <xdr:to>
      <xdr:col>10</xdr:col>
      <xdr:colOff>114300</xdr:colOff>
      <xdr:row>57</xdr:row>
      <xdr:rowOff>95690</xdr:rowOff>
    </xdr:to>
    <xdr:cxnSp macro="">
      <xdr:nvCxnSpPr>
        <xdr:cNvPr id="125" name="直線コネクタ 124"/>
        <xdr:cNvCxnSpPr/>
      </xdr:nvCxnSpPr>
      <xdr:spPr>
        <a:xfrm flipV="1">
          <a:off x="1130300" y="986799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29" name="テキスト ボックス 128"/>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16694</xdr:rowOff>
    </xdr:from>
    <xdr:to>
      <xdr:col>24</xdr:col>
      <xdr:colOff>114300</xdr:colOff>
      <xdr:row>57</xdr:row>
      <xdr:rowOff>118294</xdr:rowOff>
    </xdr:to>
    <xdr:sp macro="" textlink="">
      <xdr:nvSpPr>
        <xdr:cNvPr id="135" name="楕円 134"/>
        <xdr:cNvSpPr/>
      </xdr:nvSpPr>
      <xdr:spPr>
        <a:xfrm>
          <a:off x="4584700" y="9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103071</xdr:rowOff>
    </xdr:from>
    <xdr:ext cx="534377" cy="259045"/>
    <xdr:sp macro="" textlink="">
      <xdr:nvSpPr>
        <xdr:cNvPr id="136" name="総務費該当値テキスト"/>
        <xdr:cNvSpPr txBox="1"/>
      </xdr:nvSpPr>
      <xdr:spPr>
        <a:xfrm>
          <a:off x="4686300" y="97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63169</xdr:rowOff>
    </xdr:from>
    <xdr:to>
      <xdr:col>20</xdr:col>
      <xdr:colOff>38100</xdr:colOff>
      <xdr:row>54</xdr:row>
      <xdr:rowOff>164769</xdr:rowOff>
    </xdr:to>
    <xdr:sp macro="" textlink="">
      <xdr:nvSpPr>
        <xdr:cNvPr id="137" name="楕円 136"/>
        <xdr:cNvSpPr/>
      </xdr:nvSpPr>
      <xdr:spPr>
        <a:xfrm>
          <a:off x="3746500" y="93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155896</xdr:rowOff>
    </xdr:from>
    <xdr:ext cx="599010" cy="259045"/>
    <xdr:sp macro="" textlink="">
      <xdr:nvSpPr>
        <xdr:cNvPr id="138" name="テキスト ボックス 137"/>
        <xdr:cNvSpPr txBox="1"/>
      </xdr:nvSpPr>
      <xdr:spPr>
        <a:xfrm>
          <a:off x="3497795" y="941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17352</xdr:rowOff>
    </xdr:from>
    <xdr:to>
      <xdr:col>15</xdr:col>
      <xdr:colOff>101600</xdr:colOff>
      <xdr:row>57</xdr:row>
      <xdr:rowOff>118952</xdr:rowOff>
    </xdr:to>
    <xdr:sp macro="" textlink="">
      <xdr:nvSpPr>
        <xdr:cNvPr id="139" name="楕円 138"/>
        <xdr:cNvSpPr/>
      </xdr:nvSpPr>
      <xdr:spPr>
        <a:xfrm>
          <a:off x="2857500" y="97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110079</xdr:rowOff>
    </xdr:from>
    <xdr:ext cx="534377" cy="259045"/>
    <xdr:sp macro="" textlink="">
      <xdr:nvSpPr>
        <xdr:cNvPr id="140" name="テキスト ボックス 139"/>
        <xdr:cNvSpPr txBox="1"/>
      </xdr:nvSpPr>
      <xdr:spPr>
        <a:xfrm>
          <a:off x="2641111" y="98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44547</xdr:rowOff>
    </xdr:from>
    <xdr:to>
      <xdr:col>10</xdr:col>
      <xdr:colOff>165100</xdr:colOff>
      <xdr:row>57</xdr:row>
      <xdr:rowOff>146147</xdr:rowOff>
    </xdr:to>
    <xdr:sp macro="" textlink="">
      <xdr:nvSpPr>
        <xdr:cNvPr id="141" name="楕円 140"/>
        <xdr:cNvSpPr/>
      </xdr:nvSpPr>
      <xdr:spPr>
        <a:xfrm>
          <a:off x="1968500" y="98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137274</xdr:rowOff>
    </xdr:from>
    <xdr:ext cx="534377" cy="259045"/>
    <xdr:sp macro="" textlink="">
      <xdr:nvSpPr>
        <xdr:cNvPr id="142" name="テキスト ボックス 141"/>
        <xdr:cNvSpPr txBox="1"/>
      </xdr:nvSpPr>
      <xdr:spPr>
        <a:xfrm>
          <a:off x="1752111" y="99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44890</xdr:rowOff>
    </xdr:from>
    <xdr:to>
      <xdr:col>6</xdr:col>
      <xdr:colOff>38100</xdr:colOff>
      <xdr:row>57</xdr:row>
      <xdr:rowOff>146490</xdr:rowOff>
    </xdr:to>
    <xdr:sp macro="" textlink="">
      <xdr:nvSpPr>
        <xdr:cNvPr id="143" name="楕円 142"/>
        <xdr:cNvSpPr/>
      </xdr:nvSpPr>
      <xdr:spPr>
        <a:xfrm>
          <a:off x="1079500" y="98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137617</xdr:rowOff>
    </xdr:from>
    <xdr:ext cx="534377" cy="259045"/>
    <xdr:sp macro="" textlink="">
      <xdr:nvSpPr>
        <xdr:cNvPr id="144" name="テキスト ボックス 143"/>
        <xdr:cNvSpPr txBox="1"/>
      </xdr:nvSpPr>
      <xdr:spPr>
        <a:xfrm>
          <a:off x="863111" y="99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67295</xdr:rowOff>
    </xdr:from>
    <xdr:to>
      <xdr:col>24</xdr:col>
      <xdr:colOff>62865</xdr:colOff>
      <xdr:row>77</xdr:row>
      <xdr:rowOff>42652</xdr:rowOff>
    </xdr:to>
    <xdr:cxnSp macro="">
      <xdr:nvCxnSpPr>
        <xdr:cNvPr id="169" name="直線コネクタ 168"/>
        <xdr:cNvCxnSpPr/>
      </xdr:nvCxnSpPr>
      <xdr:spPr>
        <a:xfrm flipV="1">
          <a:off x="4633595" y="12240245"/>
          <a:ext cx="1270" cy="100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46479</xdr:rowOff>
    </xdr:from>
    <xdr:ext cx="599010" cy="259045"/>
    <xdr:sp macro="" textlink="">
      <xdr:nvSpPr>
        <xdr:cNvPr id="170" name="民生費最小値テキスト"/>
        <xdr:cNvSpPr txBox="1"/>
      </xdr:nvSpPr>
      <xdr:spPr>
        <a:xfrm>
          <a:off x="4686300" y="1324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42652</xdr:rowOff>
    </xdr:from>
    <xdr:to>
      <xdr:col>24</xdr:col>
      <xdr:colOff>152400</xdr:colOff>
      <xdr:row>77</xdr:row>
      <xdr:rowOff>42652</xdr:rowOff>
    </xdr:to>
    <xdr:cxnSp macro="">
      <xdr:nvCxnSpPr>
        <xdr:cNvPr id="171" name="直線コネクタ 170"/>
        <xdr:cNvCxnSpPr/>
      </xdr:nvCxnSpPr>
      <xdr:spPr>
        <a:xfrm>
          <a:off x="4546600" y="13244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13972</xdr:rowOff>
    </xdr:from>
    <xdr:ext cx="599010" cy="259045"/>
    <xdr:sp macro="" textlink="">
      <xdr:nvSpPr>
        <xdr:cNvPr id="172" name="民生費最大値テキスト"/>
        <xdr:cNvSpPr txBox="1"/>
      </xdr:nvSpPr>
      <xdr:spPr>
        <a:xfrm>
          <a:off x="4686300" y="1201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67295</xdr:rowOff>
    </xdr:from>
    <xdr:to>
      <xdr:col>24</xdr:col>
      <xdr:colOff>152400</xdr:colOff>
      <xdr:row>71</xdr:row>
      <xdr:rowOff>67295</xdr:rowOff>
    </xdr:to>
    <xdr:cxnSp macro="">
      <xdr:nvCxnSpPr>
        <xdr:cNvPr id="173" name="直線コネクタ 172"/>
        <xdr:cNvCxnSpPr/>
      </xdr:nvCxnSpPr>
      <xdr:spPr>
        <a:xfrm>
          <a:off x="4546600" y="122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42652</xdr:rowOff>
    </xdr:from>
    <xdr:to>
      <xdr:col>24</xdr:col>
      <xdr:colOff>63500</xdr:colOff>
      <xdr:row>78</xdr:row>
      <xdr:rowOff>73323</xdr:rowOff>
    </xdr:to>
    <xdr:cxnSp macro="">
      <xdr:nvCxnSpPr>
        <xdr:cNvPr id="174" name="直線コネクタ 173"/>
        <xdr:cNvCxnSpPr/>
      </xdr:nvCxnSpPr>
      <xdr:spPr>
        <a:xfrm flipV="1">
          <a:off x="3797300" y="13244302"/>
          <a:ext cx="8382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141564</xdr:rowOff>
    </xdr:from>
    <xdr:ext cx="599010" cy="259045"/>
    <xdr:sp macro="" textlink="">
      <xdr:nvSpPr>
        <xdr:cNvPr id="175" name="民生費平均値テキスト"/>
        <xdr:cNvSpPr txBox="1"/>
      </xdr:nvSpPr>
      <xdr:spPr>
        <a:xfrm>
          <a:off x="4686300" y="12657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118687</xdr:rowOff>
    </xdr:from>
    <xdr:to>
      <xdr:col>24</xdr:col>
      <xdr:colOff>114300</xdr:colOff>
      <xdr:row>75</xdr:row>
      <xdr:rowOff>48837</xdr:rowOff>
    </xdr:to>
    <xdr:sp macro="" textlink="">
      <xdr:nvSpPr>
        <xdr:cNvPr id="176" name="フローチャート: 判断 175"/>
        <xdr:cNvSpPr/>
      </xdr:nvSpPr>
      <xdr:spPr>
        <a:xfrm>
          <a:off x="4584700" y="1280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73323</xdr:rowOff>
    </xdr:from>
    <xdr:to>
      <xdr:col>19</xdr:col>
      <xdr:colOff>177800</xdr:colOff>
      <xdr:row>78</xdr:row>
      <xdr:rowOff>101028</xdr:rowOff>
    </xdr:to>
    <xdr:cxnSp macro="">
      <xdr:nvCxnSpPr>
        <xdr:cNvPr id="177" name="直線コネクタ 176"/>
        <xdr:cNvCxnSpPr/>
      </xdr:nvCxnSpPr>
      <xdr:spPr>
        <a:xfrm flipV="1">
          <a:off x="2908300" y="13446423"/>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68052</xdr:rowOff>
    </xdr:from>
    <xdr:to>
      <xdr:col>20</xdr:col>
      <xdr:colOff>38100</xdr:colOff>
      <xdr:row>75</xdr:row>
      <xdr:rowOff>169652</xdr:rowOff>
    </xdr:to>
    <xdr:sp macro="" textlink="">
      <xdr:nvSpPr>
        <xdr:cNvPr id="178" name="フローチャート: 判断 177"/>
        <xdr:cNvSpPr/>
      </xdr:nvSpPr>
      <xdr:spPr>
        <a:xfrm>
          <a:off x="37465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14729</xdr:rowOff>
    </xdr:from>
    <xdr:ext cx="599010" cy="259045"/>
    <xdr:sp macro="" textlink="">
      <xdr:nvSpPr>
        <xdr:cNvPr id="179" name="テキスト ボックス 178"/>
        <xdr:cNvSpPr txBox="1"/>
      </xdr:nvSpPr>
      <xdr:spPr>
        <a:xfrm>
          <a:off x="3497795" y="1270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101028</xdr:rowOff>
    </xdr:from>
    <xdr:to>
      <xdr:col>15</xdr:col>
      <xdr:colOff>50800</xdr:colOff>
      <xdr:row>78</xdr:row>
      <xdr:rowOff>107970</xdr:rowOff>
    </xdr:to>
    <xdr:cxnSp macro="">
      <xdr:nvCxnSpPr>
        <xdr:cNvPr id="180" name="直線コネクタ 179"/>
        <xdr:cNvCxnSpPr/>
      </xdr:nvCxnSpPr>
      <xdr:spPr>
        <a:xfrm flipV="1">
          <a:off x="2019300" y="13474128"/>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118664</xdr:rowOff>
    </xdr:from>
    <xdr:to>
      <xdr:col>15</xdr:col>
      <xdr:colOff>101600</xdr:colOff>
      <xdr:row>76</xdr:row>
      <xdr:rowOff>48814</xdr:rowOff>
    </xdr:to>
    <xdr:sp macro="" textlink="">
      <xdr:nvSpPr>
        <xdr:cNvPr id="181" name="フローチャート: 判断 180"/>
        <xdr:cNvSpPr/>
      </xdr:nvSpPr>
      <xdr:spPr>
        <a:xfrm>
          <a:off x="2857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65341</xdr:rowOff>
    </xdr:from>
    <xdr:ext cx="599010" cy="259045"/>
    <xdr:sp macro="" textlink="">
      <xdr:nvSpPr>
        <xdr:cNvPr id="182" name="テキスト ボックス 181"/>
        <xdr:cNvSpPr txBox="1"/>
      </xdr:nvSpPr>
      <xdr:spPr>
        <a:xfrm>
          <a:off x="2608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84296</xdr:rowOff>
    </xdr:from>
    <xdr:to>
      <xdr:col>10</xdr:col>
      <xdr:colOff>114300</xdr:colOff>
      <xdr:row>78</xdr:row>
      <xdr:rowOff>107970</xdr:rowOff>
    </xdr:to>
    <xdr:cxnSp macro="">
      <xdr:nvCxnSpPr>
        <xdr:cNvPr id="183" name="直線コネクタ 182"/>
        <xdr:cNvCxnSpPr/>
      </xdr:nvCxnSpPr>
      <xdr:spPr>
        <a:xfrm>
          <a:off x="1130300" y="13457396"/>
          <a:ext cx="889000" cy="2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27194</xdr:rowOff>
    </xdr:from>
    <xdr:to>
      <xdr:col>10</xdr:col>
      <xdr:colOff>165100</xdr:colOff>
      <xdr:row>76</xdr:row>
      <xdr:rowOff>128794</xdr:rowOff>
    </xdr:to>
    <xdr:sp macro="" textlink="">
      <xdr:nvSpPr>
        <xdr:cNvPr id="184" name="フローチャート: 判断 183"/>
        <xdr:cNvSpPr/>
      </xdr:nvSpPr>
      <xdr:spPr>
        <a:xfrm>
          <a:off x="1968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145320</xdr:rowOff>
    </xdr:from>
    <xdr:ext cx="599010" cy="259045"/>
    <xdr:sp macro="" textlink="">
      <xdr:nvSpPr>
        <xdr:cNvPr id="185" name="テキスト ボックス 184"/>
        <xdr:cNvSpPr txBox="1"/>
      </xdr:nvSpPr>
      <xdr:spPr>
        <a:xfrm>
          <a:off x="1719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46472</xdr:rowOff>
    </xdr:from>
    <xdr:to>
      <xdr:col>6</xdr:col>
      <xdr:colOff>38100</xdr:colOff>
      <xdr:row>76</xdr:row>
      <xdr:rowOff>148072</xdr:rowOff>
    </xdr:to>
    <xdr:sp macro="" textlink="">
      <xdr:nvSpPr>
        <xdr:cNvPr id="186" name="フローチャート: 判断 185"/>
        <xdr:cNvSpPr/>
      </xdr:nvSpPr>
      <xdr:spPr>
        <a:xfrm>
          <a:off x="1079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164599</xdr:rowOff>
    </xdr:from>
    <xdr:ext cx="599010" cy="259045"/>
    <xdr:sp macro="" textlink="">
      <xdr:nvSpPr>
        <xdr:cNvPr id="187" name="テキスト ボックス 186"/>
        <xdr:cNvSpPr txBox="1"/>
      </xdr:nvSpPr>
      <xdr:spPr>
        <a:xfrm>
          <a:off x="830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163302</xdr:rowOff>
    </xdr:from>
    <xdr:to>
      <xdr:col>24</xdr:col>
      <xdr:colOff>114300</xdr:colOff>
      <xdr:row>77</xdr:row>
      <xdr:rowOff>93452</xdr:rowOff>
    </xdr:to>
    <xdr:sp macro="" textlink="">
      <xdr:nvSpPr>
        <xdr:cNvPr id="193" name="楕円 192"/>
        <xdr:cNvSpPr/>
      </xdr:nvSpPr>
      <xdr:spPr>
        <a:xfrm>
          <a:off x="4584700" y="131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78229</xdr:rowOff>
    </xdr:from>
    <xdr:ext cx="599010" cy="259045"/>
    <xdr:sp macro="" textlink="">
      <xdr:nvSpPr>
        <xdr:cNvPr id="194" name="民生費該当値テキスト"/>
        <xdr:cNvSpPr txBox="1"/>
      </xdr:nvSpPr>
      <xdr:spPr>
        <a:xfrm>
          <a:off x="4686300" y="1310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22523</xdr:rowOff>
    </xdr:from>
    <xdr:to>
      <xdr:col>20</xdr:col>
      <xdr:colOff>38100</xdr:colOff>
      <xdr:row>78</xdr:row>
      <xdr:rowOff>124123</xdr:rowOff>
    </xdr:to>
    <xdr:sp macro="" textlink="">
      <xdr:nvSpPr>
        <xdr:cNvPr id="195" name="楕円 194"/>
        <xdr:cNvSpPr/>
      </xdr:nvSpPr>
      <xdr:spPr>
        <a:xfrm>
          <a:off x="3746500" y="133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115250</xdr:rowOff>
    </xdr:from>
    <xdr:ext cx="599010" cy="259045"/>
    <xdr:sp macro="" textlink="">
      <xdr:nvSpPr>
        <xdr:cNvPr id="196" name="テキスト ボックス 195"/>
        <xdr:cNvSpPr txBox="1"/>
      </xdr:nvSpPr>
      <xdr:spPr>
        <a:xfrm>
          <a:off x="3497795" y="1348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50228</xdr:rowOff>
    </xdr:from>
    <xdr:to>
      <xdr:col>15</xdr:col>
      <xdr:colOff>101600</xdr:colOff>
      <xdr:row>78</xdr:row>
      <xdr:rowOff>151828</xdr:rowOff>
    </xdr:to>
    <xdr:sp macro="" textlink="">
      <xdr:nvSpPr>
        <xdr:cNvPr id="197" name="楕円 196"/>
        <xdr:cNvSpPr/>
      </xdr:nvSpPr>
      <xdr:spPr>
        <a:xfrm>
          <a:off x="2857500" y="134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142955</xdr:rowOff>
    </xdr:from>
    <xdr:ext cx="599010" cy="259045"/>
    <xdr:sp macro="" textlink="">
      <xdr:nvSpPr>
        <xdr:cNvPr id="198" name="テキスト ボックス 197"/>
        <xdr:cNvSpPr txBox="1"/>
      </xdr:nvSpPr>
      <xdr:spPr>
        <a:xfrm>
          <a:off x="2608795" y="1351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57170</xdr:rowOff>
    </xdr:from>
    <xdr:to>
      <xdr:col>10</xdr:col>
      <xdr:colOff>165100</xdr:colOff>
      <xdr:row>78</xdr:row>
      <xdr:rowOff>158770</xdr:rowOff>
    </xdr:to>
    <xdr:sp macro="" textlink="">
      <xdr:nvSpPr>
        <xdr:cNvPr id="199" name="楕円 198"/>
        <xdr:cNvSpPr/>
      </xdr:nvSpPr>
      <xdr:spPr>
        <a:xfrm>
          <a:off x="1968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149897</xdr:rowOff>
    </xdr:from>
    <xdr:ext cx="599010" cy="259045"/>
    <xdr:sp macro="" textlink="">
      <xdr:nvSpPr>
        <xdr:cNvPr id="200" name="テキスト ボックス 199"/>
        <xdr:cNvSpPr txBox="1"/>
      </xdr:nvSpPr>
      <xdr:spPr>
        <a:xfrm>
          <a:off x="1719795" y="1352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33496</xdr:rowOff>
    </xdr:from>
    <xdr:to>
      <xdr:col>6</xdr:col>
      <xdr:colOff>38100</xdr:colOff>
      <xdr:row>78</xdr:row>
      <xdr:rowOff>135096</xdr:rowOff>
    </xdr:to>
    <xdr:sp macro="" textlink="">
      <xdr:nvSpPr>
        <xdr:cNvPr id="201" name="楕円 200"/>
        <xdr:cNvSpPr/>
      </xdr:nvSpPr>
      <xdr:spPr>
        <a:xfrm>
          <a:off x="1079500" y="134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126223</xdr:rowOff>
    </xdr:from>
    <xdr:ext cx="599010" cy="259045"/>
    <xdr:sp macro="" textlink="">
      <xdr:nvSpPr>
        <xdr:cNvPr id="202" name="テキスト ボックス 201"/>
        <xdr:cNvSpPr txBox="1"/>
      </xdr:nvSpPr>
      <xdr:spPr>
        <a:xfrm>
          <a:off x="830795" y="1349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53880</xdr:rowOff>
    </xdr:from>
    <xdr:to>
      <xdr:col>24</xdr:col>
      <xdr:colOff>63500</xdr:colOff>
      <xdr:row>95</xdr:row>
      <xdr:rowOff>61213</xdr:rowOff>
    </xdr:to>
    <xdr:cxnSp macro="">
      <xdr:nvCxnSpPr>
        <xdr:cNvPr id="232" name="直線コネクタ 231"/>
        <xdr:cNvCxnSpPr/>
      </xdr:nvCxnSpPr>
      <xdr:spPr>
        <a:xfrm flipV="1">
          <a:off x="3797300" y="16170180"/>
          <a:ext cx="838200" cy="17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3" name="衛生費平均値テキスト"/>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61213</xdr:rowOff>
    </xdr:from>
    <xdr:to>
      <xdr:col>19</xdr:col>
      <xdr:colOff>177800</xdr:colOff>
      <xdr:row>95</xdr:row>
      <xdr:rowOff>64396</xdr:rowOff>
    </xdr:to>
    <xdr:cxnSp macro="">
      <xdr:nvCxnSpPr>
        <xdr:cNvPr id="235" name="直線コネクタ 234"/>
        <xdr:cNvCxnSpPr/>
      </xdr:nvCxnSpPr>
      <xdr:spPr>
        <a:xfrm flipV="1">
          <a:off x="2908300" y="16348963"/>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7" name="テキスト ボックス 236"/>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64396</xdr:rowOff>
    </xdr:from>
    <xdr:to>
      <xdr:col>15</xdr:col>
      <xdr:colOff>50800</xdr:colOff>
      <xdr:row>95</xdr:row>
      <xdr:rowOff>76721</xdr:rowOff>
    </xdr:to>
    <xdr:cxnSp macro="">
      <xdr:nvCxnSpPr>
        <xdr:cNvPr id="238" name="直線コネクタ 237"/>
        <xdr:cNvCxnSpPr/>
      </xdr:nvCxnSpPr>
      <xdr:spPr>
        <a:xfrm flipV="1">
          <a:off x="2019300" y="16352146"/>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22693</xdr:rowOff>
    </xdr:from>
    <xdr:ext cx="534377" cy="259045"/>
    <xdr:sp macro="" textlink="">
      <xdr:nvSpPr>
        <xdr:cNvPr id="240" name="テキスト ボックス 239"/>
        <xdr:cNvSpPr txBox="1"/>
      </xdr:nvSpPr>
      <xdr:spPr>
        <a:xfrm>
          <a:off x="2641111" y="164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76721</xdr:rowOff>
    </xdr:from>
    <xdr:to>
      <xdr:col>10</xdr:col>
      <xdr:colOff>114300</xdr:colOff>
      <xdr:row>95</xdr:row>
      <xdr:rowOff>128879</xdr:rowOff>
    </xdr:to>
    <xdr:cxnSp macro="">
      <xdr:nvCxnSpPr>
        <xdr:cNvPr id="241" name="直線コネクタ 240"/>
        <xdr:cNvCxnSpPr/>
      </xdr:nvCxnSpPr>
      <xdr:spPr>
        <a:xfrm flipV="1">
          <a:off x="1130300" y="16364471"/>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3" name="テキスト ボックス 242"/>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5" name="テキスト ボックス 244"/>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3080</xdr:rowOff>
    </xdr:from>
    <xdr:to>
      <xdr:col>24</xdr:col>
      <xdr:colOff>114300</xdr:colOff>
      <xdr:row>94</xdr:row>
      <xdr:rowOff>104680</xdr:rowOff>
    </xdr:to>
    <xdr:sp macro="" textlink="">
      <xdr:nvSpPr>
        <xdr:cNvPr id="251" name="楕円 250"/>
        <xdr:cNvSpPr/>
      </xdr:nvSpPr>
      <xdr:spPr>
        <a:xfrm>
          <a:off x="4584700" y="161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25957</xdr:rowOff>
    </xdr:from>
    <xdr:ext cx="534377" cy="259045"/>
    <xdr:sp macro="" textlink="">
      <xdr:nvSpPr>
        <xdr:cNvPr id="252" name="衛生費該当値テキスト"/>
        <xdr:cNvSpPr txBox="1"/>
      </xdr:nvSpPr>
      <xdr:spPr>
        <a:xfrm>
          <a:off x="4686300" y="159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10413</xdr:rowOff>
    </xdr:from>
    <xdr:to>
      <xdr:col>20</xdr:col>
      <xdr:colOff>38100</xdr:colOff>
      <xdr:row>95</xdr:row>
      <xdr:rowOff>112013</xdr:rowOff>
    </xdr:to>
    <xdr:sp macro="" textlink="">
      <xdr:nvSpPr>
        <xdr:cNvPr id="253" name="楕円 252"/>
        <xdr:cNvSpPr/>
      </xdr:nvSpPr>
      <xdr:spPr>
        <a:xfrm>
          <a:off x="3746500" y="1629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128540</xdr:rowOff>
    </xdr:from>
    <xdr:ext cx="534377" cy="259045"/>
    <xdr:sp macro="" textlink="">
      <xdr:nvSpPr>
        <xdr:cNvPr id="254" name="テキスト ボックス 253"/>
        <xdr:cNvSpPr txBox="1"/>
      </xdr:nvSpPr>
      <xdr:spPr>
        <a:xfrm>
          <a:off x="3530111" y="160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13596</xdr:rowOff>
    </xdr:from>
    <xdr:to>
      <xdr:col>15</xdr:col>
      <xdr:colOff>101600</xdr:colOff>
      <xdr:row>95</xdr:row>
      <xdr:rowOff>115196</xdr:rowOff>
    </xdr:to>
    <xdr:sp macro="" textlink="">
      <xdr:nvSpPr>
        <xdr:cNvPr id="255" name="楕円 254"/>
        <xdr:cNvSpPr/>
      </xdr:nvSpPr>
      <xdr:spPr>
        <a:xfrm>
          <a:off x="2857500" y="163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131723</xdr:rowOff>
    </xdr:from>
    <xdr:ext cx="534377" cy="259045"/>
    <xdr:sp macro="" textlink="">
      <xdr:nvSpPr>
        <xdr:cNvPr id="256" name="テキスト ボックス 255"/>
        <xdr:cNvSpPr txBox="1"/>
      </xdr:nvSpPr>
      <xdr:spPr>
        <a:xfrm>
          <a:off x="2641111" y="160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25921</xdr:rowOff>
    </xdr:from>
    <xdr:to>
      <xdr:col>10</xdr:col>
      <xdr:colOff>165100</xdr:colOff>
      <xdr:row>95</xdr:row>
      <xdr:rowOff>127521</xdr:rowOff>
    </xdr:to>
    <xdr:sp macro="" textlink="">
      <xdr:nvSpPr>
        <xdr:cNvPr id="257" name="楕円 256"/>
        <xdr:cNvSpPr/>
      </xdr:nvSpPr>
      <xdr:spPr>
        <a:xfrm>
          <a:off x="1968500" y="163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144048</xdr:rowOff>
    </xdr:from>
    <xdr:ext cx="534377" cy="259045"/>
    <xdr:sp macro="" textlink="">
      <xdr:nvSpPr>
        <xdr:cNvPr id="258" name="テキスト ボックス 257"/>
        <xdr:cNvSpPr txBox="1"/>
      </xdr:nvSpPr>
      <xdr:spPr>
        <a:xfrm>
          <a:off x="1752111" y="1608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78079</xdr:rowOff>
    </xdr:from>
    <xdr:to>
      <xdr:col>6</xdr:col>
      <xdr:colOff>38100</xdr:colOff>
      <xdr:row>96</xdr:row>
      <xdr:rowOff>8229</xdr:rowOff>
    </xdr:to>
    <xdr:sp macro="" textlink="">
      <xdr:nvSpPr>
        <xdr:cNvPr id="259" name="楕円 258"/>
        <xdr:cNvSpPr/>
      </xdr:nvSpPr>
      <xdr:spPr>
        <a:xfrm>
          <a:off x="1079500" y="16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24756</xdr:rowOff>
    </xdr:from>
    <xdr:ext cx="534377" cy="259045"/>
    <xdr:sp macro="" textlink="">
      <xdr:nvSpPr>
        <xdr:cNvPr id="260" name="テキスト ボックス 259"/>
        <xdr:cNvSpPr txBox="1"/>
      </xdr:nvSpPr>
      <xdr:spPr>
        <a:xfrm>
          <a:off x="863111" y="161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65079</xdr:rowOff>
    </xdr:from>
    <xdr:to>
      <xdr:col>55</xdr:col>
      <xdr:colOff>0</xdr:colOff>
      <xdr:row>30</xdr:row>
      <xdr:rowOff>85979</xdr:rowOff>
    </xdr:to>
    <xdr:cxnSp macro="">
      <xdr:nvCxnSpPr>
        <xdr:cNvPr id="291" name="直線コネクタ 290"/>
        <xdr:cNvCxnSpPr/>
      </xdr:nvCxnSpPr>
      <xdr:spPr>
        <a:xfrm>
          <a:off x="9639300" y="5208579"/>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167258</xdr:rowOff>
    </xdr:from>
    <xdr:ext cx="469744" cy="259045"/>
    <xdr:sp macro="" textlink="">
      <xdr:nvSpPr>
        <xdr:cNvPr id="292" name="労働費平均値テキスト"/>
        <xdr:cNvSpPr txBox="1"/>
      </xdr:nvSpPr>
      <xdr:spPr>
        <a:xfrm>
          <a:off x="10528300" y="6510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65079</xdr:rowOff>
    </xdr:from>
    <xdr:to>
      <xdr:col>50</xdr:col>
      <xdr:colOff>114300</xdr:colOff>
      <xdr:row>30</xdr:row>
      <xdr:rowOff>129250</xdr:rowOff>
    </xdr:to>
    <xdr:cxnSp macro="">
      <xdr:nvCxnSpPr>
        <xdr:cNvPr id="294" name="直線コネクタ 293"/>
        <xdr:cNvCxnSpPr/>
      </xdr:nvCxnSpPr>
      <xdr:spPr>
        <a:xfrm flipV="1">
          <a:off x="8750300" y="5208579"/>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143745</xdr:rowOff>
    </xdr:from>
    <xdr:ext cx="469744" cy="259045"/>
    <xdr:sp macro="" textlink="">
      <xdr:nvSpPr>
        <xdr:cNvPr id="296" name="テキスト ボックス 295"/>
        <xdr:cNvSpPr txBox="1"/>
      </xdr:nvSpPr>
      <xdr:spPr>
        <a:xfrm>
          <a:off x="9404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129250</xdr:rowOff>
    </xdr:from>
    <xdr:to>
      <xdr:col>45</xdr:col>
      <xdr:colOff>177800</xdr:colOff>
      <xdr:row>31</xdr:row>
      <xdr:rowOff>45158</xdr:rowOff>
    </xdr:to>
    <xdr:cxnSp macro="">
      <xdr:nvCxnSpPr>
        <xdr:cNvPr id="297" name="直線コネクタ 296"/>
        <xdr:cNvCxnSpPr/>
      </xdr:nvCxnSpPr>
      <xdr:spPr>
        <a:xfrm flipV="1">
          <a:off x="7861300" y="5272750"/>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165625</xdr:rowOff>
    </xdr:from>
    <xdr:ext cx="378565" cy="259045"/>
    <xdr:sp macro="" textlink="">
      <xdr:nvSpPr>
        <xdr:cNvPr id="299" name="テキスト ボックス 298"/>
        <xdr:cNvSpPr txBox="1"/>
      </xdr:nvSpPr>
      <xdr:spPr>
        <a:xfrm>
          <a:off x="8561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45158</xdr:rowOff>
    </xdr:from>
    <xdr:to>
      <xdr:col>41</xdr:col>
      <xdr:colOff>50800</xdr:colOff>
      <xdr:row>31</xdr:row>
      <xdr:rowOff>110145</xdr:rowOff>
    </xdr:to>
    <xdr:cxnSp macro="">
      <xdr:nvCxnSpPr>
        <xdr:cNvPr id="300" name="直線コネクタ 299"/>
        <xdr:cNvCxnSpPr/>
      </xdr:nvCxnSpPr>
      <xdr:spPr>
        <a:xfrm flipV="1">
          <a:off x="6972300" y="5360108"/>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162196</xdr:rowOff>
    </xdr:from>
    <xdr:ext cx="378565" cy="259045"/>
    <xdr:sp macro="" textlink="">
      <xdr:nvSpPr>
        <xdr:cNvPr id="302" name="テキスト ボックス 301"/>
        <xdr:cNvSpPr txBox="1"/>
      </xdr:nvSpPr>
      <xdr:spPr>
        <a:xfrm>
          <a:off x="7672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153868</xdr:rowOff>
    </xdr:from>
    <xdr:ext cx="378565" cy="259045"/>
    <xdr:sp macro="" textlink="">
      <xdr:nvSpPr>
        <xdr:cNvPr id="304" name="テキスト ボックス 303"/>
        <xdr:cNvSpPr txBox="1"/>
      </xdr:nvSpPr>
      <xdr:spPr>
        <a:xfrm>
          <a:off x="6783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35179</xdr:rowOff>
    </xdr:from>
    <xdr:to>
      <xdr:col>55</xdr:col>
      <xdr:colOff>50800</xdr:colOff>
      <xdr:row>30</xdr:row>
      <xdr:rowOff>136779</xdr:rowOff>
    </xdr:to>
    <xdr:sp macro="" textlink="">
      <xdr:nvSpPr>
        <xdr:cNvPr id="310" name="楕円 309"/>
        <xdr:cNvSpPr/>
      </xdr:nvSpPr>
      <xdr:spPr>
        <a:xfrm>
          <a:off x="10426700" y="51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159656</xdr:rowOff>
    </xdr:from>
    <xdr:ext cx="469744" cy="259045"/>
    <xdr:sp macro="" textlink="">
      <xdr:nvSpPr>
        <xdr:cNvPr id="311" name="労働費該当値テキスト"/>
        <xdr:cNvSpPr txBox="1"/>
      </xdr:nvSpPr>
      <xdr:spPr>
        <a:xfrm>
          <a:off x="10528300" y="513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14279</xdr:rowOff>
    </xdr:from>
    <xdr:to>
      <xdr:col>50</xdr:col>
      <xdr:colOff>165100</xdr:colOff>
      <xdr:row>30</xdr:row>
      <xdr:rowOff>115879</xdr:rowOff>
    </xdr:to>
    <xdr:sp macro="" textlink="">
      <xdr:nvSpPr>
        <xdr:cNvPr id="312" name="楕円 311"/>
        <xdr:cNvSpPr/>
      </xdr:nvSpPr>
      <xdr:spPr>
        <a:xfrm>
          <a:off x="9588500" y="5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132406</xdr:rowOff>
    </xdr:from>
    <xdr:ext cx="469744" cy="259045"/>
    <xdr:sp macro="" textlink="">
      <xdr:nvSpPr>
        <xdr:cNvPr id="313" name="テキスト ボックス 312"/>
        <xdr:cNvSpPr txBox="1"/>
      </xdr:nvSpPr>
      <xdr:spPr>
        <a:xfrm>
          <a:off x="9404428" y="493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78450</xdr:rowOff>
    </xdr:from>
    <xdr:to>
      <xdr:col>46</xdr:col>
      <xdr:colOff>38100</xdr:colOff>
      <xdr:row>31</xdr:row>
      <xdr:rowOff>8600</xdr:rowOff>
    </xdr:to>
    <xdr:sp macro="" textlink="">
      <xdr:nvSpPr>
        <xdr:cNvPr id="314" name="楕円 313"/>
        <xdr:cNvSpPr/>
      </xdr:nvSpPr>
      <xdr:spPr>
        <a:xfrm>
          <a:off x="8699500" y="52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25127</xdr:rowOff>
    </xdr:from>
    <xdr:ext cx="469744" cy="259045"/>
    <xdr:sp macro="" textlink="">
      <xdr:nvSpPr>
        <xdr:cNvPr id="315" name="テキスト ボックス 314"/>
        <xdr:cNvSpPr txBox="1"/>
      </xdr:nvSpPr>
      <xdr:spPr>
        <a:xfrm>
          <a:off x="8515428" y="49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165808</xdr:rowOff>
    </xdr:from>
    <xdr:to>
      <xdr:col>41</xdr:col>
      <xdr:colOff>101600</xdr:colOff>
      <xdr:row>31</xdr:row>
      <xdr:rowOff>95958</xdr:rowOff>
    </xdr:to>
    <xdr:sp macro="" textlink="">
      <xdr:nvSpPr>
        <xdr:cNvPr id="316" name="楕円 315"/>
        <xdr:cNvSpPr/>
      </xdr:nvSpPr>
      <xdr:spPr>
        <a:xfrm>
          <a:off x="7810500" y="53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112485</xdr:rowOff>
    </xdr:from>
    <xdr:ext cx="469744" cy="259045"/>
    <xdr:sp macro="" textlink="">
      <xdr:nvSpPr>
        <xdr:cNvPr id="317" name="テキスト ボックス 316"/>
        <xdr:cNvSpPr txBox="1"/>
      </xdr:nvSpPr>
      <xdr:spPr>
        <a:xfrm>
          <a:off x="7626428" y="50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59345</xdr:rowOff>
    </xdr:from>
    <xdr:to>
      <xdr:col>36</xdr:col>
      <xdr:colOff>165100</xdr:colOff>
      <xdr:row>31</xdr:row>
      <xdr:rowOff>160945</xdr:rowOff>
    </xdr:to>
    <xdr:sp macro="" textlink="">
      <xdr:nvSpPr>
        <xdr:cNvPr id="318" name="楕円 317"/>
        <xdr:cNvSpPr/>
      </xdr:nvSpPr>
      <xdr:spPr>
        <a:xfrm>
          <a:off x="6921500" y="53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6022</xdr:rowOff>
    </xdr:from>
    <xdr:ext cx="469744" cy="259045"/>
    <xdr:sp macro="" textlink="">
      <xdr:nvSpPr>
        <xdr:cNvPr id="319" name="テキスト ボックス 318"/>
        <xdr:cNvSpPr txBox="1"/>
      </xdr:nvSpPr>
      <xdr:spPr>
        <a:xfrm>
          <a:off x="6737428" y="51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75343</xdr:rowOff>
    </xdr:from>
    <xdr:to>
      <xdr:col>55</xdr:col>
      <xdr:colOff>0</xdr:colOff>
      <xdr:row>58</xdr:row>
      <xdr:rowOff>147472</xdr:rowOff>
    </xdr:to>
    <xdr:cxnSp macro="">
      <xdr:nvCxnSpPr>
        <xdr:cNvPr id="350" name="直線コネクタ 349"/>
        <xdr:cNvCxnSpPr/>
      </xdr:nvCxnSpPr>
      <xdr:spPr>
        <a:xfrm flipV="1">
          <a:off x="9639300" y="10019443"/>
          <a:ext cx="838200" cy="7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1" name="農林水産業費平均値テキスト"/>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73123</xdr:rowOff>
    </xdr:from>
    <xdr:to>
      <xdr:col>50</xdr:col>
      <xdr:colOff>114300</xdr:colOff>
      <xdr:row>58</xdr:row>
      <xdr:rowOff>147472</xdr:rowOff>
    </xdr:to>
    <xdr:cxnSp macro="">
      <xdr:nvCxnSpPr>
        <xdr:cNvPr id="353" name="直線コネクタ 352"/>
        <xdr:cNvCxnSpPr/>
      </xdr:nvCxnSpPr>
      <xdr:spPr>
        <a:xfrm>
          <a:off x="8750300" y="10017223"/>
          <a:ext cx="889000" cy="7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5" name="テキスト ボックス 354"/>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73123</xdr:rowOff>
    </xdr:from>
    <xdr:to>
      <xdr:col>45</xdr:col>
      <xdr:colOff>177800</xdr:colOff>
      <xdr:row>58</xdr:row>
      <xdr:rowOff>154908</xdr:rowOff>
    </xdr:to>
    <xdr:cxnSp macro="">
      <xdr:nvCxnSpPr>
        <xdr:cNvPr id="356" name="直線コネクタ 355"/>
        <xdr:cNvCxnSpPr/>
      </xdr:nvCxnSpPr>
      <xdr:spPr>
        <a:xfrm flipV="1">
          <a:off x="7861300" y="10017223"/>
          <a:ext cx="889000" cy="8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58" name="テキスト ボックス 357"/>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149562</xdr:rowOff>
    </xdr:from>
    <xdr:to>
      <xdr:col>41</xdr:col>
      <xdr:colOff>50800</xdr:colOff>
      <xdr:row>58</xdr:row>
      <xdr:rowOff>154908</xdr:rowOff>
    </xdr:to>
    <xdr:cxnSp macro="">
      <xdr:nvCxnSpPr>
        <xdr:cNvPr id="359" name="直線コネクタ 358"/>
        <xdr:cNvCxnSpPr/>
      </xdr:nvCxnSpPr>
      <xdr:spPr>
        <a:xfrm>
          <a:off x="6972300" y="10093662"/>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1" name="テキスト ボックス 360"/>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3" name="テキスト ボックス 362"/>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24543</xdr:rowOff>
    </xdr:from>
    <xdr:to>
      <xdr:col>55</xdr:col>
      <xdr:colOff>50800</xdr:colOff>
      <xdr:row>58</xdr:row>
      <xdr:rowOff>126143</xdr:rowOff>
    </xdr:to>
    <xdr:sp macro="" textlink="">
      <xdr:nvSpPr>
        <xdr:cNvPr id="369" name="楕円 368"/>
        <xdr:cNvSpPr/>
      </xdr:nvSpPr>
      <xdr:spPr>
        <a:xfrm>
          <a:off x="10426700" y="99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110920</xdr:rowOff>
    </xdr:from>
    <xdr:ext cx="534377" cy="259045"/>
    <xdr:sp macro="" textlink="">
      <xdr:nvSpPr>
        <xdr:cNvPr id="370" name="農林水産業費該当値テキスト"/>
        <xdr:cNvSpPr txBox="1"/>
      </xdr:nvSpPr>
      <xdr:spPr>
        <a:xfrm>
          <a:off x="10528300" y="98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96672</xdr:rowOff>
    </xdr:from>
    <xdr:to>
      <xdr:col>50</xdr:col>
      <xdr:colOff>165100</xdr:colOff>
      <xdr:row>59</xdr:row>
      <xdr:rowOff>26822</xdr:rowOff>
    </xdr:to>
    <xdr:sp macro="" textlink="">
      <xdr:nvSpPr>
        <xdr:cNvPr id="371" name="楕円 370"/>
        <xdr:cNvSpPr/>
      </xdr:nvSpPr>
      <xdr:spPr>
        <a:xfrm>
          <a:off x="9588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17949</xdr:rowOff>
    </xdr:from>
    <xdr:ext cx="534377" cy="259045"/>
    <xdr:sp macro="" textlink="">
      <xdr:nvSpPr>
        <xdr:cNvPr id="372" name="テキスト ボックス 371"/>
        <xdr:cNvSpPr txBox="1"/>
      </xdr:nvSpPr>
      <xdr:spPr>
        <a:xfrm>
          <a:off x="9372111" y="101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22323</xdr:rowOff>
    </xdr:from>
    <xdr:to>
      <xdr:col>46</xdr:col>
      <xdr:colOff>38100</xdr:colOff>
      <xdr:row>58</xdr:row>
      <xdr:rowOff>123923</xdr:rowOff>
    </xdr:to>
    <xdr:sp macro="" textlink="">
      <xdr:nvSpPr>
        <xdr:cNvPr id="373" name="楕円 372"/>
        <xdr:cNvSpPr/>
      </xdr:nvSpPr>
      <xdr:spPr>
        <a:xfrm>
          <a:off x="8699500" y="99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115050</xdr:rowOff>
    </xdr:from>
    <xdr:ext cx="534377" cy="259045"/>
    <xdr:sp macro="" textlink="">
      <xdr:nvSpPr>
        <xdr:cNvPr id="374" name="テキスト ボックス 373"/>
        <xdr:cNvSpPr txBox="1"/>
      </xdr:nvSpPr>
      <xdr:spPr>
        <a:xfrm>
          <a:off x="8483111" y="1005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104108</xdr:rowOff>
    </xdr:from>
    <xdr:to>
      <xdr:col>41</xdr:col>
      <xdr:colOff>101600</xdr:colOff>
      <xdr:row>59</xdr:row>
      <xdr:rowOff>34258</xdr:rowOff>
    </xdr:to>
    <xdr:sp macro="" textlink="">
      <xdr:nvSpPr>
        <xdr:cNvPr id="375" name="楕円 374"/>
        <xdr:cNvSpPr/>
      </xdr:nvSpPr>
      <xdr:spPr>
        <a:xfrm>
          <a:off x="7810500" y="100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25385</xdr:rowOff>
    </xdr:from>
    <xdr:ext cx="534377" cy="259045"/>
    <xdr:sp macro="" textlink="">
      <xdr:nvSpPr>
        <xdr:cNvPr id="376" name="テキスト ボックス 375"/>
        <xdr:cNvSpPr txBox="1"/>
      </xdr:nvSpPr>
      <xdr:spPr>
        <a:xfrm>
          <a:off x="7594111" y="101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98762</xdr:rowOff>
    </xdr:from>
    <xdr:to>
      <xdr:col>36</xdr:col>
      <xdr:colOff>165100</xdr:colOff>
      <xdr:row>59</xdr:row>
      <xdr:rowOff>28912</xdr:rowOff>
    </xdr:to>
    <xdr:sp macro="" textlink="">
      <xdr:nvSpPr>
        <xdr:cNvPr id="377" name="楕円 376"/>
        <xdr:cNvSpPr/>
      </xdr:nvSpPr>
      <xdr:spPr>
        <a:xfrm>
          <a:off x="6921500" y="100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20039</xdr:rowOff>
    </xdr:from>
    <xdr:ext cx="534377" cy="259045"/>
    <xdr:sp macro="" textlink="">
      <xdr:nvSpPr>
        <xdr:cNvPr id="378" name="テキスト ボックス 377"/>
        <xdr:cNvSpPr txBox="1"/>
      </xdr:nvSpPr>
      <xdr:spPr>
        <a:xfrm>
          <a:off x="6705111" y="101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138534</xdr:rowOff>
    </xdr:from>
    <xdr:to>
      <xdr:col>55</xdr:col>
      <xdr:colOff>0</xdr:colOff>
      <xdr:row>78</xdr:row>
      <xdr:rowOff>152867</xdr:rowOff>
    </xdr:to>
    <xdr:cxnSp macro="">
      <xdr:nvCxnSpPr>
        <xdr:cNvPr id="407" name="直線コネクタ 406"/>
        <xdr:cNvCxnSpPr/>
      </xdr:nvCxnSpPr>
      <xdr:spPr>
        <a:xfrm flipV="1">
          <a:off x="9639300" y="13511634"/>
          <a:ext cx="8382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6918</xdr:rowOff>
    </xdr:from>
    <xdr:ext cx="534377" cy="259045"/>
    <xdr:sp macro="" textlink="">
      <xdr:nvSpPr>
        <xdr:cNvPr id="408" name="商工費平均値テキスト"/>
        <xdr:cNvSpPr txBox="1"/>
      </xdr:nvSpPr>
      <xdr:spPr>
        <a:xfrm>
          <a:off x="10528300" y="13208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152867</xdr:rowOff>
    </xdr:from>
    <xdr:to>
      <xdr:col>50</xdr:col>
      <xdr:colOff>114300</xdr:colOff>
      <xdr:row>79</xdr:row>
      <xdr:rowOff>3226</xdr:rowOff>
    </xdr:to>
    <xdr:cxnSp macro="">
      <xdr:nvCxnSpPr>
        <xdr:cNvPr id="410" name="直線コネクタ 409"/>
        <xdr:cNvCxnSpPr/>
      </xdr:nvCxnSpPr>
      <xdr:spPr>
        <a:xfrm flipV="1">
          <a:off x="8750300" y="13525967"/>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2" name="テキスト ボックス 411"/>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3226</xdr:rowOff>
    </xdr:from>
    <xdr:to>
      <xdr:col>45</xdr:col>
      <xdr:colOff>177800</xdr:colOff>
      <xdr:row>79</xdr:row>
      <xdr:rowOff>13520</xdr:rowOff>
    </xdr:to>
    <xdr:cxnSp macro="">
      <xdr:nvCxnSpPr>
        <xdr:cNvPr id="413" name="直線コネクタ 412"/>
        <xdr:cNvCxnSpPr/>
      </xdr:nvCxnSpPr>
      <xdr:spPr>
        <a:xfrm flipV="1">
          <a:off x="7861300" y="13547776"/>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5" name="テキスト ボックス 414"/>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165722</xdr:rowOff>
    </xdr:from>
    <xdr:to>
      <xdr:col>41</xdr:col>
      <xdr:colOff>50800</xdr:colOff>
      <xdr:row>79</xdr:row>
      <xdr:rowOff>13520</xdr:rowOff>
    </xdr:to>
    <xdr:cxnSp macro="">
      <xdr:nvCxnSpPr>
        <xdr:cNvPr id="416" name="直線コネクタ 415"/>
        <xdr:cNvCxnSpPr/>
      </xdr:nvCxnSpPr>
      <xdr:spPr>
        <a:xfrm>
          <a:off x="6972300" y="13538822"/>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18" name="テキスト ボックス 417"/>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0" name="テキスト ボックス 419"/>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87734</xdr:rowOff>
    </xdr:from>
    <xdr:to>
      <xdr:col>55</xdr:col>
      <xdr:colOff>50800</xdr:colOff>
      <xdr:row>79</xdr:row>
      <xdr:rowOff>17884</xdr:rowOff>
    </xdr:to>
    <xdr:sp macro="" textlink="">
      <xdr:nvSpPr>
        <xdr:cNvPr id="426" name="楕円 425"/>
        <xdr:cNvSpPr/>
      </xdr:nvSpPr>
      <xdr:spPr>
        <a:xfrm>
          <a:off x="10426700" y="134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2661</xdr:rowOff>
    </xdr:from>
    <xdr:ext cx="534377" cy="259045"/>
    <xdr:sp macro="" textlink="">
      <xdr:nvSpPr>
        <xdr:cNvPr id="427" name="商工費該当値テキスト"/>
        <xdr:cNvSpPr txBox="1"/>
      </xdr:nvSpPr>
      <xdr:spPr>
        <a:xfrm>
          <a:off x="10528300" y="133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102067</xdr:rowOff>
    </xdr:from>
    <xdr:to>
      <xdr:col>50</xdr:col>
      <xdr:colOff>165100</xdr:colOff>
      <xdr:row>79</xdr:row>
      <xdr:rowOff>32217</xdr:rowOff>
    </xdr:to>
    <xdr:sp macro="" textlink="">
      <xdr:nvSpPr>
        <xdr:cNvPr id="428" name="楕円 427"/>
        <xdr:cNvSpPr/>
      </xdr:nvSpPr>
      <xdr:spPr>
        <a:xfrm>
          <a:off x="9588500" y="134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23344</xdr:rowOff>
    </xdr:from>
    <xdr:ext cx="469744" cy="259045"/>
    <xdr:sp macro="" textlink="">
      <xdr:nvSpPr>
        <xdr:cNvPr id="429" name="テキスト ボックス 428"/>
        <xdr:cNvSpPr txBox="1"/>
      </xdr:nvSpPr>
      <xdr:spPr>
        <a:xfrm>
          <a:off x="9404428" y="1356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123876</xdr:rowOff>
    </xdr:from>
    <xdr:to>
      <xdr:col>46</xdr:col>
      <xdr:colOff>38100</xdr:colOff>
      <xdr:row>79</xdr:row>
      <xdr:rowOff>54026</xdr:rowOff>
    </xdr:to>
    <xdr:sp macro="" textlink="">
      <xdr:nvSpPr>
        <xdr:cNvPr id="430" name="楕円 429"/>
        <xdr:cNvSpPr/>
      </xdr:nvSpPr>
      <xdr:spPr>
        <a:xfrm>
          <a:off x="8699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45153</xdr:rowOff>
    </xdr:from>
    <xdr:ext cx="469744" cy="259045"/>
    <xdr:sp macro="" textlink="">
      <xdr:nvSpPr>
        <xdr:cNvPr id="431" name="テキスト ボックス 430"/>
        <xdr:cNvSpPr txBox="1"/>
      </xdr:nvSpPr>
      <xdr:spPr>
        <a:xfrm>
          <a:off x="8515428" y="135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134170</xdr:rowOff>
    </xdr:from>
    <xdr:to>
      <xdr:col>41</xdr:col>
      <xdr:colOff>101600</xdr:colOff>
      <xdr:row>79</xdr:row>
      <xdr:rowOff>64320</xdr:rowOff>
    </xdr:to>
    <xdr:sp macro="" textlink="">
      <xdr:nvSpPr>
        <xdr:cNvPr id="432" name="楕円 431"/>
        <xdr:cNvSpPr/>
      </xdr:nvSpPr>
      <xdr:spPr>
        <a:xfrm>
          <a:off x="7810500" y="135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55447</xdr:rowOff>
    </xdr:from>
    <xdr:ext cx="469744" cy="259045"/>
    <xdr:sp macro="" textlink="">
      <xdr:nvSpPr>
        <xdr:cNvPr id="433" name="テキスト ボックス 432"/>
        <xdr:cNvSpPr txBox="1"/>
      </xdr:nvSpPr>
      <xdr:spPr>
        <a:xfrm>
          <a:off x="7626428" y="135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114922</xdr:rowOff>
    </xdr:from>
    <xdr:to>
      <xdr:col>36</xdr:col>
      <xdr:colOff>165100</xdr:colOff>
      <xdr:row>79</xdr:row>
      <xdr:rowOff>45072</xdr:rowOff>
    </xdr:to>
    <xdr:sp macro="" textlink="">
      <xdr:nvSpPr>
        <xdr:cNvPr id="434" name="楕円 433"/>
        <xdr:cNvSpPr/>
      </xdr:nvSpPr>
      <xdr:spPr>
        <a:xfrm>
          <a:off x="6921500" y="134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36199</xdr:rowOff>
    </xdr:from>
    <xdr:ext cx="469744" cy="259045"/>
    <xdr:sp macro="" textlink="">
      <xdr:nvSpPr>
        <xdr:cNvPr id="435" name="テキスト ボックス 434"/>
        <xdr:cNvSpPr txBox="1"/>
      </xdr:nvSpPr>
      <xdr:spPr>
        <a:xfrm>
          <a:off x="6737428" y="1358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9665</xdr:rowOff>
    </xdr:from>
    <xdr:to>
      <xdr:col>55</xdr:col>
      <xdr:colOff>0</xdr:colOff>
      <xdr:row>99</xdr:row>
      <xdr:rowOff>23927</xdr:rowOff>
    </xdr:to>
    <xdr:cxnSp macro="">
      <xdr:nvCxnSpPr>
        <xdr:cNvPr id="465" name="直線コネクタ 464"/>
        <xdr:cNvCxnSpPr/>
      </xdr:nvCxnSpPr>
      <xdr:spPr>
        <a:xfrm>
          <a:off x="9639300" y="16983215"/>
          <a:ext cx="838200" cy="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6" name="土木費平均値テキスト"/>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139485</xdr:rowOff>
    </xdr:from>
    <xdr:to>
      <xdr:col>50</xdr:col>
      <xdr:colOff>114300</xdr:colOff>
      <xdr:row>99</xdr:row>
      <xdr:rowOff>9665</xdr:rowOff>
    </xdr:to>
    <xdr:cxnSp macro="">
      <xdr:nvCxnSpPr>
        <xdr:cNvPr id="468" name="直線コネクタ 467"/>
        <xdr:cNvCxnSpPr/>
      </xdr:nvCxnSpPr>
      <xdr:spPr>
        <a:xfrm>
          <a:off x="8750300" y="16941585"/>
          <a:ext cx="8890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139485</xdr:rowOff>
    </xdr:from>
    <xdr:to>
      <xdr:col>45</xdr:col>
      <xdr:colOff>177800</xdr:colOff>
      <xdr:row>98</xdr:row>
      <xdr:rowOff>158686</xdr:rowOff>
    </xdr:to>
    <xdr:cxnSp macro="">
      <xdr:nvCxnSpPr>
        <xdr:cNvPr id="471" name="直線コネクタ 470"/>
        <xdr:cNvCxnSpPr/>
      </xdr:nvCxnSpPr>
      <xdr:spPr>
        <a:xfrm flipV="1">
          <a:off x="7861300" y="16941585"/>
          <a:ext cx="8890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158686</xdr:rowOff>
    </xdr:from>
    <xdr:to>
      <xdr:col>41</xdr:col>
      <xdr:colOff>50800</xdr:colOff>
      <xdr:row>98</xdr:row>
      <xdr:rowOff>167463</xdr:rowOff>
    </xdr:to>
    <xdr:cxnSp macro="">
      <xdr:nvCxnSpPr>
        <xdr:cNvPr id="474" name="直線コネクタ 473"/>
        <xdr:cNvCxnSpPr/>
      </xdr:nvCxnSpPr>
      <xdr:spPr>
        <a:xfrm flipV="1">
          <a:off x="6972300" y="16960786"/>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3472</xdr:rowOff>
    </xdr:from>
    <xdr:ext cx="534377" cy="259045"/>
    <xdr:sp macro="" textlink="">
      <xdr:nvSpPr>
        <xdr:cNvPr id="476" name="テキスト ボックス 475"/>
        <xdr:cNvSpPr txBox="1"/>
      </xdr:nvSpPr>
      <xdr:spPr>
        <a:xfrm>
          <a:off x="7594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132339</xdr:rowOff>
    </xdr:from>
    <xdr:ext cx="534377" cy="259045"/>
    <xdr:sp macro="" textlink="">
      <xdr:nvSpPr>
        <xdr:cNvPr id="478" name="テキスト ボックス 477"/>
        <xdr:cNvSpPr txBox="1"/>
      </xdr:nvSpPr>
      <xdr:spPr>
        <a:xfrm>
          <a:off x="6705111" y="16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144577</xdr:rowOff>
    </xdr:from>
    <xdr:to>
      <xdr:col>55</xdr:col>
      <xdr:colOff>50800</xdr:colOff>
      <xdr:row>99</xdr:row>
      <xdr:rowOff>74727</xdr:rowOff>
    </xdr:to>
    <xdr:sp macro="" textlink="">
      <xdr:nvSpPr>
        <xdr:cNvPr id="484" name="楕円 483"/>
        <xdr:cNvSpPr/>
      </xdr:nvSpPr>
      <xdr:spPr>
        <a:xfrm>
          <a:off x="10426700" y="169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59504</xdr:rowOff>
    </xdr:from>
    <xdr:ext cx="534377" cy="259045"/>
    <xdr:sp macro="" textlink="">
      <xdr:nvSpPr>
        <xdr:cNvPr id="485" name="土木費該当値テキスト"/>
        <xdr:cNvSpPr txBox="1"/>
      </xdr:nvSpPr>
      <xdr:spPr>
        <a:xfrm>
          <a:off x="10528300" y="168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130315</xdr:rowOff>
    </xdr:from>
    <xdr:to>
      <xdr:col>50</xdr:col>
      <xdr:colOff>165100</xdr:colOff>
      <xdr:row>99</xdr:row>
      <xdr:rowOff>60465</xdr:rowOff>
    </xdr:to>
    <xdr:sp macro="" textlink="">
      <xdr:nvSpPr>
        <xdr:cNvPr id="486" name="楕円 485"/>
        <xdr:cNvSpPr/>
      </xdr:nvSpPr>
      <xdr:spPr>
        <a:xfrm>
          <a:off x="9588500" y="1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51592</xdr:rowOff>
    </xdr:from>
    <xdr:ext cx="534377" cy="259045"/>
    <xdr:sp macro="" textlink="">
      <xdr:nvSpPr>
        <xdr:cNvPr id="487" name="テキスト ボックス 486"/>
        <xdr:cNvSpPr txBox="1"/>
      </xdr:nvSpPr>
      <xdr:spPr>
        <a:xfrm>
          <a:off x="9372111" y="170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88685</xdr:rowOff>
    </xdr:from>
    <xdr:to>
      <xdr:col>46</xdr:col>
      <xdr:colOff>38100</xdr:colOff>
      <xdr:row>99</xdr:row>
      <xdr:rowOff>18835</xdr:rowOff>
    </xdr:to>
    <xdr:sp macro="" textlink="">
      <xdr:nvSpPr>
        <xdr:cNvPr id="488" name="楕円 487"/>
        <xdr:cNvSpPr/>
      </xdr:nvSpPr>
      <xdr:spPr>
        <a:xfrm>
          <a:off x="8699500" y="168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9962</xdr:rowOff>
    </xdr:from>
    <xdr:ext cx="534377" cy="259045"/>
    <xdr:sp macro="" textlink="">
      <xdr:nvSpPr>
        <xdr:cNvPr id="489" name="テキスト ボックス 488"/>
        <xdr:cNvSpPr txBox="1"/>
      </xdr:nvSpPr>
      <xdr:spPr>
        <a:xfrm>
          <a:off x="8483111" y="1698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107886</xdr:rowOff>
    </xdr:from>
    <xdr:to>
      <xdr:col>41</xdr:col>
      <xdr:colOff>101600</xdr:colOff>
      <xdr:row>99</xdr:row>
      <xdr:rowOff>38036</xdr:rowOff>
    </xdr:to>
    <xdr:sp macro="" textlink="">
      <xdr:nvSpPr>
        <xdr:cNvPr id="490" name="楕円 489"/>
        <xdr:cNvSpPr/>
      </xdr:nvSpPr>
      <xdr:spPr>
        <a:xfrm>
          <a:off x="7810500" y="169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29163</xdr:rowOff>
    </xdr:from>
    <xdr:ext cx="534377" cy="259045"/>
    <xdr:sp macro="" textlink="">
      <xdr:nvSpPr>
        <xdr:cNvPr id="491" name="テキスト ボックス 490"/>
        <xdr:cNvSpPr txBox="1"/>
      </xdr:nvSpPr>
      <xdr:spPr>
        <a:xfrm>
          <a:off x="7594111" y="170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116663</xdr:rowOff>
    </xdr:from>
    <xdr:to>
      <xdr:col>36</xdr:col>
      <xdr:colOff>165100</xdr:colOff>
      <xdr:row>99</xdr:row>
      <xdr:rowOff>46813</xdr:rowOff>
    </xdr:to>
    <xdr:sp macro="" textlink="">
      <xdr:nvSpPr>
        <xdr:cNvPr id="492" name="楕円 491"/>
        <xdr:cNvSpPr/>
      </xdr:nvSpPr>
      <xdr:spPr>
        <a:xfrm>
          <a:off x="6921500" y="169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37940</xdr:rowOff>
    </xdr:from>
    <xdr:ext cx="534377" cy="259045"/>
    <xdr:sp macro="" textlink="">
      <xdr:nvSpPr>
        <xdr:cNvPr id="493" name="テキスト ボックス 492"/>
        <xdr:cNvSpPr txBox="1"/>
      </xdr:nvSpPr>
      <xdr:spPr>
        <a:xfrm>
          <a:off x="6705111" y="1701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145110</xdr:rowOff>
    </xdr:from>
    <xdr:to>
      <xdr:col>85</xdr:col>
      <xdr:colOff>127000</xdr:colOff>
      <xdr:row>38</xdr:row>
      <xdr:rowOff>32601</xdr:rowOff>
    </xdr:to>
    <xdr:cxnSp macro="">
      <xdr:nvCxnSpPr>
        <xdr:cNvPr id="523" name="直線コネクタ 522"/>
        <xdr:cNvCxnSpPr/>
      </xdr:nvCxnSpPr>
      <xdr:spPr>
        <a:xfrm flipV="1">
          <a:off x="15481300" y="6488760"/>
          <a:ext cx="8382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4" name="消防費平均値テキスト"/>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19380</xdr:rowOff>
    </xdr:from>
    <xdr:to>
      <xdr:col>81</xdr:col>
      <xdr:colOff>50800</xdr:colOff>
      <xdr:row>38</xdr:row>
      <xdr:rowOff>32601</xdr:rowOff>
    </xdr:to>
    <xdr:cxnSp macro="">
      <xdr:nvCxnSpPr>
        <xdr:cNvPr id="526" name="直線コネクタ 525"/>
        <xdr:cNvCxnSpPr/>
      </xdr:nvCxnSpPr>
      <xdr:spPr>
        <a:xfrm>
          <a:off x="14592300" y="6534480"/>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28" name="テキスト ボックス 527"/>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15075</xdr:rowOff>
    </xdr:from>
    <xdr:to>
      <xdr:col>76</xdr:col>
      <xdr:colOff>114300</xdr:colOff>
      <xdr:row>38</xdr:row>
      <xdr:rowOff>19380</xdr:rowOff>
    </xdr:to>
    <xdr:cxnSp macro="">
      <xdr:nvCxnSpPr>
        <xdr:cNvPr id="529" name="直線コネクタ 528"/>
        <xdr:cNvCxnSpPr/>
      </xdr:nvCxnSpPr>
      <xdr:spPr>
        <a:xfrm>
          <a:off x="13703300" y="6530175"/>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1" name="テキスト ボックス 530"/>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123965</xdr:rowOff>
    </xdr:from>
    <xdr:to>
      <xdr:col>71</xdr:col>
      <xdr:colOff>177800</xdr:colOff>
      <xdr:row>38</xdr:row>
      <xdr:rowOff>15075</xdr:rowOff>
    </xdr:to>
    <xdr:cxnSp macro="">
      <xdr:nvCxnSpPr>
        <xdr:cNvPr id="532" name="直線コネクタ 531"/>
        <xdr:cNvCxnSpPr/>
      </xdr:nvCxnSpPr>
      <xdr:spPr>
        <a:xfrm>
          <a:off x="12814300" y="6467615"/>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76954</xdr:rowOff>
    </xdr:from>
    <xdr:ext cx="534377" cy="259045"/>
    <xdr:sp macro="" textlink="">
      <xdr:nvSpPr>
        <xdr:cNvPr id="534" name="テキスト ボックス 533"/>
        <xdr:cNvSpPr txBox="1"/>
      </xdr:nvSpPr>
      <xdr:spPr>
        <a:xfrm>
          <a:off x="13436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6" name="テキスト ボックス 535"/>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94310</xdr:rowOff>
    </xdr:from>
    <xdr:to>
      <xdr:col>85</xdr:col>
      <xdr:colOff>177800</xdr:colOff>
      <xdr:row>38</xdr:row>
      <xdr:rowOff>24461</xdr:rowOff>
    </xdr:to>
    <xdr:sp macro="" textlink="">
      <xdr:nvSpPr>
        <xdr:cNvPr id="542" name="楕円 541"/>
        <xdr:cNvSpPr/>
      </xdr:nvSpPr>
      <xdr:spPr>
        <a:xfrm>
          <a:off x="16268700" y="6437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9237</xdr:rowOff>
    </xdr:from>
    <xdr:ext cx="534377" cy="259045"/>
    <xdr:sp macro="" textlink="">
      <xdr:nvSpPr>
        <xdr:cNvPr id="543" name="消防費該当値テキスト"/>
        <xdr:cNvSpPr txBox="1"/>
      </xdr:nvSpPr>
      <xdr:spPr>
        <a:xfrm>
          <a:off x="16370300" y="63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153251</xdr:rowOff>
    </xdr:from>
    <xdr:to>
      <xdr:col>81</xdr:col>
      <xdr:colOff>101600</xdr:colOff>
      <xdr:row>38</xdr:row>
      <xdr:rowOff>83401</xdr:rowOff>
    </xdr:to>
    <xdr:sp macro="" textlink="">
      <xdr:nvSpPr>
        <xdr:cNvPr id="544" name="楕円 543"/>
        <xdr:cNvSpPr/>
      </xdr:nvSpPr>
      <xdr:spPr>
        <a:xfrm>
          <a:off x="15430500" y="64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74528</xdr:rowOff>
    </xdr:from>
    <xdr:ext cx="534377" cy="259045"/>
    <xdr:sp macro="" textlink="">
      <xdr:nvSpPr>
        <xdr:cNvPr id="545" name="テキスト ボックス 544"/>
        <xdr:cNvSpPr txBox="1"/>
      </xdr:nvSpPr>
      <xdr:spPr>
        <a:xfrm>
          <a:off x="15214111" y="65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140030</xdr:rowOff>
    </xdr:from>
    <xdr:to>
      <xdr:col>76</xdr:col>
      <xdr:colOff>165100</xdr:colOff>
      <xdr:row>38</xdr:row>
      <xdr:rowOff>70180</xdr:rowOff>
    </xdr:to>
    <xdr:sp macro="" textlink="">
      <xdr:nvSpPr>
        <xdr:cNvPr id="546" name="楕円 545"/>
        <xdr:cNvSpPr/>
      </xdr:nvSpPr>
      <xdr:spPr>
        <a:xfrm>
          <a:off x="14541500" y="64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61307</xdr:rowOff>
    </xdr:from>
    <xdr:ext cx="534377" cy="259045"/>
    <xdr:sp macro="" textlink="">
      <xdr:nvSpPr>
        <xdr:cNvPr id="547" name="テキスト ボックス 546"/>
        <xdr:cNvSpPr txBox="1"/>
      </xdr:nvSpPr>
      <xdr:spPr>
        <a:xfrm>
          <a:off x="14325111" y="65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135725</xdr:rowOff>
    </xdr:from>
    <xdr:to>
      <xdr:col>72</xdr:col>
      <xdr:colOff>38100</xdr:colOff>
      <xdr:row>38</xdr:row>
      <xdr:rowOff>65875</xdr:rowOff>
    </xdr:to>
    <xdr:sp macro="" textlink="">
      <xdr:nvSpPr>
        <xdr:cNvPr id="548" name="楕円 547"/>
        <xdr:cNvSpPr/>
      </xdr:nvSpPr>
      <xdr:spPr>
        <a:xfrm>
          <a:off x="13652500" y="64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57002</xdr:rowOff>
    </xdr:from>
    <xdr:ext cx="534377" cy="259045"/>
    <xdr:sp macro="" textlink="">
      <xdr:nvSpPr>
        <xdr:cNvPr id="549" name="テキスト ボックス 548"/>
        <xdr:cNvSpPr txBox="1"/>
      </xdr:nvSpPr>
      <xdr:spPr>
        <a:xfrm>
          <a:off x="13436111" y="65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73165</xdr:rowOff>
    </xdr:from>
    <xdr:to>
      <xdr:col>67</xdr:col>
      <xdr:colOff>101600</xdr:colOff>
      <xdr:row>38</xdr:row>
      <xdr:rowOff>3315</xdr:rowOff>
    </xdr:to>
    <xdr:sp macro="" textlink="">
      <xdr:nvSpPr>
        <xdr:cNvPr id="550" name="楕円 549"/>
        <xdr:cNvSpPr/>
      </xdr:nvSpPr>
      <xdr:spPr>
        <a:xfrm>
          <a:off x="12763500" y="641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165892</xdr:rowOff>
    </xdr:from>
    <xdr:ext cx="534377" cy="259045"/>
    <xdr:sp macro="" textlink="">
      <xdr:nvSpPr>
        <xdr:cNvPr id="551" name="テキスト ボックス 550"/>
        <xdr:cNvSpPr txBox="1"/>
      </xdr:nvSpPr>
      <xdr:spPr>
        <a:xfrm>
          <a:off x="12547111" y="650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6" name="直線コネクタ 575"/>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7"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8" name="直線コネクタ 577"/>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79"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0" name="直線コネクタ 579"/>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112611</xdr:rowOff>
    </xdr:from>
    <xdr:to>
      <xdr:col>85</xdr:col>
      <xdr:colOff>127000</xdr:colOff>
      <xdr:row>58</xdr:row>
      <xdr:rowOff>77597</xdr:rowOff>
    </xdr:to>
    <xdr:cxnSp macro="">
      <xdr:nvCxnSpPr>
        <xdr:cNvPr id="581" name="直線コネクタ 580"/>
        <xdr:cNvCxnSpPr/>
      </xdr:nvCxnSpPr>
      <xdr:spPr>
        <a:xfrm>
          <a:off x="15481300" y="9885261"/>
          <a:ext cx="838200" cy="1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2" name="教育費平均値テキスト"/>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3" name="フローチャート: 判断 582"/>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27629</xdr:rowOff>
    </xdr:from>
    <xdr:to>
      <xdr:col>81</xdr:col>
      <xdr:colOff>50800</xdr:colOff>
      <xdr:row>57</xdr:row>
      <xdr:rowOff>112611</xdr:rowOff>
    </xdr:to>
    <xdr:cxnSp macro="">
      <xdr:nvCxnSpPr>
        <xdr:cNvPr id="584" name="直線コネクタ 583"/>
        <xdr:cNvCxnSpPr/>
      </xdr:nvCxnSpPr>
      <xdr:spPr>
        <a:xfrm>
          <a:off x="14592300" y="9800279"/>
          <a:ext cx="889000" cy="8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5" name="フローチャート: 判断 584"/>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6" name="テキスト ボックス 585"/>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27629</xdr:rowOff>
    </xdr:from>
    <xdr:to>
      <xdr:col>76</xdr:col>
      <xdr:colOff>114300</xdr:colOff>
      <xdr:row>57</xdr:row>
      <xdr:rowOff>162331</xdr:rowOff>
    </xdr:to>
    <xdr:cxnSp macro="">
      <xdr:nvCxnSpPr>
        <xdr:cNvPr id="587" name="直線コネクタ 586"/>
        <xdr:cNvCxnSpPr/>
      </xdr:nvCxnSpPr>
      <xdr:spPr>
        <a:xfrm flipV="1">
          <a:off x="13703300" y="9800279"/>
          <a:ext cx="889000" cy="1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88" name="フローチャート: 判断 587"/>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89" name="テキスト ボックス 588"/>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136175</xdr:rowOff>
    </xdr:from>
    <xdr:to>
      <xdr:col>71</xdr:col>
      <xdr:colOff>177800</xdr:colOff>
      <xdr:row>57</xdr:row>
      <xdr:rowOff>162331</xdr:rowOff>
    </xdr:to>
    <xdr:cxnSp macro="">
      <xdr:nvCxnSpPr>
        <xdr:cNvPr id="590" name="直線コネクタ 589"/>
        <xdr:cNvCxnSpPr/>
      </xdr:nvCxnSpPr>
      <xdr:spPr>
        <a:xfrm>
          <a:off x="12814300" y="9908825"/>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1" name="フローチャート: 判断 590"/>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2" name="テキスト ボックス 591"/>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3" name="フローチャート: 判断 592"/>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99795</xdr:rowOff>
    </xdr:from>
    <xdr:ext cx="534377" cy="259045"/>
    <xdr:sp macro="" textlink="">
      <xdr:nvSpPr>
        <xdr:cNvPr id="594" name="テキスト ボックス 593"/>
        <xdr:cNvSpPr txBox="1"/>
      </xdr:nvSpPr>
      <xdr:spPr>
        <a:xfrm>
          <a:off x="12547111" y="95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26797</xdr:rowOff>
    </xdr:from>
    <xdr:to>
      <xdr:col>85</xdr:col>
      <xdr:colOff>177800</xdr:colOff>
      <xdr:row>58</xdr:row>
      <xdr:rowOff>128397</xdr:rowOff>
    </xdr:to>
    <xdr:sp macro="" textlink="">
      <xdr:nvSpPr>
        <xdr:cNvPr id="600" name="楕円 599"/>
        <xdr:cNvSpPr/>
      </xdr:nvSpPr>
      <xdr:spPr>
        <a:xfrm>
          <a:off x="16268700" y="99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113174</xdr:rowOff>
    </xdr:from>
    <xdr:ext cx="534377" cy="259045"/>
    <xdr:sp macro="" textlink="">
      <xdr:nvSpPr>
        <xdr:cNvPr id="601" name="教育費該当値テキスト"/>
        <xdr:cNvSpPr txBox="1"/>
      </xdr:nvSpPr>
      <xdr:spPr>
        <a:xfrm>
          <a:off x="16370300" y="98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61811</xdr:rowOff>
    </xdr:from>
    <xdr:to>
      <xdr:col>81</xdr:col>
      <xdr:colOff>101600</xdr:colOff>
      <xdr:row>57</xdr:row>
      <xdr:rowOff>163411</xdr:rowOff>
    </xdr:to>
    <xdr:sp macro="" textlink="">
      <xdr:nvSpPr>
        <xdr:cNvPr id="602" name="楕円 601"/>
        <xdr:cNvSpPr/>
      </xdr:nvSpPr>
      <xdr:spPr>
        <a:xfrm>
          <a:off x="15430500" y="98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154538</xdr:rowOff>
    </xdr:from>
    <xdr:ext cx="534377" cy="259045"/>
    <xdr:sp macro="" textlink="">
      <xdr:nvSpPr>
        <xdr:cNvPr id="603" name="テキスト ボックス 602"/>
        <xdr:cNvSpPr txBox="1"/>
      </xdr:nvSpPr>
      <xdr:spPr>
        <a:xfrm>
          <a:off x="15214111" y="99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148279</xdr:rowOff>
    </xdr:from>
    <xdr:to>
      <xdr:col>76</xdr:col>
      <xdr:colOff>165100</xdr:colOff>
      <xdr:row>57</xdr:row>
      <xdr:rowOff>78429</xdr:rowOff>
    </xdr:to>
    <xdr:sp macro="" textlink="">
      <xdr:nvSpPr>
        <xdr:cNvPr id="604" name="楕円 603"/>
        <xdr:cNvSpPr/>
      </xdr:nvSpPr>
      <xdr:spPr>
        <a:xfrm>
          <a:off x="14541500" y="97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69556</xdr:rowOff>
    </xdr:from>
    <xdr:ext cx="534377" cy="259045"/>
    <xdr:sp macro="" textlink="">
      <xdr:nvSpPr>
        <xdr:cNvPr id="605" name="テキスト ボックス 604"/>
        <xdr:cNvSpPr txBox="1"/>
      </xdr:nvSpPr>
      <xdr:spPr>
        <a:xfrm>
          <a:off x="14325111" y="98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111531</xdr:rowOff>
    </xdr:from>
    <xdr:to>
      <xdr:col>72</xdr:col>
      <xdr:colOff>38100</xdr:colOff>
      <xdr:row>58</xdr:row>
      <xdr:rowOff>41681</xdr:rowOff>
    </xdr:to>
    <xdr:sp macro="" textlink="">
      <xdr:nvSpPr>
        <xdr:cNvPr id="606" name="楕円 605"/>
        <xdr:cNvSpPr/>
      </xdr:nvSpPr>
      <xdr:spPr>
        <a:xfrm>
          <a:off x="136525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32808</xdr:rowOff>
    </xdr:from>
    <xdr:ext cx="534377" cy="259045"/>
    <xdr:sp macro="" textlink="">
      <xdr:nvSpPr>
        <xdr:cNvPr id="607" name="テキスト ボックス 606"/>
        <xdr:cNvSpPr txBox="1"/>
      </xdr:nvSpPr>
      <xdr:spPr>
        <a:xfrm>
          <a:off x="13436111" y="99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85375</xdr:rowOff>
    </xdr:from>
    <xdr:to>
      <xdr:col>67</xdr:col>
      <xdr:colOff>101600</xdr:colOff>
      <xdr:row>58</xdr:row>
      <xdr:rowOff>15525</xdr:rowOff>
    </xdr:to>
    <xdr:sp macro="" textlink="">
      <xdr:nvSpPr>
        <xdr:cNvPr id="608" name="楕円 607"/>
        <xdr:cNvSpPr/>
      </xdr:nvSpPr>
      <xdr:spPr>
        <a:xfrm>
          <a:off x="12763500" y="98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6652</xdr:rowOff>
    </xdr:from>
    <xdr:ext cx="534377" cy="259045"/>
    <xdr:sp macro="" textlink="">
      <xdr:nvSpPr>
        <xdr:cNvPr id="609" name="テキスト ボックス 608"/>
        <xdr:cNvSpPr txBox="1"/>
      </xdr:nvSpPr>
      <xdr:spPr>
        <a:xfrm>
          <a:off x="12547111" y="99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1" name="直線コネクタ 630"/>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4" name="災害復旧費最大値テキスト"/>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5" name="直線コネクタ 634"/>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51735</xdr:rowOff>
    </xdr:from>
    <xdr:to>
      <xdr:col>85</xdr:col>
      <xdr:colOff>127000</xdr:colOff>
      <xdr:row>78</xdr:row>
      <xdr:rowOff>110348</xdr:rowOff>
    </xdr:to>
    <xdr:cxnSp macro="">
      <xdr:nvCxnSpPr>
        <xdr:cNvPr id="636" name="直線コネクタ 635"/>
        <xdr:cNvCxnSpPr/>
      </xdr:nvCxnSpPr>
      <xdr:spPr>
        <a:xfrm>
          <a:off x="15481300" y="13424835"/>
          <a:ext cx="8382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7" name="災害復旧費平均値テキスト"/>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8" name="フローチャート: 判断 637"/>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148524</xdr:rowOff>
    </xdr:from>
    <xdr:to>
      <xdr:col>81</xdr:col>
      <xdr:colOff>50800</xdr:colOff>
      <xdr:row>78</xdr:row>
      <xdr:rowOff>51735</xdr:rowOff>
    </xdr:to>
    <xdr:cxnSp macro="">
      <xdr:nvCxnSpPr>
        <xdr:cNvPr id="639" name="直線コネクタ 638"/>
        <xdr:cNvCxnSpPr/>
      </xdr:nvCxnSpPr>
      <xdr:spPr>
        <a:xfrm>
          <a:off x="14592300" y="13350174"/>
          <a:ext cx="889000" cy="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0" name="フローチャート: 判断 639"/>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1" name="テキスト ボックス 640"/>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148524</xdr:rowOff>
    </xdr:from>
    <xdr:to>
      <xdr:col>76</xdr:col>
      <xdr:colOff>114300</xdr:colOff>
      <xdr:row>78</xdr:row>
      <xdr:rowOff>108930</xdr:rowOff>
    </xdr:to>
    <xdr:cxnSp macro="">
      <xdr:nvCxnSpPr>
        <xdr:cNvPr id="642" name="直線コネクタ 641"/>
        <xdr:cNvCxnSpPr/>
      </xdr:nvCxnSpPr>
      <xdr:spPr>
        <a:xfrm flipV="1">
          <a:off x="13703300" y="13350174"/>
          <a:ext cx="889000" cy="1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3" name="フローチャート: 判断 642"/>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4" name="テキスト ボックス 643"/>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108930</xdr:rowOff>
    </xdr:from>
    <xdr:to>
      <xdr:col>71</xdr:col>
      <xdr:colOff>177800</xdr:colOff>
      <xdr:row>78</xdr:row>
      <xdr:rowOff>135082</xdr:rowOff>
    </xdr:to>
    <xdr:cxnSp macro="">
      <xdr:nvCxnSpPr>
        <xdr:cNvPr id="645" name="直線コネクタ 644"/>
        <xdr:cNvCxnSpPr/>
      </xdr:nvCxnSpPr>
      <xdr:spPr>
        <a:xfrm flipV="1">
          <a:off x="12814300" y="13482030"/>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6" name="フローチャート: 判断 645"/>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7" name="テキスト ボックス 646"/>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8" name="フローチャート: 判断 647"/>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49" name="テキスト ボックス 648"/>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59548</xdr:rowOff>
    </xdr:from>
    <xdr:to>
      <xdr:col>85</xdr:col>
      <xdr:colOff>177800</xdr:colOff>
      <xdr:row>78</xdr:row>
      <xdr:rowOff>161148</xdr:rowOff>
    </xdr:to>
    <xdr:sp macro="" textlink="">
      <xdr:nvSpPr>
        <xdr:cNvPr id="655" name="楕円 654"/>
        <xdr:cNvSpPr/>
      </xdr:nvSpPr>
      <xdr:spPr>
        <a:xfrm>
          <a:off x="16268700" y="134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145925</xdr:rowOff>
    </xdr:from>
    <xdr:ext cx="378565" cy="259045"/>
    <xdr:sp macro="" textlink="">
      <xdr:nvSpPr>
        <xdr:cNvPr id="656" name="災害復旧費該当値テキスト"/>
        <xdr:cNvSpPr txBox="1"/>
      </xdr:nvSpPr>
      <xdr:spPr>
        <a:xfrm>
          <a:off x="16370300" y="13347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935</xdr:rowOff>
    </xdr:from>
    <xdr:to>
      <xdr:col>81</xdr:col>
      <xdr:colOff>101600</xdr:colOff>
      <xdr:row>78</xdr:row>
      <xdr:rowOff>102535</xdr:rowOff>
    </xdr:to>
    <xdr:sp macro="" textlink="">
      <xdr:nvSpPr>
        <xdr:cNvPr id="657" name="楕円 656"/>
        <xdr:cNvSpPr/>
      </xdr:nvSpPr>
      <xdr:spPr>
        <a:xfrm>
          <a:off x="15430500" y="133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93662</xdr:rowOff>
    </xdr:from>
    <xdr:ext cx="469744" cy="259045"/>
    <xdr:sp macro="" textlink="">
      <xdr:nvSpPr>
        <xdr:cNvPr id="658" name="テキスト ボックス 657"/>
        <xdr:cNvSpPr txBox="1"/>
      </xdr:nvSpPr>
      <xdr:spPr>
        <a:xfrm>
          <a:off x="15246428" y="1346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97724</xdr:rowOff>
    </xdr:from>
    <xdr:to>
      <xdr:col>76</xdr:col>
      <xdr:colOff>165100</xdr:colOff>
      <xdr:row>78</xdr:row>
      <xdr:rowOff>27874</xdr:rowOff>
    </xdr:to>
    <xdr:sp macro="" textlink="">
      <xdr:nvSpPr>
        <xdr:cNvPr id="659" name="楕円 658"/>
        <xdr:cNvSpPr/>
      </xdr:nvSpPr>
      <xdr:spPr>
        <a:xfrm>
          <a:off x="14541500" y="132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19001</xdr:rowOff>
    </xdr:from>
    <xdr:ext cx="469744" cy="259045"/>
    <xdr:sp macro="" textlink="">
      <xdr:nvSpPr>
        <xdr:cNvPr id="660" name="テキスト ボックス 659"/>
        <xdr:cNvSpPr txBox="1"/>
      </xdr:nvSpPr>
      <xdr:spPr>
        <a:xfrm>
          <a:off x="14357428" y="1339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58130</xdr:rowOff>
    </xdr:from>
    <xdr:to>
      <xdr:col>72</xdr:col>
      <xdr:colOff>38100</xdr:colOff>
      <xdr:row>78</xdr:row>
      <xdr:rowOff>159730</xdr:rowOff>
    </xdr:to>
    <xdr:sp macro="" textlink="">
      <xdr:nvSpPr>
        <xdr:cNvPr id="661" name="楕円 660"/>
        <xdr:cNvSpPr/>
      </xdr:nvSpPr>
      <xdr:spPr>
        <a:xfrm>
          <a:off x="13652500" y="134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150857</xdr:rowOff>
    </xdr:from>
    <xdr:ext cx="378565" cy="259045"/>
    <xdr:sp macro="" textlink="">
      <xdr:nvSpPr>
        <xdr:cNvPr id="662" name="テキスト ボックス 661"/>
        <xdr:cNvSpPr txBox="1"/>
      </xdr:nvSpPr>
      <xdr:spPr>
        <a:xfrm>
          <a:off x="13514017" y="135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84282</xdr:rowOff>
    </xdr:from>
    <xdr:to>
      <xdr:col>67</xdr:col>
      <xdr:colOff>101600</xdr:colOff>
      <xdr:row>79</xdr:row>
      <xdr:rowOff>14432</xdr:rowOff>
    </xdr:to>
    <xdr:sp macro="" textlink="">
      <xdr:nvSpPr>
        <xdr:cNvPr id="663" name="楕円 662"/>
        <xdr:cNvSpPr/>
      </xdr:nvSpPr>
      <xdr:spPr>
        <a:xfrm>
          <a:off x="12763500" y="134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5559</xdr:rowOff>
    </xdr:from>
    <xdr:ext cx="378565" cy="259045"/>
    <xdr:sp macro="" textlink="">
      <xdr:nvSpPr>
        <xdr:cNvPr id="664" name="テキスト ボックス 663"/>
        <xdr:cNvSpPr txBox="1"/>
      </xdr:nvSpPr>
      <xdr:spPr>
        <a:xfrm>
          <a:off x="12625017" y="13550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5" name="テキスト ボックス 684"/>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7" name="テキスト ボックス 68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9" name="テキスト ボックス 68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3" name="直線コネクタ 692"/>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4" name="公債費最小値テキスト"/>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5" name="直線コネクタ 694"/>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6" name="公債費最大値テキスト"/>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7" name="直線コネクタ 696"/>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111840</xdr:rowOff>
    </xdr:from>
    <xdr:to>
      <xdr:col>85</xdr:col>
      <xdr:colOff>127000</xdr:colOff>
      <xdr:row>97</xdr:row>
      <xdr:rowOff>157417</xdr:rowOff>
    </xdr:to>
    <xdr:cxnSp macro="">
      <xdr:nvCxnSpPr>
        <xdr:cNvPr id="698" name="直線コネクタ 697"/>
        <xdr:cNvCxnSpPr/>
      </xdr:nvCxnSpPr>
      <xdr:spPr>
        <a:xfrm flipV="1">
          <a:off x="15481300" y="16742490"/>
          <a:ext cx="838200" cy="4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699" name="公債費平均値テキスト"/>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0" name="フローチャート: 判断 699"/>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157417</xdr:rowOff>
    </xdr:from>
    <xdr:to>
      <xdr:col>81</xdr:col>
      <xdr:colOff>50800</xdr:colOff>
      <xdr:row>97</xdr:row>
      <xdr:rowOff>160345</xdr:rowOff>
    </xdr:to>
    <xdr:cxnSp macro="">
      <xdr:nvCxnSpPr>
        <xdr:cNvPr id="701" name="直線コネクタ 700"/>
        <xdr:cNvCxnSpPr/>
      </xdr:nvCxnSpPr>
      <xdr:spPr>
        <a:xfrm flipV="1">
          <a:off x="14592300" y="16788067"/>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2" name="フローチャート: 判断 701"/>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3" name="テキスト ボックス 702"/>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153002</xdr:rowOff>
    </xdr:from>
    <xdr:to>
      <xdr:col>76</xdr:col>
      <xdr:colOff>114300</xdr:colOff>
      <xdr:row>97</xdr:row>
      <xdr:rowOff>160345</xdr:rowOff>
    </xdr:to>
    <xdr:cxnSp macro="">
      <xdr:nvCxnSpPr>
        <xdr:cNvPr id="704" name="直線コネクタ 703"/>
        <xdr:cNvCxnSpPr/>
      </xdr:nvCxnSpPr>
      <xdr:spPr>
        <a:xfrm>
          <a:off x="13703300" y="16783652"/>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5" name="フローチャート: 判断 704"/>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6" name="テキスト ボックス 705"/>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144814</xdr:rowOff>
    </xdr:from>
    <xdr:to>
      <xdr:col>71</xdr:col>
      <xdr:colOff>177800</xdr:colOff>
      <xdr:row>97</xdr:row>
      <xdr:rowOff>153002</xdr:rowOff>
    </xdr:to>
    <xdr:cxnSp macro="">
      <xdr:nvCxnSpPr>
        <xdr:cNvPr id="707" name="直線コネクタ 706"/>
        <xdr:cNvCxnSpPr/>
      </xdr:nvCxnSpPr>
      <xdr:spPr>
        <a:xfrm>
          <a:off x="12814300" y="16775464"/>
          <a:ext cx="889000" cy="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08" name="フローチャート: 判断 707"/>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09" name="テキスト ボックス 708"/>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0" name="フローチャート: 判断 709"/>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1" name="テキスト ボックス 710"/>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61040</xdr:rowOff>
    </xdr:from>
    <xdr:to>
      <xdr:col>85</xdr:col>
      <xdr:colOff>177800</xdr:colOff>
      <xdr:row>97</xdr:row>
      <xdr:rowOff>162640</xdr:rowOff>
    </xdr:to>
    <xdr:sp macro="" textlink="">
      <xdr:nvSpPr>
        <xdr:cNvPr id="717" name="楕円 716"/>
        <xdr:cNvSpPr/>
      </xdr:nvSpPr>
      <xdr:spPr>
        <a:xfrm>
          <a:off x="16268700" y="166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39467</xdr:rowOff>
    </xdr:from>
    <xdr:ext cx="534377" cy="259045"/>
    <xdr:sp macro="" textlink="">
      <xdr:nvSpPr>
        <xdr:cNvPr id="718" name="公債費該当値テキスト"/>
        <xdr:cNvSpPr txBox="1"/>
      </xdr:nvSpPr>
      <xdr:spPr>
        <a:xfrm>
          <a:off x="16370300" y="1667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106617</xdr:rowOff>
    </xdr:from>
    <xdr:to>
      <xdr:col>81</xdr:col>
      <xdr:colOff>101600</xdr:colOff>
      <xdr:row>98</xdr:row>
      <xdr:rowOff>36767</xdr:rowOff>
    </xdr:to>
    <xdr:sp macro="" textlink="">
      <xdr:nvSpPr>
        <xdr:cNvPr id="719" name="楕円 718"/>
        <xdr:cNvSpPr/>
      </xdr:nvSpPr>
      <xdr:spPr>
        <a:xfrm>
          <a:off x="15430500" y="167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27894</xdr:rowOff>
    </xdr:from>
    <xdr:ext cx="534377" cy="259045"/>
    <xdr:sp macro="" textlink="">
      <xdr:nvSpPr>
        <xdr:cNvPr id="720" name="テキスト ボックス 719"/>
        <xdr:cNvSpPr txBox="1"/>
      </xdr:nvSpPr>
      <xdr:spPr>
        <a:xfrm>
          <a:off x="15214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109545</xdr:rowOff>
    </xdr:from>
    <xdr:to>
      <xdr:col>76</xdr:col>
      <xdr:colOff>165100</xdr:colOff>
      <xdr:row>98</xdr:row>
      <xdr:rowOff>39695</xdr:rowOff>
    </xdr:to>
    <xdr:sp macro="" textlink="">
      <xdr:nvSpPr>
        <xdr:cNvPr id="721" name="楕円 720"/>
        <xdr:cNvSpPr/>
      </xdr:nvSpPr>
      <xdr:spPr>
        <a:xfrm>
          <a:off x="14541500" y="167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30822</xdr:rowOff>
    </xdr:from>
    <xdr:ext cx="534377" cy="259045"/>
    <xdr:sp macro="" textlink="">
      <xdr:nvSpPr>
        <xdr:cNvPr id="722" name="テキスト ボックス 721"/>
        <xdr:cNvSpPr txBox="1"/>
      </xdr:nvSpPr>
      <xdr:spPr>
        <a:xfrm>
          <a:off x="14325111" y="168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102202</xdr:rowOff>
    </xdr:from>
    <xdr:to>
      <xdr:col>72</xdr:col>
      <xdr:colOff>38100</xdr:colOff>
      <xdr:row>98</xdr:row>
      <xdr:rowOff>32352</xdr:rowOff>
    </xdr:to>
    <xdr:sp macro="" textlink="">
      <xdr:nvSpPr>
        <xdr:cNvPr id="723" name="楕円 722"/>
        <xdr:cNvSpPr/>
      </xdr:nvSpPr>
      <xdr:spPr>
        <a:xfrm>
          <a:off x="13652500" y="167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23479</xdr:rowOff>
    </xdr:from>
    <xdr:ext cx="534377" cy="259045"/>
    <xdr:sp macro="" textlink="">
      <xdr:nvSpPr>
        <xdr:cNvPr id="724" name="テキスト ボックス 723"/>
        <xdr:cNvSpPr txBox="1"/>
      </xdr:nvSpPr>
      <xdr:spPr>
        <a:xfrm>
          <a:off x="13436111" y="1682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94014</xdr:rowOff>
    </xdr:from>
    <xdr:to>
      <xdr:col>67</xdr:col>
      <xdr:colOff>101600</xdr:colOff>
      <xdr:row>98</xdr:row>
      <xdr:rowOff>24164</xdr:rowOff>
    </xdr:to>
    <xdr:sp macro="" textlink="">
      <xdr:nvSpPr>
        <xdr:cNvPr id="725" name="楕円 724"/>
        <xdr:cNvSpPr/>
      </xdr:nvSpPr>
      <xdr:spPr>
        <a:xfrm>
          <a:off x="12763500" y="167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15291</xdr:rowOff>
    </xdr:from>
    <xdr:ext cx="534377" cy="259045"/>
    <xdr:sp macro="" textlink="">
      <xdr:nvSpPr>
        <xdr:cNvPr id="726" name="テキスト ボックス 725"/>
        <xdr:cNvSpPr txBox="1"/>
      </xdr:nvSpPr>
      <xdr:spPr>
        <a:xfrm>
          <a:off x="12547111" y="16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8" name="直線コネクタ 747"/>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9" name="諸支出金最小値テキスト"/>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1" name="諸支出金最大値テキスト"/>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2" name="直線コネクタ 751"/>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4"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5" name="フローチャート: 判断 754"/>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7" name="フローチャート: 判断 756"/>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8" name="テキスト ボックス 757"/>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0" name="フローチャート: 判断 759"/>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1" name="テキスト ボックス 760"/>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3" name="フローチャート: 判断 762"/>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4" name="テキスト ボックス 763"/>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5" name="フローチャート: 判断 764"/>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6" name="テキスト ボックス 765"/>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3" name="諸支出金該当値テキスト"/>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総務費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本市全体の</a:t>
          </a:r>
          <a:r>
            <a:rPr kumimoji="1" lang="en-US" altLang="ja-JP" sz="1000">
              <a:latin typeface="ＭＳ Ｐゴシック" panose="020B0600070205080204" pitchFamily="50" charset="-128"/>
              <a:ea typeface="ＭＳ Ｐゴシック" panose="020B0600070205080204" pitchFamily="50" charset="-128"/>
            </a:rPr>
            <a:t>12.0</a:t>
          </a:r>
          <a:r>
            <a:rPr kumimoji="1" lang="ja-JP" altLang="en-US" sz="1000">
              <a:latin typeface="ＭＳ Ｐゴシック" panose="020B0600070205080204" pitchFamily="50" charset="-128"/>
              <a:ea typeface="ＭＳ Ｐゴシック" panose="020B0600070205080204" pitchFamily="50" charset="-128"/>
            </a:rPr>
            <a:t>％を占め、令和３年度は、令和２年度の特別定額給付金事業の完了により、</a:t>
          </a:r>
          <a:r>
            <a:rPr kumimoji="1" lang="en-US" altLang="ja-JP" sz="1000">
              <a:latin typeface="ＭＳ Ｐゴシック" panose="020B0600070205080204" pitchFamily="50" charset="-128"/>
              <a:ea typeface="ＭＳ Ｐゴシック" panose="020B0600070205080204" pitchFamily="50" charset="-128"/>
            </a:rPr>
            <a:t>102,335</a:t>
          </a:r>
          <a:r>
            <a:rPr kumimoji="1" lang="ja-JP" altLang="en-US" sz="1000">
              <a:latin typeface="ＭＳ Ｐゴシック" panose="020B0600070205080204" pitchFamily="50" charset="-128"/>
              <a:ea typeface="ＭＳ Ｐゴシック" panose="020B0600070205080204" pitchFamily="50" charset="-128"/>
            </a:rPr>
            <a:t>円の減額となり令和元年度と同程度の決算額となった。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民生費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本市全体の</a:t>
          </a:r>
          <a:r>
            <a:rPr kumimoji="1" lang="en-US" altLang="ja-JP" sz="1000">
              <a:latin typeface="ＭＳ Ｐゴシック" panose="020B0600070205080204" pitchFamily="50" charset="-128"/>
              <a:ea typeface="ＭＳ Ｐゴシック" panose="020B0600070205080204" pitchFamily="50" charset="-128"/>
            </a:rPr>
            <a:t>32.6</a:t>
          </a:r>
          <a:r>
            <a:rPr kumimoji="1" lang="ja-JP" altLang="en-US" sz="1000">
              <a:latin typeface="ＭＳ Ｐゴシック" panose="020B0600070205080204" pitchFamily="50" charset="-128"/>
              <a:ea typeface="ＭＳ Ｐゴシック" panose="020B0600070205080204" pitchFamily="50" charset="-128"/>
            </a:rPr>
            <a:t>％と一番多くを占めている。令和３年度は、市内民間保育所への園舎建設補助金や小規模保育事業所の増による給付費の増額などがあり、住民一人当たりの決算額は</a:t>
          </a:r>
          <a:r>
            <a:rPr kumimoji="1" lang="en-US" altLang="ja-JP" sz="1000">
              <a:latin typeface="ＭＳ Ｐゴシック" panose="020B0600070205080204" pitchFamily="50" charset="-128"/>
              <a:ea typeface="ＭＳ Ｐゴシック" panose="020B0600070205080204" pitchFamily="50" charset="-128"/>
            </a:rPr>
            <a:t>26,525</a:t>
          </a:r>
          <a:r>
            <a:rPr kumimoji="1" lang="ja-JP" altLang="en-US" sz="1000">
              <a:latin typeface="ＭＳ Ｐゴシック" panose="020B0600070205080204" pitchFamily="50" charset="-128"/>
              <a:ea typeface="ＭＳ Ｐゴシック" panose="020B0600070205080204" pitchFamily="50" charset="-128"/>
            </a:rPr>
            <a:t>円の増となった。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衛生費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本市全体の</a:t>
          </a:r>
          <a:r>
            <a:rPr kumimoji="1" lang="en-US" altLang="ja-JP" sz="1000">
              <a:latin typeface="ＭＳ Ｐゴシック" panose="020B0600070205080204" pitchFamily="50" charset="-128"/>
              <a:ea typeface="ＭＳ Ｐゴシック" panose="020B0600070205080204" pitchFamily="50" charset="-128"/>
            </a:rPr>
            <a:t>14.5</a:t>
          </a:r>
          <a:r>
            <a:rPr kumimoji="1" lang="ja-JP" altLang="en-US" sz="1000">
              <a:latin typeface="ＭＳ Ｐゴシック" panose="020B0600070205080204" pitchFamily="50" charset="-128"/>
              <a:ea typeface="ＭＳ Ｐゴシック" panose="020B0600070205080204" pitchFamily="50" charset="-128"/>
            </a:rPr>
            <a:t>％を占め、２番目に多い科目となっている。令和３年度は、新型コロナウイルスワクチン接種が通年となり当該経費が増となったことなどから、住民一人当たり</a:t>
          </a:r>
          <a:r>
            <a:rPr kumimoji="1" lang="en-US" altLang="ja-JP" sz="1000">
              <a:latin typeface="ＭＳ Ｐゴシック" panose="020B0600070205080204" pitchFamily="50" charset="-128"/>
              <a:ea typeface="ＭＳ Ｐゴシック" panose="020B0600070205080204" pitchFamily="50" charset="-128"/>
            </a:rPr>
            <a:t>9,385</a:t>
          </a:r>
          <a:r>
            <a:rPr kumimoji="1" lang="ja-JP" altLang="en-US" sz="1000">
              <a:latin typeface="ＭＳ Ｐゴシック" panose="020B0600070205080204" pitchFamily="50" charset="-128"/>
              <a:ea typeface="ＭＳ Ｐゴシック" panose="020B0600070205080204" pitchFamily="50" charset="-128"/>
            </a:rPr>
            <a:t>円の増額となっている。本市が類似団体平均、全国平均及び静岡県平均値よりも高い数値となっているのは、市民の健康を守るため、菊川病院の経営に対する繰出金が増加傾向であり、大きな金額を繰り出していることからであ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労働費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住民一人当たり</a:t>
          </a:r>
          <a:r>
            <a:rPr kumimoji="1" lang="en-US" altLang="ja-JP" sz="1000">
              <a:latin typeface="ＭＳ Ｐゴシック" panose="020B0600070205080204" pitchFamily="50" charset="-128"/>
              <a:ea typeface="ＭＳ Ｐゴシック" panose="020B0600070205080204" pitchFamily="50" charset="-128"/>
            </a:rPr>
            <a:t>9,529</a:t>
          </a:r>
          <a:r>
            <a:rPr kumimoji="1" lang="ja-JP" altLang="en-US" sz="1000">
              <a:latin typeface="ＭＳ Ｐゴシック" panose="020B0600070205080204" pitchFamily="50" charset="-128"/>
              <a:ea typeface="ＭＳ Ｐゴシック" panose="020B0600070205080204" pitchFamily="50" charset="-128"/>
            </a:rPr>
            <a:t>円であり、類似団体の中でも最高値となっている。これは、労働者福祉対策事業として実施する勤労者住宅建設資金貸付金（令和３年度決算額 </a:t>
          </a:r>
          <a:r>
            <a:rPr kumimoji="1" lang="en-US" altLang="ja-JP" sz="1000">
              <a:latin typeface="ＭＳ Ｐゴシック" panose="020B0600070205080204" pitchFamily="50" charset="-128"/>
              <a:ea typeface="ＭＳ Ｐゴシック" panose="020B0600070205080204" pitchFamily="50" charset="-128"/>
            </a:rPr>
            <a:t>415</a:t>
          </a:r>
          <a:r>
            <a:rPr kumimoji="1" lang="ja-JP" altLang="en-US" sz="1000">
              <a:latin typeface="ＭＳ Ｐゴシック" panose="020B0600070205080204" pitchFamily="50" charset="-128"/>
              <a:ea typeface="ＭＳ Ｐゴシック" panose="020B0600070205080204" pitchFamily="50" charset="-128"/>
            </a:rPr>
            <a:t>百万円）及び勤労者教育資金貸付金（令和３年度決算額 </a:t>
          </a:r>
          <a:r>
            <a:rPr kumimoji="1" lang="en-US" altLang="ja-JP" sz="1000">
              <a:latin typeface="ＭＳ Ｐゴシック" panose="020B0600070205080204" pitchFamily="50" charset="-128"/>
              <a:ea typeface="ＭＳ Ｐゴシック" panose="020B0600070205080204" pitchFamily="50" charset="-128"/>
            </a:rPr>
            <a:t>34</a:t>
          </a:r>
          <a:r>
            <a:rPr kumimoji="1" lang="ja-JP" altLang="en-US" sz="1000">
              <a:latin typeface="ＭＳ Ｐゴシック" panose="020B0600070205080204" pitchFamily="50" charset="-128"/>
              <a:ea typeface="ＭＳ Ｐゴシック" panose="020B0600070205080204" pitchFamily="50" charset="-128"/>
            </a:rPr>
            <a:t>百万円）が大きな要因となっているところであるが、当年度償還となるため、実質的には歳入歳出でプラスマイナス０円となる。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農林水産業費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市内法人が行う茶工場の建築や製茶機械の整備への補助などの増により、住民一人当たりの決算額は</a:t>
          </a:r>
          <a:r>
            <a:rPr kumimoji="1" lang="en-US" altLang="ja-JP" sz="1000">
              <a:latin typeface="ＭＳ Ｐゴシック" panose="020B0600070205080204" pitchFamily="50" charset="-128"/>
              <a:ea typeface="ＭＳ Ｐゴシック" panose="020B0600070205080204" pitchFamily="50" charset="-128"/>
            </a:rPr>
            <a:t>6,626</a:t>
          </a:r>
          <a:r>
            <a:rPr kumimoji="1" lang="ja-JP" altLang="en-US" sz="1000">
              <a:latin typeface="ＭＳ Ｐゴシック" panose="020B0600070205080204" pitchFamily="50" charset="-128"/>
              <a:ea typeface="ＭＳ Ｐゴシック" panose="020B0600070205080204" pitchFamily="50" charset="-128"/>
            </a:rPr>
            <a:t>円の増額となっている。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商工費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ふるさと納税の広告等による周知や返礼品の拡充等を実施したことで寄附者が増え、返礼品の委託料の増などにより、一人当たり</a:t>
          </a:r>
          <a:r>
            <a:rPr kumimoji="1" lang="en-US" altLang="ja-JP" sz="1000">
              <a:latin typeface="ＭＳ Ｐゴシック" panose="020B0600070205080204" pitchFamily="50" charset="-128"/>
              <a:ea typeface="ＭＳ Ｐゴシック" panose="020B0600070205080204" pitchFamily="50" charset="-128"/>
            </a:rPr>
            <a:t>1,881</a:t>
          </a:r>
          <a:r>
            <a:rPr kumimoji="1" lang="ja-JP" altLang="en-US" sz="1000">
              <a:latin typeface="ＭＳ Ｐゴシック" panose="020B0600070205080204" pitchFamily="50" charset="-128"/>
              <a:ea typeface="ＭＳ Ｐゴシック" panose="020B0600070205080204" pitchFamily="50" charset="-128"/>
            </a:rPr>
            <a:t>円の増額となった。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土木費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２年度、３年度と大きな事業がなく土木費が少なくなっている。令和２年度は社会資本整備総合交付金事業道路橋梁長寿命化の繰越額が多かったが、令和３年度は当該事業の繰越額が少ないことなどにより、住民一人当たりの決算額が</a:t>
          </a:r>
          <a:r>
            <a:rPr kumimoji="1" lang="en-US" altLang="ja-JP" sz="1000">
              <a:latin typeface="ＭＳ Ｐゴシック" panose="020B0600070205080204" pitchFamily="50" charset="-128"/>
              <a:ea typeface="ＭＳ Ｐゴシック" panose="020B0600070205080204" pitchFamily="50" charset="-128"/>
            </a:rPr>
            <a:t>1,123</a:t>
          </a:r>
          <a:r>
            <a:rPr kumimoji="1" lang="ja-JP" altLang="en-US" sz="1000">
              <a:latin typeface="ＭＳ Ｐゴシック" panose="020B0600070205080204" pitchFamily="50" charset="-128"/>
              <a:ea typeface="ＭＳ Ｐゴシック" panose="020B0600070205080204" pitchFamily="50" charset="-128"/>
            </a:rPr>
            <a:t>円の減となり、類似団体の中でも最小値となった。今後、大きな事業費が見込まれ土木費が増加していくことから、財源確保を図っていく。</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消防費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令和２年度の消防ポンプ自動車の配備が完了し、令和３年度は高額な救助工作車の更新などにより、住民一人当たり</a:t>
          </a:r>
          <a:r>
            <a:rPr kumimoji="1" lang="en-US" altLang="ja-JP" sz="1000">
              <a:latin typeface="ＭＳ Ｐゴシック" panose="020B0600070205080204" pitchFamily="50" charset="-128"/>
              <a:ea typeface="ＭＳ Ｐゴシック" panose="020B0600070205080204" pitchFamily="50" charset="-128"/>
            </a:rPr>
            <a:t>1,547</a:t>
          </a:r>
          <a:r>
            <a:rPr kumimoji="1" lang="ja-JP" altLang="en-US" sz="1000">
              <a:latin typeface="ＭＳ Ｐゴシック" panose="020B0600070205080204" pitchFamily="50" charset="-128"/>
              <a:ea typeface="ＭＳ Ｐゴシック" panose="020B0600070205080204" pitchFamily="50" charset="-128"/>
            </a:rPr>
            <a:t>円の増額となっている。</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教育費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市立小笠南小学校校舎耐震補強・大規模改造工事があったが、令和２年度に</a:t>
          </a:r>
          <a:r>
            <a:rPr kumimoji="1" lang="en-US" altLang="ja-JP" sz="1000">
              <a:latin typeface="ＭＳ Ｐゴシック" panose="020B0600070205080204" pitchFamily="50" charset="-128"/>
              <a:ea typeface="ＭＳ Ｐゴシック" panose="020B0600070205080204" pitchFamily="50" charset="-128"/>
            </a:rPr>
            <a:t>GIGA</a:t>
          </a:r>
          <a:r>
            <a:rPr kumimoji="1" lang="ja-JP" altLang="en-US" sz="1000">
              <a:latin typeface="ＭＳ Ｐゴシック" panose="020B0600070205080204" pitchFamily="50" charset="-128"/>
              <a:ea typeface="ＭＳ Ｐゴシック" panose="020B0600070205080204" pitchFamily="50" charset="-128"/>
            </a:rPr>
            <a:t>スクール構想におけるタブレット端末の整備や市立加茂小学校北校舎の耐震補強・大規模改造工事が終了したことなどにより、一人当たりの決算額は</a:t>
          </a:r>
          <a:r>
            <a:rPr kumimoji="1" lang="en-US" altLang="ja-JP" sz="1000">
              <a:latin typeface="ＭＳ Ｐゴシック" panose="020B0600070205080204" pitchFamily="50" charset="-128"/>
              <a:ea typeface="ＭＳ Ｐゴシック" panose="020B0600070205080204" pitchFamily="50" charset="-128"/>
            </a:rPr>
            <a:t>7,162</a:t>
          </a:r>
          <a:r>
            <a:rPr kumimoji="1" lang="ja-JP" altLang="en-US" sz="1000">
              <a:latin typeface="ＭＳ Ｐゴシック" panose="020B0600070205080204" pitchFamily="50" charset="-128"/>
              <a:ea typeface="ＭＳ Ｐゴシック" panose="020B0600070205080204" pitchFamily="50" charset="-128"/>
            </a:rPr>
            <a:t>円の減額となった。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災害復旧費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和３年度は大きな災害が発生しなかったことにより、住民一人当たり決算額が</a:t>
          </a:r>
          <a:r>
            <a:rPr kumimoji="1" lang="en-US" altLang="ja-JP" sz="1000">
              <a:latin typeface="ＭＳ Ｐゴシック" panose="020B0600070205080204" pitchFamily="50" charset="-128"/>
              <a:ea typeface="ＭＳ Ｐゴシック" panose="020B0600070205080204" pitchFamily="50" charset="-128"/>
            </a:rPr>
            <a:t>1,282</a:t>
          </a:r>
          <a:r>
            <a:rPr kumimoji="1" lang="ja-JP" altLang="en-US" sz="1000">
              <a:latin typeface="ＭＳ Ｐゴシック" panose="020B0600070205080204" pitchFamily="50" charset="-128"/>
              <a:ea typeface="ＭＳ Ｐゴシック" panose="020B0600070205080204" pitchFamily="50" charset="-128"/>
            </a:rPr>
            <a:t>円の減額となった。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公債費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令和２年度に地域振興等基金の原資として借り入れた合併特例債の償還開始などにより公債費が住民一人当たり</a:t>
          </a:r>
          <a:r>
            <a:rPr kumimoji="1" lang="en-US" altLang="ja-JP" sz="1000">
              <a:latin typeface="ＭＳ Ｐゴシック" panose="020B0600070205080204" pitchFamily="50" charset="-128"/>
              <a:ea typeface="ＭＳ Ｐゴシック" panose="020B0600070205080204" pitchFamily="50" charset="-128"/>
            </a:rPr>
            <a:t>3,190</a:t>
          </a:r>
          <a:r>
            <a:rPr kumimoji="1" lang="ja-JP" altLang="en-US" sz="1000">
              <a:latin typeface="ＭＳ Ｐゴシック" panose="020B0600070205080204" pitchFamily="50" charset="-128"/>
              <a:ea typeface="ＭＳ Ｐゴシック" panose="020B0600070205080204" pitchFamily="50" charset="-128"/>
            </a:rPr>
            <a:t>円の増額となっている。一方、地方債現在高は令和２年度から３億</a:t>
          </a:r>
          <a:r>
            <a:rPr kumimoji="1" lang="en-US" altLang="ja-JP" sz="1000">
              <a:latin typeface="ＭＳ Ｐゴシック" panose="020B0600070205080204" pitchFamily="50" charset="-128"/>
              <a:ea typeface="ＭＳ Ｐゴシック" panose="020B0600070205080204" pitchFamily="50" charset="-128"/>
            </a:rPr>
            <a:t>5,944</a:t>
          </a:r>
          <a:r>
            <a:rPr kumimoji="1" lang="ja-JP" altLang="en-US" sz="1000">
              <a:latin typeface="ＭＳ Ｐゴシック" panose="020B0600070205080204" pitchFamily="50" charset="-128"/>
              <a:ea typeface="ＭＳ Ｐゴシック" panose="020B0600070205080204" pitchFamily="50" charset="-128"/>
            </a:rPr>
            <a:t>万８千円減額し、住民一人当たり約</a:t>
          </a:r>
          <a:r>
            <a:rPr kumimoji="1" lang="en-US" altLang="ja-JP" sz="1000">
              <a:latin typeface="ＭＳ Ｐゴシック" panose="020B0600070205080204" pitchFamily="50" charset="-128"/>
              <a:ea typeface="ＭＳ Ｐゴシック" panose="020B0600070205080204" pitchFamily="50" charset="-128"/>
            </a:rPr>
            <a:t>4,000</a:t>
          </a:r>
          <a:r>
            <a:rPr kumimoji="1" lang="ja-JP" altLang="en-US" sz="1000">
              <a:latin typeface="ＭＳ Ｐゴシック" panose="020B0600070205080204" pitchFamily="50" charset="-128"/>
              <a:ea typeface="ＭＳ Ｐゴシック" panose="020B0600070205080204" pitchFamily="50" charset="-128"/>
            </a:rPr>
            <a:t>円の減額となっている。これは、本市の長期財政計画に掲げている目標の取り組みとする「毎年度の発行合計額が当該年度の地方債元金償還額を下回るよう努める」を実施したことによるものであり、今後も継続することで地方債残高の減少を図っていく。</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標準財政規模については、普通交付税の増（＋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34.6</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％）、臨時財政対策債発行可能額の増（＋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59.9</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％）により、結果＋</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747</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財政調整基金残高については、普通交付税の増や地方消費税交付金などの各種交付金の増に伴い、予算編成で発生した余剰財源を財政調整基金へ積み立てたことから、＋</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また、前述の通り、普通交付税の増や地方消費税交付金などの各種交付金の増に伴い、財政調整基金の取崩し額が▲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百万円（皆減）、積立て額は＋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百万円となったことから、実質単年度収支は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593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百万円、前年度比＋</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1,008</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年度以来のプラスとなった。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標準財政規模については、普通交付税の増（＋</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34.6</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％）、臨時財政対策債発行可能額の増（＋</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59.9</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％）により、結果＋</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747</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各会計の標準財政規模比について、全会計において赤字は計上されなかった。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一般会計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普通交付税の増や地方消費税交付金などの各種交付金の増により形式収支も</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252</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百万円の増となったほか、繰越事業においてもその大半が国庫支出金や市債を財源とした事業であったことから翌年度へ繰り越すべき財源も抑制（▲</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百万円）されたため、実質収支も</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312</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百万円の増となり、前年度比＋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公営企業会計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営企業会計について、３事業会計において資金不足は起きておらず、赤字は算定されなかった。水道事業会計は微減、下水道事業会計は微増となったもののそれぞれ特段の増減要因はなく、病院事業会計については、新型コロナウイルス感染症対策の補助事業を最大限活用できたことから一時借入金が抑制でき、それに伴って流動負債も減少したため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3.23</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特別会計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国民健康保険特別会計については、国民健康保険事業費納付金の支出は前年度よりも減少したものの、被保険者数の減による国民健康保険税収入の減少も大きく、実質収支が減少し、前年度比▲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0.48</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ポイントとなった。介護保険特別会計については、介護給付費や介護予防事業費が増となったものの、保険料収入や国県支出金の増加により歳入も増となったことから前年度比＋</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0.28</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ポイントとなった。後期高齢者医療特別会計については、横ばいとなっている。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22009983</v>
      </c>
      <c r="BO4" s="489"/>
      <c r="BP4" s="489"/>
      <c r="BQ4" s="489"/>
      <c r="BR4" s="489"/>
      <c r="BS4" s="489"/>
      <c r="BT4" s="489"/>
      <c r="BU4" s="490"/>
      <c r="BV4" s="488">
        <v>24983277</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5.4</v>
      </c>
      <c r="CU4" s="629"/>
      <c r="CV4" s="629"/>
      <c r="CW4" s="629"/>
      <c r="CX4" s="629"/>
      <c r="CY4" s="629"/>
      <c r="CZ4" s="629"/>
      <c r="DA4" s="630"/>
      <c r="DB4" s="628">
        <v>3.1</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21333079</v>
      </c>
      <c r="BO5" s="460"/>
      <c r="BP5" s="460"/>
      <c r="BQ5" s="460"/>
      <c r="BR5" s="460"/>
      <c r="BS5" s="460"/>
      <c r="BT5" s="460"/>
      <c r="BU5" s="461"/>
      <c r="BV5" s="459">
        <v>24558194</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83.6</v>
      </c>
      <c r="CU5" s="457"/>
      <c r="CV5" s="457"/>
      <c r="CW5" s="457"/>
      <c r="CX5" s="457"/>
      <c r="CY5" s="457"/>
      <c r="CZ5" s="457"/>
      <c r="DA5" s="458"/>
      <c r="DB5" s="456">
        <v>92</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676904</v>
      </c>
      <c r="BO6" s="460"/>
      <c r="BP6" s="460"/>
      <c r="BQ6" s="460"/>
      <c r="BR6" s="460"/>
      <c r="BS6" s="460"/>
      <c r="BT6" s="460"/>
      <c r="BU6" s="461"/>
      <c r="BV6" s="459">
        <v>425083</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90.8</v>
      </c>
      <c r="CU6" s="603"/>
      <c r="CV6" s="603"/>
      <c r="CW6" s="603"/>
      <c r="CX6" s="603"/>
      <c r="CY6" s="603"/>
      <c r="CZ6" s="603"/>
      <c r="DA6" s="604"/>
      <c r="DB6" s="602">
        <v>97</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3432</v>
      </c>
      <c r="BO7" s="460"/>
      <c r="BP7" s="460"/>
      <c r="BQ7" s="460"/>
      <c r="BR7" s="460"/>
      <c r="BS7" s="460"/>
      <c r="BT7" s="460"/>
      <c r="BU7" s="461"/>
      <c r="BV7" s="459">
        <v>63551</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12360168</v>
      </c>
      <c r="CU7" s="460"/>
      <c r="CV7" s="460"/>
      <c r="CW7" s="460"/>
      <c r="CX7" s="460"/>
      <c r="CY7" s="460"/>
      <c r="CZ7" s="460"/>
      <c r="DA7" s="461"/>
      <c r="DB7" s="459">
        <v>11613575</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673472</v>
      </c>
      <c r="BO8" s="460"/>
      <c r="BP8" s="460"/>
      <c r="BQ8" s="460"/>
      <c r="BR8" s="460"/>
      <c r="BS8" s="460"/>
      <c r="BT8" s="460"/>
      <c r="BU8" s="461"/>
      <c r="BV8" s="459">
        <v>361532</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0.75</v>
      </c>
      <c r="CU8" s="563"/>
      <c r="CV8" s="563"/>
      <c r="CW8" s="563"/>
      <c r="CX8" s="563"/>
      <c r="CY8" s="563"/>
      <c r="CZ8" s="563"/>
      <c r="DA8" s="564"/>
      <c r="DB8" s="562">
        <v>0.77</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47789</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311940</v>
      </c>
      <c r="BO9" s="460"/>
      <c r="BP9" s="460"/>
      <c r="BQ9" s="460"/>
      <c r="BR9" s="460"/>
      <c r="BS9" s="460"/>
      <c r="BT9" s="460"/>
      <c r="BU9" s="461"/>
      <c r="BV9" s="459">
        <v>-114710</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15.3</v>
      </c>
      <c r="CU9" s="457"/>
      <c r="CV9" s="457"/>
      <c r="CW9" s="457"/>
      <c r="CX9" s="457"/>
      <c r="CY9" s="457"/>
      <c r="CZ9" s="457"/>
      <c r="DA9" s="458"/>
      <c r="DB9" s="456">
        <v>15.2</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46763</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94</v>
      </c>
      <c r="AV10" s="518"/>
      <c r="AW10" s="518"/>
      <c r="AX10" s="518"/>
      <c r="AY10" s="473" t="s">
        <v>120</v>
      </c>
      <c r="AZ10" s="474"/>
      <c r="BA10" s="474"/>
      <c r="BB10" s="474"/>
      <c r="BC10" s="474"/>
      <c r="BD10" s="474"/>
      <c r="BE10" s="474"/>
      <c r="BF10" s="474"/>
      <c r="BG10" s="474"/>
      <c r="BH10" s="474"/>
      <c r="BI10" s="474"/>
      <c r="BJ10" s="474"/>
      <c r="BK10" s="474"/>
      <c r="BL10" s="474"/>
      <c r="BM10" s="475"/>
      <c r="BN10" s="459">
        <v>281389</v>
      </c>
      <c r="BO10" s="460"/>
      <c r="BP10" s="460"/>
      <c r="BQ10" s="460"/>
      <c r="BR10" s="460"/>
      <c r="BS10" s="460"/>
      <c r="BT10" s="460"/>
      <c r="BU10" s="461"/>
      <c r="BV10" s="459">
        <v>102</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47880</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94</v>
      </c>
      <c r="AV12" s="518"/>
      <c r="AW12" s="518"/>
      <c r="AX12" s="518"/>
      <c r="AY12" s="473" t="s">
        <v>134</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300508</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137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44320</v>
      </c>
      <c r="S13" s="547"/>
      <c r="T13" s="547"/>
      <c r="U13" s="547"/>
      <c r="V13" s="548"/>
      <c r="W13" s="549" t="s">
        <v>139</v>
      </c>
      <c r="X13" s="445"/>
      <c r="Y13" s="445"/>
      <c r="Z13" s="445"/>
      <c r="AA13" s="445"/>
      <c r="AB13" s="446"/>
      <c r="AC13" s="412">
        <v>2074</v>
      </c>
      <c r="AD13" s="413"/>
      <c r="AE13" s="413"/>
      <c r="AF13" s="413"/>
      <c r="AG13" s="414"/>
      <c r="AH13" s="412">
        <v>2519</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593329</v>
      </c>
      <c r="BO13" s="460"/>
      <c r="BP13" s="460"/>
      <c r="BQ13" s="460"/>
      <c r="BR13" s="460"/>
      <c r="BS13" s="460"/>
      <c r="BT13" s="460"/>
      <c r="BU13" s="461"/>
      <c r="BV13" s="459">
        <v>-415116</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9.6</v>
      </c>
      <c r="CU13" s="457"/>
      <c r="CV13" s="457"/>
      <c r="CW13" s="457"/>
      <c r="CX13" s="457"/>
      <c r="CY13" s="457"/>
      <c r="CZ13" s="457"/>
      <c r="DA13" s="458"/>
      <c r="DB13" s="456">
        <v>10.199999999999999</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144</v>
      </c>
      <c r="M14" s="586"/>
      <c r="N14" s="586"/>
      <c r="O14" s="586"/>
      <c r="P14" s="586"/>
      <c r="Q14" s="587"/>
      <c r="R14" s="546">
        <v>48290</v>
      </c>
      <c r="S14" s="547"/>
      <c r="T14" s="547"/>
      <c r="U14" s="547"/>
      <c r="V14" s="548"/>
      <c r="W14" s="550"/>
      <c r="X14" s="448"/>
      <c r="Y14" s="448"/>
      <c r="Z14" s="448"/>
      <c r="AA14" s="448"/>
      <c r="AB14" s="449"/>
      <c r="AC14" s="539">
        <v>8.3000000000000007</v>
      </c>
      <c r="AD14" s="540"/>
      <c r="AE14" s="540"/>
      <c r="AF14" s="540"/>
      <c r="AG14" s="541"/>
      <c r="AH14" s="539">
        <v>10.1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136</v>
      </c>
      <c r="CU14" s="557"/>
      <c r="CV14" s="557"/>
      <c r="CW14" s="557"/>
      <c r="CX14" s="557"/>
      <c r="CY14" s="557"/>
      <c r="CZ14" s="557"/>
      <c r="DA14" s="558"/>
      <c r="DB14" s="556">
        <v>9.9</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146</v>
      </c>
      <c r="N15" s="544"/>
      <c r="O15" s="544"/>
      <c r="P15" s="544"/>
      <c r="Q15" s="545"/>
      <c r="R15" s="546">
        <v>44686</v>
      </c>
      <c r="S15" s="547"/>
      <c r="T15" s="547"/>
      <c r="U15" s="547"/>
      <c r="V15" s="548"/>
      <c r="W15" s="549" t="s">
        <v>147</v>
      </c>
      <c r="X15" s="445"/>
      <c r="Y15" s="445"/>
      <c r="Z15" s="445"/>
      <c r="AA15" s="445"/>
      <c r="AB15" s="446"/>
      <c r="AC15" s="412">
        <v>10562</v>
      </c>
      <c r="AD15" s="413"/>
      <c r="AE15" s="413"/>
      <c r="AF15" s="413"/>
      <c r="AG15" s="414"/>
      <c r="AH15" s="412">
        <v>10512</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6735259</v>
      </c>
      <c r="BO15" s="489"/>
      <c r="BP15" s="489"/>
      <c r="BQ15" s="489"/>
      <c r="BR15" s="489"/>
      <c r="BS15" s="489"/>
      <c r="BT15" s="489"/>
      <c r="BU15" s="490"/>
      <c r="BV15" s="488">
        <v>7002202</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42.2</v>
      </c>
      <c r="AD16" s="540"/>
      <c r="AE16" s="540"/>
      <c r="AF16" s="540"/>
      <c r="AG16" s="541"/>
      <c r="AH16" s="539">
        <v>42</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9590780</v>
      </c>
      <c r="BO16" s="460"/>
      <c r="BP16" s="460"/>
      <c r="BQ16" s="460"/>
      <c r="BR16" s="460"/>
      <c r="BS16" s="460"/>
      <c r="BT16" s="460"/>
      <c r="BU16" s="461"/>
      <c r="BV16" s="459">
        <v>9073759</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153</v>
      </c>
      <c r="N17" s="553"/>
      <c r="O17" s="553"/>
      <c r="P17" s="553"/>
      <c r="Q17" s="554"/>
      <c r="R17" s="536" t="s">
        <v>151</v>
      </c>
      <c r="S17" s="537"/>
      <c r="T17" s="537"/>
      <c r="U17" s="537"/>
      <c r="V17" s="538"/>
      <c r="W17" s="549" t="s">
        <v>154</v>
      </c>
      <c r="X17" s="445"/>
      <c r="Y17" s="445"/>
      <c r="Z17" s="445"/>
      <c r="AA17" s="445"/>
      <c r="AB17" s="446"/>
      <c r="AC17" s="412">
        <v>12384</v>
      </c>
      <c r="AD17" s="413"/>
      <c r="AE17" s="413"/>
      <c r="AF17" s="413"/>
      <c r="AG17" s="414"/>
      <c r="AH17" s="412">
        <v>11968</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8483842</v>
      </c>
      <c r="BO17" s="460"/>
      <c r="BP17" s="460"/>
      <c r="BQ17" s="460"/>
      <c r="BR17" s="460"/>
      <c r="BS17" s="460"/>
      <c r="BT17" s="460"/>
      <c r="BU17" s="461"/>
      <c r="BV17" s="459">
        <v>8853245</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94.19</v>
      </c>
      <c r="M18" s="512"/>
      <c r="N18" s="512"/>
      <c r="O18" s="512"/>
      <c r="P18" s="512"/>
      <c r="Q18" s="512"/>
      <c r="R18" s="513"/>
      <c r="S18" s="513"/>
      <c r="T18" s="513"/>
      <c r="U18" s="513"/>
      <c r="V18" s="514"/>
      <c r="W18" s="530"/>
      <c r="X18" s="531"/>
      <c r="Y18" s="531"/>
      <c r="Z18" s="531"/>
      <c r="AA18" s="531"/>
      <c r="AB18" s="555"/>
      <c r="AC18" s="429">
        <v>49.5</v>
      </c>
      <c r="AD18" s="430"/>
      <c r="AE18" s="430"/>
      <c r="AF18" s="430"/>
      <c r="AG18" s="515"/>
      <c r="AH18" s="429">
        <v>47.9</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10667441</v>
      </c>
      <c r="BO18" s="460"/>
      <c r="BP18" s="460"/>
      <c r="BQ18" s="460"/>
      <c r="BR18" s="460"/>
      <c r="BS18" s="460"/>
      <c r="BT18" s="460"/>
      <c r="BU18" s="461"/>
      <c r="BV18" s="459">
        <v>10580425</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507</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14185798</v>
      </c>
      <c r="BO19" s="460"/>
      <c r="BP19" s="460"/>
      <c r="BQ19" s="460"/>
      <c r="BR19" s="460"/>
      <c r="BS19" s="460"/>
      <c r="BT19" s="460"/>
      <c r="BU19" s="461"/>
      <c r="BV19" s="459">
        <v>13370179</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17759</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18078764</v>
      </c>
      <c r="BO22" s="489"/>
      <c r="BP22" s="489"/>
      <c r="BQ22" s="489"/>
      <c r="BR22" s="489"/>
      <c r="BS22" s="489"/>
      <c r="BT22" s="489"/>
      <c r="BU22" s="490"/>
      <c r="BV22" s="488">
        <v>18438212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14032147</v>
      </c>
      <c r="BO23" s="460"/>
      <c r="BP23" s="460"/>
      <c r="BQ23" s="460"/>
      <c r="BR23" s="460"/>
      <c r="BS23" s="460"/>
      <c r="BT23" s="460"/>
      <c r="BU23" s="461"/>
      <c r="BV23" s="459">
        <v>14142270</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8300</v>
      </c>
      <c r="R24" s="413"/>
      <c r="S24" s="413"/>
      <c r="T24" s="413"/>
      <c r="U24" s="413"/>
      <c r="V24" s="414"/>
      <c r="W24" s="502"/>
      <c r="X24" s="439"/>
      <c r="Y24" s="440"/>
      <c r="Z24" s="415" t="s">
        <v>171</v>
      </c>
      <c r="AA24" s="416"/>
      <c r="AB24" s="416"/>
      <c r="AC24" s="416"/>
      <c r="AD24" s="416"/>
      <c r="AE24" s="416"/>
      <c r="AF24" s="416"/>
      <c r="AG24" s="417"/>
      <c r="AH24" s="412">
        <v>317</v>
      </c>
      <c r="AI24" s="413"/>
      <c r="AJ24" s="413"/>
      <c r="AK24" s="413"/>
      <c r="AL24" s="414"/>
      <c r="AM24" s="412">
        <v>947196</v>
      </c>
      <c r="AN24" s="413"/>
      <c r="AO24" s="413"/>
      <c r="AP24" s="413"/>
      <c r="AQ24" s="413"/>
      <c r="AR24" s="414"/>
      <c r="AS24" s="412">
        <v>2988</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10564947</v>
      </c>
      <c r="BO24" s="460"/>
      <c r="BP24" s="460"/>
      <c r="BQ24" s="460"/>
      <c r="BR24" s="460"/>
      <c r="BS24" s="460"/>
      <c r="BT24" s="460"/>
      <c r="BU24" s="461"/>
      <c r="BV24" s="459">
        <v>11160629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6600</v>
      </c>
      <c r="R25" s="413"/>
      <c r="S25" s="413"/>
      <c r="T25" s="413"/>
      <c r="U25" s="413"/>
      <c r="V25" s="414"/>
      <c r="W25" s="502"/>
      <c r="X25" s="439"/>
      <c r="Y25" s="440"/>
      <c r="Z25" s="415" t="s">
        <v>174</v>
      </c>
      <c r="AA25" s="416"/>
      <c r="AB25" s="416"/>
      <c r="AC25" s="416"/>
      <c r="AD25" s="416"/>
      <c r="AE25" s="416"/>
      <c r="AF25" s="416"/>
      <c r="AG25" s="417"/>
      <c r="AH25" s="412">
        <v>62</v>
      </c>
      <c r="AI25" s="413"/>
      <c r="AJ25" s="413"/>
      <c r="AK25" s="413"/>
      <c r="AL25" s="414"/>
      <c r="AM25" s="412">
        <v>174282</v>
      </c>
      <c r="AN25" s="413"/>
      <c r="AO25" s="413"/>
      <c r="AP25" s="413"/>
      <c r="AQ25" s="413"/>
      <c r="AR25" s="414"/>
      <c r="AS25" s="412">
        <v>2811</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2814398</v>
      </c>
      <c r="BO25" s="489"/>
      <c r="BP25" s="489"/>
      <c r="BQ25" s="489"/>
      <c r="BR25" s="489"/>
      <c r="BS25" s="489"/>
      <c r="BT25" s="489"/>
      <c r="BU25" s="490"/>
      <c r="BV25" s="488">
        <v>3010179</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5850</v>
      </c>
      <c r="R26" s="413"/>
      <c r="S26" s="413"/>
      <c r="T26" s="413"/>
      <c r="U26" s="413"/>
      <c r="V26" s="414"/>
      <c r="W26" s="502"/>
      <c r="X26" s="439"/>
      <c r="Y26" s="440"/>
      <c r="Z26" s="415" t="s">
        <v>177</v>
      </c>
      <c r="AA26" s="470"/>
      <c r="AB26" s="470"/>
      <c r="AC26" s="470"/>
      <c r="AD26" s="470"/>
      <c r="AE26" s="470"/>
      <c r="AF26" s="470"/>
      <c r="AG26" s="471"/>
      <c r="AH26" s="412">
        <v>1</v>
      </c>
      <c r="AI26" s="413"/>
      <c r="AJ26" s="413"/>
      <c r="AK26" s="413"/>
      <c r="AL26" s="414"/>
      <c r="AM26" s="412" t="s">
        <v>178</v>
      </c>
      <c r="AN26" s="413"/>
      <c r="AO26" s="413"/>
      <c r="AP26" s="413"/>
      <c r="AQ26" s="413"/>
      <c r="AR26" s="414"/>
      <c r="AS26" s="412" t="s">
        <v>179</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136</v>
      </c>
      <c r="BO26" s="460"/>
      <c r="BP26" s="460"/>
      <c r="BQ26" s="460"/>
      <c r="BR26" s="460"/>
      <c r="BS26" s="460"/>
      <c r="BT26" s="460"/>
      <c r="BU26" s="461"/>
      <c r="BV26" s="459" t="s">
        <v>137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181</v>
      </c>
      <c r="F27" s="416"/>
      <c r="G27" s="416"/>
      <c r="H27" s="416"/>
      <c r="I27" s="416"/>
      <c r="J27" s="416"/>
      <c r="K27" s="417"/>
      <c r="L27" s="412">
        <v>1</v>
      </c>
      <c r="M27" s="413"/>
      <c r="N27" s="413"/>
      <c r="O27" s="413"/>
      <c r="P27" s="414"/>
      <c r="Q27" s="412">
        <v>3950</v>
      </c>
      <c r="R27" s="413"/>
      <c r="S27" s="413"/>
      <c r="T27" s="413"/>
      <c r="U27" s="413"/>
      <c r="V27" s="414"/>
      <c r="W27" s="502"/>
      <c r="X27" s="439"/>
      <c r="Y27" s="440"/>
      <c r="Z27" s="415" t="s">
        <v>182</v>
      </c>
      <c r="AA27" s="416"/>
      <c r="AB27" s="416"/>
      <c r="AC27" s="416"/>
      <c r="AD27" s="416"/>
      <c r="AE27" s="416"/>
      <c r="AF27" s="416"/>
      <c r="AG27" s="417"/>
      <c r="AH27" s="412">
        <v>24</v>
      </c>
      <c r="AI27" s="413"/>
      <c r="AJ27" s="413"/>
      <c r="AK27" s="413"/>
      <c r="AL27" s="414"/>
      <c r="AM27" s="412">
        <v>76794</v>
      </c>
      <c r="AN27" s="413"/>
      <c r="AO27" s="413"/>
      <c r="AP27" s="413"/>
      <c r="AQ27" s="413"/>
      <c r="AR27" s="414"/>
      <c r="AS27" s="412">
        <v>3200</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v>38583</v>
      </c>
      <c r="BO27" s="494"/>
      <c r="BP27" s="494"/>
      <c r="BQ27" s="494"/>
      <c r="BR27" s="494"/>
      <c r="BS27" s="494"/>
      <c r="BT27" s="494"/>
      <c r="BU27" s="495"/>
      <c r="BV27" s="493">
        <v>38582</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184</v>
      </c>
      <c r="F28" s="416"/>
      <c r="G28" s="416"/>
      <c r="H28" s="416"/>
      <c r="I28" s="416"/>
      <c r="J28" s="416"/>
      <c r="K28" s="417"/>
      <c r="L28" s="412">
        <v>1</v>
      </c>
      <c r="M28" s="413"/>
      <c r="N28" s="413"/>
      <c r="O28" s="413"/>
      <c r="P28" s="414"/>
      <c r="Q28" s="412">
        <v>3200</v>
      </c>
      <c r="R28" s="413"/>
      <c r="S28" s="413"/>
      <c r="T28" s="413"/>
      <c r="U28" s="413"/>
      <c r="V28" s="414"/>
      <c r="W28" s="502"/>
      <c r="X28" s="439"/>
      <c r="Y28" s="440"/>
      <c r="Z28" s="415" t="s">
        <v>185</v>
      </c>
      <c r="AA28" s="416"/>
      <c r="AB28" s="416"/>
      <c r="AC28" s="416"/>
      <c r="AD28" s="416"/>
      <c r="AE28" s="416"/>
      <c r="AF28" s="416"/>
      <c r="AG28" s="417"/>
      <c r="AH28" s="412" t="s">
        <v>137</v>
      </c>
      <c r="AI28" s="413"/>
      <c r="AJ28" s="413"/>
      <c r="AK28" s="413"/>
      <c r="AL28" s="414"/>
      <c r="AM28" s="412" t="s">
        <v>137</v>
      </c>
      <c r="AN28" s="413"/>
      <c r="AO28" s="413"/>
      <c r="AP28" s="413"/>
      <c r="AQ28" s="413"/>
      <c r="AR28" s="414"/>
      <c r="AS28" s="412" t="s">
        <v>136</v>
      </c>
      <c r="AT28" s="413"/>
      <c r="AU28" s="413"/>
      <c r="AV28" s="413"/>
      <c r="AW28" s="413"/>
      <c r="AX28" s="472"/>
      <c r="AY28" s="476" t="s">
        <v>186</v>
      </c>
      <c r="AZ28" s="477"/>
      <c r="BA28" s="477"/>
      <c r="BB28" s="478"/>
      <c r="BC28" s="485" t="s">
        <v>48</v>
      </c>
      <c r="BD28" s="486"/>
      <c r="BE28" s="486"/>
      <c r="BF28" s="486"/>
      <c r="BG28" s="486"/>
      <c r="BH28" s="486"/>
      <c r="BI28" s="486"/>
      <c r="BJ28" s="486"/>
      <c r="BK28" s="486"/>
      <c r="BL28" s="486"/>
      <c r="BM28" s="487"/>
      <c r="BN28" s="488">
        <v>2519961</v>
      </c>
      <c r="BO28" s="489"/>
      <c r="BP28" s="489"/>
      <c r="BQ28" s="489"/>
      <c r="BR28" s="489"/>
      <c r="BS28" s="489"/>
      <c r="BT28" s="489"/>
      <c r="BU28" s="490"/>
      <c r="BV28" s="488">
        <v>2057572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187</v>
      </c>
      <c r="F29" s="416"/>
      <c r="G29" s="416"/>
      <c r="H29" s="416"/>
      <c r="I29" s="416"/>
      <c r="J29" s="416"/>
      <c r="K29" s="417"/>
      <c r="L29" s="412">
        <v>15</v>
      </c>
      <c r="M29" s="413"/>
      <c r="N29" s="413"/>
      <c r="O29" s="413"/>
      <c r="P29" s="414"/>
      <c r="Q29" s="412">
        <v>3000</v>
      </c>
      <c r="R29" s="413"/>
      <c r="S29" s="413"/>
      <c r="T29" s="413"/>
      <c r="U29" s="413"/>
      <c r="V29" s="414"/>
      <c r="W29" s="503"/>
      <c r="X29" s="504"/>
      <c r="Y29" s="505"/>
      <c r="Z29" s="415" t="s">
        <v>188</v>
      </c>
      <c r="AA29" s="416"/>
      <c r="AB29" s="416"/>
      <c r="AC29" s="416"/>
      <c r="AD29" s="416"/>
      <c r="AE29" s="416"/>
      <c r="AF29" s="416"/>
      <c r="AG29" s="417"/>
      <c r="AH29" s="412">
        <v>341</v>
      </c>
      <c r="AI29" s="413"/>
      <c r="AJ29" s="413"/>
      <c r="AK29" s="413"/>
      <c r="AL29" s="414"/>
      <c r="AM29" s="412">
        <v>1023990</v>
      </c>
      <c r="AN29" s="413"/>
      <c r="AO29" s="413"/>
      <c r="AP29" s="413"/>
      <c r="AQ29" s="413"/>
      <c r="AR29" s="414"/>
      <c r="AS29" s="412">
        <v>3003</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v>282145</v>
      </c>
      <c r="BO29" s="460"/>
      <c r="BP29" s="460"/>
      <c r="BQ29" s="460"/>
      <c r="BR29" s="460"/>
      <c r="BS29" s="460"/>
      <c r="BT29" s="460"/>
      <c r="BU29" s="461"/>
      <c r="BV29" s="459">
        <v>2444</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98.6</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1682730</v>
      </c>
      <c r="BO30" s="494"/>
      <c r="BP30" s="494"/>
      <c r="BQ30" s="494"/>
      <c r="BR30" s="494"/>
      <c r="BS30" s="494"/>
      <c r="BT30" s="494"/>
      <c r="BU30" s="495"/>
      <c r="BV30" s="493">
        <v>1683137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197</v>
      </c>
      <c r="V33" s="411"/>
      <c r="W33" s="410" t="s">
        <v>198</v>
      </c>
      <c r="X33" s="410"/>
      <c r="Y33" s="410"/>
      <c r="Z33" s="410"/>
      <c r="AA33" s="410"/>
      <c r="AB33" s="410"/>
      <c r="AC33" s="410"/>
      <c r="AD33" s="410"/>
      <c r="AE33" s="410"/>
      <c r="AF33" s="410"/>
      <c r="AG33" s="410"/>
      <c r="AH33" s="410"/>
      <c r="AI33" s="410"/>
      <c r="AJ33" s="410"/>
      <c r="AK33" s="410"/>
      <c r="AL33" s="203"/>
      <c r="AM33" s="411" t="s">
        <v>199</v>
      </c>
      <c r="AN33" s="411"/>
      <c r="AO33" s="410" t="s">
        <v>198</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197</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下水道事業会計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牧之原市菊川市学校組合</v>
      </c>
      <c r="BZ34" s="408"/>
      <c r="CA34" s="408"/>
      <c r="CB34" s="408"/>
      <c r="CC34" s="408"/>
      <c r="CD34" s="408"/>
      <c r="CE34" s="408"/>
      <c r="CF34" s="408"/>
      <c r="CG34" s="408"/>
      <c r="CH34" s="408"/>
      <c r="CI34" s="408"/>
      <c r="CJ34" s="408"/>
      <c r="CK34" s="408"/>
      <c r="CL34" s="408"/>
      <c r="CM34" s="408"/>
      <c r="CN34" s="178"/>
      <c r="CO34" s="407">
        <f>IF(CQ34="","",MAX(C34:D43,U34:V43,AM34:AN43,BE34:BF43,BW34:BX43)+1)</f>
        <v>19</v>
      </c>
      <c r="CP34" s="407"/>
      <c r="CQ34" s="408" t="str">
        <f>IF('各会計、関係団体の財政状況及び健全化判断比率'!BS7="","",'各会計、関係団体の財政状況及び健全化判断比率'!BS7)</f>
        <v>有限会社菊川市生活環境センター</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土地取得特別会計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小笠老人ホーム施設組合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病院事業会計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東遠広域施設組合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静岡県市町総合事務組合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東遠学園組合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東遠地区聖苑組合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中東遠看護専門学校組合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16</v>
      </c>
      <c r="BX41" s="407"/>
      <c r="BY41" s="408" t="str">
        <f>IF('各会計、関係団体の財政状況及び健全化判断比率'!B75="","",'各会計、関係団体の財政状況及び健全化判断比率'!B75)</f>
        <v>掛川市・菊川市衛生施設組合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17</v>
      </c>
      <c r="BX42" s="407"/>
      <c r="BY42" s="408" t="str">
        <f>IF('各会計、関係団体の財政状況及び健全化判断比率'!B76="","",'各会計、関係団体の財政状況及び健全化判断比率'!B76)</f>
        <v>静岡県後期高齢者医療広域連合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18</v>
      </c>
      <c r="BX43" s="407"/>
      <c r="BY43" s="408" t="str">
        <f>IF('各会計、関係団体の財政状況及び健全化判断比率'!B77="","",'各会計、関係団体の財政状況及び健全化判断比率'!B77)</f>
        <v>静岡県後期高齢者医療広域連合（事業会計分）</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601</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6" t="s">
        <v>564</v>
      </c>
      <c r="D34" s="1216"/>
      <c r="E34" s="1217"/>
      <c r="F34" s="32">
        <v>6.29</v>
      </c>
      <c r="G34" s="33">
        <v>7.65</v>
      </c>
      <c r="H34" s="33">
        <v>7.78</v>
      </c>
      <c r="I34" s="33">
        <v>7.75</v>
      </c>
      <c r="J34" s="34">
        <v>7.46</v>
      </c>
      <c r="K34" s="22"/>
      <c r="L34" s="22"/>
      <c r="M34" s="22"/>
      <c r="N34" s="22"/>
      <c r="O34" s="22"/>
      <c r="P34" s="22"/>
    </row>
    <row r="35" spans="1:16" ht="39" customHeight="1" x14ac:dyDescent="0.15">
      <c r="A35" s="22"/>
      <c r="B35" s="35"/>
      <c r="C35" s="1210" t="s">
        <v>565</v>
      </c>
      <c r="D35" s="1211"/>
      <c r="E35" s="1212"/>
      <c r="F35" s="36">
        <v>3.92</v>
      </c>
      <c r="G35" s="37">
        <v>4.17</v>
      </c>
      <c r="H35" s="37">
        <v>4.21</v>
      </c>
      <c r="I35" s="37">
        <v>3.11</v>
      </c>
      <c r="J35" s="38">
        <v>5.44</v>
      </c>
      <c r="K35" s="22"/>
      <c r="L35" s="22"/>
      <c r="M35" s="22"/>
      <c r="N35" s="22"/>
      <c r="O35" s="22"/>
      <c r="P35" s="22"/>
    </row>
    <row r="36" spans="1:16" ht="39" customHeight="1" x14ac:dyDescent="0.15">
      <c r="A36" s="22"/>
      <c r="B36" s="35"/>
      <c r="C36" s="1210" t="s">
        <v>566</v>
      </c>
      <c r="D36" s="1211"/>
      <c r="E36" s="1212"/>
      <c r="F36" s="36">
        <v>3.73</v>
      </c>
      <c r="G36" s="37">
        <v>2.73</v>
      </c>
      <c r="H36" s="37">
        <v>0.96</v>
      </c>
      <c r="I36" s="37">
        <v>0</v>
      </c>
      <c r="J36" s="38">
        <v>3.23</v>
      </c>
      <c r="K36" s="22"/>
      <c r="L36" s="22"/>
      <c r="M36" s="22"/>
      <c r="N36" s="22"/>
      <c r="O36" s="22"/>
      <c r="P36" s="22"/>
    </row>
    <row r="37" spans="1:16" ht="39" customHeight="1" x14ac:dyDescent="0.15">
      <c r="A37" s="22"/>
      <c r="B37" s="35"/>
      <c r="C37" s="1210" t="s">
        <v>567</v>
      </c>
      <c r="D37" s="1211"/>
      <c r="E37" s="1212"/>
      <c r="F37" s="36" t="s">
        <v>528</v>
      </c>
      <c r="G37" s="37">
        <v>0.22</v>
      </c>
      <c r="H37" s="37">
        <v>0.45</v>
      </c>
      <c r="I37" s="37">
        <v>0.72</v>
      </c>
      <c r="J37" s="38">
        <v>0.87</v>
      </c>
      <c r="K37" s="22"/>
      <c r="L37" s="22"/>
      <c r="M37" s="22"/>
      <c r="N37" s="22"/>
      <c r="O37" s="22"/>
      <c r="P37" s="22"/>
    </row>
    <row r="38" spans="1:16" ht="39" customHeight="1" x14ac:dyDescent="0.15">
      <c r="A38" s="22"/>
      <c r="B38" s="35"/>
      <c r="C38" s="1210" t="s">
        <v>568</v>
      </c>
      <c r="D38" s="1211"/>
      <c r="E38" s="1212"/>
      <c r="F38" s="36">
        <v>0.92</v>
      </c>
      <c r="G38" s="37">
        <v>0.87</v>
      </c>
      <c r="H38" s="37">
        <v>0.52</v>
      </c>
      <c r="I38" s="37">
        <v>0.14000000000000001</v>
      </c>
      <c r="J38" s="38">
        <v>0.42</v>
      </c>
      <c r="K38" s="22"/>
      <c r="L38" s="22"/>
      <c r="M38" s="22"/>
      <c r="N38" s="22"/>
      <c r="O38" s="22"/>
      <c r="P38" s="22"/>
    </row>
    <row r="39" spans="1:16" ht="39" customHeight="1" x14ac:dyDescent="0.15">
      <c r="A39" s="22"/>
      <c r="B39" s="35"/>
      <c r="C39" s="1210" t="s">
        <v>569</v>
      </c>
      <c r="D39" s="1211"/>
      <c r="E39" s="1212"/>
      <c r="F39" s="36">
        <v>2.84</v>
      </c>
      <c r="G39" s="37">
        <v>0.85</v>
      </c>
      <c r="H39" s="37">
        <v>0.74</v>
      </c>
      <c r="I39" s="37">
        <v>0.62</v>
      </c>
      <c r="J39" s="38">
        <v>0.14000000000000001</v>
      </c>
      <c r="K39" s="22"/>
      <c r="L39" s="22"/>
      <c r="M39" s="22"/>
      <c r="N39" s="22"/>
      <c r="O39" s="22"/>
      <c r="P39" s="22"/>
    </row>
    <row r="40" spans="1:16" ht="39" customHeight="1" x14ac:dyDescent="0.15">
      <c r="A40" s="22"/>
      <c r="B40" s="35"/>
      <c r="C40" s="1210" t="s">
        <v>570</v>
      </c>
      <c r="D40" s="1211"/>
      <c r="E40" s="1212"/>
      <c r="F40" s="36">
        <v>0.03</v>
      </c>
      <c r="G40" s="37">
        <v>0.1</v>
      </c>
      <c r="H40" s="37">
        <v>0.02</v>
      </c>
      <c r="I40" s="37">
        <v>0.02</v>
      </c>
      <c r="J40" s="38">
        <v>0.02</v>
      </c>
      <c r="K40" s="22"/>
      <c r="L40" s="22"/>
      <c r="M40" s="22"/>
      <c r="N40" s="22"/>
      <c r="O40" s="22"/>
      <c r="P40" s="22"/>
    </row>
    <row r="41" spans="1:16" ht="39" customHeight="1" x14ac:dyDescent="0.15">
      <c r="A41" s="22"/>
      <c r="B41" s="35"/>
      <c r="C41" s="1210" t="s">
        <v>571</v>
      </c>
      <c r="D41" s="1211"/>
      <c r="E41" s="1212"/>
      <c r="F41" s="36">
        <v>0</v>
      </c>
      <c r="G41" s="37">
        <v>0</v>
      </c>
      <c r="H41" s="37">
        <v>0</v>
      </c>
      <c r="I41" s="37">
        <v>0</v>
      </c>
      <c r="J41" s="38">
        <v>0</v>
      </c>
      <c r="K41" s="22"/>
      <c r="L41" s="22"/>
      <c r="M41" s="22"/>
      <c r="N41" s="22"/>
      <c r="O41" s="22"/>
      <c r="P41" s="22"/>
    </row>
    <row r="42" spans="1:16" ht="39" customHeight="1" x14ac:dyDescent="0.15">
      <c r="A42" s="22"/>
      <c r="B42" s="39"/>
      <c r="C42" s="1210" t="s">
        <v>572</v>
      </c>
      <c r="D42" s="1211"/>
      <c r="E42" s="1212"/>
      <c r="F42" s="36" t="s">
        <v>528</v>
      </c>
      <c r="G42" s="37" t="s">
        <v>528</v>
      </c>
      <c r="H42" s="37" t="s">
        <v>528</v>
      </c>
      <c r="I42" s="37" t="s">
        <v>528</v>
      </c>
      <c r="J42" s="38" t="s">
        <v>528</v>
      </c>
      <c r="K42" s="22"/>
      <c r="L42" s="22"/>
      <c r="M42" s="22"/>
      <c r="N42" s="22"/>
      <c r="O42" s="22"/>
      <c r="P42" s="22"/>
    </row>
    <row r="43" spans="1:16" ht="39" customHeight="1" thickBot="1" x14ac:dyDescent="0.2">
      <c r="A43" s="22"/>
      <c r="B43" s="40"/>
      <c r="C43" s="1213" t="s">
        <v>573</v>
      </c>
      <c r="D43" s="1214"/>
      <c r="E43" s="1215"/>
      <c r="F43" s="41">
        <v>0.13</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Obt169gzgTQUNRTX/U/38alfhq1k8NoZgLgR//9uzNnIkeE1t4AXrs6lLCrncsmvPOQJR7tEaWQ7jWg3u6EIQ==" saltValue="LqSFBMYA2vNcpNbSlvwR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2096</v>
      </c>
      <c r="L45" s="60">
        <v>2082</v>
      </c>
      <c r="M45" s="60">
        <v>2068</v>
      </c>
      <c r="N45" s="60">
        <v>2065</v>
      </c>
      <c r="O45" s="61">
        <v>2200</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528</v>
      </c>
      <c r="L46" s="64" t="s">
        <v>528</v>
      </c>
      <c r="M46" s="64" t="s">
        <v>528</v>
      </c>
      <c r="N46" s="64" t="s">
        <v>528</v>
      </c>
      <c r="O46" s="65" t="s">
        <v>528</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528</v>
      </c>
      <c r="L47" s="64" t="s">
        <v>528</v>
      </c>
      <c r="M47" s="64" t="s">
        <v>528</v>
      </c>
      <c r="N47" s="64" t="s">
        <v>528</v>
      </c>
      <c r="O47" s="65" t="s">
        <v>528</v>
      </c>
      <c r="P47" s="48"/>
      <c r="Q47" s="48"/>
      <c r="R47" s="48"/>
      <c r="S47" s="48"/>
      <c r="T47" s="48"/>
      <c r="U47" s="48"/>
    </row>
    <row r="48" spans="1:21" ht="30.75" customHeight="1" x14ac:dyDescent="0.15">
      <c r="A48" s="48"/>
      <c r="B48" s="1238"/>
      <c r="C48" s="1239"/>
      <c r="D48" s="62"/>
      <c r="E48" s="1220" t="s">
        <v>15</v>
      </c>
      <c r="F48" s="1220"/>
      <c r="G48" s="1220"/>
      <c r="H48" s="1220"/>
      <c r="I48" s="1220"/>
      <c r="J48" s="1221"/>
      <c r="K48" s="63">
        <v>663</v>
      </c>
      <c r="L48" s="64">
        <v>670</v>
      </c>
      <c r="M48" s="64">
        <v>679</v>
      </c>
      <c r="N48" s="64">
        <v>734</v>
      </c>
      <c r="O48" s="65">
        <v>691</v>
      </c>
      <c r="P48" s="48"/>
      <c r="Q48" s="48"/>
      <c r="R48" s="48"/>
      <c r="S48" s="48"/>
      <c r="T48" s="48"/>
      <c r="U48" s="48"/>
    </row>
    <row r="49" spans="1:21" ht="30.75" customHeight="1" x14ac:dyDescent="0.15">
      <c r="A49" s="48"/>
      <c r="B49" s="1238"/>
      <c r="C49" s="1239"/>
      <c r="D49" s="62"/>
      <c r="E49" s="1220" t="s">
        <v>16</v>
      </c>
      <c r="F49" s="1220"/>
      <c r="G49" s="1220"/>
      <c r="H49" s="1220"/>
      <c r="I49" s="1220"/>
      <c r="J49" s="1221"/>
      <c r="K49" s="63">
        <v>264</v>
      </c>
      <c r="L49" s="64">
        <v>244</v>
      </c>
      <c r="M49" s="64">
        <v>213</v>
      </c>
      <c r="N49" s="64">
        <v>77</v>
      </c>
      <c r="O49" s="65">
        <v>38</v>
      </c>
      <c r="P49" s="48"/>
      <c r="Q49" s="48"/>
      <c r="R49" s="48"/>
      <c r="S49" s="48"/>
      <c r="T49" s="48"/>
      <c r="U49" s="48"/>
    </row>
    <row r="50" spans="1:21" ht="30.75" customHeight="1" x14ac:dyDescent="0.15">
      <c r="A50" s="48"/>
      <c r="B50" s="1238"/>
      <c r="C50" s="1239"/>
      <c r="D50" s="62"/>
      <c r="E50" s="1220" t="s">
        <v>17</v>
      </c>
      <c r="F50" s="1220"/>
      <c r="G50" s="1220"/>
      <c r="H50" s="1220"/>
      <c r="I50" s="1220"/>
      <c r="J50" s="1221"/>
      <c r="K50" s="63">
        <v>165</v>
      </c>
      <c r="L50" s="64">
        <v>152</v>
      </c>
      <c r="M50" s="64">
        <v>118</v>
      </c>
      <c r="N50" s="64">
        <v>138</v>
      </c>
      <c r="O50" s="65">
        <v>129</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528</v>
      </c>
      <c r="L51" s="64" t="s">
        <v>528</v>
      </c>
      <c r="M51" s="64" t="s">
        <v>528</v>
      </c>
      <c r="N51" s="64" t="s">
        <v>528</v>
      </c>
      <c r="O51" s="65" t="s">
        <v>528</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2162</v>
      </c>
      <c r="L52" s="64">
        <v>2129</v>
      </c>
      <c r="M52" s="64">
        <v>2089</v>
      </c>
      <c r="N52" s="64">
        <v>2064</v>
      </c>
      <c r="O52" s="65">
        <v>2116</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1026</v>
      </c>
      <c r="L53" s="69">
        <v>1019</v>
      </c>
      <c r="M53" s="69">
        <v>989</v>
      </c>
      <c r="N53" s="69">
        <v>950</v>
      </c>
      <c r="O53" s="70">
        <v>942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NpwiaOmAXrlNVBj0alB5gKXccZQhOUId2cmkWJhkqpvvkKWu0icm4shfpm/Ei22XFe0qI4CPgeYGZWuVB5jCg==" saltValue="1mv4FSv5wEVTYmnd93A+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6" t="s">
        <v>30</v>
      </c>
      <c r="C41" s="1257"/>
      <c r="D41" s="102"/>
      <c r="E41" s="1258" t="s">
        <v>31</v>
      </c>
      <c r="F41" s="1258"/>
      <c r="G41" s="1258"/>
      <c r="H41" s="1259"/>
      <c r="I41" s="351">
        <v>18032</v>
      </c>
      <c r="J41" s="352">
        <v>18019</v>
      </c>
      <c r="K41" s="352">
        <v>18407</v>
      </c>
      <c r="L41" s="352">
        <v>18438</v>
      </c>
      <c r="M41" s="353">
        <v>18079</v>
      </c>
    </row>
    <row r="42" spans="2:13" ht="27.75" customHeight="1" x14ac:dyDescent="0.15">
      <c r="B42" s="1246"/>
      <c r="C42" s="1247"/>
      <c r="D42" s="103"/>
      <c r="E42" s="1250" t="s">
        <v>32</v>
      </c>
      <c r="F42" s="1250"/>
      <c r="G42" s="1250"/>
      <c r="H42" s="1251"/>
      <c r="I42" s="354">
        <v>1481</v>
      </c>
      <c r="J42" s="355">
        <v>1329</v>
      </c>
      <c r="K42" s="355">
        <v>1215</v>
      </c>
      <c r="L42" s="355">
        <v>1082</v>
      </c>
      <c r="M42" s="356">
        <v>957</v>
      </c>
    </row>
    <row r="43" spans="2:13" ht="27.75" customHeight="1" x14ac:dyDescent="0.15">
      <c r="B43" s="1246"/>
      <c r="C43" s="1247"/>
      <c r="D43" s="103"/>
      <c r="E43" s="1250" t="s">
        <v>33</v>
      </c>
      <c r="F43" s="1250"/>
      <c r="G43" s="1250"/>
      <c r="H43" s="1251"/>
      <c r="I43" s="354">
        <v>7133</v>
      </c>
      <c r="J43" s="355">
        <v>6732</v>
      </c>
      <c r="K43" s="355">
        <v>6243</v>
      </c>
      <c r="L43" s="355">
        <v>6788</v>
      </c>
      <c r="M43" s="356">
        <v>6504</v>
      </c>
    </row>
    <row r="44" spans="2:13" ht="27.75" customHeight="1" x14ac:dyDescent="0.15">
      <c r="B44" s="1246"/>
      <c r="C44" s="1247"/>
      <c r="D44" s="103"/>
      <c r="E44" s="1250" t="s">
        <v>34</v>
      </c>
      <c r="F44" s="1250"/>
      <c r="G44" s="1250"/>
      <c r="H44" s="1251"/>
      <c r="I44" s="354">
        <v>762</v>
      </c>
      <c r="J44" s="355">
        <v>528</v>
      </c>
      <c r="K44" s="355">
        <v>332</v>
      </c>
      <c r="L44" s="355">
        <v>258</v>
      </c>
      <c r="M44" s="356">
        <v>219</v>
      </c>
    </row>
    <row r="45" spans="2:13" ht="27.75" customHeight="1" x14ac:dyDescent="0.15">
      <c r="B45" s="1246"/>
      <c r="C45" s="1247"/>
      <c r="D45" s="103"/>
      <c r="E45" s="1250" t="s">
        <v>35</v>
      </c>
      <c r="F45" s="1250"/>
      <c r="G45" s="1250"/>
      <c r="H45" s="1251"/>
      <c r="I45" s="354">
        <v>574</v>
      </c>
      <c r="J45" s="355">
        <v>327</v>
      </c>
      <c r="K45" s="355">
        <v>254</v>
      </c>
      <c r="L45" s="355">
        <v>76</v>
      </c>
      <c r="M45" s="356">
        <v>27</v>
      </c>
    </row>
    <row r="46" spans="2:13" ht="27.75" customHeight="1" x14ac:dyDescent="0.15">
      <c r="B46" s="1246"/>
      <c r="C46" s="1247"/>
      <c r="D46" s="104"/>
      <c r="E46" s="1250" t="s">
        <v>36</v>
      </c>
      <c r="F46" s="1250"/>
      <c r="G46" s="1250"/>
      <c r="H46" s="1251"/>
      <c r="I46" s="354" t="s">
        <v>528</v>
      </c>
      <c r="J46" s="355" t="s">
        <v>528</v>
      </c>
      <c r="K46" s="355" t="s">
        <v>528</v>
      </c>
      <c r="L46" s="355" t="s">
        <v>528</v>
      </c>
      <c r="M46" s="356" t="s">
        <v>528</v>
      </c>
    </row>
    <row r="47" spans="2:13" ht="27.75" customHeight="1" x14ac:dyDescent="0.15">
      <c r="B47" s="1246"/>
      <c r="C47" s="1247"/>
      <c r="D47" s="105"/>
      <c r="E47" s="1260" t="s">
        <v>37</v>
      </c>
      <c r="F47" s="1261"/>
      <c r="G47" s="1261"/>
      <c r="H47" s="1262"/>
      <c r="I47" s="354" t="s">
        <v>528</v>
      </c>
      <c r="J47" s="355" t="s">
        <v>528</v>
      </c>
      <c r="K47" s="355" t="s">
        <v>528</v>
      </c>
      <c r="L47" s="355" t="s">
        <v>528</v>
      </c>
      <c r="M47" s="356" t="s">
        <v>528</v>
      </c>
    </row>
    <row r="48" spans="2:13" ht="27.75" customHeight="1" x14ac:dyDescent="0.15">
      <c r="B48" s="1246"/>
      <c r="C48" s="1247"/>
      <c r="D48" s="103"/>
      <c r="E48" s="1250" t="s">
        <v>38</v>
      </c>
      <c r="F48" s="1250"/>
      <c r="G48" s="1250"/>
      <c r="H48" s="1251"/>
      <c r="I48" s="354" t="s">
        <v>528</v>
      </c>
      <c r="J48" s="355" t="s">
        <v>528</v>
      </c>
      <c r="K48" s="355" t="s">
        <v>528</v>
      </c>
      <c r="L48" s="355" t="s">
        <v>528</v>
      </c>
      <c r="M48" s="356" t="s">
        <v>528</v>
      </c>
    </row>
    <row r="49" spans="2:13" ht="27.75" customHeight="1" x14ac:dyDescent="0.15">
      <c r="B49" s="1248"/>
      <c r="C49" s="1249"/>
      <c r="D49" s="103"/>
      <c r="E49" s="1250" t="s">
        <v>39</v>
      </c>
      <c r="F49" s="1250"/>
      <c r="G49" s="1250"/>
      <c r="H49" s="1251"/>
      <c r="I49" s="354" t="s">
        <v>528</v>
      </c>
      <c r="J49" s="355" t="s">
        <v>528</v>
      </c>
      <c r="K49" s="355" t="s">
        <v>528</v>
      </c>
      <c r="L49" s="355" t="s">
        <v>528</v>
      </c>
      <c r="M49" s="356" t="s">
        <v>528</v>
      </c>
    </row>
    <row r="50" spans="2:13" ht="27.75" customHeight="1" x14ac:dyDescent="0.15">
      <c r="B50" s="1244" t="s">
        <v>40</v>
      </c>
      <c r="C50" s="1245"/>
      <c r="D50" s="106"/>
      <c r="E50" s="1250" t="s">
        <v>41</v>
      </c>
      <c r="F50" s="1250"/>
      <c r="G50" s="1250"/>
      <c r="H50" s="1251"/>
      <c r="I50" s="354">
        <v>3990</v>
      </c>
      <c r="J50" s="355">
        <v>3974</v>
      </c>
      <c r="K50" s="355">
        <v>3809</v>
      </c>
      <c r="L50" s="355">
        <v>3750</v>
      </c>
      <c r="M50" s="356">
        <v>4484</v>
      </c>
    </row>
    <row r="51" spans="2:13" ht="27.75" customHeight="1" x14ac:dyDescent="0.15">
      <c r="B51" s="1246"/>
      <c r="C51" s="1247"/>
      <c r="D51" s="103"/>
      <c r="E51" s="1250" t="s">
        <v>42</v>
      </c>
      <c r="F51" s="1250"/>
      <c r="G51" s="1250"/>
      <c r="H51" s="1251"/>
      <c r="I51" s="354">
        <v>2690</v>
      </c>
      <c r="J51" s="355">
        <v>2693</v>
      </c>
      <c r="K51" s="355">
        <v>2537</v>
      </c>
      <c r="L51" s="355">
        <v>2633</v>
      </c>
      <c r="M51" s="356">
        <v>3106</v>
      </c>
    </row>
    <row r="52" spans="2:13" ht="27.75" customHeight="1" x14ac:dyDescent="0.15">
      <c r="B52" s="1248"/>
      <c r="C52" s="1249"/>
      <c r="D52" s="103"/>
      <c r="E52" s="1250" t="s">
        <v>43</v>
      </c>
      <c r="F52" s="1250"/>
      <c r="G52" s="1250"/>
      <c r="H52" s="1251"/>
      <c r="I52" s="354">
        <v>19012</v>
      </c>
      <c r="J52" s="355">
        <v>19081</v>
      </c>
      <c r="K52" s="355">
        <v>19264</v>
      </c>
      <c r="L52" s="355">
        <v>19271</v>
      </c>
      <c r="M52" s="356">
        <v>18887</v>
      </c>
    </row>
    <row r="53" spans="2:13" ht="27.75" customHeight="1" thickBot="1" x14ac:dyDescent="0.2">
      <c r="B53" s="1252" t="s">
        <v>44</v>
      </c>
      <c r="C53" s="1253"/>
      <c r="D53" s="107"/>
      <c r="E53" s="1254" t="s">
        <v>45</v>
      </c>
      <c r="F53" s="1254"/>
      <c r="G53" s="1254"/>
      <c r="H53" s="1255"/>
      <c r="I53" s="357">
        <v>2290</v>
      </c>
      <c r="J53" s="358">
        <v>1186</v>
      </c>
      <c r="K53" s="358">
        <v>842</v>
      </c>
      <c r="L53" s="358">
        <v>989</v>
      </c>
      <c r="M53" s="359">
        <v>-690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joclLb3iml2nkFdXCAUZt/gEEy9gkjb/ZdFNLzIMf2W+lPahK0CifObLfkUGBCjQnLEijTdV62PKDcGCdqHPA==" saltValue="kIfrb41DQyOUqWVDW2WT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71" t="s">
        <v>48</v>
      </c>
      <c r="D55" s="1271"/>
      <c r="E55" s="1272"/>
      <c r="F55" s="119">
        <v>2118</v>
      </c>
      <c r="G55" s="119">
        <v>2058</v>
      </c>
      <c r="H55" s="120">
        <v>2520</v>
      </c>
    </row>
    <row r="56" spans="2:8" ht="52.5" customHeight="1" x14ac:dyDescent="0.15">
      <c r="B56" s="121"/>
      <c r="C56" s="1273" t="s">
        <v>49</v>
      </c>
      <c r="D56" s="1273"/>
      <c r="E56" s="1274"/>
      <c r="F56" s="122">
        <v>2</v>
      </c>
      <c r="G56" s="122">
        <v>2</v>
      </c>
      <c r="H56" s="123">
        <v>282</v>
      </c>
    </row>
    <row r="57" spans="2:8" ht="53.25" customHeight="1" x14ac:dyDescent="0.15">
      <c r="B57" s="121"/>
      <c r="C57" s="1275" t="s">
        <v>50</v>
      </c>
      <c r="D57" s="1275"/>
      <c r="E57" s="1276"/>
      <c r="F57" s="124">
        <v>989</v>
      </c>
      <c r="G57" s="124">
        <v>1683</v>
      </c>
      <c r="H57" s="125">
        <v>1683</v>
      </c>
    </row>
    <row r="58" spans="2:8" ht="45.75" customHeight="1" x14ac:dyDescent="0.15">
      <c r="B58" s="126"/>
      <c r="C58" s="1263" t="s">
        <v>595</v>
      </c>
      <c r="D58" s="1264"/>
      <c r="E58" s="1265"/>
      <c r="F58" s="127">
        <v>909</v>
      </c>
      <c r="G58" s="127">
        <v>919</v>
      </c>
      <c r="H58" s="128">
        <v>924</v>
      </c>
    </row>
    <row r="59" spans="2:8" ht="45.75" customHeight="1" x14ac:dyDescent="0.15">
      <c r="B59" s="126"/>
      <c r="C59" s="1263" t="s">
        <v>596</v>
      </c>
      <c r="D59" s="1264"/>
      <c r="E59" s="1265"/>
      <c r="F59" s="127">
        <v>0</v>
      </c>
      <c r="G59" s="127">
        <v>700</v>
      </c>
      <c r="H59" s="128">
        <v>700</v>
      </c>
    </row>
    <row r="60" spans="2:8" ht="45.75" customHeight="1" x14ac:dyDescent="0.15">
      <c r="B60" s="126"/>
      <c r="C60" s="1263" t="s">
        <v>597</v>
      </c>
      <c r="D60" s="1264"/>
      <c r="E60" s="1265"/>
      <c r="F60" s="127">
        <v>58</v>
      </c>
      <c r="G60" s="127">
        <v>36</v>
      </c>
      <c r="H60" s="128">
        <v>36</v>
      </c>
    </row>
    <row r="61" spans="2:8" ht="45.75" customHeight="1" x14ac:dyDescent="0.15">
      <c r="B61" s="126"/>
      <c r="C61" s="1263" t="s">
        <v>598</v>
      </c>
      <c r="D61" s="1264"/>
      <c r="E61" s="1265"/>
      <c r="F61" s="127">
        <v>18</v>
      </c>
      <c r="G61" s="127">
        <v>18</v>
      </c>
      <c r="H61" s="128">
        <v>18</v>
      </c>
    </row>
    <row r="62" spans="2:8" ht="45.75" customHeight="1" thickBot="1" x14ac:dyDescent="0.2">
      <c r="B62" s="129"/>
      <c r="C62" s="1266" t="s">
        <v>599</v>
      </c>
      <c r="D62" s="1267"/>
      <c r="E62" s="1268"/>
      <c r="F62" s="130">
        <v>0</v>
      </c>
      <c r="G62" s="130">
        <v>9</v>
      </c>
      <c r="H62" s="131">
        <v>3</v>
      </c>
    </row>
    <row r="63" spans="2:8" ht="52.5" customHeight="1" thickBot="1" x14ac:dyDescent="0.2">
      <c r="B63" s="132"/>
      <c r="C63" s="1269" t="s">
        <v>51</v>
      </c>
      <c r="D63" s="1269"/>
      <c r="E63" s="1270"/>
      <c r="F63" s="133">
        <v>3109</v>
      </c>
      <c r="G63" s="133">
        <v>3743</v>
      </c>
      <c r="H63" s="134">
        <v>4485</v>
      </c>
    </row>
    <row r="64" spans="2:8" x14ac:dyDescent="0.15"/>
  </sheetData>
  <sheetProtection algorithmName="SHA-512" hashValue="nqi0+r+8OF5dRTsQXs4rdXUmirN4UZBubO+5UlcoYVTIyMPwnUmdPOkEOEW3UPqwgjg8fWcPZNRUqkZnOQuoLQ==" saltValue="nwFeT5vlI8AhnUJieOfh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8" t="s">
        <v>611</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6"/>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6"/>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6"/>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6"/>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604</v>
      </c>
    </row>
    <row r="50" spans="1:109" x14ac:dyDescent="0.15">
      <c r="B50" s="376"/>
      <c r="G50" s="1287"/>
      <c r="H50" s="1287"/>
      <c r="I50" s="1287"/>
      <c r="J50" s="1287"/>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555</v>
      </c>
      <c r="BQ50" s="1291"/>
      <c r="BR50" s="1291"/>
      <c r="BS50" s="1291"/>
      <c r="BT50" s="1291"/>
      <c r="BU50" s="1291"/>
      <c r="BV50" s="1291"/>
      <c r="BW50" s="1291"/>
      <c r="BX50" s="1291" t="s">
        <v>556</v>
      </c>
      <c r="BY50" s="1291"/>
      <c r="BZ50" s="1291"/>
      <c r="CA50" s="1291"/>
      <c r="CB50" s="1291"/>
      <c r="CC50" s="1291"/>
      <c r="CD50" s="1291"/>
      <c r="CE50" s="1291"/>
      <c r="CF50" s="1291" t="s">
        <v>557</v>
      </c>
      <c r="CG50" s="1291"/>
      <c r="CH50" s="1291"/>
      <c r="CI50" s="1291"/>
      <c r="CJ50" s="1291"/>
      <c r="CK50" s="1291"/>
      <c r="CL50" s="1291"/>
      <c r="CM50" s="1291"/>
      <c r="CN50" s="1291" t="s">
        <v>558</v>
      </c>
      <c r="CO50" s="1291"/>
      <c r="CP50" s="1291"/>
      <c r="CQ50" s="1291"/>
      <c r="CR50" s="1291"/>
      <c r="CS50" s="1291"/>
      <c r="CT50" s="1291"/>
      <c r="CU50" s="1291"/>
      <c r="CV50" s="1291" t="s">
        <v>559</v>
      </c>
      <c r="CW50" s="1291"/>
      <c r="CX50" s="1291"/>
      <c r="CY50" s="1291"/>
      <c r="CZ50" s="1291"/>
      <c r="DA50" s="1291"/>
      <c r="DB50" s="1291"/>
      <c r="DC50" s="1291"/>
    </row>
    <row r="51" spans="1:109" ht="13.5" customHeight="1" x14ac:dyDescent="0.15">
      <c r="B51" s="376"/>
      <c r="G51" s="1292"/>
      <c r="H51" s="1292"/>
      <c r="I51" s="1295"/>
      <c r="J51" s="1295"/>
      <c r="K51" s="1293"/>
      <c r="L51" s="1293"/>
      <c r="M51" s="1293"/>
      <c r="N51" s="1293"/>
      <c r="AM51" s="385"/>
      <c r="AN51" s="1294" t="s">
        <v>605</v>
      </c>
      <c r="AO51" s="1294"/>
      <c r="AP51" s="1294"/>
      <c r="AQ51" s="1294"/>
      <c r="AR51" s="1294"/>
      <c r="AS51" s="1294"/>
      <c r="AT51" s="1294"/>
      <c r="AU51" s="1294"/>
      <c r="AV51" s="1294"/>
      <c r="AW51" s="1294"/>
      <c r="AX51" s="1294"/>
      <c r="AY51" s="1294"/>
      <c r="AZ51" s="1294"/>
      <c r="BA51" s="1294"/>
      <c r="BB51" s="1294" t="s">
        <v>606</v>
      </c>
      <c r="BC51" s="1294"/>
      <c r="BD51" s="1294"/>
      <c r="BE51" s="1294"/>
      <c r="BF51" s="1294"/>
      <c r="BG51" s="1294"/>
      <c r="BH51" s="1294"/>
      <c r="BI51" s="1294"/>
      <c r="BJ51" s="1294"/>
      <c r="BK51" s="1294"/>
      <c r="BL51" s="1294"/>
      <c r="BM51" s="1294"/>
      <c r="BN51" s="1294"/>
      <c r="BO51" s="1294"/>
      <c r="BP51" s="1277">
        <v>23.5</v>
      </c>
      <c r="BQ51" s="1277"/>
      <c r="BR51" s="1277"/>
      <c r="BS51" s="1277"/>
      <c r="BT51" s="1277"/>
      <c r="BU51" s="1277"/>
      <c r="BV51" s="1277"/>
      <c r="BW51" s="1277"/>
      <c r="BX51" s="1277">
        <v>12.4</v>
      </c>
      <c r="BY51" s="1277"/>
      <c r="BZ51" s="1277"/>
      <c r="CA51" s="1277"/>
      <c r="CB51" s="1277"/>
      <c r="CC51" s="1277"/>
      <c r="CD51" s="1277"/>
      <c r="CE51" s="1277"/>
      <c r="CF51" s="1277">
        <v>8.8000000000000007</v>
      </c>
      <c r="CG51" s="1277"/>
      <c r="CH51" s="1277"/>
      <c r="CI51" s="1277"/>
      <c r="CJ51" s="1277"/>
      <c r="CK51" s="1277"/>
      <c r="CL51" s="1277"/>
      <c r="CM51" s="1277"/>
      <c r="CN51" s="1277">
        <v>9.9</v>
      </c>
      <c r="CO51" s="1277"/>
      <c r="CP51" s="1277"/>
      <c r="CQ51" s="1277"/>
      <c r="CR51" s="1277"/>
      <c r="CS51" s="1277"/>
      <c r="CT51" s="1277"/>
      <c r="CU51" s="1277"/>
      <c r="CV51" s="1277"/>
      <c r="CW51" s="1277"/>
      <c r="CX51" s="1277"/>
      <c r="CY51" s="1277"/>
      <c r="CZ51" s="1277"/>
      <c r="DA51" s="1277"/>
      <c r="DB51" s="1277"/>
      <c r="DC51" s="1277"/>
    </row>
    <row r="52" spans="1:109" x14ac:dyDescent="0.15">
      <c r="B52" s="376"/>
      <c r="G52" s="1292"/>
      <c r="H52" s="1292"/>
      <c r="I52" s="1295"/>
      <c r="J52" s="1295"/>
      <c r="K52" s="1293"/>
      <c r="L52" s="1293"/>
      <c r="M52" s="1293"/>
      <c r="N52" s="1293"/>
      <c r="AM52" s="385"/>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92"/>
      <c r="H53" s="1292"/>
      <c r="I53" s="1287"/>
      <c r="J53" s="1287"/>
      <c r="K53" s="1293"/>
      <c r="L53" s="1293"/>
      <c r="M53" s="1293"/>
      <c r="N53" s="1293"/>
      <c r="AM53" s="385"/>
      <c r="AN53" s="1294"/>
      <c r="AO53" s="1294"/>
      <c r="AP53" s="1294"/>
      <c r="AQ53" s="1294"/>
      <c r="AR53" s="1294"/>
      <c r="AS53" s="1294"/>
      <c r="AT53" s="1294"/>
      <c r="AU53" s="1294"/>
      <c r="AV53" s="1294"/>
      <c r="AW53" s="1294"/>
      <c r="AX53" s="1294"/>
      <c r="AY53" s="1294"/>
      <c r="AZ53" s="1294"/>
      <c r="BA53" s="1294"/>
      <c r="BB53" s="1294" t="s">
        <v>607</v>
      </c>
      <c r="BC53" s="1294"/>
      <c r="BD53" s="1294"/>
      <c r="BE53" s="1294"/>
      <c r="BF53" s="1294"/>
      <c r="BG53" s="1294"/>
      <c r="BH53" s="1294"/>
      <c r="BI53" s="1294"/>
      <c r="BJ53" s="1294"/>
      <c r="BK53" s="1294"/>
      <c r="BL53" s="1294"/>
      <c r="BM53" s="1294"/>
      <c r="BN53" s="1294"/>
      <c r="BO53" s="1294"/>
      <c r="BP53" s="1277">
        <v>61.3</v>
      </c>
      <c r="BQ53" s="1277"/>
      <c r="BR53" s="1277"/>
      <c r="BS53" s="1277"/>
      <c r="BT53" s="1277"/>
      <c r="BU53" s="1277"/>
      <c r="BV53" s="1277"/>
      <c r="BW53" s="1277"/>
      <c r="BX53" s="1277">
        <v>62.7</v>
      </c>
      <c r="BY53" s="1277"/>
      <c r="BZ53" s="1277"/>
      <c r="CA53" s="1277"/>
      <c r="CB53" s="1277"/>
      <c r="CC53" s="1277"/>
      <c r="CD53" s="1277"/>
      <c r="CE53" s="1277"/>
      <c r="CF53" s="1277">
        <v>63.1</v>
      </c>
      <c r="CG53" s="1277"/>
      <c r="CH53" s="1277"/>
      <c r="CI53" s="1277"/>
      <c r="CJ53" s="1277"/>
      <c r="CK53" s="1277"/>
      <c r="CL53" s="1277"/>
      <c r="CM53" s="1277"/>
      <c r="CN53" s="1277">
        <v>63.3</v>
      </c>
      <c r="CO53" s="1277"/>
      <c r="CP53" s="1277"/>
      <c r="CQ53" s="1277"/>
      <c r="CR53" s="1277"/>
      <c r="CS53" s="1277"/>
      <c r="CT53" s="1277"/>
      <c r="CU53" s="1277"/>
      <c r="CV53" s="1277">
        <v>64.900000000000006</v>
      </c>
      <c r="CW53" s="1277"/>
      <c r="CX53" s="1277"/>
      <c r="CY53" s="1277"/>
      <c r="CZ53" s="1277"/>
      <c r="DA53" s="1277"/>
      <c r="DB53" s="1277"/>
      <c r="DC53" s="1277"/>
    </row>
    <row r="54" spans="1:109" x14ac:dyDescent="0.15">
      <c r="A54" s="384"/>
      <c r="B54" s="376"/>
      <c r="G54" s="1292"/>
      <c r="H54" s="1292"/>
      <c r="I54" s="1287"/>
      <c r="J54" s="1287"/>
      <c r="K54" s="1293"/>
      <c r="L54" s="1293"/>
      <c r="M54" s="1293"/>
      <c r="N54" s="1293"/>
      <c r="AM54" s="385"/>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7"/>
      <c r="H55" s="1287"/>
      <c r="I55" s="1287"/>
      <c r="J55" s="1287"/>
      <c r="K55" s="1293"/>
      <c r="L55" s="1293"/>
      <c r="M55" s="1293"/>
      <c r="N55" s="1293"/>
      <c r="AN55" s="1291" t="s">
        <v>608</v>
      </c>
      <c r="AO55" s="1291"/>
      <c r="AP55" s="1291"/>
      <c r="AQ55" s="1291"/>
      <c r="AR55" s="1291"/>
      <c r="AS55" s="1291"/>
      <c r="AT55" s="1291"/>
      <c r="AU55" s="1291"/>
      <c r="AV55" s="1291"/>
      <c r="AW55" s="1291"/>
      <c r="AX55" s="1291"/>
      <c r="AY55" s="1291"/>
      <c r="AZ55" s="1291"/>
      <c r="BA55" s="1291"/>
      <c r="BB55" s="1294" t="s">
        <v>606</v>
      </c>
      <c r="BC55" s="1294"/>
      <c r="BD55" s="1294"/>
      <c r="BE55" s="1294"/>
      <c r="BF55" s="1294"/>
      <c r="BG55" s="1294"/>
      <c r="BH55" s="1294"/>
      <c r="BI55" s="1294"/>
      <c r="BJ55" s="1294"/>
      <c r="BK55" s="1294"/>
      <c r="BL55" s="1294"/>
      <c r="BM55" s="1294"/>
      <c r="BN55" s="1294"/>
      <c r="BO55" s="1294"/>
      <c r="BP55" s="1277">
        <v>19</v>
      </c>
      <c r="BQ55" s="1277"/>
      <c r="BR55" s="1277"/>
      <c r="BS55" s="1277"/>
      <c r="BT55" s="1277"/>
      <c r="BU55" s="1277"/>
      <c r="BV55" s="1277"/>
      <c r="BW55" s="1277"/>
      <c r="BX55" s="1277">
        <v>15.3</v>
      </c>
      <c r="BY55" s="1277"/>
      <c r="BZ55" s="1277"/>
      <c r="CA55" s="1277"/>
      <c r="CB55" s="1277"/>
      <c r="CC55" s="1277"/>
      <c r="CD55" s="1277"/>
      <c r="CE55" s="1277"/>
      <c r="CF55" s="1277">
        <v>14.9</v>
      </c>
      <c r="CG55" s="1277"/>
      <c r="CH55" s="1277"/>
      <c r="CI55" s="1277"/>
      <c r="CJ55" s="1277"/>
      <c r="CK55" s="1277"/>
      <c r="CL55" s="1277"/>
      <c r="CM55" s="1277"/>
      <c r="CN55" s="1277">
        <v>14.5</v>
      </c>
      <c r="CO55" s="1277"/>
      <c r="CP55" s="1277"/>
      <c r="CQ55" s="1277"/>
      <c r="CR55" s="1277"/>
      <c r="CS55" s="1277"/>
      <c r="CT55" s="1277"/>
      <c r="CU55" s="1277"/>
      <c r="CV55" s="1277">
        <v>13.3</v>
      </c>
      <c r="CW55" s="1277"/>
      <c r="CX55" s="1277"/>
      <c r="CY55" s="1277"/>
      <c r="CZ55" s="1277"/>
      <c r="DA55" s="1277"/>
      <c r="DB55" s="1277"/>
      <c r="DC55" s="1277"/>
    </row>
    <row r="56" spans="1:109" x14ac:dyDescent="0.15">
      <c r="A56" s="384"/>
      <c r="B56" s="376"/>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7"/>
      <c r="H57" s="1287"/>
      <c r="I57" s="1296"/>
      <c r="J57" s="1296"/>
      <c r="K57" s="1293"/>
      <c r="L57" s="1293"/>
      <c r="M57" s="1293"/>
      <c r="N57" s="1293"/>
      <c r="AM57" s="370"/>
      <c r="AN57" s="1291"/>
      <c r="AO57" s="1291"/>
      <c r="AP57" s="1291"/>
      <c r="AQ57" s="1291"/>
      <c r="AR57" s="1291"/>
      <c r="AS57" s="1291"/>
      <c r="AT57" s="1291"/>
      <c r="AU57" s="1291"/>
      <c r="AV57" s="1291"/>
      <c r="AW57" s="1291"/>
      <c r="AX57" s="1291"/>
      <c r="AY57" s="1291"/>
      <c r="AZ57" s="1291"/>
      <c r="BA57" s="1291"/>
      <c r="BB57" s="1294" t="s">
        <v>607</v>
      </c>
      <c r="BC57" s="1294"/>
      <c r="BD57" s="1294"/>
      <c r="BE57" s="1294"/>
      <c r="BF57" s="1294"/>
      <c r="BG57" s="1294"/>
      <c r="BH57" s="1294"/>
      <c r="BI57" s="1294"/>
      <c r="BJ57" s="1294"/>
      <c r="BK57" s="1294"/>
      <c r="BL57" s="1294"/>
      <c r="BM57" s="1294"/>
      <c r="BN57" s="1294"/>
      <c r="BO57" s="1294"/>
      <c r="BP57" s="1277">
        <v>56.1</v>
      </c>
      <c r="BQ57" s="1277"/>
      <c r="BR57" s="1277"/>
      <c r="BS57" s="1277"/>
      <c r="BT57" s="1277"/>
      <c r="BU57" s="1277"/>
      <c r="BV57" s="1277"/>
      <c r="BW57" s="1277"/>
      <c r="BX57" s="1277">
        <v>57.5</v>
      </c>
      <c r="BY57" s="1277"/>
      <c r="BZ57" s="1277"/>
      <c r="CA57" s="1277"/>
      <c r="CB57" s="1277"/>
      <c r="CC57" s="1277"/>
      <c r="CD57" s="1277"/>
      <c r="CE57" s="1277"/>
      <c r="CF57" s="1277">
        <v>58.5</v>
      </c>
      <c r="CG57" s="1277"/>
      <c r="CH57" s="1277"/>
      <c r="CI57" s="1277"/>
      <c r="CJ57" s="1277"/>
      <c r="CK57" s="1277"/>
      <c r="CL57" s="1277"/>
      <c r="CM57" s="1277"/>
      <c r="CN57" s="1277">
        <v>58.9</v>
      </c>
      <c r="CO57" s="1277"/>
      <c r="CP57" s="1277"/>
      <c r="CQ57" s="1277"/>
      <c r="CR57" s="1277"/>
      <c r="CS57" s="1277"/>
      <c r="CT57" s="1277"/>
      <c r="CU57" s="1277"/>
      <c r="CV57" s="1277">
        <v>61.4</v>
      </c>
      <c r="CW57" s="1277"/>
      <c r="CX57" s="1277"/>
      <c r="CY57" s="1277"/>
      <c r="CZ57" s="1277"/>
      <c r="DA57" s="1277"/>
      <c r="DB57" s="1277"/>
      <c r="DC57" s="1277"/>
      <c r="DD57" s="389"/>
      <c r="DE57" s="388"/>
    </row>
    <row r="58" spans="1:109" s="384" customFormat="1" x14ac:dyDescent="0.15">
      <c r="A58" s="370"/>
      <c r="B58" s="388"/>
      <c r="G58" s="1287"/>
      <c r="H58" s="1287"/>
      <c r="I58" s="1296"/>
      <c r="J58" s="1296"/>
      <c r="K58" s="1293"/>
      <c r="L58" s="1293"/>
      <c r="M58" s="1293"/>
      <c r="N58" s="1293"/>
      <c r="AM58" s="370"/>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609</v>
      </c>
    </row>
    <row r="64" spans="1:109" x14ac:dyDescent="0.15">
      <c r="B64" s="376"/>
      <c r="G64" s="383"/>
      <c r="I64" s="396"/>
      <c r="J64" s="396"/>
      <c r="K64" s="396"/>
      <c r="L64" s="396"/>
      <c r="M64" s="396"/>
      <c r="N64" s="397"/>
      <c r="AM64" s="383"/>
      <c r="AN64" s="383" t="s">
        <v>603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8" t="s">
        <v>612</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6"/>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6"/>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6"/>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6"/>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604</v>
      </c>
    </row>
    <row r="72" spans="2:107" x14ac:dyDescent="0.15">
      <c r="B72" s="376"/>
      <c r="G72" s="1287"/>
      <c r="H72" s="1287"/>
      <c r="I72" s="1287"/>
      <c r="J72" s="1287"/>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555</v>
      </c>
      <c r="BQ72" s="1291"/>
      <c r="BR72" s="1291"/>
      <c r="BS72" s="1291"/>
      <c r="BT72" s="1291"/>
      <c r="BU72" s="1291"/>
      <c r="BV72" s="1291"/>
      <c r="BW72" s="1291"/>
      <c r="BX72" s="1291" t="s">
        <v>556</v>
      </c>
      <c r="BY72" s="1291"/>
      <c r="BZ72" s="1291"/>
      <c r="CA72" s="1291"/>
      <c r="CB72" s="1291"/>
      <c r="CC72" s="1291"/>
      <c r="CD72" s="1291"/>
      <c r="CE72" s="1291"/>
      <c r="CF72" s="1291" t="s">
        <v>557</v>
      </c>
      <c r="CG72" s="1291"/>
      <c r="CH72" s="1291"/>
      <c r="CI72" s="1291"/>
      <c r="CJ72" s="1291"/>
      <c r="CK72" s="1291"/>
      <c r="CL72" s="1291"/>
      <c r="CM72" s="1291"/>
      <c r="CN72" s="1291" t="s">
        <v>558</v>
      </c>
      <c r="CO72" s="1291"/>
      <c r="CP72" s="1291"/>
      <c r="CQ72" s="1291"/>
      <c r="CR72" s="1291"/>
      <c r="CS72" s="1291"/>
      <c r="CT72" s="1291"/>
      <c r="CU72" s="1291"/>
      <c r="CV72" s="1291" t="s">
        <v>559</v>
      </c>
      <c r="CW72" s="1291"/>
      <c r="CX72" s="1291"/>
      <c r="CY72" s="1291"/>
      <c r="CZ72" s="1291"/>
      <c r="DA72" s="1291"/>
      <c r="DB72" s="1291"/>
      <c r="DC72" s="1291"/>
    </row>
    <row r="73" spans="2:107" x14ac:dyDescent="0.15">
      <c r="B73" s="376"/>
      <c r="G73" s="1292"/>
      <c r="H73" s="1292"/>
      <c r="I73" s="1292"/>
      <c r="J73" s="1292"/>
      <c r="K73" s="1297"/>
      <c r="L73" s="1297"/>
      <c r="M73" s="1297"/>
      <c r="N73" s="1297"/>
      <c r="AM73" s="385"/>
      <c r="AN73" s="1294" t="s">
        <v>605</v>
      </c>
      <c r="AO73" s="1294"/>
      <c r="AP73" s="1294"/>
      <c r="AQ73" s="1294"/>
      <c r="AR73" s="1294"/>
      <c r="AS73" s="1294"/>
      <c r="AT73" s="1294"/>
      <c r="AU73" s="1294"/>
      <c r="AV73" s="1294"/>
      <c r="AW73" s="1294"/>
      <c r="AX73" s="1294"/>
      <c r="AY73" s="1294"/>
      <c r="AZ73" s="1294"/>
      <c r="BA73" s="1294"/>
      <c r="BB73" s="1294" t="s">
        <v>606</v>
      </c>
      <c r="BC73" s="1294"/>
      <c r="BD73" s="1294"/>
      <c r="BE73" s="1294"/>
      <c r="BF73" s="1294"/>
      <c r="BG73" s="1294"/>
      <c r="BH73" s="1294"/>
      <c r="BI73" s="1294"/>
      <c r="BJ73" s="1294"/>
      <c r="BK73" s="1294"/>
      <c r="BL73" s="1294"/>
      <c r="BM73" s="1294"/>
      <c r="BN73" s="1294"/>
      <c r="BO73" s="1294"/>
      <c r="BP73" s="1277">
        <v>23.5</v>
      </c>
      <c r="BQ73" s="1277"/>
      <c r="BR73" s="1277"/>
      <c r="BS73" s="1277"/>
      <c r="BT73" s="1277"/>
      <c r="BU73" s="1277"/>
      <c r="BV73" s="1277"/>
      <c r="BW73" s="1277"/>
      <c r="BX73" s="1277">
        <v>12.4</v>
      </c>
      <c r="BY73" s="1277"/>
      <c r="BZ73" s="1277"/>
      <c r="CA73" s="1277"/>
      <c r="CB73" s="1277"/>
      <c r="CC73" s="1277"/>
      <c r="CD73" s="1277"/>
      <c r="CE73" s="1277"/>
      <c r="CF73" s="1277">
        <v>8.8000000000000007</v>
      </c>
      <c r="CG73" s="1277"/>
      <c r="CH73" s="1277"/>
      <c r="CI73" s="1277"/>
      <c r="CJ73" s="1277"/>
      <c r="CK73" s="1277"/>
      <c r="CL73" s="1277"/>
      <c r="CM73" s="1277"/>
      <c r="CN73" s="1277">
        <v>9.9</v>
      </c>
      <c r="CO73" s="1277"/>
      <c r="CP73" s="1277"/>
      <c r="CQ73" s="1277"/>
      <c r="CR73" s="1277"/>
      <c r="CS73" s="1277"/>
      <c r="CT73" s="1277"/>
      <c r="CU73" s="1277"/>
      <c r="CV73" s="1277"/>
      <c r="CW73" s="1277"/>
      <c r="CX73" s="1277"/>
      <c r="CY73" s="1277"/>
      <c r="CZ73" s="1277"/>
      <c r="DA73" s="1277"/>
      <c r="DB73" s="1277"/>
      <c r="DC73" s="1277"/>
    </row>
    <row r="74" spans="2:107" x14ac:dyDescent="0.15">
      <c r="B74" s="376"/>
      <c r="G74" s="1292"/>
      <c r="H74" s="1292"/>
      <c r="I74" s="1292"/>
      <c r="J74" s="1292"/>
      <c r="K74" s="1297"/>
      <c r="L74" s="1297"/>
      <c r="M74" s="1297"/>
      <c r="N74" s="1297"/>
      <c r="AM74" s="385"/>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92"/>
      <c r="H75" s="1292"/>
      <c r="I75" s="1287"/>
      <c r="J75" s="1287"/>
      <c r="K75" s="1293"/>
      <c r="L75" s="1293"/>
      <c r="M75" s="1293"/>
      <c r="N75" s="1293"/>
      <c r="AM75" s="385"/>
      <c r="AN75" s="1294"/>
      <c r="AO75" s="1294"/>
      <c r="AP75" s="1294"/>
      <c r="AQ75" s="1294"/>
      <c r="AR75" s="1294"/>
      <c r="AS75" s="1294"/>
      <c r="AT75" s="1294"/>
      <c r="AU75" s="1294"/>
      <c r="AV75" s="1294"/>
      <c r="AW75" s="1294"/>
      <c r="AX75" s="1294"/>
      <c r="AY75" s="1294"/>
      <c r="AZ75" s="1294"/>
      <c r="BA75" s="1294"/>
      <c r="BB75" s="1294" t="s">
        <v>610</v>
      </c>
      <c r="BC75" s="1294"/>
      <c r="BD75" s="1294"/>
      <c r="BE75" s="1294"/>
      <c r="BF75" s="1294"/>
      <c r="BG75" s="1294"/>
      <c r="BH75" s="1294"/>
      <c r="BI75" s="1294"/>
      <c r="BJ75" s="1294"/>
      <c r="BK75" s="1294"/>
      <c r="BL75" s="1294"/>
      <c r="BM75" s="1294"/>
      <c r="BN75" s="1294"/>
      <c r="BO75" s="1294"/>
      <c r="BP75" s="1277">
        <v>10.8</v>
      </c>
      <c r="BQ75" s="1277"/>
      <c r="BR75" s="1277"/>
      <c r="BS75" s="1277"/>
      <c r="BT75" s="1277"/>
      <c r="BU75" s="1277"/>
      <c r="BV75" s="1277"/>
      <c r="BW75" s="1277"/>
      <c r="BX75" s="1277">
        <v>10.7</v>
      </c>
      <c r="BY75" s="1277"/>
      <c r="BZ75" s="1277"/>
      <c r="CA75" s="1277"/>
      <c r="CB75" s="1277"/>
      <c r="CC75" s="1277"/>
      <c r="CD75" s="1277"/>
      <c r="CE75" s="1277"/>
      <c r="CF75" s="1277">
        <v>10.5</v>
      </c>
      <c r="CG75" s="1277"/>
      <c r="CH75" s="1277"/>
      <c r="CI75" s="1277"/>
      <c r="CJ75" s="1277"/>
      <c r="CK75" s="1277"/>
      <c r="CL75" s="1277"/>
      <c r="CM75" s="1277"/>
      <c r="CN75" s="1277">
        <v>10.199999999999999</v>
      </c>
      <c r="CO75" s="1277"/>
      <c r="CP75" s="1277"/>
      <c r="CQ75" s="1277"/>
      <c r="CR75" s="1277"/>
      <c r="CS75" s="1277"/>
      <c r="CT75" s="1277"/>
      <c r="CU75" s="1277"/>
      <c r="CV75" s="1277">
        <v>9.6</v>
      </c>
      <c r="CW75" s="1277"/>
      <c r="CX75" s="1277"/>
      <c r="CY75" s="1277"/>
      <c r="CZ75" s="1277"/>
      <c r="DA75" s="1277"/>
      <c r="DB75" s="1277"/>
      <c r="DC75" s="1277"/>
    </row>
    <row r="76" spans="2:107" x14ac:dyDescent="0.15">
      <c r="B76" s="376"/>
      <c r="G76" s="1292"/>
      <c r="H76" s="1292"/>
      <c r="I76" s="1287"/>
      <c r="J76" s="1287"/>
      <c r="K76" s="1293"/>
      <c r="L76" s="1293"/>
      <c r="M76" s="1293"/>
      <c r="N76" s="1293"/>
      <c r="AM76" s="385"/>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7"/>
      <c r="H77" s="1287"/>
      <c r="I77" s="1287"/>
      <c r="J77" s="1287"/>
      <c r="K77" s="1297"/>
      <c r="L77" s="1297"/>
      <c r="M77" s="1297"/>
      <c r="N77" s="1297"/>
      <c r="AN77" s="1291" t="s">
        <v>608</v>
      </c>
      <c r="AO77" s="1291"/>
      <c r="AP77" s="1291"/>
      <c r="AQ77" s="1291"/>
      <c r="AR77" s="1291"/>
      <c r="AS77" s="1291"/>
      <c r="AT77" s="1291"/>
      <c r="AU77" s="1291"/>
      <c r="AV77" s="1291"/>
      <c r="AW77" s="1291"/>
      <c r="AX77" s="1291"/>
      <c r="AY77" s="1291"/>
      <c r="AZ77" s="1291"/>
      <c r="BA77" s="1291"/>
      <c r="BB77" s="1294" t="s">
        <v>606</v>
      </c>
      <c r="BC77" s="1294"/>
      <c r="BD77" s="1294"/>
      <c r="BE77" s="1294"/>
      <c r="BF77" s="1294"/>
      <c r="BG77" s="1294"/>
      <c r="BH77" s="1294"/>
      <c r="BI77" s="1294"/>
      <c r="BJ77" s="1294"/>
      <c r="BK77" s="1294"/>
      <c r="BL77" s="1294"/>
      <c r="BM77" s="1294"/>
      <c r="BN77" s="1294"/>
      <c r="BO77" s="1294"/>
      <c r="BP77" s="1277">
        <v>19</v>
      </c>
      <c r="BQ77" s="1277"/>
      <c r="BR77" s="1277"/>
      <c r="BS77" s="1277"/>
      <c r="BT77" s="1277"/>
      <c r="BU77" s="1277"/>
      <c r="BV77" s="1277"/>
      <c r="BW77" s="1277"/>
      <c r="BX77" s="1277">
        <v>15.3</v>
      </c>
      <c r="BY77" s="1277"/>
      <c r="BZ77" s="1277"/>
      <c r="CA77" s="1277"/>
      <c r="CB77" s="1277"/>
      <c r="CC77" s="1277"/>
      <c r="CD77" s="1277"/>
      <c r="CE77" s="1277"/>
      <c r="CF77" s="1277">
        <v>14.9</v>
      </c>
      <c r="CG77" s="1277"/>
      <c r="CH77" s="1277"/>
      <c r="CI77" s="1277"/>
      <c r="CJ77" s="1277"/>
      <c r="CK77" s="1277"/>
      <c r="CL77" s="1277"/>
      <c r="CM77" s="1277"/>
      <c r="CN77" s="1277">
        <v>14.5</v>
      </c>
      <c r="CO77" s="1277"/>
      <c r="CP77" s="1277"/>
      <c r="CQ77" s="1277"/>
      <c r="CR77" s="1277"/>
      <c r="CS77" s="1277"/>
      <c r="CT77" s="1277"/>
      <c r="CU77" s="1277"/>
      <c r="CV77" s="1277">
        <v>13.3</v>
      </c>
      <c r="CW77" s="1277"/>
      <c r="CX77" s="1277"/>
      <c r="CY77" s="1277"/>
      <c r="CZ77" s="1277"/>
      <c r="DA77" s="1277"/>
      <c r="DB77" s="1277"/>
      <c r="DC77" s="1277"/>
    </row>
    <row r="78" spans="2:107" x14ac:dyDescent="0.15">
      <c r="B78" s="376"/>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610</v>
      </c>
      <c r="BC79" s="1294"/>
      <c r="BD79" s="1294"/>
      <c r="BE79" s="1294"/>
      <c r="BF79" s="1294"/>
      <c r="BG79" s="1294"/>
      <c r="BH79" s="1294"/>
      <c r="BI79" s="1294"/>
      <c r="BJ79" s="1294"/>
      <c r="BK79" s="1294"/>
      <c r="BL79" s="1294"/>
      <c r="BM79" s="1294"/>
      <c r="BN79" s="1294"/>
      <c r="BO79" s="1294"/>
      <c r="BP79" s="1277">
        <v>8.5</v>
      </c>
      <c r="BQ79" s="1277"/>
      <c r="BR79" s="1277"/>
      <c r="BS79" s="1277"/>
      <c r="BT79" s="1277"/>
      <c r="BU79" s="1277"/>
      <c r="BV79" s="1277"/>
      <c r="BW79" s="1277"/>
      <c r="BX79" s="1277">
        <v>8.5</v>
      </c>
      <c r="BY79" s="1277"/>
      <c r="BZ79" s="1277"/>
      <c r="CA79" s="1277"/>
      <c r="CB79" s="1277"/>
      <c r="CC79" s="1277"/>
      <c r="CD79" s="1277"/>
      <c r="CE79" s="1277"/>
      <c r="CF79" s="1277">
        <v>8.5</v>
      </c>
      <c r="CG79" s="1277"/>
      <c r="CH79" s="1277"/>
      <c r="CI79" s="1277"/>
      <c r="CJ79" s="1277"/>
      <c r="CK79" s="1277"/>
      <c r="CL79" s="1277"/>
      <c r="CM79" s="1277"/>
      <c r="CN79" s="1277">
        <v>8.4</v>
      </c>
      <c r="CO79" s="1277"/>
      <c r="CP79" s="1277"/>
      <c r="CQ79" s="1277"/>
      <c r="CR79" s="1277"/>
      <c r="CS79" s="1277"/>
      <c r="CT79" s="1277"/>
      <c r="CU79" s="1277"/>
      <c r="CV79" s="1277">
        <v>8.4</v>
      </c>
      <c r="CW79" s="1277"/>
      <c r="CX79" s="1277"/>
      <c r="CY79" s="1277"/>
      <c r="CZ79" s="1277"/>
      <c r="DA79" s="1277"/>
      <c r="DB79" s="1277"/>
      <c r="DC79" s="1277"/>
    </row>
    <row r="80" spans="2:107" x14ac:dyDescent="0.15">
      <c r="B80" s="376"/>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Zj71TlL7GdU9w7j8h3ZRMXMJZ35LDxmsDY3MhOZmjAf2R5gDwt+MeNrZ8y2QDXbjjDAUfw0ubdLgvUnaG8hWBQ==" saltValue="NKjESgjL1DzWOY4/vlGQ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rxHZeWysgrZNK0P/x5rwfJI+j4LHqGqSF2V5Pqt7Ga+zBmdCjABuGEBc5Kk4fwZi//fJgDGSFFuuUTu5ZGIeRw==" saltValue="rB8m+nal1urjw8h6T897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O614Y9aULmtIqvZ5E6ARGfc+wrqOcDUxhreUZxPgfW0eqMUt39ylxWcgqwHDeSUOFPN8BHHCWkMoAjbczDcu5w==" saltValue="6DHDIPj7wEpoyFc8NXQR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60757</v>
      </c>
      <c r="E3" s="153"/>
      <c r="F3" s="154">
        <v>85042</v>
      </c>
      <c r="G3" s="155"/>
      <c r="H3" s="156"/>
    </row>
    <row r="4" spans="1:8" x14ac:dyDescent="0.15">
      <c r="A4" s="157"/>
      <c r="B4" s="158"/>
      <c r="C4" s="159"/>
      <c r="D4" s="160">
        <v>32762</v>
      </c>
      <c r="E4" s="161"/>
      <c r="F4" s="162">
        <v>50806</v>
      </c>
      <c r="G4" s="163"/>
      <c r="H4" s="164"/>
    </row>
    <row r="5" spans="1:8" x14ac:dyDescent="0.15">
      <c r="A5" s="145" t="s">
        <v>547</v>
      </c>
      <c r="B5" s="150"/>
      <c r="C5" s="151"/>
      <c r="D5" s="152">
        <v>62842</v>
      </c>
      <c r="E5" s="153"/>
      <c r="F5" s="154">
        <v>83774</v>
      </c>
      <c r="G5" s="155"/>
      <c r="H5" s="156"/>
    </row>
    <row r="6" spans="1:8" x14ac:dyDescent="0.15">
      <c r="A6" s="157"/>
      <c r="B6" s="158"/>
      <c r="C6" s="159"/>
      <c r="D6" s="160">
        <v>36054</v>
      </c>
      <c r="E6" s="161"/>
      <c r="F6" s="162">
        <v>52179</v>
      </c>
      <c r="G6" s="163"/>
      <c r="H6" s="164"/>
    </row>
    <row r="7" spans="1:8" x14ac:dyDescent="0.15">
      <c r="A7" s="145" t="s">
        <v>548</v>
      </c>
      <c r="B7" s="150"/>
      <c r="C7" s="151"/>
      <c r="D7" s="152">
        <v>78759</v>
      </c>
      <c r="E7" s="153"/>
      <c r="F7" s="154">
        <v>132981</v>
      </c>
      <c r="G7" s="155"/>
      <c r="H7" s="156"/>
    </row>
    <row r="8" spans="1:8" x14ac:dyDescent="0.15">
      <c r="A8" s="157"/>
      <c r="B8" s="158"/>
      <c r="C8" s="159"/>
      <c r="D8" s="160">
        <v>35505</v>
      </c>
      <c r="E8" s="161"/>
      <c r="F8" s="162">
        <v>56973</v>
      </c>
      <c r="G8" s="163"/>
      <c r="H8" s="164"/>
    </row>
    <row r="9" spans="1:8" x14ac:dyDescent="0.15">
      <c r="A9" s="145" t="s">
        <v>549</v>
      </c>
      <c r="B9" s="150"/>
      <c r="C9" s="151"/>
      <c r="D9" s="152">
        <v>36914</v>
      </c>
      <c r="E9" s="153"/>
      <c r="F9" s="154">
        <v>128523</v>
      </c>
      <c r="G9" s="155"/>
      <c r="H9" s="156"/>
    </row>
    <row r="10" spans="1:8" x14ac:dyDescent="0.15">
      <c r="A10" s="157"/>
      <c r="B10" s="158"/>
      <c r="C10" s="159"/>
      <c r="D10" s="160">
        <v>17734</v>
      </c>
      <c r="E10" s="161"/>
      <c r="F10" s="162">
        <v>56792</v>
      </c>
      <c r="G10" s="163"/>
      <c r="H10" s="164"/>
    </row>
    <row r="11" spans="1:8" x14ac:dyDescent="0.15">
      <c r="A11" s="145" t="s">
        <v>550</v>
      </c>
      <c r="B11" s="150"/>
      <c r="C11" s="151"/>
      <c r="D11" s="152">
        <v>52253</v>
      </c>
      <c r="E11" s="153"/>
      <c r="F11" s="154">
        <v>92919</v>
      </c>
      <c r="G11" s="155"/>
      <c r="H11" s="156"/>
    </row>
    <row r="12" spans="1:8" x14ac:dyDescent="0.15">
      <c r="A12" s="157"/>
      <c r="B12" s="158"/>
      <c r="C12" s="165"/>
      <c r="D12" s="160">
        <v>22687</v>
      </c>
      <c r="E12" s="161"/>
      <c r="F12" s="162">
        <v>54128</v>
      </c>
      <c r="G12" s="163"/>
      <c r="H12" s="164"/>
    </row>
    <row r="13" spans="1:8" x14ac:dyDescent="0.15">
      <c r="A13" s="145"/>
      <c r="B13" s="150"/>
      <c r="C13" s="166"/>
      <c r="D13" s="167">
        <v>58305</v>
      </c>
      <c r="E13" s="168"/>
      <c r="F13" s="169">
        <v>104648</v>
      </c>
      <c r="G13" s="170"/>
      <c r="H13" s="156"/>
    </row>
    <row r="14" spans="1:8" x14ac:dyDescent="0.15">
      <c r="A14" s="157"/>
      <c r="B14" s="158"/>
      <c r="C14" s="159"/>
      <c r="D14" s="160">
        <v>28948</v>
      </c>
      <c r="E14" s="161"/>
      <c r="F14" s="162">
        <v>54176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3.93</v>
      </c>
      <c r="C19" s="171">
        <f>ROUND(VALUE(SUBSTITUTE(実質収支比率等に係る経年分析!G$48,"▲","-")),2)</f>
        <v>4.17</v>
      </c>
      <c r="D19" s="171">
        <f>ROUND(VALUE(SUBSTITUTE(実質収支比率等に係る経年分析!H$48,"▲","-")),2)</f>
        <v>4.22</v>
      </c>
      <c r="E19" s="171">
        <f>ROUND(VALUE(SUBSTITUTE(実質収支比率等に係る経年分析!I$48,"▲","-")),2)</f>
        <v>3.11</v>
      </c>
      <c r="F19" s="171">
        <f>ROUND(VALUE(SUBSTITUTE(実質収支比率等に係る経年分析!J$48,"▲","-")),2)</f>
        <v>5.45</v>
      </c>
    </row>
    <row r="20" spans="1:11" x14ac:dyDescent="0.15">
      <c r="A20" s="171" t="s">
        <v>55</v>
      </c>
      <c r="B20" s="171">
        <f>ROUND(VALUE(SUBSTITUTE(実質収支比率等に係る経年分析!F$47,"▲","-")),2)</f>
        <v>22.01</v>
      </c>
      <c r="C20" s="171">
        <f>ROUND(VALUE(SUBSTITUTE(実質収支比率等に係る経年分析!G$47,"▲","-")),2)</f>
        <v>20.97</v>
      </c>
      <c r="D20" s="171">
        <f>ROUND(VALUE(SUBSTITUTE(実質収支比率等に係る経年分析!H$47,"▲","-")),2)</f>
        <v>18.760000000000002</v>
      </c>
      <c r="E20" s="171">
        <f>ROUND(VALUE(SUBSTITUTE(実質収支比率等に係る経年分析!I$47,"▲","-")),2)</f>
        <v>17.72</v>
      </c>
      <c r="F20" s="171">
        <f>ROUND(VALUE(SUBSTITUTE(実質収支比率等に係る経年分析!J$47,"▲","-")),2)</f>
        <v>20.39</v>
      </c>
    </row>
    <row r="21" spans="1:11" x14ac:dyDescent="0.15">
      <c r="A21" s="171" t="s">
        <v>56</v>
      </c>
      <c r="B21" s="171">
        <f>IF(ISNUMBER(VALUE(SUBSTITUTE(実質収支比率等に係る経年分析!F$49,"▲","-"))),ROUND(VALUE(SUBSTITUTE(実質収支比率等に係る経年分析!F$49,"▲","-")),2),NA())</f>
        <v>-3.79</v>
      </c>
      <c r="C21" s="171">
        <f>IF(ISNUMBER(VALUE(SUBSTITUTE(実質収支比率等に係る経年分析!G$49,"▲","-"))),ROUND(VALUE(SUBSTITUTE(実質収支比率等に係る経年分析!G$49,"▲","-")),2),NA())</f>
        <v>-3.22</v>
      </c>
      <c r="D21" s="171">
        <f>IF(ISNUMBER(VALUE(SUBSTITUTE(実質収支比率等に係る経年分析!H$49,"▲","-"))),ROUND(VALUE(SUBSTITUTE(実質収支比率等に係る経年分析!H$49,"▲","-")),2),NA())</f>
        <v>-4.66</v>
      </c>
      <c r="E21" s="171">
        <f>IF(ISNUMBER(VALUE(SUBSTITUTE(実質収支比率等に係る経年分析!I$49,"▲","-"))),ROUND(VALUE(SUBSTITUTE(実質収支比率等に係る経年分析!I$49,"▲","-")),2),NA())</f>
        <v>-3.57</v>
      </c>
      <c r="F21" s="171">
        <f>IF(ISNUMBER(VALUE(SUBSTITUTE(実質収支比率等に係る経年分析!J$49,"▲","-"))),ROUND(VALUE(SUBSTITUTE(実質収支比率等に係る経年分析!J$49,"▲","-")),2),NA())</f>
        <v>4.8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0.13</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2.84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0.42</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0.87</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3.73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4.21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3.11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7.65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7.75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7.46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2162</v>
      </c>
      <c r="E42" s="173"/>
      <c r="F42" s="173"/>
      <c r="G42" s="173">
        <f>'実質公債費比率（分子）の構造'!L$52</f>
        <v>2129</v>
      </c>
      <c r="H42" s="173"/>
      <c r="I42" s="173"/>
      <c r="J42" s="173">
        <f>'実質公債費比率（分子）の構造'!M$52</f>
        <v>2089</v>
      </c>
      <c r="K42" s="173"/>
      <c r="L42" s="173"/>
      <c r="M42" s="173">
        <f>'実質公債費比率（分子）の構造'!N$52</f>
        <v>2064</v>
      </c>
      <c r="N42" s="173"/>
      <c r="O42" s="173"/>
      <c r="P42" s="173">
        <f>'実質公債費比率（分子）の構造'!O$52</f>
        <v>2116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165</v>
      </c>
      <c r="C44" s="173"/>
      <c r="D44" s="173"/>
      <c r="E44" s="173">
        <f>'実質公債費比率（分子）の構造'!L$50</f>
        <v>152</v>
      </c>
      <c r="F44" s="173"/>
      <c r="G44" s="173"/>
      <c r="H44" s="173">
        <f>'実質公債費比率（分子）の構造'!M$50</f>
        <v>118</v>
      </c>
      <c r="I44" s="173"/>
      <c r="J44" s="173"/>
      <c r="K44" s="173">
        <f>'実質公債費比率（分子）の構造'!N$50</f>
        <v>138</v>
      </c>
      <c r="L44" s="173"/>
      <c r="M44" s="173"/>
      <c r="N44" s="173">
        <f>'実質公債費比率（分子）の構造'!O$50</f>
        <v>129</v>
      </c>
      <c r="O44" s="173"/>
      <c r="P44" s="173"/>
    </row>
    <row r="45" spans="1:16" x14ac:dyDescent="0.15">
      <c r="A45" s="173" t="s">
        <v>66</v>
      </c>
      <c r="B45" s="173">
        <f>'実質公債費比率（分子）の構造'!K$49</f>
        <v>264</v>
      </c>
      <c r="C45" s="173"/>
      <c r="D45" s="173"/>
      <c r="E45" s="173">
        <f>'実質公債費比率（分子）の構造'!L$49</f>
        <v>244</v>
      </c>
      <c r="F45" s="173"/>
      <c r="G45" s="173"/>
      <c r="H45" s="173">
        <f>'実質公債費比率（分子）の構造'!M$49</f>
        <v>213</v>
      </c>
      <c r="I45" s="173"/>
      <c r="J45" s="173"/>
      <c r="K45" s="173">
        <f>'実質公債費比率（分子）の構造'!N$49</f>
        <v>77</v>
      </c>
      <c r="L45" s="173"/>
      <c r="M45" s="173"/>
      <c r="N45" s="173">
        <f>'実質公債費比率（分子）の構造'!O$49</f>
        <v>38</v>
      </c>
      <c r="O45" s="173"/>
      <c r="P45" s="173"/>
    </row>
    <row r="46" spans="1:16" x14ac:dyDescent="0.15">
      <c r="A46" s="173" t="s">
        <v>67</v>
      </c>
      <c r="B46" s="173">
        <f>'実質公債費比率（分子）の構造'!K$48</f>
        <v>663</v>
      </c>
      <c r="C46" s="173"/>
      <c r="D46" s="173"/>
      <c r="E46" s="173">
        <f>'実質公債費比率（分子）の構造'!L$48</f>
        <v>670</v>
      </c>
      <c r="F46" s="173"/>
      <c r="G46" s="173"/>
      <c r="H46" s="173">
        <f>'実質公債費比率（分子）の構造'!M$48</f>
        <v>679</v>
      </c>
      <c r="I46" s="173"/>
      <c r="J46" s="173"/>
      <c r="K46" s="173">
        <f>'実質公債費比率（分子）の構造'!N$48</f>
        <v>734</v>
      </c>
      <c r="L46" s="173"/>
      <c r="M46" s="173"/>
      <c r="N46" s="173">
        <f>'実質公債費比率（分子）の構造'!O$48</f>
        <v>691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2096</v>
      </c>
      <c r="C49" s="173"/>
      <c r="D49" s="173"/>
      <c r="E49" s="173">
        <f>'実質公債費比率（分子）の構造'!L$45</f>
        <v>2082</v>
      </c>
      <c r="F49" s="173"/>
      <c r="G49" s="173"/>
      <c r="H49" s="173">
        <f>'実質公債費比率（分子）の構造'!M$45</f>
        <v>2068</v>
      </c>
      <c r="I49" s="173"/>
      <c r="J49" s="173"/>
      <c r="K49" s="173">
        <f>'実質公債費比率（分子）の構造'!N$45</f>
        <v>2065</v>
      </c>
      <c r="L49" s="173"/>
      <c r="M49" s="173"/>
      <c r="N49" s="173">
        <f>'実質公債費比率（分子）の構造'!O$45</f>
        <v>2200</v>
      </c>
      <c r="O49" s="173"/>
      <c r="P49" s="173"/>
    </row>
    <row r="50" spans="1:16" x14ac:dyDescent="0.15">
      <c r="A50" s="173" t="s">
        <v>71</v>
      </c>
      <c r="B50" s="173" t="e">
        <f>NA()</f>
        <v>#N/A</v>
      </c>
      <c r="C50" s="173">
        <f>IF(ISNUMBER('実質公債費比率（分子）の構造'!K$53),'実質公債費比率（分子）の構造'!K$53,NA())</f>
        <v>1026</v>
      </c>
      <c r="D50" s="173" t="e">
        <f>NA()</f>
        <v>#N/A</v>
      </c>
      <c r="E50" s="173" t="e">
        <f>NA()</f>
        <v>#N/A</v>
      </c>
      <c r="F50" s="173">
        <f>IF(ISNUMBER('実質公債費比率（分子）の構造'!L$53),'実質公債費比率（分子）の構造'!L$53,NA())</f>
        <v>1019</v>
      </c>
      <c r="G50" s="173" t="e">
        <f>NA()</f>
        <v>#N/A</v>
      </c>
      <c r="H50" s="173" t="e">
        <f>NA()</f>
        <v>#N/A</v>
      </c>
      <c r="I50" s="173">
        <f>IF(ISNUMBER('実質公債費比率（分子）の構造'!M$53),'実質公債費比率（分子）の構造'!M$53,NA())</f>
        <v>989</v>
      </c>
      <c r="J50" s="173" t="e">
        <f>NA()</f>
        <v>#N/A</v>
      </c>
      <c r="K50" s="173" t="e">
        <f>NA()</f>
        <v>#N/A</v>
      </c>
      <c r="L50" s="173">
        <f>IF(ISNUMBER('実質公債費比率（分子）の構造'!N$53),'実質公債費比率（分子）の構造'!N$53,NA())</f>
        <v>950</v>
      </c>
      <c r="M50" s="173" t="e">
        <f>NA()</f>
        <v>#N/A</v>
      </c>
      <c r="N50" s="173" t="e">
        <f>NA()</f>
        <v>#N/A</v>
      </c>
      <c r="O50" s="173">
        <f>IF(ISNUMBER('実質公債費比率（分子）の構造'!O$53),'実質公債費比率（分子）の構造'!O$53,NA())</f>
        <v>942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19012</v>
      </c>
      <c r="E56" s="172"/>
      <c r="F56" s="172"/>
      <c r="G56" s="172">
        <f>'将来負担比率（分子）の構造'!J$52</f>
        <v>19081</v>
      </c>
      <c r="H56" s="172"/>
      <c r="I56" s="172"/>
      <c r="J56" s="172">
        <f>'将来負担比率（分子）の構造'!K$52</f>
        <v>19264</v>
      </c>
      <c r="K56" s="172"/>
      <c r="L56" s="172"/>
      <c r="M56" s="172">
        <f>'将来負担比率（分子）の構造'!L$52</f>
        <v>19271</v>
      </c>
      <c r="N56" s="172"/>
      <c r="O56" s="172"/>
      <c r="P56" s="172">
        <f>'将来負担比率（分子）の構造'!M$52</f>
        <v>18887</v>
      </c>
    </row>
    <row r="57" spans="1:16" x14ac:dyDescent="0.15">
      <c r="A57" s="172" t="s">
        <v>42</v>
      </c>
      <c r="B57" s="172"/>
      <c r="C57" s="172"/>
      <c r="D57" s="172">
        <f>'将来負担比率（分子）の構造'!I$51</f>
        <v>2690</v>
      </c>
      <c r="E57" s="172"/>
      <c r="F57" s="172"/>
      <c r="G57" s="172">
        <f>'将来負担比率（分子）の構造'!J$51</f>
        <v>2693</v>
      </c>
      <c r="H57" s="172"/>
      <c r="I57" s="172"/>
      <c r="J57" s="172">
        <f>'将来負担比率（分子）の構造'!K$51</f>
        <v>2537</v>
      </c>
      <c r="K57" s="172"/>
      <c r="L57" s="172"/>
      <c r="M57" s="172">
        <f>'将来負担比率（分子）の構造'!L$51</f>
        <v>2633</v>
      </c>
      <c r="N57" s="172"/>
      <c r="O57" s="172"/>
      <c r="P57" s="172">
        <f>'将来負担比率（分子）の構造'!M$51</f>
        <v>3106</v>
      </c>
    </row>
    <row r="58" spans="1:16" x14ac:dyDescent="0.15">
      <c r="A58" s="172" t="s">
        <v>41</v>
      </c>
      <c r="B58" s="172"/>
      <c r="C58" s="172"/>
      <c r="D58" s="172">
        <f>'将来負担比率（分子）の構造'!I$50</f>
        <v>3990</v>
      </c>
      <c r="E58" s="172"/>
      <c r="F58" s="172"/>
      <c r="G58" s="172">
        <f>'将来負担比率（分子）の構造'!J$50</f>
        <v>3974</v>
      </c>
      <c r="H58" s="172"/>
      <c r="I58" s="172"/>
      <c r="J58" s="172">
        <f>'将来負担比率（分子）の構造'!K$50</f>
        <v>3809</v>
      </c>
      <c r="K58" s="172"/>
      <c r="L58" s="172"/>
      <c r="M58" s="172">
        <f>'将来負担比率（分子）の構造'!L$50</f>
        <v>3750</v>
      </c>
      <c r="N58" s="172"/>
      <c r="O58" s="172"/>
      <c r="P58" s="172">
        <f>'将来負担比率（分子）の構造'!M$50</f>
        <v>4484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574</v>
      </c>
      <c r="C62" s="172"/>
      <c r="D62" s="172"/>
      <c r="E62" s="172">
        <f>'将来負担比率（分子）の構造'!J$45</f>
        <v>327</v>
      </c>
      <c r="F62" s="172"/>
      <c r="G62" s="172"/>
      <c r="H62" s="172">
        <f>'将来負担比率（分子）の構造'!K$45</f>
        <v>254</v>
      </c>
      <c r="I62" s="172"/>
      <c r="J62" s="172"/>
      <c r="K62" s="172">
        <f>'将来負担比率（分子）の構造'!L$45</f>
        <v>76</v>
      </c>
      <c r="L62" s="172"/>
      <c r="M62" s="172"/>
      <c r="N62" s="172">
        <f>'将来負担比率（分子）の構造'!M$45</f>
        <v>27</v>
      </c>
      <c r="O62" s="172"/>
      <c r="P62" s="172"/>
    </row>
    <row r="63" spans="1:16" x14ac:dyDescent="0.15">
      <c r="A63" s="172" t="s">
        <v>34</v>
      </c>
      <c r="B63" s="172">
        <f>'将来負担比率（分子）の構造'!I$44</f>
        <v>762</v>
      </c>
      <c r="C63" s="172"/>
      <c r="D63" s="172"/>
      <c r="E63" s="172">
        <f>'将来負担比率（分子）の構造'!J$44</f>
        <v>528</v>
      </c>
      <c r="F63" s="172"/>
      <c r="G63" s="172"/>
      <c r="H63" s="172">
        <f>'将来負担比率（分子）の構造'!K$44</f>
        <v>332</v>
      </c>
      <c r="I63" s="172"/>
      <c r="J63" s="172"/>
      <c r="K63" s="172">
        <f>'将来負担比率（分子）の構造'!L$44</f>
        <v>258</v>
      </c>
      <c r="L63" s="172"/>
      <c r="M63" s="172"/>
      <c r="N63" s="172">
        <f>'将来負担比率（分子）の構造'!M$44</f>
        <v>219</v>
      </c>
      <c r="O63" s="172"/>
      <c r="P63" s="172"/>
    </row>
    <row r="64" spans="1:16" x14ac:dyDescent="0.15">
      <c r="A64" s="172" t="s">
        <v>33</v>
      </c>
      <c r="B64" s="172">
        <f>'将来負担比率（分子）の構造'!I$43</f>
        <v>7133</v>
      </c>
      <c r="C64" s="172"/>
      <c r="D64" s="172"/>
      <c r="E64" s="172">
        <f>'将来負担比率（分子）の構造'!J$43</f>
        <v>6732</v>
      </c>
      <c r="F64" s="172"/>
      <c r="G64" s="172"/>
      <c r="H64" s="172">
        <f>'将来負担比率（分子）の構造'!K$43</f>
        <v>6243</v>
      </c>
      <c r="I64" s="172"/>
      <c r="J64" s="172"/>
      <c r="K64" s="172">
        <f>'将来負担比率（分子）の構造'!L$43</f>
        <v>6788</v>
      </c>
      <c r="L64" s="172"/>
      <c r="M64" s="172"/>
      <c r="N64" s="172">
        <f>'将来負担比率（分子）の構造'!M$43</f>
        <v>6504</v>
      </c>
      <c r="O64" s="172"/>
      <c r="P64" s="172"/>
    </row>
    <row r="65" spans="1:16" x14ac:dyDescent="0.15">
      <c r="A65" s="172" t="s">
        <v>32</v>
      </c>
      <c r="B65" s="172">
        <f>'将来負担比率（分子）の構造'!I$42</f>
        <v>1481</v>
      </c>
      <c r="C65" s="172"/>
      <c r="D65" s="172"/>
      <c r="E65" s="172">
        <f>'将来負担比率（分子）の構造'!J$42</f>
        <v>1329</v>
      </c>
      <c r="F65" s="172"/>
      <c r="G65" s="172"/>
      <c r="H65" s="172">
        <f>'将来負担比率（分子）の構造'!K$42</f>
        <v>1215</v>
      </c>
      <c r="I65" s="172"/>
      <c r="J65" s="172"/>
      <c r="K65" s="172">
        <f>'将来負担比率（分子）の構造'!L$42</f>
        <v>1082</v>
      </c>
      <c r="L65" s="172"/>
      <c r="M65" s="172"/>
      <c r="N65" s="172">
        <f>'将来負担比率（分子）の構造'!M$42</f>
        <v>957</v>
      </c>
      <c r="O65" s="172"/>
      <c r="P65" s="172"/>
    </row>
    <row r="66" spans="1:16" x14ac:dyDescent="0.15">
      <c r="A66" s="172" t="s">
        <v>31</v>
      </c>
      <c r="B66" s="172">
        <f>'将来負担比率（分子）の構造'!I$41</f>
        <v>18032</v>
      </c>
      <c r="C66" s="172"/>
      <c r="D66" s="172"/>
      <c r="E66" s="172">
        <f>'将来負担比率（分子）の構造'!J$41</f>
        <v>18019</v>
      </c>
      <c r="F66" s="172"/>
      <c r="G66" s="172"/>
      <c r="H66" s="172">
        <f>'将来負担比率（分子）の構造'!K$41</f>
        <v>18407</v>
      </c>
      <c r="I66" s="172"/>
      <c r="J66" s="172"/>
      <c r="K66" s="172">
        <f>'将来負担比率（分子）の構造'!L$41</f>
        <v>18438</v>
      </c>
      <c r="L66" s="172"/>
      <c r="M66" s="172"/>
      <c r="N66" s="172">
        <f>'将来負担比率（分子）の構造'!M$41</f>
        <v>18079</v>
      </c>
      <c r="O66" s="172"/>
      <c r="P66" s="172"/>
    </row>
    <row r="67" spans="1:16" x14ac:dyDescent="0.15">
      <c r="A67" s="172" t="s">
        <v>75</v>
      </c>
      <c r="B67" s="172" t="e">
        <f>NA()</f>
        <v>#N/A</v>
      </c>
      <c r="C67" s="172">
        <f>IF(ISNUMBER('将来負担比率（分子）の構造'!I$53), IF('将来負担比率（分子）の構造'!I$53 &lt; 0, 0, '将来負担比率（分子）の構造'!I$53), NA())</f>
        <v>2290</v>
      </c>
      <c r="D67" s="172" t="e">
        <f>NA()</f>
        <v>#N/A</v>
      </c>
      <c r="E67" s="172" t="e">
        <f>NA()</f>
        <v>#N/A</v>
      </c>
      <c r="F67" s="172">
        <f>IF(ISNUMBER('将来負担比率（分子）の構造'!J$53), IF('将来負担比率（分子）の構造'!J$53 &lt; 0, 0, '将来負担比率（分子）の構造'!J$53), NA())</f>
        <v>1186</v>
      </c>
      <c r="G67" s="172" t="e">
        <f>NA()</f>
        <v>#N/A</v>
      </c>
      <c r="H67" s="172" t="e">
        <f>NA()</f>
        <v>#N/A</v>
      </c>
      <c r="I67" s="172">
        <f>IF(ISNUMBER('将来負担比率（分子）の構造'!K$53), IF('将来負担比率（分子）の構造'!K$53 &lt; 0, 0, '将来負担比率（分子）の構造'!K$53), NA())</f>
        <v>842</v>
      </c>
      <c r="J67" s="172" t="e">
        <f>NA()</f>
        <v>#N/A</v>
      </c>
      <c r="K67" s="172" t="e">
        <f>NA()</f>
        <v>#N/A</v>
      </c>
      <c r="L67" s="172">
        <f>IF(ISNUMBER('将来負担比率（分子）の構造'!L$53), IF('将来負担比率（分子）の構造'!L$53 &lt; 0, 0, '将来負担比率（分子）の構造'!L$53), NA())</f>
        <v>989</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2118</v>
      </c>
      <c r="C72" s="176">
        <f>基金残高に係る経年分析!G55</f>
        <v>2058</v>
      </c>
      <c r="D72" s="176">
        <f>基金残高に係る経年分析!H55</f>
        <v>2520</v>
      </c>
    </row>
    <row r="73" spans="1:16" x14ac:dyDescent="0.15">
      <c r="A73" s="175" t="s">
        <v>78</v>
      </c>
      <c r="B73" s="176">
        <f>基金残高に係る経年分析!F56</f>
        <v>2</v>
      </c>
      <c r="C73" s="176">
        <f>基金残高に係る経年分析!G56</f>
        <v>2</v>
      </c>
      <c r="D73" s="176">
        <f>基金残高に係る経年分析!H56</f>
        <v>282</v>
      </c>
    </row>
    <row r="74" spans="1:16" x14ac:dyDescent="0.15">
      <c r="A74" s="175" t="s">
        <v>79</v>
      </c>
      <c r="B74" s="176">
        <f>基金残高に係る経年分析!F57</f>
        <v>989</v>
      </c>
      <c r="C74" s="176">
        <f>基金残高に係る経年分析!G57</f>
        <v>1683</v>
      </c>
      <c r="D74" s="176">
        <f>基金残高に係る経年分析!H57</f>
        <v>1683</v>
      </c>
    </row>
  </sheetData>
  <sheetProtection algorithmName="SHA-512" hashValue="q57MHkjKXES3tK9uYNu2axf5TSYGNTxXx952OCl/i1DKdkWYZQV+kLT0IVfH5qE+s1C0LKmfrd6Pm0rIqouaCg==" saltValue="VIlTI1otJspjoUnvMmn0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213</v>
      </c>
      <c r="DI1" s="783"/>
      <c r="DJ1" s="783"/>
      <c r="DK1" s="783"/>
      <c r="DL1" s="783"/>
      <c r="DM1" s="783"/>
      <c r="DN1" s="784"/>
      <c r="DO1" s="212"/>
      <c r="DP1" s="782" t="s">
        <v>214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219</v>
      </c>
      <c r="S4" s="725"/>
      <c r="T4" s="725"/>
      <c r="U4" s="725"/>
      <c r="V4" s="725"/>
      <c r="W4" s="725"/>
      <c r="X4" s="725"/>
      <c r="Y4" s="726"/>
      <c r="Z4" s="724" t="s">
        <v>220</v>
      </c>
      <c r="AA4" s="725"/>
      <c r="AB4" s="725"/>
      <c r="AC4" s="726"/>
      <c r="AD4" s="724" t="s">
        <v>221</v>
      </c>
      <c r="AE4" s="725"/>
      <c r="AF4" s="725"/>
      <c r="AG4" s="725"/>
      <c r="AH4" s="725"/>
      <c r="AI4" s="725"/>
      <c r="AJ4" s="725"/>
      <c r="AK4" s="726"/>
      <c r="AL4" s="724" t="s">
        <v>220</v>
      </c>
      <c r="AM4" s="725"/>
      <c r="AN4" s="725"/>
      <c r="AO4" s="726"/>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225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2" t="s">
        <v>226</v>
      </c>
      <c r="C5" s="733"/>
      <c r="D5" s="733"/>
      <c r="E5" s="733"/>
      <c r="F5" s="733"/>
      <c r="G5" s="733"/>
      <c r="H5" s="733"/>
      <c r="I5" s="733"/>
      <c r="J5" s="733"/>
      <c r="K5" s="733"/>
      <c r="L5" s="733"/>
      <c r="M5" s="733"/>
      <c r="N5" s="733"/>
      <c r="O5" s="733"/>
      <c r="P5" s="733"/>
      <c r="Q5" s="734"/>
      <c r="R5" s="718">
        <v>7292885</v>
      </c>
      <c r="S5" s="719"/>
      <c r="T5" s="719"/>
      <c r="U5" s="719"/>
      <c r="V5" s="719"/>
      <c r="W5" s="719"/>
      <c r="X5" s="719"/>
      <c r="Y5" s="762"/>
      <c r="Z5" s="780">
        <v>33.1</v>
      </c>
      <c r="AA5" s="780"/>
      <c r="AB5" s="780"/>
      <c r="AC5" s="780"/>
      <c r="AD5" s="781">
        <v>6962081</v>
      </c>
      <c r="AE5" s="781"/>
      <c r="AF5" s="781"/>
      <c r="AG5" s="781"/>
      <c r="AH5" s="781"/>
      <c r="AI5" s="781"/>
      <c r="AJ5" s="781"/>
      <c r="AK5" s="781"/>
      <c r="AL5" s="763">
        <v>59.3</v>
      </c>
      <c r="AM5" s="737"/>
      <c r="AN5" s="737"/>
      <c r="AO5" s="764"/>
      <c r="AP5" s="732" t="s">
        <v>227</v>
      </c>
      <c r="AQ5" s="733"/>
      <c r="AR5" s="733"/>
      <c r="AS5" s="733"/>
      <c r="AT5" s="733"/>
      <c r="AU5" s="733"/>
      <c r="AV5" s="733"/>
      <c r="AW5" s="733"/>
      <c r="AX5" s="733"/>
      <c r="AY5" s="733"/>
      <c r="AZ5" s="733"/>
      <c r="BA5" s="733"/>
      <c r="BB5" s="733"/>
      <c r="BC5" s="733"/>
      <c r="BD5" s="733"/>
      <c r="BE5" s="733"/>
      <c r="BF5" s="734"/>
      <c r="BG5" s="665">
        <v>6962081</v>
      </c>
      <c r="BH5" s="666"/>
      <c r="BI5" s="666"/>
      <c r="BJ5" s="666"/>
      <c r="BK5" s="666"/>
      <c r="BL5" s="666"/>
      <c r="BM5" s="666"/>
      <c r="BN5" s="667"/>
      <c r="BO5" s="692">
        <v>95.5</v>
      </c>
      <c r="BP5" s="692"/>
      <c r="BQ5" s="692"/>
      <c r="BR5" s="692"/>
      <c r="BS5" s="693" t="s">
        <v>128</v>
      </c>
      <c r="BT5" s="693"/>
      <c r="BU5" s="693"/>
      <c r="BV5" s="693"/>
      <c r="BW5" s="693"/>
      <c r="BX5" s="693"/>
      <c r="BY5" s="693"/>
      <c r="BZ5" s="693"/>
      <c r="CA5" s="693"/>
      <c r="CB5" s="760"/>
      <c r="CD5" s="767" t="s">
        <v>222</v>
      </c>
      <c r="CE5" s="768"/>
      <c r="CF5" s="768"/>
      <c r="CG5" s="768"/>
      <c r="CH5" s="768"/>
      <c r="CI5" s="768"/>
      <c r="CJ5" s="768"/>
      <c r="CK5" s="768"/>
      <c r="CL5" s="768"/>
      <c r="CM5" s="768"/>
      <c r="CN5" s="768"/>
      <c r="CO5" s="768"/>
      <c r="CP5" s="768"/>
      <c r="CQ5" s="769"/>
      <c r="CR5" s="767" t="s">
        <v>228</v>
      </c>
      <c r="CS5" s="768"/>
      <c r="CT5" s="768"/>
      <c r="CU5" s="768"/>
      <c r="CV5" s="768"/>
      <c r="CW5" s="768"/>
      <c r="CX5" s="768"/>
      <c r="CY5" s="769"/>
      <c r="CZ5" s="767" t="s">
        <v>220</v>
      </c>
      <c r="DA5" s="768"/>
      <c r="DB5" s="768"/>
      <c r="DC5" s="769"/>
      <c r="DD5" s="767" t="s">
        <v>229</v>
      </c>
      <c r="DE5" s="768"/>
      <c r="DF5" s="768"/>
      <c r="DG5" s="768"/>
      <c r="DH5" s="768"/>
      <c r="DI5" s="768"/>
      <c r="DJ5" s="768"/>
      <c r="DK5" s="768"/>
      <c r="DL5" s="768"/>
      <c r="DM5" s="768"/>
      <c r="DN5" s="768"/>
      <c r="DO5" s="768"/>
      <c r="DP5" s="769"/>
      <c r="DQ5" s="767" t="s">
        <v>230</v>
      </c>
      <c r="DR5" s="768"/>
      <c r="DS5" s="768"/>
      <c r="DT5" s="768"/>
      <c r="DU5" s="768"/>
      <c r="DV5" s="768"/>
      <c r="DW5" s="768"/>
      <c r="DX5" s="768"/>
      <c r="DY5" s="768"/>
      <c r="DZ5" s="768"/>
      <c r="EA5" s="768"/>
      <c r="EB5" s="768"/>
      <c r="EC5" s="769"/>
    </row>
    <row r="6" spans="2:143" ht="11.25" customHeight="1" x14ac:dyDescent="0.15">
      <c r="B6" s="662" t="s">
        <v>231</v>
      </c>
      <c r="C6" s="663"/>
      <c r="D6" s="663"/>
      <c r="E6" s="663"/>
      <c r="F6" s="663"/>
      <c r="G6" s="663"/>
      <c r="H6" s="663"/>
      <c r="I6" s="663"/>
      <c r="J6" s="663"/>
      <c r="K6" s="663"/>
      <c r="L6" s="663"/>
      <c r="M6" s="663"/>
      <c r="N6" s="663"/>
      <c r="O6" s="663"/>
      <c r="P6" s="663"/>
      <c r="Q6" s="664"/>
      <c r="R6" s="665">
        <v>295222</v>
      </c>
      <c r="S6" s="666"/>
      <c r="T6" s="666"/>
      <c r="U6" s="666"/>
      <c r="V6" s="666"/>
      <c r="W6" s="666"/>
      <c r="X6" s="666"/>
      <c r="Y6" s="667"/>
      <c r="Z6" s="692">
        <v>1.3</v>
      </c>
      <c r="AA6" s="692"/>
      <c r="AB6" s="692"/>
      <c r="AC6" s="692"/>
      <c r="AD6" s="693">
        <v>295222</v>
      </c>
      <c r="AE6" s="693"/>
      <c r="AF6" s="693"/>
      <c r="AG6" s="693"/>
      <c r="AH6" s="693"/>
      <c r="AI6" s="693"/>
      <c r="AJ6" s="693"/>
      <c r="AK6" s="693"/>
      <c r="AL6" s="668">
        <v>2.5</v>
      </c>
      <c r="AM6" s="669"/>
      <c r="AN6" s="669"/>
      <c r="AO6" s="694"/>
      <c r="AP6" s="662" t="s">
        <v>232</v>
      </c>
      <c r="AQ6" s="663"/>
      <c r="AR6" s="663"/>
      <c r="AS6" s="663"/>
      <c r="AT6" s="663"/>
      <c r="AU6" s="663"/>
      <c r="AV6" s="663"/>
      <c r="AW6" s="663"/>
      <c r="AX6" s="663"/>
      <c r="AY6" s="663"/>
      <c r="AZ6" s="663"/>
      <c r="BA6" s="663"/>
      <c r="BB6" s="663"/>
      <c r="BC6" s="663"/>
      <c r="BD6" s="663"/>
      <c r="BE6" s="663"/>
      <c r="BF6" s="664"/>
      <c r="BG6" s="665">
        <v>6962081</v>
      </c>
      <c r="BH6" s="666"/>
      <c r="BI6" s="666"/>
      <c r="BJ6" s="666"/>
      <c r="BK6" s="666"/>
      <c r="BL6" s="666"/>
      <c r="BM6" s="666"/>
      <c r="BN6" s="667"/>
      <c r="BO6" s="692">
        <v>95.5</v>
      </c>
      <c r="BP6" s="692"/>
      <c r="BQ6" s="692"/>
      <c r="BR6" s="692"/>
      <c r="BS6" s="693" t="s">
        <v>128</v>
      </c>
      <c r="BT6" s="693"/>
      <c r="BU6" s="693"/>
      <c r="BV6" s="693"/>
      <c r="BW6" s="693"/>
      <c r="BX6" s="693"/>
      <c r="BY6" s="693"/>
      <c r="BZ6" s="693"/>
      <c r="CA6" s="693"/>
      <c r="CB6" s="760"/>
      <c r="CD6" s="721" t="s">
        <v>233</v>
      </c>
      <c r="CE6" s="722"/>
      <c r="CF6" s="722"/>
      <c r="CG6" s="722"/>
      <c r="CH6" s="722"/>
      <c r="CI6" s="722"/>
      <c r="CJ6" s="722"/>
      <c r="CK6" s="722"/>
      <c r="CL6" s="722"/>
      <c r="CM6" s="722"/>
      <c r="CN6" s="722"/>
      <c r="CO6" s="722"/>
      <c r="CP6" s="722"/>
      <c r="CQ6" s="723"/>
      <c r="CR6" s="665">
        <v>148394</v>
      </c>
      <c r="CS6" s="666"/>
      <c r="CT6" s="666"/>
      <c r="CU6" s="666"/>
      <c r="CV6" s="666"/>
      <c r="CW6" s="666"/>
      <c r="CX6" s="666"/>
      <c r="CY6" s="667"/>
      <c r="CZ6" s="763">
        <v>0.7</v>
      </c>
      <c r="DA6" s="737"/>
      <c r="DB6" s="737"/>
      <c r="DC6" s="766"/>
      <c r="DD6" s="671" t="s">
        <v>128</v>
      </c>
      <c r="DE6" s="666"/>
      <c r="DF6" s="666"/>
      <c r="DG6" s="666"/>
      <c r="DH6" s="666"/>
      <c r="DI6" s="666"/>
      <c r="DJ6" s="666"/>
      <c r="DK6" s="666"/>
      <c r="DL6" s="666"/>
      <c r="DM6" s="666"/>
      <c r="DN6" s="666"/>
      <c r="DO6" s="666"/>
      <c r="DP6" s="667"/>
      <c r="DQ6" s="671">
        <v>148394</v>
      </c>
      <c r="DR6" s="666"/>
      <c r="DS6" s="666"/>
      <c r="DT6" s="666"/>
      <c r="DU6" s="666"/>
      <c r="DV6" s="666"/>
      <c r="DW6" s="666"/>
      <c r="DX6" s="666"/>
      <c r="DY6" s="666"/>
      <c r="DZ6" s="666"/>
      <c r="EA6" s="666"/>
      <c r="EB6" s="666"/>
      <c r="EC6" s="706"/>
    </row>
    <row r="7" spans="2:143" ht="11.25" customHeight="1" x14ac:dyDescent="0.15">
      <c r="B7" s="662" t="s">
        <v>234</v>
      </c>
      <c r="C7" s="663"/>
      <c r="D7" s="663"/>
      <c r="E7" s="663"/>
      <c r="F7" s="663"/>
      <c r="G7" s="663"/>
      <c r="H7" s="663"/>
      <c r="I7" s="663"/>
      <c r="J7" s="663"/>
      <c r="K7" s="663"/>
      <c r="L7" s="663"/>
      <c r="M7" s="663"/>
      <c r="N7" s="663"/>
      <c r="O7" s="663"/>
      <c r="P7" s="663"/>
      <c r="Q7" s="664"/>
      <c r="R7" s="665">
        <v>4459</v>
      </c>
      <c r="S7" s="666"/>
      <c r="T7" s="666"/>
      <c r="U7" s="666"/>
      <c r="V7" s="666"/>
      <c r="W7" s="666"/>
      <c r="X7" s="666"/>
      <c r="Y7" s="667"/>
      <c r="Z7" s="692">
        <v>0</v>
      </c>
      <c r="AA7" s="692"/>
      <c r="AB7" s="692"/>
      <c r="AC7" s="692"/>
      <c r="AD7" s="693">
        <v>4459</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2844918</v>
      </c>
      <c r="BH7" s="666"/>
      <c r="BI7" s="666"/>
      <c r="BJ7" s="666"/>
      <c r="BK7" s="666"/>
      <c r="BL7" s="666"/>
      <c r="BM7" s="666"/>
      <c r="BN7" s="667"/>
      <c r="BO7" s="692">
        <v>39</v>
      </c>
      <c r="BP7" s="692"/>
      <c r="BQ7" s="692"/>
      <c r="BR7" s="692"/>
      <c r="BS7" s="693" t="s">
        <v>128</v>
      </c>
      <c r="BT7" s="693"/>
      <c r="BU7" s="693"/>
      <c r="BV7" s="693"/>
      <c r="BW7" s="693"/>
      <c r="BX7" s="693"/>
      <c r="BY7" s="693"/>
      <c r="BZ7" s="693"/>
      <c r="CA7" s="693"/>
      <c r="CB7" s="760"/>
      <c r="CD7" s="707" t="s">
        <v>236</v>
      </c>
      <c r="CE7" s="704"/>
      <c r="CF7" s="704"/>
      <c r="CG7" s="704"/>
      <c r="CH7" s="704"/>
      <c r="CI7" s="704"/>
      <c r="CJ7" s="704"/>
      <c r="CK7" s="704"/>
      <c r="CL7" s="704"/>
      <c r="CM7" s="704"/>
      <c r="CN7" s="704"/>
      <c r="CO7" s="704"/>
      <c r="CP7" s="704"/>
      <c r="CQ7" s="705"/>
      <c r="CR7" s="665">
        <v>2551681</v>
      </c>
      <c r="CS7" s="666"/>
      <c r="CT7" s="666"/>
      <c r="CU7" s="666"/>
      <c r="CV7" s="666"/>
      <c r="CW7" s="666"/>
      <c r="CX7" s="666"/>
      <c r="CY7" s="667"/>
      <c r="CZ7" s="692">
        <v>12</v>
      </c>
      <c r="DA7" s="692"/>
      <c r="DB7" s="692"/>
      <c r="DC7" s="692"/>
      <c r="DD7" s="671">
        <v>172214</v>
      </c>
      <c r="DE7" s="666"/>
      <c r="DF7" s="666"/>
      <c r="DG7" s="666"/>
      <c r="DH7" s="666"/>
      <c r="DI7" s="666"/>
      <c r="DJ7" s="666"/>
      <c r="DK7" s="666"/>
      <c r="DL7" s="666"/>
      <c r="DM7" s="666"/>
      <c r="DN7" s="666"/>
      <c r="DO7" s="666"/>
      <c r="DP7" s="667"/>
      <c r="DQ7" s="671">
        <v>2177684</v>
      </c>
      <c r="DR7" s="666"/>
      <c r="DS7" s="666"/>
      <c r="DT7" s="666"/>
      <c r="DU7" s="666"/>
      <c r="DV7" s="666"/>
      <c r="DW7" s="666"/>
      <c r="DX7" s="666"/>
      <c r="DY7" s="666"/>
      <c r="DZ7" s="666"/>
      <c r="EA7" s="666"/>
      <c r="EB7" s="666"/>
      <c r="EC7" s="706"/>
    </row>
    <row r="8" spans="2:143" ht="11.25" customHeight="1" x14ac:dyDescent="0.15">
      <c r="B8" s="662" t="s">
        <v>237</v>
      </c>
      <c r="C8" s="663"/>
      <c r="D8" s="663"/>
      <c r="E8" s="663"/>
      <c r="F8" s="663"/>
      <c r="G8" s="663"/>
      <c r="H8" s="663"/>
      <c r="I8" s="663"/>
      <c r="J8" s="663"/>
      <c r="K8" s="663"/>
      <c r="L8" s="663"/>
      <c r="M8" s="663"/>
      <c r="N8" s="663"/>
      <c r="O8" s="663"/>
      <c r="P8" s="663"/>
      <c r="Q8" s="664"/>
      <c r="R8" s="665">
        <v>37994</v>
      </c>
      <c r="S8" s="666"/>
      <c r="T8" s="666"/>
      <c r="U8" s="666"/>
      <c r="V8" s="666"/>
      <c r="W8" s="666"/>
      <c r="X8" s="666"/>
      <c r="Y8" s="667"/>
      <c r="Z8" s="692">
        <v>0.2</v>
      </c>
      <c r="AA8" s="692"/>
      <c r="AB8" s="692"/>
      <c r="AC8" s="692"/>
      <c r="AD8" s="693">
        <v>37994</v>
      </c>
      <c r="AE8" s="693"/>
      <c r="AF8" s="693"/>
      <c r="AG8" s="693"/>
      <c r="AH8" s="693"/>
      <c r="AI8" s="693"/>
      <c r="AJ8" s="693"/>
      <c r="AK8" s="693"/>
      <c r="AL8" s="668">
        <v>0.3</v>
      </c>
      <c r="AM8" s="669"/>
      <c r="AN8" s="669"/>
      <c r="AO8" s="694"/>
      <c r="AP8" s="662" t="s">
        <v>238</v>
      </c>
      <c r="AQ8" s="663"/>
      <c r="AR8" s="663"/>
      <c r="AS8" s="663"/>
      <c r="AT8" s="663"/>
      <c r="AU8" s="663"/>
      <c r="AV8" s="663"/>
      <c r="AW8" s="663"/>
      <c r="AX8" s="663"/>
      <c r="AY8" s="663"/>
      <c r="AZ8" s="663"/>
      <c r="BA8" s="663"/>
      <c r="BB8" s="663"/>
      <c r="BC8" s="663"/>
      <c r="BD8" s="663"/>
      <c r="BE8" s="663"/>
      <c r="BF8" s="664"/>
      <c r="BG8" s="665">
        <v>92859</v>
      </c>
      <c r="BH8" s="666"/>
      <c r="BI8" s="666"/>
      <c r="BJ8" s="666"/>
      <c r="BK8" s="666"/>
      <c r="BL8" s="666"/>
      <c r="BM8" s="666"/>
      <c r="BN8" s="667"/>
      <c r="BO8" s="692">
        <v>1.3</v>
      </c>
      <c r="BP8" s="692"/>
      <c r="BQ8" s="692"/>
      <c r="BR8" s="692"/>
      <c r="BS8" s="693" t="s">
        <v>128</v>
      </c>
      <c r="BT8" s="693"/>
      <c r="BU8" s="693"/>
      <c r="BV8" s="693"/>
      <c r="BW8" s="693"/>
      <c r="BX8" s="693"/>
      <c r="BY8" s="693"/>
      <c r="BZ8" s="693"/>
      <c r="CA8" s="693"/>
      <c r="CB8" s="760"/>
      <c r="CD8" s="707" t="s">
        <v>239</v>
      </c>
      <c r="CE8" s="704"/>
      <c r="CF8" s="704"/>
      <c r="CG8" s="704"/>
      <c r="CH8" s="704"/>
      <c r="CI8" s="704"/>
      <c r="CJ8" s="704"/>
      <c r="CK8" s="704"/>
      <c r="CL8" s="704"/>
      <c r="CM8" s="704"/>
      <c r="CN8" s="704"/>
      <c r="CO8" s="704"/>
      <c r="CP8" s="704"/>
      <c r="CQ8" s="705"/>
      <c r="CR8" s="665">
        <v>6953917</v>
      </c>
      <c r="CS8" s="666"/>
      <c r="CT8" s="666"/>
      <c r="CU8" s="666"/>
      <c r="CV8" s="666"/>
      <c r="CW8" s="666"/>
      <c r="CX8" s="666"/>
      <c r="CY8" s="667"/>
      <c r="CZ8" s="692">
        <v>32.6</v>
      </c>
      <c r="DA8" s="692"/>
      <c r="DB8" s="692"/>
      <c r="DC8" s="692"/>
      <c r="DD8" s="671">
        <v>289240</v>
      </c>
      <c r="DE8" s="666"/>
      <c r="DF8" s="666"/>
      <c r="DG8" s="666"/>
      <c r="DH8" s="666"/>
      <c r="DI8" s="666"/>
      <c r="DJ8" s="666"/>
      <c r="DK8" s="666"/>
      <c r="DL8" s="666"/>
      <c r="DM8" s="666"/>
      <c r="DN8" s="666"/>
      <c r="DO8" s="666"/>
      <c r="DP8" s="667"/>
      <c r="DQ8" s="671">
        <v>2678071</v>
      </c>
      <c r="DR8" s="666"/>
      <c r="DS8" s="666"/>
      <c r="DT8" s="666"/>
      <c r="DU8" s="666"/>
      <c r="DV8" s="666"/>
      <c r="DW8" s="666"/>
      <c r="DX8" s="666"/>
      <c r="DY8" s="666"/>
      <c r="DZ8" s="666"/>
      <c r="EA8" s="666"/>
      <c r="EB8" s="666"/>
      <c r="EC8" s="706"/>
    </row>
    <row r="9" spans="2:143" ht="11.25" customHeight="1" x14ac:dyDescent="0.15">
      <c r="B9" s="662" t="s">
        <v>240</v>
      </c>
      <c r="C9" s="663"/>
      <c r="D9" s="663"/>
      <c r="E9" s="663"/>
      <c r="F9" s="663"/>
      <c r="G9" s="663"/>
      <c r="H9" s="663"/>
      <c r="I9" s="663"/>
      <c r="J9" s="663"/>
      <c r="K9" s="663"/>
      <c r="L9" s="663"/>
      <c r="M9" s="663"/>
      <c r="N9" s="663"/>
      <c r="O9" s="663"/>
      <c r="P9" s="663"/>
      <c r="Q9" s="664"/>
      <c r="R9" s="665">
        <v>54297</v>
      </c>
      <c r="S9" s="666"/>
      <c r="T9" s="666"/>
      <c r="U9" s="666"/>
      <c r="V9" s="666"/>
      <c r="W9" s="666"/>
      <c r="X9" s="666"/>
      <c r="Y9" s="667"/>
      <c r="Z9" s="692">
        <v>0.2</v>
      </c>
      <c r="AA9" s="692"/>
      <c r="AB9" s="692"/>
      <c r="AC9" s="692"/>
      <c r="AD9" s="693">
        <v>54297</v>
      </c>
      <c r="AE9" s="693"/>
      <c r="AF9" s="693"/>
      <c r="AG9" s="693"/>
      <c r="AH9" s="693"/>
      <c r="AI9" s="693"/>
      <c r="AJ9" s="693"/>
      <c r="AK9" s="693"/>
      <c r="AL9" s="668">
        <v>0.5</v>
      </c>
      <c r="AM9" s="669"/>
      <c r="AN9" s="669"/>
      <c r="AO9" s="694"/>
      <c r="AP9" s="662" t="s">
        <v>241</v>
      </c>
      <c r="AQ9" s="663"/>
      <c r="AR9" s="663"/>
      <c r="AS9" s="663"/>
      <c r="AT9" s="663"/>
      <c r="AU9" s="663"/>
      <c r="AV9" s="663"/>
      <c r="AW9" s="663"/>
      <c r="AX9" s="663"/>
      <c r="AY9" s="663"/>
      <c r="AZ9" s="663"/>
      <c r="BA9" s="663"/>
      <c r="BB9" s="663"/>
      <c r="BC9" s="663"/>
      <c r="BD9" s="663"/>
      <c r="BE9" s="663"/>
      <c r="BF9" s="664"/>
      <c r="BG9" s="665">
        <v>2354526</v>
      </c>
      <c r="BH9" s="666"/>
      <c r="BI9" s="666"/>
      <c r="BJ9" s="666"/>
      <c r="BK9" s="666"/>
      <c r="BL9" s="666"/>
      <c r="BM9" s="666"/>
      <c r="BN9" s="667"/>
      <c r="BO9" s="692">
        <v>32.299999999999997</v>
      </c>
      <c r="BP9" s="692"/>
      <c r="BQ9" s="692"/>
      <c r="BR9" s="692"/>
      <c r="BS9" s="693" t="s">
        <v>128</v>
      </c>
      <c r="BT9" s="693"/>
      <c r="BU9" s="693"/>
      <c r="BV9" s="693"/>
      <c r="BW9" s="693"/>
      <c r="BX9" s="693"/>
      <c r="BY9" s="693"/>
      <c r="BZ9" s="693"/>
      <c r="CA9" s="693"/>
      <c r="CB9" s="760"/>
      <c r="CD9" s="707" t="s">
        <v>242</v>
      </c>
      <c r="CE9" s="704"/>
      <c r="CF9" s="704"/>
      <c r="CG9" s="704"/>
      <c r="CH9" s="704"/>
      <c r="CI9" s="704"/>
      <c r="CJ9" s="704"/>
      <c r="CK9" s="704"/>
      <c r="CL9" s="704"/>
      <c r="CM9" s="704"/>
      <c r="CN9" s="704"/>
      <c r="CO9" s="704"/>
      <c r="CP9" s="704"/>
      <c r="CQ9" s="705"/>
      <c r="CR9" s="665">
        <v>3088523</v>
      </c>
      <c r="CS9" s="666"/>
      <c r="CT9" s="666"/>
      <c r="CU9" s="666"/>
      <c r="CV9" s="666"/>
      <c r="CW9" s="666"/>
      <c r="CX9" s="666"/>
      <c r="CY9" s="667"/>
      <c r="CZ9" s="692">
        <v>14.5</v>
      </c>
      <c r="DA9" s="692"/>
      <c r="DB9" s="692"/>
      <c r="DC9" s="692"/>
      <c r="DD9" s="671">
        <v>69055</v>
      </c>
      <c r="DE9" s="666"/>
      <c r="DF9" s="666"/>
      <c r="DG9" s="666"/>
      <c r="DH9" s="666"/>
      <c r="DI9" s="666"/>
      <c r="DJ9" s="666"/>
      <c r="DK9" s="666"/>
      <c r="DL9" s="666"/>
      <c r="DM9" s="666"/>
      <c r="DN9" s="666"/>
      <c r="DO9" s="666"/>
      <c r="DP9" s="667"/>
      <c r="DQ9" s="671">
        <v>2500842</v>
      </c>
      <c r="DR9" s="666"/>
      <c r="DS9" s="666"/>
      <c r="DT9" s="666"/>
      <c r="DU9" s="666"/>
      <c r="DV9" s="666"/>
      <c r="DW9" s="666"/>
      <c r="DX9" s="666"/>
      <c r="DY9" s="666"/>
      <c r="DZ9" s="666"/>
      <c r="EA9" s="666"/>
      <c r="EB9" s="666"/>
      <c r="EC9" s="706"/>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132738</v>
      </c>
      <c r="BH10" s="666"/>
      <c r="BI10" s="666"/>
      <c r="BJ10" s="666"/>
      <c r="BK10" s="666"/>
      <c r="BL10" s="666"/>
      <c r="BM10" s="666"/>
      <c r="BN10" s="667"/>
      <c r="BO10" s="692">
        <v>1.8</v>
      </c>
      <c r="BP10" s="692"/>
      <c r="BQ10" s="692"/>
      <c r="BR10" s="692"/>
      <c r="BS10" s="693" t="s">
        <v>128</v>
      </c>
      <c r="BT10" s="693"/>
      <c r="BU10" s="693"/>
      <c r="BV10" s="693"/>
      <c r="BW10" s="693"/>
      <c r="BX10" s="693"/>
      <c r="BY10" s="693"/>
      <c r="BZ10" s="693"/>
      <c r="CA10" s="693"/>
      <c r="CB10" s="760"/>
      <c r="CD10" s="707" t="s">
        <v>245</v>
      </c>
      <c r="CE10" s="704"/>
      <c r="CF10" s="704"/>
      <c r="CG10" s="704"/>
      <c r="CH10" s="704"/>
      <c r="CI10" s="704"/>
      <c r="CJ10" s="704"/>
      <c r="CK10" s="704"/>
      <c r="CL10" s="704"/>
      <c r="CM10" s="704"/>
      <c r="CN10" s="704"/>
      <c r="CO10" s="704"/>
      <c r="CP10" s="704"/>
      <c r="CQ10" s="705"/>
      <c r="CR10" s="665">
        <v>456250</v>
      </c>
      <c r="CS10" s="666"/>
      <c r="CT10" s="666"/>
      <c r="CU10" s="666"/>
      <c r="CV10" s="666"/>
      <c r="CW10" s="666"/>
      <c r="CX10" s="666"/>
      <c r="CY10" s="667"/>
      <c r="CZ10" s="692">
        <v>2.1</v>
      </c>
      <c r="DA10" s="692"/>
      <c r="DB10" s="692"/>
      <c r="DC10" s="692"/>
      <c r="DD10" s="671" t="s">
        <v>128</v>
      </c>
      <c r="DE10" s="666"/>
      <c r="DF10" s="666"/>
      <c r="DG10" s="666"/>
      <c r="DH10" s="666"/>
      <c r="DI10" s="666"/>
      <c r="DJ10" s="666"/>
      <c r="DK10" s="666"/>
      <c r="DL10" s="666"/>
      <c r="DM10" s="666"/>
      <c r="DN10" s="666"/>
      <c r="DO10" s="666"/>
      <c r="DP10" s="667"/>
      <c r="DQ10" s="671">
        <v>5794</v>
      </c>
      <c r="DR10" s="666"/>
      <c r="DS10" s="666"/>
      <c r="DT10" s="666"/>
      <c r="DU10" s="666"/>
      <c r="DV10" s="666"/>
      <c r="DW10" s="666"/>
      <c r="DX10" s="666"/>
      <c r="DY10" s="666"/>
      <c r="DZ10" s="666"/>
      <c r="EA10" s="666"/>
      <c r="EB10" s="666"/>
      <c r="EC10" s="706"/>
    </row>
    <row r="11" spans="2:143" ht="11.25" customHeight="1" x14ac:dyDescent="0.15">
      <c r="B11" s="662" t="s">
        <v>246</v>
      </c>
      <c r="C11" s="663"/>
      <c r="D11" s="663"/>
      <c r="E11" s="663"/>
      <c r="F11" s="663"/>
      <c r="G11" s="663"/>
      <c r="H11" s="663"/>
      <c r="I11" s="663"/>
      <c r="J11" s="663"/>
      <c r="K11" s="663"/>
      <c r="L11" s="663"/>
      <c r="M11" s="663"/>
      <c r="N11" s="663"/>
      <c r="O11" s="663"/>
      <c r="P11" s="663"/>
      <c r="Q11" s="664"/>
      <c r="R11" s="665">
        <v>1115111</v>
      </c>
      <c r="S11" s="666"/>
      <c r="T11" s="666"/>
      <c r="U11" s="666"/>
      <c r="V11" s="666"/>
      <c r="W11" s="666"/>
      <c r="X11" s="666"/>
      <c r="Y11" s="667"/>
      <c r="Z11" s="668">
        <v>5.0999999999999996</v>
      </c>
      <c r="AA11" s="669"/>
      <c r="AB11" s="669"/>
      <c r="AC11" s="670"/>
      <c r="AD11" s="671">
        <v>1115111</v>
      </c>
      <c r="AE11" s="666"/>
      <c r="AF11" s="666"/>
      <c r="AG11" s="666"/>
      <c r="AH11" s="666"/>
      <c r="AI11" s="666"/>
      <c r="AJ11" s="666"/>
      <c r="AK11" s="667"/>
      <c r="AL11" s="668">
        <v>9.5</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264795</v>
      </c>
      <c r="BH11" s="666"/>
      <c r="BI11" s="666"/>
      <c r="BJ11" s="666"/>
      <c r="BK11" s="666"/>
      <c r="BL11" s="666"/>
      <c r="BM11" s="666"/>
      <c r="BN11" s="667"/>
      <c r="BO11" s="692">
        <v>3.6</v>
      </c>
      <c r="BP11" s="692"/>
      <c r="BQ11" s="692"/>
      <c r="BR11" s="692"/>
      <c r="BS11" s="693" t="s">
        <v>128</v>
      </c>
      <c r="BT11" s="693"/>
      <c r="BU11" s="693"/>
      <c r="BV11" s="693"/>
      <c r="BW11" s="693"/>
      <c r="BX11" s="693"/>
      <c r="BY11" s="693"/>
      <c r="BZ11" s="693"/>
      <c r="CA11" s="693"/>
      <c r="CB11" s="760"/>
      <c r="CD11" s="707" t="s">
        <v>248</v>
      </c>
      <c r="CE11" s="704"/>
      <c r="CF11" s="704"/>
      <c r="CG11" s="704"/>
      <c r="CH11" s="704"/>
      <c r="CI11" s="704"/>
      <c r="CJ11" s="704"/>
      <c r="CK11" s="704"/>
      <c r="CL11" s="704"/>
      <c r="CM11" s="704"/>
      <c r="CN11" s="704"/>
      <c r="CO11" s="704"/>
      <c r="CP11" s="704"/>
      <c r="CQ11" s="705"/>
      <c r="CR11" s="665">
        <v>857603</v>
      </c>
      <c r="CS11" s="666"/>
      <c r="CT11" s="666"/>
      <c r="CU11" s="666"/>
      <c r="CV11" s="666"/>
      <c r="CW11" s="666"/>
      <c r="CX11" s="666"/>
      <c r="CY11" s="667"/>
      <c r="CZ11" s="692">
        <v>4</v>
      </c>
      <c r="DA11" s="692"/>
      <c r="DB11" s="692"/>
      <c r="DC11" s="692"/>
      <c r="DD11" s="671">
        <v>581805</v>
      </c>
      <c r="DE11" s="666"/>
      <c r="DF11" s="666"/>
      <c r="DG11" s="666"/>
      <c r="DH11" s="666"/>
      <c r="DI11" s="666"/>
      <c r="DJ11" s="666"/>
      <c r="DK11" s="666"/>
      <c r="DL11" s="666"/>
      <c r="DM11" s="666"/>
      <c r="DN11" s="666"/>
      <c r="DO11" s="666"/>
      <c r="DP11" s="667"/>
      <c r="DQ11" s="671">
        <v>353952</v>
      </c>
      <c r="DR11" s="666"/>
      <c r="DS11" s="666"/>
      <c r="DT11" s="666"/>
      <c r="DU11" s="666"/>
      <c r="DV11" s="666"/>
      <c r="DW11" s="666"/>
      <c r="DX11" s="666"/>
      <c r="DY11" s="666"/>
      <c r="DZ11" s="666"/>
      <c r="EA11" s="666"/>
      <c r="EB11" s="666"/>
      <c r="EC11" s="706"/>
    </row>
    <row r="12" spans="2:143" ht="11.25" customHeight="1" x14ac:dyDescent="0.15">
      <c r="B12" s="662" t="s">
        <v>249</v>
      </c>
      <c r="C12" s="663"/>
      <c r="D12" s="663"/>
      <c r="E12" s="663"/>
      <c r="F12" s="663"/>
      <c r="G12" s="663"/>
      <c r="H12" s="663"/>
      <c r="I12" s="663"/>
      <c r="J12" s="663"/>
      <c r="K12" s="663"/>
      <c r="L12" s="663"/>
      <c r="M12" s="663"/>
      <c r="N12" s="663"/>
      <c r="O12" s="663"/>
      <c r="P12" s="663"/>
      <c r="Q12" s="664"/>
      <c r="R12" s="665">
        <v>54138</v>
      </c>
      <c r="S12" s="666"/>
      <c r="T12" s="666"/>
      <c r="U12" s="666"/>
      <c r="V12" s="666"/>
      <c r="W12" s="666"/>
      <c r="X12" s="666"/>
      <c r="Y12" s="667"/>
      <c r="Z12" s="692">
        <v>0.2</v>
      </c>
      <c r="AA12" s="692"/>
      <c r="AB12" s="692"/>
      <c r="AC12" s="692"/>
      <c r="AD12" s="693">
        <v>54138</v>
      </c>
      <c r="AE12" s="693"/>
      <c r="AF12" s="693"/>
      <c r="AG12" s="693"/>
      <c r="AH12" s="693"/>
      <c r="AI12" s="693"/>
      <c r="AJ12" s="693"/>
      <c r="AK12" s="693"/>
      <c r="AL12" s="668">
        <v>0.5</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3644591</v>
      </c>
      <c r="BH12" s="666"/>
      <c r="BI12" s="666"/>
      <c r="BJ12" s="666"/>
      <c r="BK12" s="666"/>
      <c r="BL12" s="666"/>
      <c r="BM12" s="666"/>
      <c r="BN12" s="667"/>
      <c r="BO12" s="692">
        <v>50</v>
      </c>
      <c r="BP12" s="692"/>
      <c r="BQ12" s="692"/>
      <c r="BR12" s="692"/>
      <c r="BS12" s="693" t="s">
        <v>128</v>
      </c>
      <c r="BT12" s="693"/>
      <c r="BU12" s="693"/>
      <c r="BV12" s="693"/>
      <c r="BW12" s="693"/>
      <c r="BX12" s="693"/>
      <c r="BY12" s="693"/>
      <c r="BZ12" s="693"/>
      <c r="CA12" s="693"/>
      <c r="CB12" s="760"/>
      <c r="CD12" s="707" t="s">
        <v>251</v>
      </c>
      <c r="CE12" s="704"/>
      <c r="CF12" s="704"/>
      <c r="CG12" s="704"/>
      <c r="CH12" s="704"/>
      <c r="CI12" s="704"/>
      <c r="CJ12" s="704"/>
      <c r="CK12" s="704"/>
      <c r="CL12" s="704"/>
      <c r="CM12" s="704"/>
      <c r="CN12" s="704"/>
      <c r="CO12" s="704"/>
      <c r="CP12" s="704"/>
      <c r="CQ12" s="705"/>
      <c r="CR12" s="665">
        <v>486126</v>
      </c>
      <c r="CS12" s="666"/>
      <c r="CT12" s="666"/>
      <c r="CU12" s="666"/>
      <c r="CV12" s="666"/>
      <c r="CW12" s="666"/>
      <c r="CX12" s="666"/>
      <c r="CY12" s="667"/>
      <c r="CZ12" s="692">
        <v>2.2999999999999998</v>
      </c>
      <c r="DA12" s="692"/>
      <c r="DB12" s="692"/>
      <c r="DC12" s="692"/>
      <c r="DD12" s="671">
        <v>104568</v>
      </c>
      <c r="DE12" s="666"/>
      <c r="DF12" s="666"/>
      <c r="DG12" s="666"/>
      <c r="DH12" s="666"/>
      <c r="DI12" s="666"/>
      <c r="DJ12" s="666"/>
      <c r="DK12" s="666"/>
      <c r="DL12" s="666"/>
      <c r="DM12" s="666"/>
      <c r="DN12" s="666"/>
      <c r="DO12" s="666"/>
      <c r="DP12" s="667"/>
      <c r="DQ12" s="671">
        <v>352733</v>
      </c>
      <c r="DR12" s="666"/>
      <c r="DS12" s="666"/>
      <c r="DT12" s="666"/>
      <c r="DU12" s="666"/>
      <c r="DV12" s="666"/>
      <c r="DW12" s="666"/>
      <c r="DX12" s="666"/>
      <c r="DY12" s="666"/>
      <c r="DZ12" s="666"/>
      <c r="EA12" s="666"/>
      <c r="EB12" s="666"/>
      <c r="EC12" s="706"/>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3642137</v>
      </c>
      <c r="BH13" s="666"/>
      <c r="BI13" s="666"/>
      <c r="BJ13" s="666"/>
      <c r="BK13" s="666"/>
      <c r="BL13" s="666"/>
      <c r="BM13" s="666"/>
      <c r="BN13" s="667"/>
      <c r="BO13" s="692">
        <v>49.9</v>
      </c>
      <c r="BP13" s="692"/>
      <c r="BQ13" s="692"/>
      <c r="BR13" s="692"/>
      <c r="BS13" s="693" t="s">
        <v>128</v>
      </c>
      <c r="BT13" s="693"/>
      <c r="BU13" s="693"/>
      <c r="BV13" s="693"/>
      <c r="BW13" s="693"/>
      <c r="BX13" s="693"/>
      <c r="BY13" s="693"/>
      <c r="BZ13" s="693"/>
      <c r="CA13" s="693"/>
      <c r="CB13" s="760"/>
      <c r="CD13" s="707" t="s">
        <v>254</v>
      </c>
      <c r="CE13" s="704"/>
      <c r="CF13" s="704"/>
      <c r="CG13" s="704"/>
      <c r="CH13" s="704"/>
      <c r="CI13" s="704"/>
      <c r="CJ13" s="704"/>
      <c r="CK13" s="704"/>
      <c r="CL13" s="704"/>
      <c r="CM13" s="704"/>
      <c r="CN13" s="704"/>
      <c r="CO13" s="704"/>
      <c r="CP13" s="704"/>
      <c r="CQ13" s="705"/>
      <c r="CR13" s="665">
        <v>1513765</v>
      </c>
      <c r="CS13" s="666"/>
      <c r="CT13" s="666"/>
      <c r="CU13" s="666"/>
      <c r="CV13" s="666"/>
      <c r="CW13" s="666"/>
      <c r="CX13" s="666"/>
      <c r="CY13" s="667"/>
      <c r="CZ13" s="692">
        <v>7.1</v>
      </c>
      <c r="DA13" s="692"/>
      <c r="DB13" s="692"/>
      <c r="DC13" s="692"/>
      <c r="DD13" s="671">
        <v>636904</v>
      </c>
      <c r="DE13" s="666"/>
      <c r="DF13" s="666"/>
      <c r="DG13" s="666"/>
      <c r="DH13" s="666"/>
      <c r="DI13" s="666"/>
      <c r="DJ13" s="666"/>
      <c r="DK13" s="666"/>
      <c r="DL13" s="666"/>
      <c r="DM13" s="666"/>
      <c r="DN13" s="666"/>
      <c r="DO13" s="666"/>
      <c r="DP13" s="667"/>
      <c r="DQ13" s="671">
        <v>1083472</v>
      </c>
      <c r="DR13" s="666"/>
      <c r="DS13" s="666"/>
      <c r="DT13" s="666"/>
      <c r="DU13" s="666"/>
      <c r="DV13" s="666"/>
      <c r="DW13" s="666"/>
      <c r="DX13" s="666"/>
      <c r="DY13" s="666"/>
      <c r="DZ13" s="666"/>
      <c r="EA13" s="666"/>
      <c r="EB13" s="666"/>
      <c r="EC13" s="706"/>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180092</v>
      </c>
      <c r="BH14" s="666"/>
      <c r="BI14" s="666"/>
      <c r="BJ14" s="666"/>
      <c r="BK14" s="666"/>
      <c r="BL14" s="666"/>
      <c r="BM14" s="666"/>
      <c r="BN14" s="667"/>
      <c r="BO14" s="692">
        <v>2.5</v>
      </c>
      <c r="BP14" s="692"/>
      <c r="BQ14" s="692"/>
      <c r="BR14" s="692"/>
      <c r="BS14" s="693" t="s">
        <v>128</v>
      </c>
      <c r="BT14" s="693"/>
      <c r="BU14" s="693"/>
      <c r="BV14" s="693"/>
      <c r="BW14" s="693"/>
      <c r="BX14" s="693"/>
      <c r="BY14" s="693"/>
      <c r="BZ14" s="693"/>
      <c r="CA14" s="693"/>
      <c r="CB14" s="760"/>
      <c r="CD14" s="707" t="s">
        <v>257</v>
      </c>
      <c r="CE14" s="704"/>
      <c r="CF14" s="704"/>
      <c r="CG14" s="704"/>
      <c r="CH14" s="704"/>
      <c r="CI14" s="704"/>
      <c r="CJ14" s="704"/>
      <c r="CK14" s="704"/>
      <c r="CL14" s="704"/>
      <c r="CM14" s="704"/>
      <c r="CN14" s="704"/>
      <c r="CO14" s="704"/>
      <c r="CP14" s="704"/>
      <c r="CQ14" s="705"/>
      <c r="CR14" s="665">
        <v>783212</v>
      </c>
      <c r="CS14" s="666"/>
      <c r="CT14" s="666"/>
      <c r="CU14" s="666"/>
      <c r="CV14" s="666"/>
      <c r="CW14" s="666"/>
      <c r="CX14" s="666"/>
      <c r="CY14" s="667"/>
      <c r="CZ14" s="692">
        <v>3.7</v>
      </c>
      <c r="DA14" s="692"/>
      <c r="DB14" s="692"/>
      <c r="DC14" s="692"/>
      <c r="DD14" s="671">
        <v>152993</v>
      </c>
      <c r="DE14" s="666"/>
      <c r="DF14" s="666"/>
      <c r="DG14" s="666"/>
      <c r="DH14" s="666"/>
      <c r="DI14" s="666"/>
      <c r="DJ14" s="666"/>
      <c r="DK14" s="666"/>
      <c r="DL14" s="666"/>
      <c r="DM14" s="666"/>
      <c r="DN14" s="666"/>
      <c r="DO14" s="666"/>
      <c r="DP14" s="667"/>
      <c r="DQ14" s="671">
        <v>602568</v>
      </c>
      <c r="DR14" s="666"/>
      <c r="DS14" s="666"/>
      <c r="DT14" s="666"/>
      <c r="DU14" s="666"/>
      <c r="DV14" s="666"/>
      <c r="DW14" s="666"/>
      <c r="DX14" s="666"/>
      <c r="DY14" s="666"/>
      <c r="DZ14" s="666"/>
      <c r="EA14" s="666"/>
      <c r="EB14" s="666"/>
      <c r="EC14" s="706"/>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292480</v>
      </c>
      <c r="BH15" s="666"/>
      <c r="BI15" s="666"/>
      <c r="BJ15" s="666"/>
      <c r="BK15" s="666"/>
      <c r="BL15" s="666"/>
      <c r="BM15" s="666"/>
      <c r="BN15" s="667"/>
      <c r="BO15" s="692">
        <v>4</v>
      </c>
      <c r="BP15" s="692"/>
      <c r="BQ15" s="692"/>
      <c r="BR15" s="692"/>
      <c r="BS15" s="693" t="s">
        <v>128</v>
      </c>
      <c r="BT15" s="693"/>
      <c r="BU15" s="693"/>
      <c r="BV15" s="693"/>
      <c r="BW15" s="693"/>
      <c r="BX15" s="693"/>
      <c r="BY15" s="693"/>
      <c r="BZ15" s="693"/>
      <c r="CA15" s="693"/>
      <c r="CB15" s="760"/>
      <c r="CD15" s="707" t="s">
        <v>260</v>
      </c>
      <c r="CE15" s="704"/>
      <c r="CF15" s="704"/>
      <c r="CG15" s="704"/>
      <c r="CH15" s="704"/>
      <c r="CI15" s="704"/>
      <c r="CJ15" s="704"/>
      <c r="CK15" s="704"/>
      <c r="CL15" s="704"/>
      <c r="CM15" s="704"/>
      <c r="CN15" s="704"/>
      <c r="CO15" s="704"/>
      <c r="CP15" s="704"/>
      <c r="CQ15" s="705"/>
      <c r="CR15" s="665">
        <v>2262809</v>
      </c>
      <c r="CS15" s="666"/>
      <c r="CT15" s="666"/>
      <c r="CU15" s="666"/>
      <c r="CV15" s="666"/>
      <c r="CW15" s="666"/>
      <c r="CX15" s="666"/>
      <c r="CY15" s="667"/>
      <c r="CZ15" s="692">
        <v>10.6</v>
      </c>
      <c r="DA15" s="692"/>
      <c r="DB15" s="692"/>
      <c r="DC15" s="692"/>
      <c r="DD15" s="671">
        <v>495088</v>
      </c>
      <c r="DE15" s="666"/>
      <c r="DF15" s="666"/>
      <c r="DG15" s="666"/>
      <c r="DH15" s="666"/>
      <c r="DI15" s="666"/>
      <c r="DJ15" s="666"/>
      <c r="DK15" s="666"/>
      <c r="DL15" s="666"/>
      <c r="DM15" s="666"/>
      <c r="DN15" s="666"/>
      <c r="DO15" s="666"/>
      <c r="DP15" s="667"/>
      <c r="DQ15" s="671">
        <v>1429335</v>
      </c>
      <c r="DR15" s="666"/>
      <c r="DS15" s="666"/>
      <c r="DT15" s="666"/>
      <c r="DU15" s="666"/>
      <c r="DV15" s="666"/>
      <c r="DW15" s="666"/>
      <c r="DX15" s="666"/>
      <c r="DY15" s="666"/>
      <c r="DZ15" s="666"/>
      <c r="EA15" s="666"/>
      <c r="EB15" s="666"/>
      <c r="EC15" s="706"/>
    </row>
    <row r="16" spans="2:143" ht="11.25" customHeight="1" x14ac:dyDescent="0.15">
      <c r="B16" s="662" t="s">
        <v>261</v>
      </c>
      <c r="C16" s="663"/>
      <c r="D16" s="663"/>
      <c r="E16" s="663"/>
      <c r="F16" s="663"/>
      <c r="G16" s="663"/>
      <c r="H16" s="663"/>
      <c r="I16" s="663"/>
      <c r="J16" s="663"/>
      <c r="K16" s="663"/>
      <c r="L16" s="663"/>
      <c r="M16" s="663"/>
      <c r="N16" s="663"/>
      <c r="O16" s="663"/>
      <c r="P16" s="663"/>
      <c r="Q16" s="664"/>
      <c r="R16" s="665">
        <v>32223</v>
      </c>
      <c r="S16" s="666"/>
      <c r="T16" s="666"/>
      <c r="U16" s="666"/>
      <c r="V16" s="666"/>
      <c r="W16" s="666"/>
      <c r="X16" s="666"/>
      <c r="Y16" s="667"/>
      <c r="Z16" s="692">
        <v>0.1</v>
      </c>
      <c r="AA16" s="692"/>
      <c r="AB16" s="692"/>
      <c r="AC16" s="692"/>
      <c r="AD16" s="693">
        <v>32223</v>
      </c>
      <c r="AE16" s="693"/>
      <c r="AF16" s="693"/>
      <c r="AG16" s="693"/>
      <c r="AH16" s="693"/>
      <c r="AI16" s="693"/>
      <c r="AJ16" s="693"/>
      <c r="AK16" s="693"/>
      <c r="AL16" s="668">
        <v>0.3</v>
      </c>
      <c r="AM16" s="669"/>
      <c r="AN16" s="669"/>
      <c r="AO16" s="694"/>
      <c r="AP16" s="662" t="s">
        <v>262</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60"/>
      <c r="CD16" s="707" t="s">
        <v>263</v>
      </c>
      <c r="CE16" s="704"/>
      <c r="CF16" s="704"/>
      <c r="CG16" s="704"/>
      <c r="CH16" s="704"/>
      <c r="CI16" s="704"/>
      <c r="CJ16" s="704"/>
      <c r="CK16" s="704"/>
      <c r="CL16" s="704"/>
      <c r="CM16" s="704"/>
      <c r="CN16" s="704"/>
      <c r="CO16" s="704"/>
      <c r="CP16" s="704"/>
      <c r="CQ16" s="705"/>
      <c r="CR16" s="665">
        <v>30717</v>
      </c>
      <c r="CS16" s="666"/>
      <c r="CT16" s="666"/>
      <c r="CU16" s="666"/>
      <c r="CV16" s="666"/>
      <c r="CW16" s="666"/>
      <c r="CX16" s="666"/>
      <c r="CY16" s="667"/>
      <c r="CZ16" s="692">
        <v>0.1</v>
      </c>
      <c r="DA16" s="692"/>
      <c r="DB16" s="692"/>
      <c r="DC16" s="692"/>
      <c r="DD16" s="671" t="s">
        <v>128</v>
      </c>
      <c r="DE16" s="666"/>
      <c r="DF16" s="666"/>
      <c r="DG16" s="666"/>
      <c r="DH16" s="666"/>
      <c r="DI16" s="666"/>
      <c r="DJ16" s="666"/>
      <c r="DK16" s="666"/>
      <c r="DL16" s="666"/>
      <c r="DM16" s="666"/>
      <c r="DN16" s="666"/>
      <c r="DO16" s="666"/>
      <c r="DP16" s="667"/>
      <c r="DQ16" s="671">
        <v>8217</v>
      </c>
      <c r="DR16" s="666"/>
      <c r="DS16" s="666"/>
      <c r="DT16" s="666"/>
      <c r="DU16" s="666"/>
      <c r="DV16" s="666"/>
      <c r="DW16" s="666"/>
      <c r="DX16" s="666"/>
      <c r="DY16" s="666"/>
      <c r="DZ16" s="666"/>
      <c r="EA16" s="666"/>
      <c r="EB16" s="666"/>
      <c r="EC16" s="706"/>
    </row>
    <row r="17" spans="2:133" ht="11.25" customHeight="1" x14ac:dyDescent="0.15">
      <c r="B17" s="662" t="s">
        <v>264</v>
      </c>
      <c r="C17" s="663"/>
      <c r="D17" s="663"/>
      <c r="E17" s="663"/>
      <c r="F17" s="663"/>
      <c r="G17" s="663"/>
      <c r="H17" s="663"/>
      <c r="I17" s="663"/>
      <c r="J17" s="663"/>
      <c r="K17" s="663"/>
      <c r="L17" s="663"/>
      <c r="M17" s="663"/>
      <c r="N17" s="663"/>
      <c r="O17" s="663"/>
      <c r="P17" s="663"/>
      <c r="Q17" s="664"/>
      <c r="R17" s="665">
        <v>90737</v>
      </c>
      <c r="S17" s="666"/>
      <c r="T17" s="666"/>
      <c r="U17" s="666"/>
      <c r="V17" s="666"/>
      <c r="W17" s="666"/>
      <c r="X17" s="666"/>
      <c r="Y17" s="667"/>
      <c r="Z17" s="692">
        <v>0.4</v>
      </c>
      <c r="AA17" s="692"/>
      <c r="AB17" s="692"/>
      <c r="AC17" s="692"/>
      <c r="AD17" s="693">
        <v>90737</v>
      </c>
      <c r="AE17" s="693"/>
      <c r="AF17" s="693"/>
      <c r="AG17" s="693"/>
      <c r="AH17" s="693"/>
      <c r="AI17" s="693"/>
      <c r="AJ17" s="693"/>
      <c r="AK17" s="693"/>
      <c r="AL17" s="668">
        <v>0.8</v>
      </c>
      <c r="AM17" s="669"/>
      <c r="AN17" s="669"/>
      <c r="AO17" s="694"/>
      <c r="AP17" s="662" t="s">
        <v>265</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60"/>
      <c r="CD17" s="707" t="s">
        <v>266</v>
      </c>
      <c r="CE17" s="704"/>
      <c r="CF17" s="704"/>
      <c r="CG17" s="704"/>
      <c r="CH17" s="704"/>
      <c r="CI17" s="704"/>
      <c r="CJ17" s="704"/>
      <c r="CK17" s="704"/>
      <c r="CL17" s="704"/>
      <c r="CM17" s="704"/>
      <c r="CN17" s="704"/>
      <c r="CO17" s="704"/>
      <c r="CP17" s="704"/>
      <c r="CQ17" s="705"/>
      <c r="CR17" s="665">
        <v>2200082</v>
      </c>
      <c r="CS17" s="666"/>
      <c r="CT17" s="666"/>
      <c r="CU17" s="666"/>
      <c r="CV17" s="666"/>
      <c r="CW17" s="666"/>
      <c r="CX17" s="666"/>
      <c r="CY17" s="667"/>
      <c r="CZ17" s="692">
        <v>10.3</v>
      </c>
      <c r="DA17" s="692"/>
      <c r="DB17" s="692"/>
      <c r="DC17" s="692"/>
      <c r="DD17" s="671" t="s">
        <v>128</v>
      </c>
      <c r="DE17" s="666"/>
      <c r="DF17" s="666"/>
      <c r="DG17" s="666"/>
      <c r="DH17" s="666"/>
      <c r="DI17" s="666"/>
      <c r="DJ17" s="666"/>
      <c r="DK17" s="666"/>
      <c r="DL17" s="666"/>
      <c r="DM17" s="666"/>
      <c r="DN17" s="666"/>
      <c r="DO17" s="666"/>
      <c r="DP17" s="667"/>
      <c r="DQ17" s="671">
        <v>2167832</v>
      </c>
      <c r="DR17" s="666"/>
      <c r="DS17" s="666"/>
      <c r="DT17" s="666"/>
      <c r="DU17" s="666"/>
      <c r="DV17" s="666"/>
      <c r="DW17" s="666"/>
      <c r="DX17" s="666"/>
      <c r="DY17" s="666"/>
      <c r="DZ17" s="666"/>
      <c r="EA17" s="666"/>
      <c r="EB17" s="666"/>
      <c r="EC17" s="706"/>
    </row>
    <row r="18" spans="2:133" ht="11.25" customHeight="1" x14ac:dyDescent="0.15">
      <c r="B18" s="662" t="s">
        <v>267</v>
      </c>
      <c r="C18" s="663"/>
      <c r="D18" s="663"/>
      <c r="E18" s="663"/>
      <c r="F18" s="663"/>
      <c r="G18" s="663"/>
      <c r="H18" s="663"/>
      <c r="I18" s="663"/>
      <c r="J18" s="663"/>
      <c r="K18" s="663"/>
      <c r="L18" s="663"/>
      <c r="M18" s="663"/>
      <c r="N18" s="663"/>
      <c r="O18" s="663"/>
      <c r="P18" s="663"/>
      <c r="Q18" s="664"/>
      <c r="R18" s="665">
        <v>179028</v>
      </c>
      <c r="S18" s="666"/>
      <c r="T18" s="666"/>
      <c r="U18" s="666"/>
      <c r="V18" s="666"/>
      <c r="W18" s="666"/>
      <c r="X18" s="666"/>
      <c r="Y18" s="667"/>
      <c r="Z18" s="692">
        <v>0.8</v>
      </c>
      <c r="AA18" s="692"/>
      <c r="AB18" s="692"/>
      <c r="AC18" s="692"/>
      <c r="AD18" s="693">
        <v>174468</v>
      </c>
      <c r="AE18" s="693"/>
      <c r="AF18" s="693"/>
      <c r="AG18" s="693"/>
      <c r="AH18" s="693"/>
      <c r="AI18" s="693"/>
      <c r="AJ18" s="693"/>
      <c r="AK18" s="693"/>
      <c r="AL18" s="668">
        <v>1.5</v>
      </c>
      <c r="AM18" s="669"/>
      <c r="AN18" s="669"/>
      <c r="AO18" s="694"/>
      <c r="AP18" s="662" t="s">
        <v>268</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60"/>
      <c r="CD18" s="707" t="s">
        <v>269</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15">
      <c r="B19" s="662" t="s">
        <v>270</v>
      </c>
      <c r="C19" s="663"/>
      <c r="D19" s="663"/>
      <c r="E19" s="663"/>
      <c r="F19" s="663"/>
      <c r="G19" s="663"/>
      <c r="H19" s="663"/>
      <c r="I19" s="663"/>
      <c r="J19" s="663"/>
      <c r="K19" s="663"/>
      <c r="L19" s="663"/>
      <c r="M19" s="663"/>
      <c r="N19" s="663"/>
      <c r="O19" s="663"/>
      <c r="P19" s="663"/>
      <c r="Q19" s="664"/>
      <c r="R19" s="665">
        <v>60150</v>
      </c>
      <c r="S19" s="666"/>
      <c r="T19" s="666"/>
      <c r="U19" s="666"/>
      <c r="V19" s="666"/>
      <c r="W19" s="666"/>
      <c r="X19" s="666"/>
      <c r="Y19" s="667"/>
      <c r="Z19" s="692">
        <v>0.3</v>
      </c>
      <c r="AA19" s="692"/>
      <c r="AB19" s="692"/>
      <c r="AC19" s="692"/>
      <c r="AD19" s="693">
        <v>60150</v>
      </c>
      <c r="AE19" s="693"/>
      <c r="AF19" s="693"/>
      <c r="AG19" s="693"/>
      <c r="AH19" s="693"/>
      <c r="AI19" s="693"/>
      <c r="AJ19" s="693"/>
      <c r="AK19" s="693"/>
      <c r="AL19" s="668">
        <v>0.5</v>
      </c>
      <c r="AM19" s="669"/>
      <c r="AN19" s="669"/>
      <c r="AO19" s="694"/>
      <c r="AP19" s="662" t="s">
        <v>271</v>
      </c>
      <c r="AQ19" s="663"/>
      <c r="AR19" s="663"/>
      <c r="AS19" s="663"/>
      <c r="AT19" s="663"/>
      <c r="AU19" s="663"/>
      <c r="AV19" s="663"/>
      <c r="AW19" s="663"/>
      <c r="AX19" s="663"/>
      <c r="AY19" s="663"/>
      <c r="AZ19" s="663"/>
      <c r="BA19" s="663"/>
      <c r="BB19" s="663"/>
      <c r="BC19" s="663"/>
      <c r="BD19" s="663"/>
      <c r="BE19" s="663"/>
      <c r="BF19" s="664"/>
      <c r="BG19" s="665">
        <v>330804</v>
      </c>
      <c r="BH19" s="666"/>
      <c r="BI19" s="666"/>
      <c r="BJ19" s="666"/>
      <c r="BK19" s="666"/>
      <c r="BL19" s="666"/>
      <c r="BM19" s="666"/>
      <c r="BN19" s="667"/>
      <c r="BO19" s="692">
        <v>4.5</v>
      </c>
      <c r="BP19" s="692"/>
      <c r="BQ19" s="692"/>
      <c r="BR19" s="692"/>
      <c r="BS19" s="693" t="s">
        <v>128</v>
      </c>
      <c r="BT19" s="693"/>
      <c r="BU19" s="693"/>
      <c r="BV19" s="693"/>
      <c r="BW19" s="693"/>
      <c r="BX19" s="693"/>
      <c r="BY19" s="693"/>
      <c r="BZ19" s="693"/>
      <c r="CA19" s="693"/>
      <c r="CB19" s="760"/>
      <c r="CD19" s="707" t="s">
        <v>272</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273</v>
      </c>
      <c r="C20" s="663"/>
      <c r="D20" s="663"/>
      <c r="E20" s="663"/>
      <c r="F20" s="663"/>
      <c r="G20" s="663"/>
      <c r="H20" s="663"/>
      <c r="I20" s="663"/>
      <c r="J20" s="663"/>
      <c r="K20" s="663"/>
      <c r="L20" s="663"/>
      <c r="M20" s="663"/>
      <c r="N20" s="663"/>
      <c r="O20" s="663"/>
      <c r="P20" s="663"/>
      <c r="Q20" s="664"/>
      <c r="R20" s="665">
        <v>10856</v>
      </c>
      <c r="S20" s="666"/>
      <c r="T20" s="666"/>
      <c r="U20" s="666"/>
      <c r="V20" s="666"/>
      <c r="W20" s="666"/>
      <c r="X20" s="666"/>
      <c r="Y20" s="667"/>
      <c r="Z20" s="692">
        <v>0</v>
      </c>
      <c r="AA20" s="692"/>
      <c r="AB20" s="692"/>
      <c r="AC20" s="692"/>
      <c r="AD20" s="693">
        <v>10856</v>
      </c>
      <c r="AE20" s="693"/>
      <c r="AF20" s="693"/>
      <c r="AG20" s="693"/>
      <c r="AH20" s="693"/>
      <c r="AI20" s="693"/>
      <c r="AJ20" s="693"/>
      <c r="AK20" s="693"/>
      <c r="AL20" s="668">
        <v>0.1</v>
      </c>
      <c r="AM20" s="669"/>
      <c r="AN20" s="669"/>
      <c r="AO20" s="694"/>
      <c r="AP20" s="662" t="s">
        <v>274</v>
      </c>
      <c r="AQ20" s="663"/>
      <c r="AR20" s="663"/>
      <c r="AS20" s="663"/>
      <c r="AT20" s="663"/>
      <c r="AU20" s="663"/>
      <c r="AV20" s="663"/>
      <c r="AW20" s="663"/>
      <c r="AX20" s="663"/>
      <c r="AY20" s="663"/>
      <c r="AZ20" s="663"/>
      <c r="BA20" s="663"/>
      <c r="BB20" s="663"/>
      <c r="BC20" s="663"/>
      <c r="BD20" s="663"/>
      <c r="BE20" s="663"/>
      <c r="BF20" s="664"/>
      <c r="BG20" s="665">
        <v>330804</v>
      </c>
      <c r="BH20" s="666"/>
      <c r="BI20" s="666"/>
      <c r="BJ20" s="666"/>
      <c r="BK20" s="666"/>
      <c r="BL20" s="666"/>
      <c r="BM20" s="666"/>
      <c r="BN20" s="667"/>
      <c r="BO20" s="692">
        <v>4.5</v>
      </c>
      <c r="BP20" s="692"/>
      <c r="BQ20" s="692"/>
      <c r="BR20" s="692"/>
      <c r="BS20" s="693" t="s">
        <v>128</v>
      </c>
      <c r="BT20" s="693"/>
      <c r="BU20" s="693"/>
      <c r="BV20" s="693"/>
      <c r="BW20" s="693"/>
      <c r="BX20" s="693"/>
      <c r="BY20" s="693"/>
      <c r="BZ20" s="693"/>
      <c r="CA20" s="693"/>
      <c r="CB20" s="760"/>
      <c r="CD20" s="707" t="s">
        <v>275</v>
      </c>
      <c r="CE20" s="704"/>
      <c r="CF20" s="704"/>
      <c r="CG20" s="704"/>
      <c r="CH20" s="704"/>
      <c r="CI20" s="704"/>
      <c r="CJ20" s="704"/>
      <c r="CK20" s="704"/>
      <c r="CL20" s="704"/>
      <c r="CM20" s="704"/>
      <c r="CN20" s="704"/>
      <c r="CO20" s="704"/>
      <c r="CP20" s="704"/>
      <c r="CQ20" s="705"/>
      <c r="CR20" s="665">
        <v>21333079</v>
      </c>
      <c r="CS20" s="666"/>
      <c r="CT20" s="666"/>
      <c r="CU20" s="666"/>
      <c r="CV20" s="666"/>
      <c r="CW20" s="666"/>
      <c r="CX20" s="666"/>
      <c r="CY20" s="667"/>
      <c r="CZ20" s="692">
        <v>100</v>
      </c>
      <c r="DA20" s="692"/>
      <c r="DB20" s="692"/>
      <c r="DC20" s="692"/>
      <c r="DD20" s="671">
        <v>2501867</v>
      </c>
      <c r="DE20" s="666"/>
      <c r="DF20" s="666"/>
      <c r="DG20" s="666"/>
      <c r="DH20" s="666"/>
      <c r="DI20" s="666"/>
      <c r="DJ20" s="666"/>
      <c r="DK20" s="666"/>
      <c r="DL20" s="666"/>
      <c r="DM20" s="666"/>
      <c r="DN20" s="666"/>
      <c r="DO20" s="666"/>
      <c r="DP20" s="667"/>
      <c r="DQ20" s="671">
        <v>13508894</v>
      </c>
      <c r="DR20" s="666"/>
      <c r="DS20" s="666"/>
      <c r="DT20" s="666"/>
      <c r="DU20" s="666"/>
      <c r="DV20" s="666"/>
      <c r="DW20" s="666"/>
      <c r="DX20" s="666"/>
      <c r="DY20" s="666"/>
      <c r="DZ20" s="666"/>
      <c r="EA20" s="666"/>
      <c r="EB20" s="666"/>
      <c r="EC20" s="706"/>
    </row>
    <row r="21" spans="2:133" ht="11.25" customHeight="1" x14ac:dyDescent="0.15">
      <c r="B21" s="662" t="s">
        <v>276</v>
      </c>
      <c r="C21" s="663"/>
      <c r="D21" s="663"/>
      <c r="E21" s="663"/>
      <c r="F21" s="663"/>
      <c r="G21" s="663"/>
      <c r="H21" s="663"/>
      <c r="I21" s="663"/>
      <c r="J21" s="663"/>
      <c r="K21" s="663"/>
      <c r="L21" s="663"/>
      <c r="M21" s="663"/>
      <c r="N21" s="663"/>
      <c r="O21" s="663"/>
      <c r="P21" s="663"/>
      <c r="Q21" s="664"/>
      <c r="R21" s="665">
        <v>3227</v>
      </c>
      <c r="S21" s="666"/>
      <c r="T21" s="666"/>
      <c r="U21" s="666"/>
      <c r="V21" s="666"/>
      <c r="W21" s="666"/>
      <c r="X21" s="666"/>
      <c r="Y21" s="667"/>
      <c r="Z21" s="692">
        <v>0</v>
      </c>
      <c r="AA21" s="692"/>
      <c r="AB21" s="692"/>
      <c r="AC21" s="692"/>
      <c r="AD21" s="693">
        <v>3227</v>
      </c>
      <c r="AE21" s="693"/>
      <c r="AF21" s="693"/>
      <c r="AG21" s="693"/>
      <c r="AH21" s="693"/>
      <c r="AI21" s="693"/>
      <c r="AJ21" s="693"/>
      <c r="AK21" s="693"/>
      <c r="AL21" s="668">
        <v>0</v>
      </c>
      <c r="AM21" s="669"/>
      <c r="AN21" s="669"/>
      <c r="AO21" s="694"/>
      <c r="AP21" s="757" t="s">
        <v>277</v>
      </c>
      <c r="AQ21" s="765"/>
      <c r="AR21" s="765"/>
      <c r="AS21" s="765"/>
      <c r="AT21" s="765"/>
      <c r="AU21" s="765"/>
      <c r="AV21" s="765"/>
      <c r="AW21" s="765"/>
      <c r="AX21" s="765"/>
      <c r="AY21" s="765"/>
      <c r="AZ21" s="765"/>
      <c r="BA21" s="765"/>
      <c r="BB21" s="765"/>
      <c r="BC21" s="765"/>
      <c r="BD21" s="765"/>
      <c r="BE21" s="765"/>
      <c r="BF21" s="759"/>
      <c r="BG21" s="665" t="s">
        <v>128</v>
      </c>
      <c r="BH21" s="666"/>
      <c r="BI21" s="666"/>
      <c r="BJ21" s="666"/>
      <c r="BK21" s="666"/>
      <c r="BL21" s="666"/>
      <c r="BM21" s="666"/>
      <c r="BN21" s="667"/>
      <c r="BO21" s="692" t="s">
        <v>128</v>
      </c>
      <c r="BP21" s="692"/>
      <c r="BQ21" s="692"/>
      <c r="BR21" s="692"/>
      <c r="BS21" s="693" t="s">
        <v>128</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278</v>
      </c>
      <c r="C22" s="729"/>
      <c r="D22" s="729"/>
      <c r="E22" s="729"/>
      <c r="F22" s="729"/>
      <c r="G22" s="729"/>
      <c r="H22" s="729"/>
      <c r="I22" s="729"/>
      <c r="J22" s="729"/>
      <c r="K22" s="729"/>
      <c r="L22" s="729"/>
      <c r="M22" s="729"/>
      <c r="N22" s="729"/>
      <c r="O22" s="729"/>
      <c r="P22" s="729"/>
      <c r="Q22" s="730"/>
      <c r="R22" s="665">
        <v>104795</v>
      </c>
      <c r="S22" s="666"/>
      <c r="T22" s="666"/>
      <c r="U22" s="666"/>
      <c r="V22" s="666"/>
      <c r="W22" s="666"/>
      <c r="X22" s="666"/>
      <c r="Y22" s="667"/>
      <c r="Z22" s="692">
        <v>0.5</v>
      </c>
      <c r="AA22" s="692"/>
      <c r="AB22" s="692"/>
      <c r="AC22" s="692"/>
      <c r="AD22" s="693">
        <v>100235</v>
      </c>
      <c r="AE22" s="693"/>
      <c r="AF22" s="693"/>
      <c r="AG22" s="693"/>
      <c r="AH22" s="693"/>
      <c r="AI22" s="693"/>
      <c r="AJ22" s="693"/>
      <c r="AK22" s="693"/>
      <c r="AL22" s="668">
        <v>0.89999997615814209</v>
      </c>
      <c r="AM22" s="669"/>
      <c r="AN22" s="669"/>
      <c r="AO22" s="694"/>
      <c r="AP22" s="757" t="s">
        <v>279</v>
      </c>
      <c r="AQ22" s="765"/>
      <c r="AR22" s="765"/>
      <c r="AS22" s="765"/>
      <c r="AT22" s="765"/>
      <c r="AU22" s="765"/>
      <c r="AV22" s="765"/>
      <c r="AW22" s="765"/>
      <c r="AX22" s="765"/>
      <c r="AY22" s="765"/>
      <c r="AZ22" s="765"/>
      <c r="BA22" s="765"/>
      <c r="BB22" s="765"/>
      <c r="BC22" s="765"/>
      <c r="BD22" s="765"/>
      <c r="BE22" s="765"/>
      <c r="BF22" s="759"/>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60"/>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281</v>
      </c>
      <c r="C23" s="663"/>
      <c r="D23" s="663"/>
      <c r="E23" s="663"/>
      <c r="F23" s="663"/>
      <c r="G23" s="663"/>
      <c r="H23" s="663"/>
      <c r="I23" s="663"/>
      <c r="J23" s="663"/>
      <c r="K23" s="663"/>
      <c r="L23" s="663"/>
      <c r="M23" s="663"/>
      <c r="N23" s="663"/>
      <c r="O23" s="663"/>
      <c r="P23" s="663"/>
      <c r="Q23" s="664"/>
      <c r="R23" s="665">
        <v>3273775</v>
      </c>
      <c r="S23" s="666"/>
      <c r="T23" s="666"/>
      <c r="U23" s="666"/>
      <c r="V23" s="666"/>
      <c r="W23" s="666"/>
      <c r="X23" s="666"/>
      <c r="Y23" s="667"/>
      <c r="Z23" s="692">
        <v>14.9</v>
      </c>
      <c r="AA23" s="692"/>
      <c r="AB23" s="692"/>
      <c r="AC23" s="692"/>
      <c r="AD23" s="693">
        <v>2855521</v>
      </c>
      <c r="AE23" s="693"/>
      <c r="AF23" s="693"/>
      <c r="AG23" s="693"/>
      <c r="AH23" s="693"/>
      <c r="AI23" s="693"/>
      <c r="AJ23" s="693"/>
      <c r="AK23" s="693"/>
      <c r="AL23" s="668">
        <v>24.3</v>
      </c>
      <c r="AM23" s="669"/>
      <c r="AN23" s="669"/>
      <c r="AO23" s="694"/>
      <c r="AP23" s="757" t="s">
        <v>282</v>
      </c>
      <c r="AQ23" s="765"/>
      <c r="AR23" s="765"/>
      <c r="AS23" s="765"/>
      <c r="AT23" s="765"/>
      <c r="AU23" s="765"/>
      <c r="AV23" s="765"/>
      <c r="AW23" s="765"/>
      <c r="AX23" s="765"/>
      <c r="AY23" s="765"/>
      <c r="AZ23" s="765"/>
      <c r="BA23" s="765"/>
      <c r="BB23" s="765"/>
      <c r="BC23" s="765"/>
      <c r="BD23" s="765"/>
      <c r="BE23" s="765"/>
      <c r="BF23" s="759"/>
      <c r="BG23" s="665">
        <v>330804</v>
      </c>
      <c r="BH23" s="666"/>
      <c r="BI23" s="666"/>
      <c r="BJ23" s="666"/>
      <c r="BK23" s="666"/>
      <c r="BL23" s="666"/>
      <c r="BM23" s="666"/>
      <c r="BN23" s="667"/>
      <c r="BO23" s="692">
        <v>4.5</v>
      </c>
      <c r="BP23" s="692"/>
      <c r="BQ23" s="692"/>
      <c r="BR23" s="692"/>
      <c r="BS23" s="693" t="s">
        <v>128</v>
      </c>
      <c r="BT23" s="693"/>
      <c r="BU23" s="693"/>
      <c r="BV23" s="693"/>
      <c r="BW23" s="693"/>
      <c r="BX23" s="693"/>
      <c r="BY23" s="693"/>
      <c r="BZ23" s="693"/>
      <c r="CA23" s="693"/>
      <c r="CB23" s="760"/>
      <c r="CD23" s="767" t="s">
        <v>222</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76" t="s">
        <v>286</v>
      </c>
      <c r="DM23" s="777"/>
      <c r="DN23" s="777"/>
      <c r="DO23" s="777"/>
      <c r="DP23" s="777"/>
      <c r="DQ23" s="777"/>
      <c r="DR23" s="777"/>
      <c r="DS23" s="777"/>
      <c r="DT23" s="777"/>
      <c r="DU23" s="777"/>
      <c r="DV23" s="778"/>
      <c r="DW23" s="767" t="s">
        <v>287</v>
      </c>
      <c r="DX23" s="768"/>
      <c r="DY23" s="768"/>
      <c r="DZ23" s="768"/>
      <c r="EA23" s="768"/>
      <c r="EB23" s="768"/>
      <c r="EC23" s="769"/>
    </row>
    <row r="24" spans="2:133" ht="11.25" customHeight="1" x14ac:dyDescent="0.15">
      <c r="B24" s="662" t="s">
        <v>288</v>
      </c>
      <c r="C24" s="663"/>
      <c r="D24" s="663"/>
      <c r="E24" s="663"/>
      <c r="F24" s="663"/>
      <c r="G24" s="663"/>
      <c r="H24" s="663"/>
      <c r="I24" s="663"/>
      <c r="J24" s="663"/>
      <c r="K24" s="663"/>
      <c r="L24" s="663"/>
      <c r="M24" s="663"/>
      <c r="N24" s="663"/>
      <c r="O24" s="663"/>
      <c r="P24" s="663"/>
      <c r="Q24" s="664"/>
      <c r="R24" s="665">
        <v>2855521</v>
      </c>
      <c r="S24" s="666"/>
      <c r="T24" s="666"/>
      <c r="U24" s="666"/>
      <c r="V24" s="666"/>
      <c r="W24" s="666"/>
      <c r="X24" s="666"/>
      <c r="Y24" s="667"/>
      <c r="Z24" s="692">
        <v>13</v>
      </c>
      <c r="AA24" s="692"/>
      <c r="AB24" s="692"/>
      <c r="AC24" s="692"/>
      <c r="AD24" s="693">
        <v>2855521</v>
      </c>
      <c r="AE24" s="693"/>
      <c r="AF24" s="693"/>
      <c r="AG24" s="693"/>
      <c r="AH24" s="693"/>
      <c r="AI24" s="693"/>
      <c r="AJ24" s="693"/>
      <c r="AK24" s="693"/>
      <c r="AL24" s="668">
        <v>24.3</v>
      </c>
      <c r="AM24" s="669"/>
      <c r="AN24" s="669"/>
      <c r="AO24" s="694"/>
      <c r="AP24" s="757" t="s">
        <v>289</v>
      </c>
      <c r="AQ24" s="765"/>
      <c r="AR24" s="765"/>
      <c r="AS24" s="765"/>
      <c r="AT24" s="765"/>
      <c r="AU24" s="765"/>
      <c r="AV24" s="765"/>
      <c r="AW24" s="765"/>
      <c r="AX24" s="765"/>
      <c r="AY24" s="765"/>
      <c r="AZ24" s="765"/>
      <c r="BA24" s="765"/>
      <c r="BB24" s="765"/>
      <c r="BC24" s="765"/>
      <c r="BD24" s="765"/>
      <c r="BE24" s="765"/>
      <c r="BF24" s="759"/>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60"/>
      <c r="CD24" s="721" t="s">
        <v>290</v>
      </c>
      <c r="CE24" s="722"/>
      <c r="CF24" s="722"/>
      <c r="CG24" s="722"/>
      <c r="CH24" s="722"/>
      <c r="CI24" s="722"/>
      <c r="CJ24" s="722"/>
      <c r="CK24" s="722"/>
      <c r="CL24" s="722"/>
      <c r="CM24" s="722"/>
      <c r="CN24" s="722"/>
      <c r="CO24" s="722"/>
      <c r="CP24" s="722"/>
      <c r="CQ24" s="723"/>
      <c r="CR24" s="718">
        <v>10319432</v>
      </c>
      <c r="CS24" s="719"/>
      <c r="CT24" s="719"/>
      <c r="CU24" s="719"/>
      <c r="CV24" s="719"/>
      <c r="CW24" s="719"/>
      <c r="CX24" s="719"/>
      <c r="CY24" s="762"/>
      <c r="CZ24" s="763">
        <v>48.4</v>
      </c>
      <c r="DA24" s="737"/>
      <c r="DB24" s="737"/>
      <c r="DC24" s="766"/>
      <c r="DD24" s="761">
        <v>6239231</v>
      </c>
      <c r="DE24" s="719"/>
      <c r="DF24" s="719"/>
      <c r="DG24" s="719"/>
      <c r="DH24" s="719"/>
      <c r="DI24" s="719"/>
      <c r="DJ24" s="719"/>
      <c r="DK24" s="762"/>
      <c r="DL24" s="761">
        <v>6072012</v>
      </c>
      <c r="DM24" s="719"/>
      <c r="DN24" s="719"/>
      <c r="DO24" s="719"/>
      <c r="DP24" s="719"/>
      <c r="DQ24" s="719"/>
      <c r="DR24" s="719"/>
      <c r="DS24" s="719"/>
      <c r="DT24" s="719"/>
      <c r="DU24" s="719"/>
      <c r="DV24" s="762"/>
      <c r="DW24" s="763">
        <v>47.6</v>
      </c>
      <c r="DX24" s="737"/>
      <c r="DY24" s="737"/>
      <c r="DZ24" s="737"/>
      <c r="EA24" s="737"/>
      <c r="EB24" s="737"/>
      <c r="EC24" s="764"/>
    </row>
    <row r="25" spans="2:133" ht="11.25" customHeight="1" x14ac:dyDescent="0.15">
      <c r="B25" s="662" t="s">
        <v>291</v>
      </c>
      <c r="C25" s="663"/>
      <c r="D25" s="663"/>
      <c r="E25" s="663"/>
      <c r="F25" s="663"/>
      <c r="G25" s="663"/>
      <c r="H25" s="663"/>
      <c r="I25" s="663"/>
      <c r="J25" s="663"/>
      <c r="K25" s="663"/>
      <c r="L25" s="663"/>
      <c r="M25" s="663"/>
      <c r="N25" s="663"/>
      <c r="O25" s="663"/>
      <c r="P25" s="663"/>
      <c r="Q25" s="664"/>
      <c r="R25" s="665">
        <v>418254</v>
      </c>
      <c r="S25" s="666"/>
      <c r="T25" s="666"/>
      <c r="U25" s="666"/>
      <c r="V25" s="666"/>
      <c r="W25" s="666"/>
      <c r="X25" s="666"/>
      <c r="Y25" s="667"/>
      <c r="Z25" s="692">
        <v>1.9</v>
      </c>
      <c r="AA25" s="692"/>
      <c r="AB25" s="692"/>
      <c r="AC25" s="692"/>
      <c r="AD25" s="693" t="s">
        <v>128</v>
      </c>
      <c r="AE25" s="693"/>
      <c r="AF25" s="693"/>
      <c r="AG25" s="693"/>
      <c r="AH25" s="693"/>
      <c r="AI25" s="693"/>
      <c r="AJ25" s="693"/>
      <c r="AK25" s="693"/>
      <c r="AL25" s="668" t="s">
        <v>128</v>
      </c>
      <c r="AM25" s="669"/>
      <c r="AN25" s="669"/>
      <c r="AO25" s="694"/>
      <c r="AP25" s="757" t="s">
        <v>292</v>
      </c>
      <c r="AQ25" s="765"/>
      <c r="AR25" s="765"/>
      <c r="AS25" s="765"/>
      <c r="AT25" s="765"/>
      <c r="AU25" s="765"/>
      <c r="AV25" s="765"/>
      <c r="AW25" s="765"/>
      <c r="AX25" s="765"/>
      <c r="AY25" s="765"/>
      <c r="AZ25" s="765"/>
      <c r="BA25" s="765"/>
      <c r="BB25" s="765"/>
      <c r="BC25" s="765"/>
      <c r="BD25" s="765"/>
      <c r="BE25" s="765"/>
      <c r="BF25" s="759"/>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60"/>
      <c r="CD25" s="707" t="s">
        <v>293</v>
      </c>
      <c r="CE25" s="704"/>
      <c r="CF25" s="704"/>
      <c r="CG25" s="704"/>
      <c r="CH25" s="704"/>
      <c r="CI25" s="704"/>
      <c r="CJ25" s="704"/>
      <c r="CK25" s="704"/>
      <c r="CL25" s="704"/>
      <c r="CM25" s="704"/>
      <c r="CN25" s="704"/>
      <c r="CO25" s="704"/>
      <c r="CP25" s="704"/>
      <c r="CQ25" s="705"/>
      <c r="CR25" s="665">
        <v>3194063</v>
      </c>
      <c r="CS25" s="676"/>
      <c r="CT25" s="676"/>
      <c r="CU25" s="676"/>
      <c r="CV25" s="676"/>
      <c r="CW25" s="676"/>
      <c r="CX25" s="676"/>
      <c r="CY25" s="677"/>
      <c r="CZ25" s="668">
        <v>15</v>
      </c>
      <c r="DA25" s="678"/>
      <c r="DB25" s="678"/>
      <c r="DC25" s="679"/>
      <c r="DD25" s="671">
        <v>2919378</v>
      </c>
      <c r="DE25" s="676"/>
      <c r="DF25" s="676"/>
      <c r="DG25" s="676"/>
      <c r="DH25" s="676"/>
      <c r="DI25" s="676"/>
      <c r="DJ25" s="676"/>
      <c r="DK25" s="677"/>
      <c r="DL25" s="671">
        <v>2760773</v>
      </c>
      <c r="DM25" s="676"/>
      <c r="DN25" s="676"/>
      <c r="DO25" s="676"/>
      <c r="DP25" s="676"/>
      <c r="DQ25" s="676"/>
      <c r="DR25" s="676"/>
      <c r="DS25" s="676"/>
      <c r="DT25" s="676"/>
      <c r="DU25" s="676"/>
      <c r="DV25" s="677"/>
      <c r="DW25" s="668">
        <v>21.6</v>
      </c>
      <c r="DX25" s="678"/>
      <c r="DY25" s="678"/>
      <c r="DZ25" s="678"/>
      <c r="EA25" s="678"/>
      <c r="EB25" s="678"/>
      <c r="EC25" s="699"/>
    </row>
    <row r="26" spans="2:133" ht="11.25" customHeight="1" x14ac:dyDescent="0.15">
      <c r="B26" s="662" t="s">
        <v>294</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128</v>
      </c>
      <c r="AA26" s="692"/>
      <c r="AB26" s="692"/>
      <c r="AC26" s="692"/>
      <c r="AD26" s="693" t="s">
        <v>128</v>
      </c>
      <c r="AE26" s="693"/>
      <c r="AF26" s="693"/>
      <c r="AG26" s="693"/>
      <c r="AH26" s="693"/>
      <c r="AI26" s="693"/>
      <c r="AJ26" s="693"/>
      <c r="AK26" s="693"/>
      <c r="AL26" s="668" t="s">
        <v>128</v>
      </c>
      <c r="AM26" s="669"/>
      <c r="AN26" s="669"/>
      <c r="AO26" s="694"/>
      <c r="AP26" s="757" t="s">
        <v>295</v>
      </c>
      <c r="AQ26" s="758"/>
      <c r="AR26" s="758"/>
      <c r="AS26" s="758"/>
      <c r="AT26" s="758"/>
      <c r="AU26" s="758"/>
      <c r="AV26" s="758"/>
      <c r="AW26" s="758"/>
      <c r="AX26" s="758"/>
      <c r="AY26" s="758"/>
      <c r="AZ26" s="758"/>
      <c r="BA26" s="758"/>
      <c r="BB26" s="758"/>
      <c r="BC26" s="758"/>
      <c r="BD26" s="758"/>
      <c r="BE26" s="758"/>
      <c r="BF26" s="759"/>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60"/>
      <c r="CD26" s="707" t="s">
        <v>296</v>
      </c>
      <c r="CE26" s="704"/>
      <c r="CF26" s="704"/>
      <c r="CG26" s="704"/>
      <c r="CH26" s="704"/>
      <c r="CI26" s="704"/>
      <c r="CJ26" s="704"/>
      <c r="CK26" s="704"/>
      <c r="CL26" s="704"/>
      <c r="CM26" s="704"/>
      <c r="CN26" s="704"/>
      <c r="CO26" s="704"/>
      <c r="CP26" s="704"/>
      <c r="CQ26" s="705"/>
      <c r="CR26" s="665">
        <v>1924382</v>
      </c>
      <c r="CS26" s="666"/>
      <c r="CT26" s="666"/>
      <c r="CU26" s="666"/>
      <c r="CV26" s="666"/>
      <c r="CW26" s="666"/>
      <c r="CX26" s="666"/>
      <c r="CY26" s="667"/>
      <c r="CZ26" s="668">
        <v>9</v>
      </c>
      <c r="DA26" s="678"/>
      <c r="DB26" s="678"/>
      <c r="DC26" s="679"/>
      <c r="DD26" s="671">
        <v>1770191</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297</v>
      </c>
      <c r="C27" s="663"/>
      <c r="D27" s="663"/>
      <c r="E27" s="663"/>
      <c r="F27" s="663"/>
      <c r="G27" s="663"/>
      <c r="H27" s="663"/>
      <c r="I27" s="663"/>
      <c r="J27" s="663"/>
      <c r="K27" s="663"/>
      <c r="L27" s="663"/>
      <c r="M27" s="663"/>
      <c r="N27" s="663"/>
      <c r="O27" s="663"/>
      <c r="P27" s="663"/>
      <c r="Q27" s="664"/>
      <c r="R27" s="665">
        <v>12429869</v>
      </c>
      <c r="S27" s="666"/>
      <c r="T27" s="666"/>
      <c r="U27" s="666"/>
      <c r="V27" s="666"/>
      <c r="W27" s="666"/>
      <c r="X27" s="666"/>
      <c r="Y27" s="667"/>
      <c r="Z27" s="692">
        <v>56.5</v>
      </c>
      <c r="AA27" s="692"/>
      <c r="AB27" s="692"/>
      <c r="AC27" s="692"/>
      <c r="AD27" s="693">
        <v>11676251</v>
      </c>
      <c r="AE27" s="693"/>
      <c r="AF27" s="693"/>
      <c r="AG27" s="693"/>
      <c r="AH27" s="693"/>
      <c r="AI27" s="693"/>
      <c r="AJ27" s="693"/>
      <c r="AK27" s="693"/>
      <c r="AL27" s="668">
        <v>99.400001525878906</v>
      </c>
      <c r="AM27" s="669"/>
      <c r="AN27" s="669"/>
      <c r="AO27" s="694"/>
      <c r="AP27" s="662" t="s">
        <v>298</v>
      </c>
      <c r="AQ27" s="663"/>
      <c r="AR27" s="663"/>
      <c r="AS27" s="663"/>
      <c r="AT27" s="663"/>
      <c r="AU27" s="663"/>
      <c r="AV27" s="663"/>
      <c r="AW27" s="663"/>
      <c r="AX27" s="663"/>
      <c r="AY27" s="663"/>
      <c r="AZ27" s="663"/>
      <c r="BA27" s="663"/>
      <c r="BB27" s="663"/>
      <c r="BC27" s="663"/>
      <c r="BD27" s="663"/>
      <c r="BE27" s="663"/>
      <c r="BF27" s="664"/>
      <c r="BG27" s="665">
        <v>7292885</v>
      </c>
      <c r="BH27" s="666"/>
      <c r="BI27" s="666"/>
      <c r="BJ27" s="666"/>
      <c r="BK27" s="666"/>
      <c r="BL27" s="666"/>
      <c r="BM27" s="666"/>
      <c r="BN27" s="667"/>
      <c r="BO27" s="692">
        <v>100</v>
      </c>
      <c r="BP27" s="692"/>
      <c r="BQ27" s="692"/>
      <c r="BR27" s="692"/>
      <c r="BS27" s="693" t="s">
        <v>128</v>
      </c>
      <c r="BT27" s="693"/>
      <c r="BU27" s="693"/>
      <c r="BV27" s="693"/>
      <c r="BW27" s="693"/>
      <c r="BX27" s="693"/>
      <c r="BY27" s="693"/>
      <c r="BZ27" s="693"/>
      <c r="CA27" s="693"/>
      <c r="CB27" s="760"/>
      <c r="CD27" s="707" t="s">
        <v>299</v>
      </c>
      <c r="CE27" s="704"/>
      <c r="CF27" s="704"/>
      <c r="CG27" s="704"/>
      <c r="CH27" s="704"/>
      <c r="CI27" s="704"/>
      <c r="CJ27" s="704"/>
      <c r="CK27" s="704"/>
      <c r="CL27" s="704"/>
      <c r="CM27" s="704"/>
      <c r="CN27" s="704"/>
      <c r="CO27" s="704"/>
      <c r="CP27" s="704"/>
      <c r="CQ27" s="705"/>
      <c r="CR27" s="665">
        <v>4925287</v>
      </c>
      <c r="CS27" s="676"/>
      <c r="CT27" s="676"/>
      <c r="CU27" s="676"/>
      <c r="CV27" s="676"/>
      <c r="CW27" s="676"/>
      <c r="CX27" s="676"/>
      <c r="CY27" s="677"/>
      <c r="CZ27" s="668">
        <v>23.1</v>
      </c>
      <c r="DA27" s="678"/>
      <c r="DB27" s="678"/>
      <c r="DC27" s="679"/>
      <c r="DD27" s="671">
        <v>1152021</v>
      </c>
      <c r="DE27" s="676"/>
      <c r="DF27" s="676"/>
      <c r="DG27" s="676"/>
      <c r="DH27" s="676"/>
      <c r="DI27" s="676"/>
      <c r="DJ27" s="676"/>
      <c r="DK27" s="677"/>
      <c r="DL27" s="671">
        <v>1143407</v>
      </c>
      <c r="DM27" s="676"/>
      <c r="DN27" s="676"/>
      <c r="DO27" s="676"/>
      <c r="DP27" s="676"/>
      <c r="DQ27" s="676"/>
      <c r="DR27" s="676"/>
      <c r="DS27" s="676"/>
      <c r="DT27" s="676"/>
      <c r="DU27" s="676"/>
      <c r="DV27" s="677"/>
      <c r="DW27" s="668">
        <v>9</v>
      </c>
      <c r="DX27" s="678"/>
      <c r="DY27" s="678"/>
      <c r="DZ27" s="678"/>
      <c r="EA27" s="678"/>
      <c r="EB27" s="678"/>
      <c r="EC27" s="699"/>
    </row>
    <row r="28" spans="2:133" ht="11.25" customHeight="1" x14ac:dyDescent="0.15">
      <c r="B28" s="662" t="s">
        <v>300</v>
      </c>
      <c r="C28" s="663"/>
      <c r="D28" s="663"/>
      <c r="E28" s="663"/>
      <c r="F28" s="663"/>
      <c r="G28" s="663"/>
      <c r="H28" s="663"/>
      <c r="I28" s="663"/>
      <c r="J28" s="663"/>
      <c r="K28" s="663"/>
      <c r="L28" s="663"/>
      <c r="M28" s="663"/>
      <c r="N28" s="663"/>
      <c r="O28" s="663"/>
      <c r="P28" s="663"/>
      <c r="Q28" s="664"/>
      <c r="R28" s="665">
        <v>9623</v>
      </c>
      <c r="S28" s="666"/>
      <c r="T28" s="666"/>
      <c r="U28" s="666"/>
      <c r="V28" s="666"/>
      <c r="W28" s="666"/>
      <c r="X28" s="666"/>
      <c r="Y28" s="667"/>
      <c r="Z28" s="692">
        <v>0</v>
      </c>
      <c r="AA28" s="692"/>
      <c r="AB28" s="692"/>
      <c r="AC28" s="692"/>
      <c r="AD28" s="693">
        <v>9623</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301</v>
      </c>
      <c r="CE28" s="704"/>
      <c r="CF28" s="704"/>
      <c r="CG28" s="704"/>
      <c r="CH28" s="704"/>
      <c r="CI28" s="704"/>
      <c r="CJ28" s="704"/>
      <c r="CK28" s="704"/>
      <c r="CL28" s="704"/>
      <c r="CM28" s="704"/>
      <c r="CN28" s="704"/>
      <c r="CO28" s="704"/>
      <c r="CP28" s="704"/>
      <c r="CQ28" s="705"/>
      <c r="CR28" s="665">
        <v>2200082</v>
      </c>
      <c r="CS28" s="666"/>
      <c r="CT28" s="666"/>
      <c r="CU28" s="666"/>
      <c r="CV28" s="666"/>
      <c r="CW28" s="666"/>
      <c r="CX28" s="666"/>
      <c r="CY28" s="667"/>
      <c r="CZ28" s="668">
        <v>10.3</v>
      </c>
      <c r="DA28" s="678"/>
      <c r="DB28" s="678"/>
      <c r="DC28" s="679"/>
      <c r="DD28" s="671">
        <v>2167832</v>
      </c>
      <c r="DE28" s="666"/>
      <c r="DF28" s="666"/>
      <c r="DG28" s="666"/>
      <c r="DH28" s="666"/>
      <c r="DI28" s="666"/>
      <c r="DJ28" s="666"/>
      <c r="DK28" s="667"/>
      <c r="DL28" s="671">
        <v>2167832</v>
      </c>
      <c r="DM28" s="666"/>
      <c r="DN28" s="666"/>
      <c r="DO28" s="666"/>
      <c r="DP28" s="666"/>
      <c r="DQ28" s="666"/>
      <c r="DR28" s="666"/>
      <c r="DS28" s="666"/>
      <c r="DT28" s="666"/>
      <c r="DU28" s="666"/>
      <c r="DV28" s="667"/>
      <c r="DW28" s="668">
        <v>17</v>
      </c>
      <c r="DX28" s="678"/>
      <c r="DY28" s="678"/>
      <c r="DZ28" s="678"/>
      <c r="EA28" s="678"/>
      <c r="EB28" s="678"/>
      <c r="EC28" s="699"/>
    </row>
    <row r="29" spans="2:133" ht="11.25" customHeight="1" x14ac:dyDescent="0.15">
      <c r="B29" s="662" t="s">
        <v>302</v>
      </c>
      <c r="C29" s="663"/>
      <c r="D29" s="663"/>
      <c r="E29" s="663"/>
      <c r="F29" s="663"/>
      <c r="G29" s="663"/>
      <c r="H29" s="663"/>
      <c r="I29" s="663"/>
      <c r="J29" s="663"/>
      <c r="K29" s="663"/>
      <c r="L29" s="663"/>
      <c r="M29" s="663"/>
      <c r="N29" s="663"/>
      <c r="O29" s="663"/>
      <c r="P29" s="663"/>
      <c r="Q29" s="664"/>
      <c r="R29" s="665">
        <v>87184</v>
      </c>
      <c r="S29" s="666"/>
      <c r="T29" s="666"/>
      <c r="U29" s="666"/>
      <c r="V29" s="666"/>
      <c r="W29" s="666"/>
      <c r="X29" s="666"/>
      <c r="Y29" s="667"/>
      <c r="Z29" s="692">
        <v>0.4</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303</v>
      </c>
      <c r="CE29" s="752"/>
      <c r="CF29" s="707" t="s">
        <v>70</v>
      </c>
      <c r="CG29" s="704"/>
      <c r="CH29" s="704"/>
      <c r="CI29" s="704"/>
      <c r="CJ29" s="704"/>
      <c r="CK29" s="704"/>
      <c r="CL29" s="704"/>
      <c r="CM29" s="704"/>
      <c r="CN29" s="704"/>
      <c r="CO29" s="704"/>
      <c r="CP29" s="704"/>
      <c r="CQ29" s="705"/>
      <c r="CR29" s="665">
        <v>2200073</v>
      </c>
      <c r="CS29" s="676"/>
      <c r="CT29" s="676"/>
      <c r="CU29" s="676"/>
      <c r="CV29" s="676"/>
      <c r="CW29" s="676"/>
      <c r="CX29" s="676"/>
      <c r="CY29" s="677"/>
      <c r="CZ29" s="668">
        <v>10.3</v>
      </c>
      <c r="DA29" s="678"/>
      <c r="DB29" s="678"/>
      <c r="DC29" s="679"/>
      <c r="DD29" s="671">
        <v>2167823</v>
      </c>
      <c r="DE29" s="676"/>
      <c r="DF29" s="676"/>
      <c r="DG29" s="676"/>
      <c r="DH29" s="676"/>
      <c r="DI29" s="676"/>
      <c r="DJ29" s="676"/>
      <c r="DK29" s="677"/>
      <c r="DL29" s="671">
        <v>2167823</v>
      </c>
      <c r="DM29" s="676"/>
      <c r="DN29" s="676"/>
      <c r="DO29" s="676"/>
      <c r="DP29" s="676"/>
      <c r="DQ29" s="676"/>
      <c r="DR29" s="676"/>
      <c r="DS29" s="676"/>
      <c r="DT29" s="676"/>
      <c r="DU29" s="676"/>
      <c r="DV29" s="677"/>
      <c r="DW29" s="668">
        <v>17</v>
      </c>
      <c r="DX29" s="678"/>
      <c r="DY29" s="678"/>
      <c r="DZ29" s="678"/>
      <c r="EA29" s="678"/>
      <c r="EB29" s="678"/>
      <c r="EC29" s="699"/>
    </row>
    <row r="30" spans="2:133" ht="11.25" customHeight="1" x14ac:dyDescent="0.15">
      <c r="B30" s="662" t="s">
        <v>304</v>
      </c>
      <c r="C30" s="663"/>
      <c r="D30" s="663"/>
      <c r="E30" s="663"/>
      <c r="F30" s="663"/>
      <c r="G30" s="663"/>
      <c r="H30" s="663"/>
      <c r="I30" s="663"/>
      <c r="J30" s="663"/>
      <c r="K30" s="663"/>
      <c r="L30" s="663"/>
      <c r="M30" s="663"/>
      <c r="N30" s="663"/>
      <c r="O30" s="663"/>
      <c r="P30" s="663"/>
      <c r="Q30" s="664"/>
      <c r="R30" s="665">
        <v>109689</v>
      </c>
      <c r="S30" s="666"/>
      <c r="T30" s="666"/>
      <c r="U30" s="666"/>
      <c r="V30" s="666"/>
      <c r="W30" s="666"/>
      <c r="X30" s="666"/>
      <c r="Y30" s="667"/>
      <c r="Z30" s="692">
        <v>0.5</v>
      </c>
      <c r="AA30" s="692"/>
      <c r="AB30" s="692"/>
      <c r="AC30" s="692"/>
      <c r="AD30" s="693">
        <v>34566</v>
      </c>
      <c r="AE30" s="693"/>
      <c r="AF30" s="693"/>
      <c r="AG30" s="693"/>
      <c r="AH30" s="693"/>
      <c r="AI30" s="693"/>
      <c r="AJ30" s="693"/>
      <c r="AK30" s="693"/>
      <c r="AL30" s="668">
        <v>0.3</v>
      </c>
      <c r="AM30" s="669"/>
      <c r="AN30" s="669"/>
      <c r="AO30" s="694"/>
      <c r="AP30" s="724" t="s">
        <v>222</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3"/>
      <c r="CE30" s="754"/>
      <c r="CF30" s="707" t="s">
        <v>307</v>
      </c>
      <c r="CG30" s="704"/>
      <c r="CH30" s="704"/>
      <c r="CI30" s="704"/>
      <c r="CJ30" s="704"/>
      <c r="CK30" s="704"/>
      <c r="CL30" s="704"/>
      <c r="CM30" s="704"/>
      <c r="CN30" s="704"/>
      <c r="CO30" s="704"/>
      <c r="CP30" s="704"/>
      <c r="CQ30" s="705"/>
      <c r="CR30" s="665">
        <v>2128146</v>
      </c>
      <c r="CS30" s="666"/>
      <c r="CT30" s="666"/>
      <c r="CU30" s="666"/>
      <c r="CV30" s="666"/>
      <c r="CW30" s="666"/>
      <c r="CX30" s="666"/>
      <c r="CY30" s="667"/>
      <c r="CZ30" s="668">
        <v>10</v>
      </c>
      <c r="DA30" s="678"/>
      <c r="DB30" s="678"/>
      <c r="DC30" s="679"/>
      <c r="DD30" s="671">
        <v>2095896</v>
      </c>
      <c r="DE30" s="666"/>
      <c r="DF30" s="666"/>
      <c r="DG30" s="666"/>
      <c r="DH30" s="666"/>
      <c r="DI30" s="666"/>
      <c r="DJ30" s="666"/>
      <c r="DK30" s="667"/>
      <c r="DL30" s="671">
        <v>2095896</v>
      </c>
      <c r="DM30" s="666"/>
      <c r="DN30" s="666"/>
      <c r="DO30" s="666"/>
      <c r="DP30" s="666"/>
      <c r="DQ30" s="666"/>
      <c r="DR30" s="666"/>
      <c r="DS30" s="666"/>
      <c r="DT30" s="666"/>
      <c r="DU30" s="666"/>
      <c r="DV30" s="667"/>
      <c r="DW30" s="668">
        <v>16.399999999999999</v>
      </c>
      <c r="DX30" s="678"/>
      <c r="DY30" s="678"/>
      <c r="DZ30" s="678"/>
      <c r="EA30" s="678"/>
      <c r="EB30" s="678"/>
      <c r="EC30" s="699"/>
    </row>
    <row r="31" spans="2:133" ht="11.25" customHeight="1" x14ac:dyDescent="0.15">
      <c r="B31" s="662" t="s">
        <v>308</v>
      </c>
      <c r="C31" s="663"/>
      <c r="D31" s="663"/>
      <c r="E31" s="663"/>
      <c r="F31" s="663"/>
      <c r="G31" s="663"/>
      <c r="H31" s="663"/>
      <c r="I31" s="663"/>
      <c r="J31" s="663"/>
      <c r="K31" s="663"/>
      <c r="L31" s="663"/>
      <c r="M31" s="663"/>
      <c r="N31" s="663"/>
      <c r="O31" s="663"/>
      <c r="P31" s="663"/>
      <c r="Q31" s="664"/>
      <c r="R31" s="665">
        <v>33051</v>
      </c>
      <c r="S31" s="666"/>
      <c r="T31" s="666"/>
      <c r="U31" s="666"/>
      <c r="V31" s="666"/>
      <c r="W31" s="666"/>
      <c r="X31" s="666"/>
      <c r="Y31" s="667"/>
      <c r="Z31" s="692">
        <v>0.2</v>
      </c>
      <c r="AA31" s="692"/>
      <c r="AB31" s="692"/>
      <c r="AC31" s="692"/>
      <c r="AD31" s="693" t="s">
        <v>128</v>
      </c>
      <c r="AE31" s="693"/>
      <c r="AF31" s="693"/>
      <c r="AG31" s="693"/>
      <c r="AH31" s="693"/>
      <c r="AI31" s="693"/>
      <c r="AJ31" s="693"/>
      <c r="AK31" s="693"/>
      <c r="AL31" s="668" t="s">
        <v>128</v>
      </c>
      <c r="AM31" s="669"/>
      <c r="AN31" s="669"/>
      <c r="AO31" s="694"/>
      <c r="AP31" s="740" t="s">
        <v>309</v>
      </c>
      <c r="AQ31" s="741"/>
      <c r="AR31" s="741"/>
      <c r="AS31" s="741"/>
      <c r="AT31" s="746" t="s">
        <v>310</v>
      </c>
      <c r="AU31" s="367"/>
      <c r="AV31" s="367"/>
      <c r="AW31" s="367"/>
      <c r="AX31" s="732" t="s">
        <v>188</v>
      </c>
      <c r="AY31" s="733"/>
      <c r="AZ31" s="733"/>
      <c r="BA31" s="733"/>
      <c r="BB31" s="733"/>
      <c r="BC31" s="733"/>
      <c r="BD31" s="733"/>
      <c r="BE31" s="733"/>
      <c r="BF31" s="734"/>
      <c r="BG31" s="735">
        <v>99.2</v>
      </c>
      <c r="BH31" s="736"/>
      <c r="BI31" s="736"/>
      <c r="BJ31" s="736"/>
      <c r="BK31" s="736"/>
      <c r="BL31" s="736"/>
      <c r="BM31" s="737">
        <v>97.7</v>
      </c>
      <c r="BN31" s="736"/>
      <c r="BO31" s="736"/>
      <c r="BP31" s="736"/>
      <c r="BQ31" s="738"/>
      <c r="BR31" s="735">
        <v>98.7</v>
      </c>
      <c r="BS31" s="736"/>
      <c r="BT31" s="736"/>
      <c r="BU31" s="736"/>
      <c r="BV31" s="736"/>
      <c r="BW31" s="736"/>
      <c r="BX31" s="737">
        <v>97.3</v>
      </c>
      <c r="BY31" s="736"/>
      <c r="BZ31" s="736"/>
      <c r="CA31" s="736"/>
      <c r="CB31" s="738"/>
      <c r="CD31" s="753"/>
      <c r="CE31" s="754"/>
      <c r="CF31" s="707" t="s">
        <v>311</v>
      </c>
      <c r="CG31" s="704"/>
      <c r="CH31" s="704"/>
      <c r="CI31" s="704"/>
      <c r="CJ31" s="704"/>
      <c r="CK31" s="704"/>
      <c r="CL31" s="704"/>
      <c r="CM31" s="704"/>
      <c r="CN31" s="704"/>
      <c r="CO31" s="704"/>
      <c r="CP31" s="704"/>
      <c r="CQ31" s="705"/>
      <c r="CR31" s="665">
        <v>71927</v>
      </c>
      <c r="CS31" s="676"/>
      <c r="CT31" s="676"/>
      <c r="CU31" s="676"/>
      <c r="CV31" s="676"/>
      <c r="CW31" s="676"/>
      <c r="CX31" s="676"/>
      <c r="CY31" s="677"/>
      <c r="CZ31" s="668">
        <v>0.3</v>
      </c>
      <c r="DA31" s="678"/>
      <c r="DB31" s="678"/>
      <c r="DC31" s="679"/>
      <c r="DD31" s="671">
        <v>71927</v>
      </c>
      <c r="DE31" s="676"/>
      <c r="DF31" s="676"/>
      <c r="DG31" s="676"/>
      <c r="DH31" s="676"/>
      <c r="DI31" s="676"/>
      <c r="DJ31" s="676"/>
      <c r="DK31" s="677"/>
      <c r="DL31" s="671">
        <v>71927</v>
      </c>
      <c r="DM31" s="676"/>
      <c r="DN31" s="676"/>
      <c r="DO31" s="676"/>
      <c r="DP31" s="676"/>
      <c r="DQ31" s="676"/>
      <c r="DR31" s="676"/>
      <c r="DS31" s="676"/>
      <c r="DT31" s="676"/>
      <c r="DU31" s="676"/>
      <c r="DV31" s="677"/>
      <c r="DW31" s="668">
        <v>0.6</v>
      </c>
      <c r="DX31" s="678"/>
      <c r="DY31" s="678"/>
      <c r="DZ31" s="678"/>
      <c r="EA31" s="678"/>
      <c r="EB31" s="678"/>
      <c r="EC31" s="699"/>
    </row>
    <row r="32" spans="2:133" ht="11.25" customHeight="1" x14ac:dyDescent="0.15">
      <c r="B32" s="662" t="s">
        <v>312</v>
      </c>
      <c r="C32" s="663"/>
      <c r="D32" s="663"/>
      <c r="E32" s="663"/>
      <c r="F32" s="663"/>
      <c r="G32" s="663"/>
      <c r="H32" s="663"/>
      <c r="I32" s="663"/>
      <c r="J32" s="663"/>
      <c r="K32" s="663"/>
      <c r="L32" s="663"/>
      <c r="M32" s="663"/>
      <c r="N32" s="663"/>
      <c r="O32" s="663"/>
      <c r="P32" s="663"/>
      <c r="Q32" s="664"/>
      <c r="R32" s="665">
        <v>4313734</v>
      </c>
      <c r="S32" s="666"/>
      <c r="T32" s="666"/>
      <c r="U32" s="666"/>
      <c r="V32" s="666"/>
      <c r="W32" s="666"/>
      <c r="X32" s="666"/>
      <c r="Y32" s="667"/>
      <c r="Z32" s="692">
        <v>19.600000000000001</v>
      </c>
      <c r="AA32" s="692"/>
      <c r="AB32" s="692"/>
      <c r="AC32" s="692"/>
      <c r="AD32" s="693" t="s">
        <v>128</v>
      </c>
      <c r="AE32" s="693"/>
      <c r="AF32" s="693"/>
      <c r="AG32" s="693"/>
      <c r="AH32" s="693"/>
      <c r="AI32" s="693"/>
      <c r="AJ32" s="693"/>
      <c r="AK32" s="693"/>
      <c r="AL32" s="668" t="s">
        <v>128</v>
      </c>
      <c r="AM32" s="669"/>
      <c r="AN32" s="669"/>
      <c r="AO32" s="694"/>
      <c r="AP32" s="742"/>
      <c r="AQ32" s="743"/>
      <c r="AR32" s="743"/>
      <c r="AS32" s="743"/>
      <c r="AT32" s="747"/>
      <c r="AU32" s="363" t="s">
        <v>313</v>
      </c>
      <c r="AV32" s="363"/>
      <c r="AW32" s="363"/>
      <c r="AX32" s="662" t="s">
        <v>314</v>
      </c>
      <c r="AY32" s="663"/>
      <c r="AZ32" s="663"/>
      <c r="BA32" s="663"/>
      <c r="BB32" s="663"/>
      <c r="BC32" s="663"/>
      <c r="BD32" s="663"/>
      <c r="BE32" s="663"/>
      <c r="BF32" s="664"/>
      <c r="BG32" s="739">
        <v>98.9</v>
      </c>
      <c r="BH32" s="676"/>
      <c r="BI32" s="676"/>
      <c r="BJ32" s="676"/>
      <c r="BK32" s="676"/>
      <c r="BL32" s="676"/>
      <c r="BM32" s="669">
        <v>96.7</v>
      </c>
      <c r="BN32" s="731"/>
      <c r="BO32" s="731"/>
      <c r="BP32" s="731"/>
      <c r="BQ32" s="703"/>
      <c r="BR32" s="739">
        <v>98.2</v>
      </c>
      <c r="BS32" s="676"/>
      <c r="BT32" s="676"/>
      <c r="BU32" s="676"/>
      <c r="BV32" s="676"/>
      <c r="BW32" s="676"/>
      <c r="BX32" s="669">
        <v>96.1</v>
      </c>
      <c r="BY32" s="731"/>
      <c r="BZ32" s="731"/>
      <c r="CA32" s="731"/>
      <c r="CB32" s="703"/>
      <c r="CD32" s="755"/>
      <c r="CE32" s="756"/>
      <c r="CF32" s="707" t="s">
        <v>315</v>
      </c>
      <c r="CG32" s="704"/>
      <c r="CH32" s="704"/>
      <c r="CI32" s="704"/>
      <c r="CJ32" s="704"/>
      <c r="CK32" s="704"/>
      <c r="CL32" s="704"/>
      <c r="CM32" s="704"/>
      <c r="CN32" s="704"/>
      <c r="CO32" s="704"/>
      <c r="CP32" s="704"/>
      <c r="CQ32" s="705"/>
      <c r="CR32" s="665">
        <v>9</v>
      </c>
      <c r="CS32" s="666"/>
      <c r="CT32" s="666"/>
      <c r="CU32" s="666"/>
      <c r="CV32" s="666"/>
      <c r="CW32" s="666"/>
      <c r="CX32" s="666"/>
      <c r="CY32" s="667"/>
      <c r="CZ32" s="668">
        <v>0</v>
      </c>
      <c r="DA32" s="678"/>
      <c r="DB32" s="678"/>
      <c r="DC32" s="679"/>
      <c r="DD32" s="671">
        <v>9</v>
      </c>
      <c r="DE32" s="666"/>
      <c r="DF32" s="666"/>
      <c r="DG32" s="666"/>
      <c r="DH32" s="666"/>
      <c r="DI32" s="666"/>
      <c r="DJ32" s="666"/>
      <c r="DK32" s="667"/>
      <c r="DL32" s="671">
        <v>9</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316</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4"/>
      <c r="AQ33" s="745"/>
      <c r="AR33" s="745"/>
      <c r="AS33" s="745"/>
      <c r="AT33" s="748"/>
      <c r="AU33" s="361"/>
      <c r="AV33" s="361"/>
      <c r="AW33" s="361"/>
      <c r="AX33" s="642" t="s">
        <v>317</v>
      </c>
      <c r="AY33" s="643"/>
      <c r="AZ33" s="643"/>
      <c r="BA33" s="643"/>
      <c r="BB33" s="643"/>
      <c r="BC33" s="643"/>
      <c r="BD33" s="643"/>
      <c r="BE33" s="643"/>
      <c r="BF33" s="644"/>
      <c r="BG33" s="727">
        <v>99.4</v>
      </c>
      <c r="BH33" s="646"/>
      <c r="BI33" s="646"/>
      <c r="BJ33" s="646"/>
      <c r="BK33" s="646"/>
      <c r="BL33" s="646"/>
      <c r="BM33" s="684">
        <v>98.4</v>
      </c>
      <c r="BN33" s="646"/>
      <c r="BO33" s="646"/>
      <c r="BP33" s="646"/>
      <c r="BQ33" s="695"/>
      <c r="BR33" s="727">
        <v>99</v>
      </c>
      <c r="BS33" s="646"/>
      <c r="BT33" s="646"/>
      <c r="BU33" s="646"/>
      <c r="BV33" s="646"/>
      <c r="BW33" s="646"/>
      <c r="BX33" s="684">
        <v>98</v>
      </c>
      <c r="BY33" s="646"/>
      <c r="BZ33" s="646"/>
      <c r="CA33" s="646"/>
      <c r="CB33" s="695"/>
      <c r="CD33" s="707" t="s">
        <v>318</v>
      </c>
      <c r="CE33" s="704"/>
      <c r="CF33" s="704"/>
      <c r="CG33" s="704"/>
      <c r="CH33" s="704"/>
      <c r="CI33" s="704"/>
      <c r="CJ33" s="704"/>
      <c r="CK33" s="704"/>
      <c r="CL33" s="704"/>
      <c r="CM33" s="704"/>
      <c r="CN33" s="704"/>
      <c r="CO33" s="704"/>
      <c r="CP33" s="704"/>
      <c r="CQ33" s="705"/>
      <c r="CR33" s="665">
        <v>8481063</v>
      </c>
      <c r="CS33" s="676"/>
      <c r="CT33" s="676"/>
      <c r="CU33" s="676"/>
      <c r="CV33" s="676"/>
      <c r="CW33" s="676"/>
      <c r="CX33" s="676"/>
      <c r="CY33" s="677"/>
      <c r="CZ33" s="668">
        <v>39.799999999999997</v>
      </c>
      <c r="DA33" s="678"/>
      <c r="DB33" s="678"/>
      <c r="DC33" s="679"/>
      <c r="DD33" s="671">
        <v>6568386</v>
      </c>
      <c r="DE33" s="676"/>
      <c r="DF33" s="676"/>
      <c r="DG33" s="676"/>
      <c r="DH33" s="676"/>
      <c r="DI33" s="676"/>
      <c r="DJ33" s="676"/>
      <c r="DK33" s="677"/>
      <c r="DL33" s="671">
        <v>4595429</v>
      </c>
      <c r="DM33" s="676"/>
      <c r="DN33" s="676"/>
      <c r="DO33" s="676"/>
      <c r="DP33" s="676"/>
      <c r="DQ33" s="676"/>
      <c r="DR33" s="676"/>
      <c r="DS33" s="676"/>
      <c r="DT33" s="676"/>
      <c r="DU33" s="676"/>
      <c r="DV33" s="677"/>
      <c r="DW33" s="668">
        <v>36</v>
      </c>
      <c r="DX33" s="678"/>
      <c r="DY33" s="678"/>
      <c r="DZ33" s="678"/>
      <c r="EA33" s="678"/>
      <c r="EB33" s="678"/>
      <c r="EC33" s="699"/>
    </row>
    <row r="34" spans="2:133" ht="11.25" customHeight="1" x14ac:dyDescent="0.15">
      <c r="B34" s="662" t="s">
        <v>319</v>
      </c>
      <c r="C34" s="663"/>
      <c r="D34" s="663"/>
      <c r="E34" s="663"/>
      <c r="F34" s="663"/>
      <c r="G34" s="663"/>
      <c r="H34" s="663"/>
      <c r="I34" s="663"/>
      <c r="J34" s="663"/>
      <c r="K34" s="663"/>
      <c r="L34" s="663"/>
      <c r="M34" s="663"/>
      <c r="N34" s="663"/>
      <c r="O34" s="663"/>
      <c r="P34" s="663"/>
      <c r="Q34" s="664"/>
      <c r="R34" s="665">
        <v>1867180</v>
      </c>
      <c r="S34" s="666"/>
      <c r="T34" s="666"/>
      <c r="U34" s="666"/>
      <c r="V34" s="666"/>
      <c r="W34" s="666"/>
      <c r="X34" s="666"/>
      <c r="Y34" s="667"/>
      <c r="Z34" s="692">
        <v>8.5</v>
      </c>
      <c r="AA34" s="692"/>
      <c r="AB34" s="692"/>
      <c r="AC34" s="692"/>
      <c r="AD34" s="693" t="s">
        <v>128</v>
      </c>
      <c r="AE34" s="693"/>
      <c r="AF34" s="693"/>
      <c r="AG34" s="693"/>
      <c r="AH34" s="693"/>
      <c r="AI34" s="693"/>
      <c r="AJ34" s="693"/>
      <c r="AK34" s="693"/>
      <c r="AL34" s="668" t="s">
        <v>128</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320</v>
      </c>
      <c r="CE34" s="704"/>
      <c r="CF34" s="704"/>
      <c r="CG34" s="704"/>
      <c r="CH34" s="704"/>
      <c r="CI34" s="704"/>
      <c r="CJ34" s="704"/>
      <c r="CK34" s="704"/>
      <c r="CL34" s="704"/>
      <c r="CM34" s="704"/>
      <c r="CN34" s="704"/>
      <c r="CO34" s="704"/>
      <c r="CP34" s="704"/>
      <c r="CQ34" s="705"/>
      <c r="CR34" s="665">
        <v>3005950</v>
      </c>
      <c r="CS34" s="666"/>
      <c r="CT34" s="666"/>
      <c r="CU34" s="666"/>
      <c r="CV34" s="666"/>
      <c r="CW34" s="666"/>
      <c r="CX34" s="666"/>
      <c r="CY34" s="667"/>
      <c r="CZ34" s="668">
        <v>14.1</v>
      </c>
      <c r="DA34" s="678"/>
      <c r="DB34" s="678"/>
      <c r="DC34" s="679"/>
      <c r="DD34" s="671">
        <v>2027598</v>
      </c>
      <c r="DE34" s="666"/>
      <c r="DF34" s="666"/>
      <c r="DG34" s="666"/>
      <c r="DH34" s="666"/>
      <c r="DI34" s="666"/>
      <c r="DJ34" s="666"/>
      <c r="DK34" s="667"/>
      <c r="DL34" s="671">
        <v>1636895</v>
      </c>
      <c r="DM34" s="666"/>
      <c r="DN34" s="666"/>
      <c r="DO34" s="666"/>
      <c r="DP34" s="666"/>
      <c r="DQ34" s="666"/>
      <c r="DR34" s="666"/>
      <c r="DS34" s="666"/>
      <c r="DT34" s="666"/>
      <c r="DU34" s="666"/>
      <c r="DV34" s="667"/>
      <c r="DW34" s="668">
        <v>12.8</v>
      </c>
      <c r="DX34" s="678"/>
      <c r="DY34" s="678"/>
      <c r="DZ34" s="678"/>
      <c r="EA34" s="678"/>
      <c r="EB34" s="678"/>
      <c r="EC34" s="699"/>
    </row>
    <row r="35" spans="2:133" ht="11.25" customHeight="1" x14ac:dyDescent="0.15">
      <c r="B35" s="662" t="s">
        <v>321</v>
      </c>
      <c r="C35" s="663"/>
      <c r="D35" s="663"/>
      <c r="E35" s="663"/>
      <c r="F35" s="663"/>
      <c r="G35" s="663"/>
      <c r="H35" s="663"/>
      <c r="I35" s="663"/>
      <c r="J35" s="663"/>
      <c r="K35" s="663"/>
      <c r="L35" s="663"/>
      <c r="M35" s="663"/>
      <c r="N35" s="663"/>
      <c r="O35" s="663"/>
      <c r="P35" s="663"/>
      <c r="Q35" s="664"/>
      <c r="R35" s="665">
        <v>41914</v>
      </c>
      <c r="S35" s="666"/>
      <c r="T35" s="666"/>
      <c r="U35" s="666"/>
      <c r="V35" s="666"/>
      <c r="W35" s="666"/>
      <c r="X35" s="666"/>
      <c r="Y35" s="667"/>
      <c r="Z35" s="692">
        <v>0.2</v>
      </c>
      <c r="AA35" s="692"/>
      <c r="AB35" s="692"/>
      <c r="AC35" s="692"/>
      <c r="AD35" s="693">
        <v>24693</v>
      </c>
      <c r="AE35" s="693"/>
      <c r="AF35" s="693"/>
      <c r="AG35" s="693"/>
      <c r="AH35" s="693"/>
      <c r="AI35" s="693"/>
      <c r="AJ35" s="693"/>
      <c r="AK35" s="693"/>
      <c r="AL35" s="668">
        <v>0.2</v>
      </c>
      <c r="AM35" s="669"/>
      <c r="AN35" s="669"/>
      <c r="AO35" s="694"/>
      <c r="AP35" s="218"/>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324</v>
      </c>
      <c r="CE35" s="704"/>
      <c r="CF35" s="704"/>
      <c r="CG35" s="704"/>
      <c r="CH35" s="704"/>
      <c r="CI35" s="704"/>
      <c r="CJ35" s="704"/>
      <c r="CK35" s="704"/>
      <c r="CL35" s="704"/>
      <c r="CM35" s="704"/>
      <c r="CN35" s="704"/>
      <c r="CO35" s="704"/>
      <c r="CP35" s="704"/>
      <c r="CQ35" s="705"/>
      <c r="CR35" s="665">
        <v>134553</v>
      </c>
      <c r="CS35" s="676"/>
      <c r="CT35" s="676"/>
      <c r="CU35" s="676"/>
      <c r="CV35" s="676"/>
      <c r="CW35" s="676"/>
      <c r="CX35" s="676"/>
      <c r="CY35" s="677"/>
      <c r="CZ35" s="668">
        <v>0.6</v>
      </c>
      <c r="DA35" s="678"/>
      <c r="DB35" s="678"/>
      <c r="DC35" s="679"/>
      <c r="DD35" s="671">
        <v>114382</v>
      </c>
      <c r="DE35" s="676"/>
      <c r="DF35" s="676"/>
      <c r="DG35" s="676"/>
      <c r="DH35" s="676"/>
      <c r="DI35" s="676"/>
      <c r="DJ35" s="676"/>
      <c r="DK35" s="677"/>
      <c r="DL35" s="671">
        <v>111478</v>
      </c>
      <c r="DM35" s="676"/>
      <c r="DN35" s="676"/>
      <c r="DO35" s="676"/>
      <c r="DP35" s="676"/>
      <c r="DQ35" s="676"/>
      <c r="DR35" s="676"/>
      <c r="DS35" s="676"/>
      <c r="DT35" s="676"/>
      <c r="DU35" s="676"/>
      <c r="DV35" s="677"/>
      <c r="DW35" s="668">
        <v>0.9</v>
      </c>
      <c r="DX35" s="678"/>
      <c r="DY35" s="678"/>
      <c r="DZ35" s="678"/>
      <c r="EA35" s="678"/>
      <c r="EB35" s="678"/>
      <c r="EC35" s="699"/>
    </row>
    <row r="36" spans="2:133" ht="11.25" customHeight="1" x14ac:dyDescent="0.15">
      <c r="B36" s="662" t="s">
        <v>325</v>
      </c>
      <c r="C36" s="663"/>
      <c r="D36" s="663"/>
      <c r="E36" s="663"/>
      <c r="F36" s="663"/>
      <c r="G36" s="663"/>
      <c r="H36" s="663"/>
      <c r="I36" s="663"/>
      <c r="J36" s="663"/>
      <c r="K36" s="663"/>
      <c r="L36" s="663"/>
      <c r="M36" s="663"/>
      <c r="N36" s="663"/>
      <c r="O36" s="663"/>
      <c r="P36" s="663"/>
      <c r="Q36" s="664"/>
      <c r="R36" s="665">
        <v>177856</v>
      </c>
      <c r="S36" s="666"/>
      <c r="T36" s="666"/>
      <c r="U36" s="666"/>
      <c r="V36" s="666"/>
      <c r="W36" s="666"/>
      <c r="X36" s="666"/>
      <c r="Y36" s="667"/>
      <c r="Z36" s="692">
        <v>0.8</v>
      </c>
      <c r="AA36" s="692"/>
      <c r="AB36" s="692"/>
      <c r="AC36" s="692"/>
      <c r="AD36" s="693" t="s">
        <v>128</v>
      </c>
      <c r="AE36" s="693"/>
      <c r="AF36" s="693"/>
      <c r="AG36" s="693"/>
      <c r="AH36" s="693"/>
      <c r="AI36" s="693"/>
      <c r="AJ36" s="693"/>
      <c r="AK36" s="693"/>
      <c r="AL36" s="668" t="s">
        <v>128</v>
      </c>
      <c r="AM36" s="669"/>
      <c r="AN36" s="669"/>
      <c r="AO36" s="694"/>
      <c r="AP36" s="218"/>
      <c r="AQ36" s="715" t="s">
        <v>326</v>
      </c>
      <c r="AR36" s="716"/>
      <c r="AS36" s="716"/>
      <c r="AT36" s="716"/>
      <c r="AU36" s="716"/>
      <c r="AV36" s="716"/>
      <c r="AW36" s="716"/>
      <c r="AX36" s="716"/>
      <c r="AY36" s="717"/>
      <c r="AZ36" s="718">
        <v>2861802</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18155</v>
      </c>
      <c r="BW36" s="719"/>
      <c r="BX36" s="719"/>
      <c r="BY36" s="719"/>
      <c r="BZ36" s="719"/>
      <c r="CA36" s="719"/>
      <c r="CB36" s="720"/>
      <c r="CD36" s="707" t="s">
        <v>328</v>
      </c>
      <c r="CE36" s="704"/>
      <c r="CF36" s="704"/>
      <c r="CG36" s="704"/>
      <c r="CH36" s="704"/>
      <c r="CI36" s="704"/>
      <c r="CJ36" s="704"/>
      <c r="CK36" s="704"/>
      <c r="CL36" s="704"/>
      <c r="CM36" s="704"/>
      <c r="CN36" s="704"/>
      <c r="CO36" s="704"/>
      <c r="CP36" s="704"/>
      <c r="CQ36" s="705"/>
      <c r="CR36" s="665">
        <v>2596513</v>
      </c>
      <c r="CS36" s="666"/>
      <c r="CT36" s="666"/>
      <c r="CU36" s="666"/>
      <c r="CV36" s="666"/>
      <c r="CW36" s="666"/>
      <c r="CX36" s="666"/>
      <c r="CY36" s="667"/>
      <c r="CZ36" s="668">
        <v>12.2</v>
      </c>
      <c r="DA36" s="678"/>
      <c r="DB36" s="678"/>
      <c r="DC36" s="679"/>
      <c r="DD36" s="671">
        <v>2415192</v>
      </c>
      <c r="DE36" s="666"/>
      <c r="DF36" s="666"/>
      <c r="DG36" s="666"/>
      <c r="DH36" s="666"/>
      <c r="DI36" s="666"/>
      <c r="DJ36" s="666"/>
      <c r="DK36" s="667"/>
      <c r="DL36" s="671">
        <v>1785107</v>
      </c>
      <c r="DM36" s="666"/>
      <c r="DN36" s="666"/>
      <c r="DO36" s="666"/>
      <c r="DP36" s="666"/>
      <c r="DQ36" s="666"/>
      <c r="DR36" s="666"/>
      <c r="DS36" s="666"/>
      <c r="DT36" s="666"/>
      <c r="DU36" s="666"/>
      <c r="DV36" s="667"/>
      <c r="DW36" s="668">
        <v>14</v>
      </c>
      <c r="DX36" s="678"/>
      <c r="DY36" s="678"/>
      <c r="DZ36" s="678"/>
      <c r="EA36" s="678"/>
      <c r="EB36" s="678"/>
      <c r="EC36" s="699"/>
    </row>
    <row r="37" spans="2:133" ht="11.25" customHeight="1" x14ac:dyDescent="0.15">
      <c r="B37" s="662" t="s">
        <v>329</v>
      </c>
      <c r="C37" s="663"/>
      <c r="D37" s="663"/>
      <c r="E37" s="663"/>
      <c r="F37" s="663"/>
      <c r="G37" s="663"/>
      <c r="H37" s="663"/>
      <c r="I37" s="663"/>
      <c r="J37" s="663"/>
      <c r="K37" s="663"/>
      <c r="L37" s="663"/>
      <c r="M37" s="663"/>
      <c r="N37" s="663"/>
      <c r="O37" s="663"/>
      <c r="P37" s="663"/>
      <c r="Q37" s="664"/>
      <c r="R37" s="665">
        <v>38519</v>
      </c>
      <c r="S37" s="666"/>
      <c r="T37" s="666"/>
      <c r="U37" s="666"/>
      <c r="V37" s="666"/>
      <c r="W37" s="666"/>
      <c r="X37" s="666"/>
      <c r="Y37" s="667"/>
      <c r="Z37" s="692">
        <v>0.2</v>
      </c>
      <c r="AA37" s="692"/>
      <c r="AB37" s="692"/>
      <c r="AC37" s="692"/>
      <c r="AD37" s="693" t="s">
        <v>128</v>
      </c>
      <c r="AE37" s="693"/>
      <c r="AF37" s="693"/>
      <c r="AG37" s="693"/>
      <c r="AH37" s="693"/>
      <c r="AI37" s="693"/>
      <c r="AJ37" s="693"/>
      <c r="AK37" s="693"/>
      <c r="AL37" s="668" t="s">
        <v>128</v>
      </c>
      <c r="AM37" s="669"/>
      <c r="AN37" s="669"/>
      <c r="AO37" s="694"/>
      <c r="AQ37" s="700" t="s">
        <v>330</v>
      </c>
      <c r="AR37" s="701"/>
      <c r="AS37" s="701"/>
      <c r="AT37" s="701"/>
      <c r="AU37" s="701"/>
      <c r="AV37" s="701"/>
      <c r="AW37" s="701"/>
      <c r="AX37" s="701"/>
      <c r="AY37" s="702"/>
      <c r="AZ37" s="665">
        <v>1150000</v>
      </c>
      <c r="BA37" s="666"/>
      <c r="BB37" s="666"/>
      <c r="BC37" s="666"/>
      <c r="BD37" s="676"/>
      <c r="BE37" s="676"/>
      <c r="BF37" s="703"/>
      <c r="BG37" s="707" t="s">
        <v>331</v>
      </c>
      <c r="BH37" s="704"/>
      <c r="BI37" s="704"/>
      <c r="BJ37" s="704"/>
      <c r="BK37" s="704"/>
      <c r="BL37" s="704"/>
      <c r="BM37" s="704"/>
      <c r="BN37" s="704"/>
      <c r="BO37" s="704"/>
      <c r="BP37" s="704"/>
      <c r="BQ37" s="704"/>
      <c r="BR37" s="704"/>
      <c r="BS37" s="704"/>
      <c r="BT37" s="704"/>
      <c r="BU37" s="705"/>
      <c r="BV37" s="665">
        <v>1389</v>
      </c>
      <c r="BW37" s="666"/>
      <c r="BX37" s="666"/>
      <c r="BY37" s="666"/>
      <c r="BZ37" s="666"/>
      <c r="CA37" s="666"/>
      <c r="CB37" s="706"/>
      <c r="CD37" s="707" t="s">
        <v>332</v>
      </c>
      <c r="CE37" s="704"/>
      <c r="CF37" s="704"/>
      <c r="CG37" s="704"/>
      <c r="CH37" s="704"/>
      <c r="CI37" s="704"/>
      <c r="CJ37" s="704"/>
      <c r="CK37" s="704"/>
      <c r="CL37" s="704"/>
      <c r="CM37" s="704"/>
      <c r="CN37" s="704"/>
      <c r="CO37" s="704"/>
      <c r="CP37" s="704"/>
      <c r="CQ37" s="705"/>
      <c r="CR37" s="665">
        <v>777632</v>
      </c>
      <c r="CS37" s="676"/>
      <c r="CT37" s="676"/>
      <c r="CU37" s="676"/>
      <c r="CV37" s="676"/>
      <c r="CW37" s="676"/>
      <c r="CX37" s="676"/>
      <c r="CY37" s="677"/>
      <c r="CZ37" s="668">
        <v>3.6</v>
      </c>
      <c r="DA37" s="678"/>
      <c r="DB37" s="678"/>
      <c r="DC37" s="679"/>
      <c r="DD37" s="671">
        <v>760475</v>
      </c>
      <c r="DE37" s="676"/>
      <c r="DF37" s="676"/>
      <c r="DG37" s="676"/>
      <c r="DH37" s="676"/>
      <c r="DI37" s="676"/>
      <c r="DJ37" s="676"/>
      <c r="DK37" s="677"/>
      <c r="DL37" s="671">
        <v>559320</v>
      </c>
      <c r="DM37" s="676"/>
      <c r="DN37" s="676"/>
      <c r="DO37" s="676"/>
      <c r="DP37" s="676"/>
      <c r="DQ37" s="676"/>
      <c r="DR37" s="676"/>
      <c r="DS37" s="676"/>
      <c r="DT37" s="676"/>
      <c r="DU37" s="676"/>
      <c r="DV37" s="677"/>
      <c r="DW37" s="668">
        <v>4.4000000000000004</v>
      </c>
      <c r="DX37" s="678"/>
      <c r="DY37" s="678"/>
      <c r="DZ37" s="678"/>
      <c r="EA37" s="678"/>
      <c r="EB37" s="678"/>
      <c r="EC37" s="699"/>
    </row>
    <row r="38" spans="2:133" ht="11.25" customHeight="1" x14ac:dyDescent="0.15">
      <c r="B38" s="662" t="s">
        <v>333</v>
      </c>
      <c r="C38" s="663"/>
      <c r="D38" s="663"/>
      <c r="E38" s="663"/>
      <c r="F38" s="663"/>
      <c r="G38" s="663"/>
      <c r="H38" s="663"/>
      <c r="I38" s="663"/>
      <c r="J38" s="663"/>
      <c r="K38" s="663"/>
      <c r="L38" s="663"/>
      <c r="M38" s="663"/>
      <c r="N38" s="663"/>
      <c r="O38" s="663"/>
      <c r="P38" s="663"/>
      <c r="Q38" s="664"/>
      <c r="R38" s="665">
        <v>244083</v>
      </c>
      <c r="S38" s="666"/>
      <c r="T38" s="666"/>
      <c r="U38" s="666"/>
      <c r="V38" s="666"/>
      <c r="W38" s="666"/>
      <c r="X38" s="666"/>
      <c r="Y38" s="667"/>
      <c r="Z38" s="692">
        <v>1.1000000000000001</v>
      </c>
      <c r="AA38" s="692"/>
      <c r="AB38" s="692"/>
      <c r="AC38" s="692"/>
      <c r="AD38" s="693" t="s">
        <v>128</v>
      </c>
      <c r="AE38" s="693"/>
      <c r="AF38" s="693"/>
      <c r="AG38" s="693"/>
      <c r="AH38" s="693"/>
      <c r="AI38" s="693"/>
      <c r="AJ38" s="693"/>
      <c r="AK38" s="693"/>
      <c r="AL38" s="668" t="s">
        <v>128</v>
      </c>
      <c r="AM38" s="669"/>
      <c r="AN38" s="669"/>
      <c r="AO38" s="694"/>
      <c r="AQ38" s="700" t="s">
        <v>334</v>
      </c>
      <c r="AR38" s="701"/>
      <c r="AS38" s="701"/>
      <c r="AT38" s="701"/>
      <c r="AU38" s="701"/>
      <c r="AV38" s="701"/>
      <c r="AW38" s="701"/>
      <c r="AX38" s="701"/>
      <c r="AY38" s="702"/>
      <c r="AZ38" s="665">
        <v>331944</v>
      </c>
      <c r="BA38" s="666"/>
      <c r="BB38" s="666"/>
      <c r="BC38" s="666"/>
      <c r="BD38" s="676"/>
      <c r="BE38" s="676"/>
      <c r="BF38" s="703"/>
      <c r="BG38" s="707" t="s">
        <v>335</v>
      </c>
      <c r="BH38" s="704"/>
      <c r="BI38" s="704"/>
      <c r="BJ38" s="704"/>
      <c r="BK38" s="704"/>
      <c r="BL38" s="704"/>
      <c r="BM38" s="704"/>
      <c r="BN38" s="704"/>
      <c r="BO38" s="704"/>
      <c r="BP38" s="704"/>
      <c r="BQ38" s="704"/>
      <c r="BR38" s="704"/>
      <c r="BS38" s="704"/>
      <c r="BT38" s="704"/>
      <c r="BU38" s="705"/>
      <c r="BV38" s="665">
        <v>5932</v>
      </c>
      <c r="BW38" s="666"/>
      <c r="BX38" s="666"/>
      <c r="BY38" s="666"/>
      <c r="BZ38" s="666"/>
      <c r="CA38" s="666"/>
      <c r="CB38" s="706"/>
      <c r="CD38" s="707" t="s">
        <v>336</v>
      </c>
      <c r="CE38" s="704"/>
      <c r="CF38" s="704"/>
      <c r="CG38" s="704"/>
      <c r="CH38" s="704"/>
      <c r="CI38" s="704"/>
      <c r="CJ38" s="704"/>
      <c r="CK38" s="704"/>
      <c r="CL38" s="704"/>
      <c r="CM38" s="704"/>
      <c r="CN38" s="704"/>
      <c r="CO38" s="704"/>
      <c r="CP38" s="704"/>
      <c r="CQ38" s="705"/>
      <c r="CR38" s="665">
        <v>1359695</v>
      </c>
      <c r="CS38" s="666"/>
      <c r="CT38" s="666"/>
      <c r="CU38" s="666"/>
      <c r="CV38" s="666"/>
      <c r="CW38" s="666"/>
      <c r="CX38" s="666"/>
      <c r="CY38" s="667"/>
      <c r="CZ38" s="668">
        <v>6.4</v>
      </c>
      <c r="DA38" s="678"/>
      <c r="DB38" s="678"/>
      <c r="DC38" s="679"/>
      <c r="DD38" s="671">
        <v>1088798</v>
      </c>
      <c r="DE38" s="666"/>
      <c r="DF38" s="666"/>
      <c r="DG38" s="666"/>
      <c r="DH38" s="666"/>
      <c r="DI38" s="666"/>
      <c r="DJ38" s="666"/>
      <c r="DK38" s="667"/>
      <c r="DL38" s="671">
        <v>1061949</v>
      </c>
      <c r="DM38" s="666"/>
      <c r="DN38" s="666"/>
      <c r="DO38" s="666"/>
      <c r="DP38" s="666"/>
      <c r="DQ38" s="666"/>
      <c r="DR38" s="666"/>
      <c r="DS38" s="666"/>
      <c r="DT38" s="666"/>
      <c r="DU38" s="666"/>
      <c r="DV38" s="667"/>
      <c r="DW38" s="668">
        <v>8.3000000000000007</v>
      </c>
      <c r="DX38" s="678"/>
      <c r="DY38" s="678"/>
      <c r="DZ38" s="678"/>
      <c r="EA38" s="678"/>
      <c r="EB38" s="678"/>
      <c r="EC38" s="699"/>
    </row>
    <row r="39" spans="2:133" ht="11.25" customHeight="1" x14ac:dyDescent="0.15">
      <c r="B39" s="662" t="s">
        <v>337</v>
      </c>
      <c r="C39" s="663"/>
      <c r="D39" s="663"/>
      <c r="E39" s="663"/>
      <c r="F39" s="663"/>
      <c r="G39" s="663"/>
      <c r="H39" s="663"/>
      <c r="I39" s="663"/>
      <c r="J39" s="663"/>
      <c r="K39" s="663"/>
      <c r="L39" s="663"/>
      <c r="M39" s="663"/>
      <c r="N39" s="663"/>
      <c r="O39" s="663"/>
      <c r="P39" s="663"/>
      <c r="Q39" s="664"/>
      <c r="R39" s="665">
        <v>888583</v>
      </c>
      <c r="S39" s="666"/>
      <c r="T39" s="666"/>
      <c r="U39" s="666"/>
      <c r="V39" s="666"/>
      <c r="W39" s="666"/>
      <c r="X39" s="666"/>
      <c r="Y39" s="667"/>
      <c r="Z39" s="692">
        <v>4</v>
      </c>
      <c r="AA39" s="692"/>
      <c r="AB39" s="692"/>
      <c r="AC39" s="692"/>
      <c r="AD39" s="693">
        <v>5</v>
      </c>
      <c r="AE39" s="693"/>
      <c r="AF39" s="693"/>
      <c r="AG39" s="693"/>
      <c r="AH39" s="693"/>
      <c r="AI39" s="693"/>
      <c r="AJ39" s="693"/>
      <c r="AK39" s="693"/>
      <c r="AL39" s="668">
        <v>0</v>
      </c>
      <c r="AM39" s="669"/>
      <c r="AN39" s="669"/>
      <c r="AO39" s="694"/>
      <c r="AQ39" s="700" t="s">
        <v>338</v>
      </c>
      <c r="AR39" s="701"/>
      <c r="AS39" s="701"/>
      <c r="AT39" s="701"/>
      <c r="AU39" s="701"/>
      <c r="AV39" s="701"/>
      <c r="AW39" s="701"/>
      <c r="AX39" s="701"/>
      <c r="AY39" s="702"/>
      <c r="AZ39" s="665">
        <v>17663</v>
      </c>
      <c r="BA39" s="666"/>
      <c r="BB39" s="666"/>
      <c r="BC39" s="666"/>
      <c r="BD39" s="676"/>
      <c r="BE39" s="676"/>
      <c r="BF39" s="703"/>
      <c r="BG39" s="707" t="s">
        <v>339</v>
      </c>
      <c r="BH39" s="704"/>
      <c r="BI39" s="704"/>
      <c r="BJ39" s="704"/>
      <c r="BK39" s="704"/>
      <c r="BL39" s="704"/>
      <c r="BM39" s="704"/>
      <c r="BN39" s="704"/>
      <c r="BO39" s="704"/>
      <c r="BP39" s="704"/>
      <c r="BQ39" s="704"/>
      <c r="BR39" s="704"/>
      <c r="BS39" s="704"/>
      <c r="BT39" s="704"/>
      <c r="BU39" s="705"/>
      <c r="BV39" s="665">
        <v>9573</v>
      </c>
      <c r="BW39" s="666"/>
      <c r="BX39" s="666"/>
      <c r="BY39" s="666"/>
      <c r="BZ39" s="666"/>
      <c r="CA39" s="666"/>
      <c r="CB39" s="706"/>
      <c r="CD39" s="707" t="s">
        <v>340</v>
      </c>
      <c r="CE39" s="704"/>
      <c r="CF39" s="704"/>
      <c r="CG39" s="704"/>
      <c r="CH39" s="704"/>
      <c r="CI39" s="704"/>
      <c r="CJ39" s="704"/>
      <c r="CK39" s="704"/>
      <c r="CL39" s="704"/>
      <c r="CM39" s="704"/>
      <c r="CN39" s="704"/>
      <c r="CO39" s="704"/>
      <c r="CP39" s="704"/>
      <c r="CQ39" s="705"/>
      <c r="CR39" s="665">
        <v>566109</v>
      </c>
      <c r="CS39" s="676"/>
      <c r="CT39" s="676"/>
      <c r="CU39" s="676"/>
      <c r="CV39" s="676"/>
      <c r="CW39" s="676"/>
      <c r="CX39" s="676"/>
      <c r="CY39" s="677"/>
      <c r="CZ39" s="668">
        <v>2.7</v>
      </c>
      <c r="DA39" s="678"/>
      <c r="DB39" s="678"/>
      <c r="DC39" s="679"/>
      <c r="DD39" s="671">
        <v>566056</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15">
      <c r="B40" s="662" t="s">
        <v>341</v>
      </c>
      <c r="C40" s="663"/>
      <c r="D40" s="663"/>
      <c r="E40" s="663"/>
      <c r="F40" s="663"/>
      <c r="G40" s="663"/>
      <c r="H40" s="663"/>
      <c r="I40" s="663"/>
      <c r="J40" s="663"/>
      <c r="K40" s="663"/>
      <c r="L40" s="663"/>
      <c r="M40" s="663"/>
      <c r="N40" s="663"/>
      <c r="O40" s="663"/>
      <c r="P40" s="663"/>
      <c r="Q40" s="664"/>
      <c r="R40" s="665">
        <v>1768698</v>
      </c>
      <c r="S40" s="666"/>
      <c r="T40" s="666"/>
      <c r="U40" s="666"/>
      <c r="V40" s="666"/>
      <c r="W40" s="666"/>
      <c r="X40" s="666"/>
      <c r="Y40" s="667"/>
      <c r="Z40" s="692">
        <v>8</v>
      </c>
      <c r="AA40" s="692"/>
      <c r="AB40" s="692"/>
      <c r="AC40" s="692"/>
      <c r="AD40" s="693" t="s">
        <v>128</v>
      </c>
      <c r="AE40" s="693"/>
      <c r="AF40" s="693"/>
      <c r="AG40" s="693"/>
      <c r="AH40" s="693"/>
      <c r="AI40" s="693"/>
      <c r="AJ40" s="693"/>
      <c r="AK40" s="693"/>
      <c r="AL40" s="668" t="s">
        <v>128</v>
      </c>
      <c r="AM40" s="669"/>
      <c r="AN40" s="669"/>
      <c r="AO40" s="694"/>
      <c r="AQ40" s="700" t="s">
        <v>342</v>
      </c>
      <c r="AR40" s="701"/>
      <c r="AS40" s="701"/>
      <c r="AT40" s="701"/>
      <c r="AU40" s="701"/>
      <c r="AV40" s="701"/>
      <c r="AW40" s="701"/>
      <c r="AX40" s="701"/>
      <c r="AY40" s="702"/>
      <c r="AZ40" s="665">
        <v>2500</v>
      </c>
      <c r="BA40" s="666"/>
      <c r="BB40" s="666"/>
      <c r="BC40" s="666"/>
      <c r="BD40" s="676"/>
      <c r="BE40" s="676"/>
      <c r="BF40" s="703"/>
      <c r="BG40" s="708" t="s">
        <v>343</v>
      </c>
      <c r="BH40" s="709"/>
      <c r="BI40" s="709"/>
      <c r="BJ40" s="709"/>
      <c r="BK40" s="709"/>
      <c r="BL40" s="365"/>
      <c r="BM40" s="704" t="s">
        <v>344</v>
      </c>
      <c r="BN40" s="704"/>
      <c r="BO40" s="704"/>
      <c r="BP40" s="704"/>
      <c r="BQ40" s="704"/>
      <c r="BR40" s="704"/>
      <c r="BS40" s="704"/>
      <c r="BT40" s="704"/>
      <c r="BU40" s="705"/>
      <c r="BV40" s="665">
        <v>102</v>
      </c>
      <c r="BW40" s="666"/>
      <c r="BX40" s="666"/>
      <c r="BY40" s="666"/>
      <c r="BZ40" s="666"/>
      <c r="CA40" s="666"/>
      <c r="CB40" s="706"/>
      <c r="CD40" s="707" t="s">
        <v>345</v>
      </c>
      <c r="CE40" s="704"/>
      <c r="CF40" s="704"/>
      <c r="CG40" s="704"/>
      <c r="CH40" s="704"/>
      <c r="CI40" s="704"/>
      <c r="CJ40" s="704"/>
      <c r="CK40" s="704"/>
      <c r="CL40" s="704"/>
      <c r="CM40" s="704"/>
      <c r="CN40" s="704"/>
      <c r="CO40" s="704"/>
      <c r="CP40" s="704"/>
      <c r="CQ40" s="705"/>
      <c r="CR40" s="665">
        <v>818243</v>
      </c>
      <c r="CS40" s="666"/>
      <c r="CT40" s="666"/>
      <c r="CU40" s="666"/>
      <c r="CV40" s="666"/>
      <c r="CW40" s="666"/>
      <c r="CX40" s="666"/>
      <c r="CY40" s="667"/>
      <c r="CZ40" s="668">
        <v>3.8</v>
      </c>
      <c r="DA40" s="678"/>
      <c r="DB40" s="678"/>
      <c r="DC40" s="679"/>
      <c r="DD40" s="671">
        <v>356360</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347</v>
      </c>
      <c r="AR41" s="701"/>
      <c r="AS41" s="701"/>
      <c r="AT41" s="701"/>
      <c r="AU41" s="701"/>
      <c r="AV41" s="701"/>
      <c r="AW41" s="701"/>
      <c r="AX41" s="701"/>
      <c r="AY41" s="702"/>
      <c r="AZ41" s="665">
        <v>296889</v>
      </c>
      <c r="BA41" s="666"/>
      <c r="BB41" s="666"/>
      <c r="BC41" s="666"/>
      <c r="BD41" s="676"/>
      <c r="BE41" s="676"/>
      <c r="BF41" s="703"/>
      <c r="BG41" s="708"/>
      <c r="BH41" s="709"/>
      <c r="BI41" s="709"/>
      <c r="BJ41" s="709"/>
      <c r="BK41" s="709"/>
      <c r="BL41" s="365"/>
      <c r="BM41" s="704" t="s">
        <v>348</v>
      </c>
      <c r="BN41" s="704"/>
      <c r="BO41" s="704"/>
      <c r="BP41" s="704"/>
      <c r="BQ41" s="704"/>
      <c r="BR41" s="704"/>
      <c r="BS41" s="704"/>
      <c r="BT41" s="704"/>
      <c r="BU41" s="705"/>
      <c r="BV41" s="665" t="s">
        <v>128</v>
      </c>
      <c r="BW41" s="666"/>
      <c r="BX41" s="666"/>
      <c r="BY41" s="666"/>
      <c r="BZ41" s="666"/>
      <c r="CA41" s="666"/>
      <c r="CB41" s="706"/>
      <c r="CD41" s="707" t="s">
        <v>349</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351</v>
      </c>
      <c r="AR42" s="713"/>
      <c r="AS42" s="713"/>
      <c r="AT42" s="713"/>
      <c r="AU42" s="713"/>
      <c r="AV42" s="713"/>
      <c r="AW42" s="713"/>
      <c r="AX42" s="713"/>
      <c r="AY42" s="714"/>
      <c r="AZ42" s="645">
        <v>1062806</v>
      </c>
      <c r="BA42" s="680"/>
      <c r="BB42" s="680"/>
      <c r="BC42" s="680"/>
      <c r="BD42" s="646"/>
      <c r="BE42" s="646"/>
      <c r="BF42" s="695"/>
      <c r="BG42" s="710"/>
      <c r="BH42" s="711"/>
      <c r="BI42" s="711"/>
      <c r="BJ42" s="711"/>
      <c r="BK42" s="711"/>
      <c r="BL42" s="366"/>
      <c r="BM42" s="696" t="s">
        <v>352</v>
      </c>
      <c r="BN42" s="696"/>
      <c r="BO42" s="696"/>
      <c r="BP42" s="696"/>
      <c r="BQ42" s="696"/>
      <c r="BR42" s="696"/>
      <c r="BS42" s="696"/>
      <c r="BT42" s="696"/>
      <c r="BU42" s="697"/>
      <c r="BV42" s="645">
        <v>325</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2532584</v>
      </c>
      <c r="CS42" s="676"/>
      <c r="CT42" s="676"/>
      <c r="CU42" s="676"/>
      <c r="CV42" s="676"/>
      <c r="CW42" s="676"/>
      <c r="CX42" s="676"/>
      <c r="CY42" s="677"/>
      <c r="CZ42" s="668">
        <v>11.9</v>
      </c>
      <c r="DA42" s="678"/>
      <c r="DB42" s="678"/>
      <c r="DC42" s="679"/>
      <c r="DD42" s="671">
        <v>701277</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354</v>
      </c>
      <c r="C43" s="663"/>
      <c r="D43" s="663"/>
      <c r="E43" s="663"/>
      <c r="F43" s="663"/>
      <c r="G43" s="663"/>
      <c r="H43" s="663"/>
      <c r="I43" s="663"/>
      <c r="J43" s="663"/>
      <c r="K43" s="663"/>
      <c r="L43" s="663"/>
      <c r="M43" s="663"/>
      <c r="N43" s="663"/>
      <c r="O43" s="663"/>
      <c r="P43" s="663"/>
      <c r="Q43" s="664"/>
      <c r="R43" s="665">
        <v>1020498</v>
      </c>
      <c r="S43" s="666"/>
      <c r="T43" s="666"/>
      <c r="U43" s="666"/>
      <c r="V43" s="666"/>
      <c r="W43" s="666"/>
      <c r="X43" s="666"/>
      <c r="Y43" s="667"/>
      <c r="Z43" s="692">
        <v>4.5999999999999996</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76414</v>
      </c>
      <c r="CS43" s="676"/>
      <c r="CT43" s="676"/>
      <c r="CU43" s="676"/>
      <c r="CV43" s="676"/>
      <c r="CW43" s="676"/>
      <c r="CX43" s="676"/>
      <c r="CY43" s="677"/>
      <c r="CZ43" s="668">
        <v>0.4</v>
      </c>
      <c r="DA43" s="678"/>
      <c r="DB43" s="678"/>
      <c r="DC43" s="679"/>
      <c r="DD43" s="671">
        <v>69034</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356</v>
      </c>
      <c r="C44" s="643"/>
      <c r="D44" s="643"/>
      <c r="E44" s="643"/>
      <c r="F44" s="643"/>
      <c r="G44" s="643"/>
      <c r="H44" s="643"/>
      <c r="I44" s="643"/>
      <c r="J44" s="643"/>
      <c r="K44" s="643"/>
      <c r="L44" s="643"/>
      <c r="M44" s="643"/>
      <c r="N44" s="643"/>
      <c r="O44" s="643"/>
      <c r="P44" s="643"/>
      <c r="Q44" s="644"/>
      <c r="R44" s="645">
        <v>22009983</v>
      </c>
      <c r="S44" s="680"/>
      <c r="T44" s="680"/>
      <c r="U44" s="680"/>
      <c r="V44" s="680"/>
      <c r="W44" s="680"/>
      <c r="X44" s="680"/>
      <c r="Y44" s="681"/>
      <c r="Z44" s="682">
        <v>100</v>
      </c>
      <c r="AA44" s="682"/>
      <c r="AB44" s="682"/>
      <c r="AC44" s="682"/>
      <c r="AD44" s="683">
        <v>11745138</v>
      </c>
      <c r="AE44" s="683"/>
      <c r="AF44" s="683"/>
      <c r="AG44" s="683"/>
      <c r="AH44" s="683"/>
      <c r="AI44" s="683"/>
      <c r="AJ44" s="683"/>
      <c r="AK44" s="683"/>
      <c r="AL44" s="648">
        <v>100</v>
      </c>
      <c r="AM44" s="684"/>
      <c r="AN44" s="684"/>
      <c r="AO44" s="685"/>
      <c r="CD44" s="686" t="s">
        <v>303</v>
      </c>
      <c r="CE44" s="687"/>
      <c r="CF44" s="662" t="s">
        <v>357</v>
      </c>
      <c r="CG44" s="663"/>
      <c r="CH44" s="663"/>
      <c r="CI44" s="663"/>
      <c r="CJ44" s="663"/>
      <c r="CK44" s="663"/>
      <c r="CL44" s="663"/>
      <c r="CM44" s="663"/>
      <c r="CN44" s="663"/>
      <c r="CO44" s="663"/>
      <c r="CP44" s="663"/>
      <c r="CQ44" s="664"/>
      <c r="CR44" s="665">
        <v>2501867</v>
      </c>
      <c r="CS44" s="666"/>
      <c r="CT44" s="666"/>
      <c r="CU44" s="666"/>
      <c r="CV44" s="666"/>
      <c r="CW44" s="666"/>
      <c r="CX44" s="666"/>
      <c r="CY44" s="667"/>
      <c r="CZ44" s="668">
        <v>11.7</v>
      </c>
      <c r="DA44" s="669"/>
      <c r="DB44" s="669"/>
      <c r="DC44" s="670"/>
      <c r="DD44" s="671">
        <v>693060</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358</v>
      </c>
      <c r="CG45" s="663"/>
      <c r="CH45" s="663"/>
      <c r="CI45" s="663"/>
      <c r="CJ45" s="663"/>
      <c r="CK45" s="663"/>
      <c r="CL45" s="663"/>
      <c r="CM45" s="663"/>
      <c r="CN45" s="663"/>
      <c r="CO45" s="663"/>
      <c r="CP45" s="663"/>
      <c r="CQ45" s="664"/>
      <c r="CR45" s="665">
        <v>1386694</v>
      </c>
      <c r="CS45" s="676"/>
      <c r="CT45" s="676"/>
      <c r="CU45" s="676"/>
      <c r="CV45" s="676"/>
      <c r="CW45" s="676"/>
      <c r="CX45" s="676"/>
      <c r="CY45" s="677"/>
      <c r="CZ45" s="668">
        <v>6.5</v>
      </c>
      <c r="DA45" s="678"/>
      <c r="DB45" s="678"/>
      <c r="DC45" s="679"/>
      <c r="DD45" s="671">
        <v>106910</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360</v>
      </c>
      <c r="CG46" s="663"/>
      <c r="CH46" s="663"/>
      <c r="CI46" s="663"/>
      <c r="CJ46" s="663"/>
      <c r="CK46" s="663"/>
      <c r="CL46" s="663"/>
      <c r="CM46" s="663"/>
      <c r="CN46" s="663"/>
      <c r="CO46" s="663"/>
      <c r="CP46" s="663"/>
      <c r="CQ46" s="664"/>
      <c r="CR46" s="665">
        <v>1086244</v>
      </c>
      <c r="CS46" s="666"/>
      <c r="CT46" s="666"/>
      <c r="CU46" s="666"/>
      <c r="CV46" s="666"/>
      <c r="CW46" s="666"/>
      <c r="CX46" s="666"/>
      <c r="CY46" s="667"/>
      <c r="CZ46" s="668">
        <v>5.0999999999999996</v>
      </c>
      <c r="DA46" s="669"/>
      <c r="DB46" s="669"/>
      <c r="DC46" s="670"/>
      <c r="DD46" s="671">
        <v>580367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v>30717</v>
      </c>
      <c r="CS47" s="676"/>
      <c r="CT47" s="676"/>
      <c r="CU47" s="676"/>
      <c r="CV47" s="676"/>
      <c r="CW47" s="676"/>
      <c r="CX47" s="676"/>
      <c r="CY47" s="677"/>
      <c r="CZ47" s="668">
        <v>0.1</v>
      </c>
      <c r="DA47" s="678"/>
      <c r="DB47" s="678"/>
      <c r="DC47" s="679"/>
      <c r="DD47" s="671">
        <v>8217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365</v>
      </c>
      <c r="CE49" s="643"/>
      <c r="CF49" s="643"/>
      <c r="CG49" s="643"/>
      <c r="CH49" s="643"/>
      <c r="CI49" s="643"/>
      <c r="CJ49" s="643"/>
      <c r="CK49" s="643"/>
      <c r="CL49" s="643"/>
      <c r="CM49" s="643"/>
      <c r="CN49" s="643"/>
      <c r="CO49" s="643"/>
      <c r="CP49" s="643"/>
      <c r="CQ49" s="644"/>
      <c r="CR49" s="645">
        <v>21333079</v>
      </c>
      <c r="CS49" s="646"/>
      <c r="CT49" s="646"/>
      <c r="CU49" s="646"/>
      <c r="CV49" s="646"/>
      <c r="CW49" s="646"/>
      <c r="CX49" s="646"/>
      <c r="CY49" s="647"/>
      <c r="CZ49" s="648">
        <v>100</v>
      </c>
      <c r="DA49" s="649"/>
      <c r="DB49" s="649"/>
      <c r="DC49" s="650"/>
      <c r="DD49" s="651">
        <v>13508894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bev8V53CBSvGkGppiu24/vL5M46m9iocwg7YJnG3SDpmJNyb1HFTge+mogsBZwP22QcsO0+nN6pt3IRxSL5kw==" saltValue="YHDMrIRw1eCMaCRXwzgJY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367</v>
      </c>
      <c r="DK2" s="1157"/>
      <c r="DL2" s="1157"/>
      <c r="DM2" s="1157"/>
      <c r="DN2" s="1157"/>
      <c r="DO2" s="1158"/>
      <c r="DP2" s="224"/>
      <c r="DQ2" s="1156" t="s">
        <v>368</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28"/>
      <c r="BA5" s="228"/>
      <c r="BB5" s="228"/>
      <c r="BC5" s="228"/>
      <c r="BD5" s="228"/>
      <c r="BE5" s="229"/>
      <c r="BF5" s="229"/>
      <c r="BG5" s="229"/>
      <c r="BH5" s="229"/>
      <c r="BI5" s="229"/>
      <c r="BJ5" s="229"/>
      <c r="BK5" s="229"/>
      <c r="BL5" s="229"/>
      <c r="BM5" s="229"/>
      <c r="BN5" s="229"/>
      <c r="BO5" s="229"/>
      <c r="BP5" s="229"/>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388</v>
      </c>
      <c r="C7" s="1113"/>
      <c r="D7" s="1113"/>
      <c r="E7" s="1113"/>
      <c r="F7" s="1113"/>
      <c r="G7" s="1113"/>
      <c r="H7" s="1113"/>
      <c r="I7" s="1113"/>
      <c r="J7" s="1113"/>
      <c r="K7" s="1113"/>
      <c r="L7" s="1113"/>
      <c r="M7" s="1113"/>
      <c r="N7" s="1113"/>
      <c r="O7" s="1113"/>
      <c r="P7" s="1114"/>
      <c r="Q7" s="1167">
        <v>22026</v>
      </c>
      <c r="R7" s="1168"/>
      <c r="S7" s="1168"/>
      <c r="T7" s="1168"/>
      <c r="U7" s="1168"/>
      <c r="V7" s="1168">
        <v>21349</v>
      </c>
      <c r="W7" s="1168"/>
      <c r="X7" s="1168"/>
      <c r="Y7" s="1168"/>
      <c r="Z7" s="1168"/>
      <c r="AA7" s="1168">
        <v>677</v>
      </c>
      <c r="AB7" s="1168"/>
      <c r="AC7" s="1168"/>
      <c r="AD7" s="1168"/>
      <c r="AE7" s="1169"/>
      <c r="AF7" s="1170">
        <v>673</v>
      </c>
      <c r="AG7" s="1171"/>
      <c r="AH7" s="1171"/>
      <c r="AI7" s="1171"/>
      <c r="AJ7" s="1172"/>
      <c r="AK7" s="1173">
        <v>17</v>
      </c>
      <c r="AL7" s="1174"/>
      <c r="AM7" s="1174"/>
      <c r="AN7" s="1174"/>
      <c r="AO7" s="1174"/>
      <c r="AP7" s="1174">
        <v>18079</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593</v>
      </c>
      <c r="BT7" s="1165"/>
      <c r="BU7" s="1165"/>
      <c r="BV7" s="1165"/>
      <c r="BW7" s="1165"/>
      <c r="BX7" s="1165"/>
      <c r="BY7" s="1165"/>
      <c r="BZ7" s="1165"/>
      <c r="CA7" s="1165"/>
      <c r="CB7" s="1165"/>
      <c r="CC7" s="1165"/>
      <c r="CD7" s="1165"/>
      <c r="CE7" s="1165"/>
      <c r="CF7" s="1165"/>
      <c r="CG7" s="1177"/>
      <c r="CH7" s="1161">
        <v>31</v>
      </c>
      <c r="CI7" s="1162"/>
      <c r="CJ7" s="1162"/>
      <c r="CK7" s="1162"/>
      <c r="CL7" s="1163"/>
      <c r="CM7" s="1161">
        <v>693</v>
      </c>
      <c r="CN7" s="1162"/>
      <c r="CO7" s="1162"/>
      <c r="CP7" s="1162"/>
      <c r="CQ7" s="1163"/>
      <c r="CR7" s="1161">
        <v>6</v>
      </c>
      <c r="CS7" s="1162"/>
      <c r="CT7" s="1162"/>
      <c r="CU7" s="1162"/>
      <c r="CV7" s="1163"/>
      <c r="CW7" s="1161" t="s">
        <v>594</v>
      </c>
      <c r="CX7" s="1162"/>
      <c r="CY7" s="1162"/>
      <c r="CZ7" s="1162"/>
      <c r="DA7" s="1163"/>
      <c r="DB7" s="1161" t="s">
        <v>594</v>
      </c>
      <c r="DC7" s="1162"/>
      <c r="DD7" s="1162"/>
      <c r="DE7" s="1162"/>
      <c r="DF7" s="1163"/>
      <c r="DG7" s="1161" t="s">
        <v>594</v>
      </c>
      <c r="DH7" s="1162"/>
      <c r="DI7" s="1162"/>
      <c r="DJ7" s="1162"/>
      <c r="DK7" s="1163"/>
      <c r="DL7" s="1161" t="s">
        <v>594</v>
      </c>
      <c r="DM7" s="1162"/>
      <c r="DN7" s="1162"/>
      <c r="DO7" s="1162"/>
      <c r="DP7" s="1163"/>
      <c r="DQ7" s="1161" t="s">
        <v>594</v>
      </c>
      <c r="DR7" s="1162"/>
      <c r="DS7" s="1162"/>
      <c r="DT7" s="1162"/>
      <c r="DU7" s="1163"/>
      <c r="DV7" s="1164"/>
      <c r="DW7" s="1165"/>
      <c r="DX7" s="1165"/>
      <c r="DY7" s="1165"/>
      <c r="DZ7" s="1166"/>
      <c r="EA7" s="230"/>
    </row>
    <row r="8" spans="1:131" s="231" customFormat="1" ht="26.25" customHeight="1" x14ac:dyDescent="0.15">
      <c r="A8" s="234">
        <v>2</v>
      </c>
      <c r="B8" s="1095" t="s">
        <v>389</v>
      </c>
      <c r="C8" s="1096"/>
      <c r="D8" s="1096"/>
      <c r="E8" s="1096"/>
      <c r="F8" s="1096"/>
      <c r="G8" s="1096"/>
      <c r="H8" s="1096"/>
      <c r="I8" s="1096"/>
      <c r="J8" s="1096"/>
      <c r="K8" s="1096"/>
      <c r="L8" s="1096"/>
      <c r="M8" s="1096"/>
      <c r="N8" s="1096"/>
      <c r="O8" s="1096"/>
      <c r="P8" s="1097"/>
      <c r="Q8" s="1103">
        <v>0</v>
      </c>
      <c r="R8" s="1104"/>
      <c r="S8" s="1104"/>
      <c r="T8" s="1104"/>
      <c r="U8" s="1104"/>
      <c r="V8" s="1104">
        <v>0</v>
      </c>
      <c r="W8" s="1104"/>
      <c r="X8" s="1104"/>
      <c r="Y8" s="1104"/>
      <c r="Z8" s="1104"/>
      <c r="AA8" s="1104" t="s">
        <v>528</v>
      </c>
      <c r="AB8" s="1104"/>
      <c r="AC8" s="1104"/>
      <c r="AD8" s="1104"/>
      <c r="AE8" s="1105"/>
      <c r="AF8" s="1100" t="s">
        <v>528</v>
      </c>
      <c r="AG8" s="1101"/>
      <c r="AH8" s="1101"/>
      <c r="AI8" s="1101"/>
      <c r="AJ8" s="1102"/>
      <c r="AK8" s="1145" t="s">
        <v>528</v>
      </c>
      <c r="AL8" s="1146"/>
      <c r="AM8" s="1146"/>
      <c r="AN8" s="1146"/>
      <c r="AO8" s="1146"/>
      <c r="AP8" s="1146" t="s">
        <v>528</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391</v>
      </c>
      <c r="B23" s="1002" t="s">
        <v>392</v>
      </c>
      <c r="C23" s="1003"/>
      <c r="D23" s="1003"/>
      <c r="E23" s="1003"/>
      <c r="F23" s="1003"/>
      <c r="G23" s="1003"/>
      <c r="H23" s="1003"/>
      <c r="I23" s="1003"/>
      <c r="J23" s="1003"/>
      <c r="K23" s="1003"/>
      <c r="L23" s="1003"/>
      <c r="M23" s="1003"/>
      <c r="N23" s="1003"/>
      <c r="O23" s="1003"/>
      <c r="P23" s="1013"/>
      <c r="Q23" s="1132">
        <v>22010</v>
      </c>
      <c r="R23" s="1126"/>
      <c r="S23" s="1126"/>
      <c r="T23" s="1126"/>
      <c r="U23" s="1126"/>
      <c r="V23" s="1126">
        <v>21333</v>
      </c>
      <c r="W23" s="1126"/>
      <c r="X23" s="1126"/>
      <c r="Y23" s="1126"/>
      <c r="Z23" s="1126"/>
      <c r="AA23" s="1126">
        <v>677</v>
      </c>
      <c r="AB23" s="1126"/>
      <c r="AC23" s="1126"/>
      <c r="AD23" s="1126"/>
      <c r="AE23" s="1133"/>
      <c r="AF23" s="1134">
        <v>673</v>
      </c>
      <c r="AG23" s="1126"/>
      <c r="AH23" s="1126"/>
      <c r="AI23" s="1126"/>
      <c r="AJ23" s="1135"/>
      <c r="AK23" s="1136"/>
      <c r="AL23" s="1137"/>
      <c r="AM23" s="1137"/>
      <c r="AN23" s="1137"/>
      <c r="AO23" s="1137"/>
      <c r="AP23" s="1126">
        <v>18079</v>
      </c>
      <c r="AQ23" s="1126"/>
      <c r="AR23" s="1126"/>
      <c r="AS23" s="1126"/>
      <c r="AT23" s="1126"/>
      <c r="AU23" s="1127"/>
      <c r="AV23" s="1127"/>
      <c r="AW23" s="1127"/>
      <c r="AX23" s="1127"/>
      <c r="AY23" s="1128"/>
      <c r="AZ23" s="1129" t="s">
        <v>137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371</v>
      </c>
      <c r="B26" s="1061"/>
      <c r="C26" s="1061"/>
      <c r="D26" s="1061"/>
      <c r="E26" s="1061"/>
      <c r="F26" s="1061"/>
      <c r="G26" s="1061"/>
      <c r="H26" s="1061"/>
      <c r="I26" s="1061"/>
      <c r="J26" s="1061"/>
      <c r="K26" s="1061"/>
      <c r="L26" s="1061"/>
      <c r="M26" s="1061"/>
      <c r="N26" s="1061"/>
      <c r="O26" s="1061"/>
      <c r="P26" s="1062"/>
      <c r="Q26" s="1066" t="s">
        <v>395</v>
      </c>
      <c r="R26" s="1067"/>
      <c r="S26" s="1067"/>
      <c r="T26" s="1067"/>
      <c r="U26" s="1068"/>
      <c r="V26" s="1066" t="s">
        <v>396</v>
      </c>
      <c r="W26" s="1067"/>
      <c r="X26" s="1067"/>
      <c r="Y26" s="1067"/>
      <c r="Z26" s="1068"/>
      <c r="AA26" s="1066" t="s">
        <v>397</v>
      </c>
      <c r="AB26" s="1067"/>
      <c r="AC26" s="1067"/>
      <c r="AD26" s="1067"/>
      <c r="AE26" s="1067"/>
      <c r="AF26" s="1120" t="s">
        <v>398</v>
      </c>
      <c r="AG26" s="1073"/>
      <c r="AH26" s="1073"/>
      <c r="AI26" s="1073"/>
      <c r="AJ26" s="1121"/>
      <c r="AK26" s="1067" t="s">
        <v>399</v>
      </c>
      <c r="AL26" s="1067"/>
      <c r="AM26" s="1067"/>
      <c r="AN26" s="1067"/>
      <c r="AO26" s="1068"/>
      <c r="AP26" s="1066" t="s">
        <v>400</v>
      </c>
      <c r="AQ26" s="1067"/>
      <c r="AR26" s="1067"/>
      <c r="AS26" s="1067"/>
      <c r="AT26" s="1068"/>
      <c r="AU26" s="1066" t="s">
        <v>401</v>
      </c>
      <c r="AV26" s="1067"/>
      <c r="AW26" s="1067"/>
      <c r="AX26" s="1067"/>
      <c r="AY26" s="1068"/>
      <c r="AZ26" s="1066" t="s">
        <v>402</v>
      </c>
      <c r="BA26" s="1067"/>
      <c r="BB26" s="1067"/>
      <c r="BC26" s="1067"/>
      <c r="BD26" s="1068"/>
      <c r="BE26" s="1066" t="s">
        <v>378</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403</v>
      </c>
      <c r="C28" s="1113"/>
      <c r="D28" s="1113"/>
      <c r="E28" s="1113"/>
      <c r="F28" s="1113"/>
      <c r="G28" s="1113"/>
      <c r="H28" s="1113"/>
      <c r="I28" s="1113"/>
      <c r="J28" s="1113"/>
      <c r="K28" s="1113"/>
      <c r="L28" s="1113"/>
      <c r="M28" s="1113"/>
      <c r="N28" s="1113"/>
      <c r="O28" s="1113"/>
      <c r="P28" s="1114"/>
      <c r="Q28" s="1115">
        <v>4545</v>
      </c>
      <c r="R28" s="1116"/>
      <c r="S28" s="1116"/>
      <c r="T28" s="1116"/>
      <c r="U28" s="1116"/>
      <c r="V28" s="1116">
        <v>4527</v>
      </c>
      <c r="W28" s="1116"/>
      <c r="X28" s="1116"/>
      <c r="Y28" s="1116"/>
      <c r="Z28" s="1116"/>
      <c r="AA28" s="1116">
        <v>18</v>
      </c>
      <c r="AB28" s="1116"/>
      <c r="AC28" s="1116"/>
      <c r="AD28" s="1116"/>
      <c r="AE28" s="1117"/>
      <c r="AF28" s="1118">
        <v>18</v>
      </c>
      <c r="AG28" s="1116"/>
      <c r="AH28" s="1116"/>
      <c r="AI28" s="1116"/>
      <c r="AJ28" s="1119"/>
      <c r="AK28" s="1107">
        <v>280</v>
      </c>
      <c r="AL28" s="1108"/>
      <c r="AM28" s="1108"/>
      <c r="AN28" s="1108"/>
      <c r="AO28" s="1108"/>
      <c r="AP28" s="1108" t="s">
        <v>528</v>
      </c>
      <c r="AQ28" s="1108"/>
      <c r="AR28" s="1108"/>
      <c r="AS28" s="1108"/>
      <c r="AT28" s="1108"/>
      <c r="AU28" s="1108" t="s">
        <v>528</v>
      </c>
      <c r="AV28" s="1108"/>
      <c r="AW28" s="1108"/>
      <c r="AX28" s="1108"/>
      <c r="AY28" s="1108"/>
      <c r="AZ28" s="1109" t="s">
        <v>528</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404</v>
      </c>
      <c r="C29" s="1096"/>
      <c r="D29" s="1096"/>
      <c r="E29" s="1096"/>
      <c r="F29" s="1096"/>
      <c r="G29" s="1096"/>
      <c r="H29" s="1096"/>
      <c r="I29" s="1096"/>
      <c r="J29" s="1096"/>
      <c r="K29" s="1096"/>
      <c r="L29" s="1096"/>
      <c r="M29" s="1096"/>
      <c r="N29" s="1096"/>
      <c r="O29" s="1096"/>
      <c r="P29" s="1097"/>
      <c r="Q29" s="1103">
        <v>3719</v>
      </c>
      <c r="R29" s="1104"/>
      <c r="S29" s="1104"/>
      <c r="T29" s="1104"/>
      <c r="U29" s="1104"/>
      <c r="V29" s="1104">
        <v>3667</v>
      </c>
      <c r="W29" s="1104"/>
      <c r="X29" s="1104"/>
      <c r="Y29" s="1104"/>
      <c r="Z29" s="1104"/>
      <c r="AA29" s="1104">
        <v>52</v>
      </c>
      <c r="AB29" s="1104"/>
      <c r="AC29" s="1104"/>
      <c r="AD29" s="1104"/>
      <c r="AE29" s="1105"/>
      <c r="AF29" s="1100">
        <v>52</v>
      </c>
      <c r="AG29" s="1101"/>
      <c r="AH29" s="1101"/>
      <c r="AI29" s="1101"/>
      <c r="AJ29" s="1102"/>
      <c r="AK29" s="1045">
        <v>529</v>
      </c>
      <c r="AL29" s="1036"/>
      <c r="AM29" s="1036"/>
      <c r="AN29" s="1036"/>
      <c r="AO29" s="1036"/>
      <c r="AP29" s="1036" t="s">
        <v>528</v>
      </c>
      <c r="AQ29" s="1036"/>
      <c r="AR29" s="1036"/>
      <c r="AS29" s="1036"/>
      <c r="AT29" s="1036"/>
      <c r="AU29" s="1036" t="s">
        <v>528</v>
      </c>
      <c r="AV29" s="1036"/>
      <c r="AW29" s="1036"/>
      <c r="AX29" s="1036"/>
      <c r="AY29" s="1036"/>
      <c r="AZ29" s="1106" t="s">
        <v>528</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405</v>
      </c>
      <c r="C30" s="1096"/>
      <c r="D30" s="1096"/>
      <c r="E30" s="1096"/>
      <c r="F30" s="1096"/>
      <c r="G30" s="1096"/>
      <c r="H30" s="1096"/>
      <c r="I30" s="1096"/>
      <c r="J30" s="1096"/>
      <c r="K30" s="1096"/>
      <c r="L30" s="1096"/>
      <c r="M30" s="1096"/>
      <c r="N30" s="1096"/>
      <c r="O30" s="1096"/>
      <c r="P30" s="1097"/>
      <c r="Q30" s="1103">
        <v>488</v>
      </c>
      <c r="R30" s="1104"/>
      <c r="S30" s="1104"/>
      <c r="T30" s="1104"/>
      <c r="U30" s="1104"/>
      <c r="V30" s="1104">
        <v>485</v>
      </c>
      <c r="W30" s="1104"/>
      <c r="X30" s="1104"/>
      <c r="Y30" s="1104"/>
      <c r="Z30" s="1104"/>
      <c r="AA30" s="1104">
        <v>3</v>
      </c>
      <c r="AB30" s="1104"/>
      <c r="AC30" s="1104"/>
      <c r="AD30" s="1104"/>
      <c r="AE30" s="1105"/>
      <c r="AF30" s="1100">
        <v>3</v>
      </c>
      <c r="AG30" s="1101"/>
      <c r="AH30" s="1101"/>
      <c r="AI30" s="1101"/>
      <c r="AJ30" s="1102"/>
      <c r="AK30" s="1045">
        <v>90</v>
      </c>
      <c r="AL30" s="1036"/>
      <c r="AM30" s="1036"/>
      <c r="AN30" s="1036"/>
      <c r="AO30" s="1036"/>
      <c r="AP30" s="1036" t="s">
        <v>528</v>
      </c>
      <c r="AQ30" s="1036"/>
      <c r="AR30" s="1036"/>
      <c r="AS30" s="1036"/>
      <c r="AT30" s="1036"/>
      <c r="AU30" s="1036" t="s">
        <v>528</v>
      </c>
      <c r="AV30" s="1036"/>
      <c r="AW30" s="1036"/>
      <c r="AX30" s="1036"/>
      <c r="AY30" s="1036"/>
      <c r="AZ30" s="1106" t="s">
        <v>528</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406</v>
      </c>
      <c r="C31" s="1096"/>
      <c r="D31" s="1096"/>
      <c r="E31" s="1096"/>
      <c r="F31" s="1096"/>
      <c r="G31" s="1096"/>
      <c r="H31" s="1096"/>
      <c r="I31" s="1096"/>
      <c r="J31" s="1096"/>
      <c r="K31" s="1096"/>
      <c r="L31" s="1096"/>
      <c r="M31" s="1096"/>
      <c r="N31" s="1096"/>
      <c r="O31" s="1096"/>
      <c r="P31" s="1097"/>
      <c r="Q31" s="1103">
        <v>541</v>
      </c>
      <c r="R31" s="1104"/>
      <c r="S31" s="1104"/>
      <c r="T31" s="1104"/>
      <c r="U31" s="1104"/>
      <c r="V31" s="1104">
        <v>552</v>
      </c>
      <c r="W31" s="1104"/>
      <c r="X31" s="1104"/>
      <c r="Y31" s="1104"/>
      <c r="Z31" s="1104"/>
      <c r="AA31" s="1104">
        <v>-11</v>
      </c>
      <c r="AB31" s="1104"/>
      <c r="AC31" s="1104"/>
      <c r="AD31" s="1104"/>
      <c r="AE31" s="1105"/>
      <c r="AF31" s="1100">
        <v>108</v>
      </c>
      <c r="AG31" s="1101"/>
      <c r="AH31" s="1101"/>
      <c r="AI31" s="1101"/>
      <c r="AJ31" s="1102"/>
      <c r="AK31" s="1045">
        <v>332</v>
      </c>
      <c r="AL31" s="1036"/>
      <c r="AM31" s="1036"/>
      <c r="AN31" s="1036"/>
      <c r="AO31" s="1036"/>
      <c r="AP31" s="1036">
        <v>4553</v>
      </c>
      <c r="AQ31" s="1036"/>
      <c r="AR31" s="1036"/>
      <c r="AS31" s="1036"/>
      <c r="AT31" s="1036"/>
      <c r="AU31" s="1036">
        <v>4370</v>
      </c>
      <c r="AV31" s="1036"/>
      <c r="AW31" s="1036"/>
      <c r="AX31" s="1036"/>
      <c r="AY31" s="1036"/>
      <c r="AZ31" s="1106" t="s">
        <v>528</v>
      </c>
      <c r="BA31" s="1106"/>
      <c r="BB31" s="1106"/>
      <c r="BC31" s="1106"/>
      <c r="BD31" s="1106"/>
      <c r="BE31" s="1037" t="s">
        <v>407</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408</v>
      </c>
      <c r="C32" s="1096"/>
      <c r="D32" s="1096"/>
      <c r="E32" s="1096"/>
      <c r="F32" s="1096"/>
      <c r="G32" s="1096"/>
      <c r="H32" s="1096"/>
      <c r="I32" s="1096"/>
      <c r="J32" s="1096"/>
      <c r="K32" s="1096"/>
      <c r="L32" s="1096"/>
      <c r="M32" s="1096"/>
      <c r="N32" s="1096"/>
      <c r="O32" s="1096"/>
      <c r="P32" s="1097"/>
      <c r="Q32" s="1103">
        <v>1290</v>
      </c>
      <c r="R32" s="1104"/>
      <c r="S32" s="1104"/>
      <c r="T32" s="1104"/>
      <c r="U32" s="1104"/>
      <c r="V32" s="1104">
        <v>1155</v>
      </c>
      <c r="W32" s="1104"/>
      <c r="X32" s="1104"/>
      <c r="Y32" s="1104"/>
      <c r="Z32" s="1104"/>
      <c r="AA32" s="1104">
        <v>135</v>
      </c>
      <c r="AB32" s="1104"/>
      <c r="AC32" s="1104"/>
      <c r="AD32" s="1104"/>
      <c r="AE32" s="1105"/>
      <c r="AF32" s="1100">
        <v>923</v>
      </c>
      <c r="AG32" s="1101"/>
      <c r="AH32" s="1101"/>
      <c r="AI32" s="1101"/>
      <c r="AJ32" s="1102"/>
      <c r="AK32" s="1045">
        <v>18</v>
      </c>
      <c r="AL32" s="1036"/>
      <c r="AM32" s="1036"/>
      <c r="AN32" s="1036"/>
      <c r="AO32" s="1036"/>
      <c r="AP32" s="1036">
        <v>1368</v>
      </c>
      <c r="AQ32" s="1036"/>
      <c r="AR32" s="1036"/>
      <c r="AS32" s="1036"/>
      <c r="AT32" s="1036"/>
      <c r="AU32" s="1036">
        <v>67</v>
      </c>
      <c r="AV32" s="1036"/>
      <c r="AW32" s="1036"/>
      <c r="AX32" s="1036"/>
      <c r="AY32" s="1036"/>
      <c r="AZ32" s="1106" t="s">
        <v>528</v>
      </c>
      <c r="BA32" s="1106"/>
      <c r="BB32" s="1106"/>
      <c r="BC32" s="1106"/>
      <c r="BD32" s="1106"/>
      <c r="BE32" s="1037" t="s">
        <v>407</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409</v>
      </c>
      <c r="C33" s="1096"/>
      <c r="D33" s="1096"/>
      <c r="E33" s="1096"/>
      <c r="F33" s="1096"/>
      <c r="G33" s="1096"/>
      <c r="H33" s="1096"/>
      <c r="I33" s="1096"/>
      <c r="J33" s="1096"/>
      <c r="K33" s="1096"/>
      <c r="L33" s="1096"/>
      <c r="M33" s="1096"/>
      <c r="N33" s="1096"/>
      <c r="O33" s="1096"/>
      <c r="P33" s="1097"/>
      <c r="Q33" s="1103">
        <v>5990</v>
      </c>
      <c r="R33" s="1104"/>
      <c r="S33" s="1104"/>
      <c r="T33" s="1104"/>
      <c r="U33" s="1104"/>
      <c r="V33" s="1104">
        <v>5549</v>
      </c>
      <c r="W33" s="1104"/>
      <c r="X33" s="1104"/>
      <c r="Y33" s="1104"/>
      <c r="Z33" s="1104"/>
      <c r="AA33" s="1104">
        <v>441</v>
      </c>
      <c r="AB33" s="1104"/>
      <c r="AC33" s="1104"/>
      <c r="AD33" s="1104"/>
      <c r="AE33" s="1105"/>
      <c r="AF33" s="1100">
        <v>400</v>
      </c>
      <c r="AG33" s="1101"/>
      <c r="AH33" s="1101"/>
      <c r="AI33" s="1101"/>
      <c r="AJ33" s="1102"/>
      <c r="AK33" s="1045">
        <v>1150</v>
      </c>
      <c r="AL33" s="1036"/>
      <c r="AM33" s="1036"/>
      <c r="AN33" s="1036"/>
      <c r="AO33" s="1036"/>
      <c r="AP33" s="1036">
        <v>3166</v>
      </c>
      <c r="AQ33" s="1036"/>
      <c r="AR33" s="1036"/>
      <c r="AS33" s="1036"/>
      <c r="AT33" s="1036"/>
      <c r="AU33" s="1036">
        <v>2067</v>
      </c>
      <c r="AV33" s="1036"/>
      <c r="AW33" s="1036"/>
      <c r="AX33" s="1036"/>
      <c r="AY33" s="1036"/>
      <c r="AZ33" s="1106" t="s">
        <v>528</v>
      </c>
      <c r="BA33" s="1106"/>
      <c r="BB33" s="1106"/>
      <c r="BC33" s="1106"/>
      <c r="BD33" s="1106"/>
      <c r="BE33" s="1037" t="s">
        <v>410</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391</v>
      </c>
      <c r="B63" s="1002" t="s">
        <v>412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1504</v>
      </c>
      <c r="AG63" s="1024"/>
      <c r="AH63" s="1024"/>
      <c r="AI63" s="1024"/>
      <c r="AJ63" s="1087"/>
      <c r="AK63" s="1088"/>
      <c r="AL63" s="1028"/>
      <c r="AM63" s="1028"/>
      <c r="AN63" s="1028"/>
      <c r="AO63" s="1028"/>
      <c r="AP63" s="1024">
        <v>9087</v>
      </c>
      <c r="AQ63" s="1024"/>
      <c r="AR63" s="1024"/>
      <c r="AS63" s="1024"/>
      <c r="AT63" s="1024"/>
      <c r="AU63" s="1024">
        <v>6504</v>
      </c>
      <c r="AV63" s="1024"/>
      <c r="AW63" s="1024"/>
      <c r="AX63" s="1024"/>
      <c r="AY63" s="1024"/>
      <c r="AZ63" s="1082"/>
      <c r="BA63" s="1082"/>
      <c r="BB63" s="1082"/>
      <c r="BC63" s="1082"/>
      <c r="BD63" s="1082"/>
      <c r="BE63" s="1025"/>
      <c r="BF63" s="1025"/>
      <c r="BG63" s="1025"/>
      <c r="BH63" s="1025"/>
      <c r="BI63" s="1026"/>
      <c r="BJ63" s="1083" t="s">
        <v>137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414</v>
      </c>
      <c r="B66" s="1061"/>
      <c r="C66" s="1061"/>
      <c r="D66" s="1061"/>
      <c r="E66" s="1061"/>
      <c r="F66" s="1061"/>
      <c r="G66" s="1061"/>
      <c r="H66" s="1061"/>
      <c r="I66" s="1061"/>
      <c r="J66" s="1061"/>
      <c r="K66" s="1061"/>
      <c r="L66" s="1061"/>
      <c r="M66" s="1061"/>
      <c r="N66" s="1061"/>
      <c r="O66" s="1061"/>
      <c r="P66" s="1062"/>
      <c r="Q66" s="1066" t="s">
        <v>395</v>
      </c>
      <c r="R66" s="1067"/>
      <c r="S66" s="1067"/>
      <c r="T66" s="1067"/>
      <c r="U66" s="1068"/>
      <c r="V66" s="1066" t="s">
        <v>396</v>
      </c>
      <c r="W66" s="1067"/>
      <c r="X66" s="1067"/>
      <c r="Y66" s="1067"/>
      <c r="Z66" s="1068"/>
      <c r="AA66" s="1066" t="s">
        <v>415</v>
      </c>
      <c r="AB66" s="1067"/>
      <c r="AC66" s="1067"/>
      <c r="AD66" s="1067"/>
      <c r="AE66" s="1068"/>
      <c r="AF66" s="1072" t="s">
        <v>398</v>
      </c>
      <c r="AG66" s="1073"/>
      <c r="AH66" s="1073"/>
      <c r="AI66" s="1073"/>
      <c r="AJ66" s="1074"/>
      <c r="AK66" s="1066" t="s">
        <v>416</v>
      </c>
      <c r="AL66" s="1061"/>
      <c r="AM66" s="1061"/>
      <c r="AN66" s="1061"/>
      <c r="AO66" s="1062"/>
      <c r="AP66" s="1066" t="s">
        <v>400</v>
      </c>
      <c r="AQ66" s="1067"/>
      <c r="AR66" s="1067"/>
      <c r="AS66" s="1067"/>
      <c r="AT66" s="1068"/>
      <c r="AU66" s="1066" t="s">
        <v>417</v>
      </c>
      <c r="AV66" s="1067"/>
      <c r="AW66" s="1067"/>
      <c r="AX66" s="1067"/>
      <c r="AY66" s="1068"/>
      <c r="AZ66" s="1066" t="s">
        <v>378</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580</v>
      </c>
      <c r="C68" s="1051"/>
      <c r="D68" s="1051"/>
      <c r="E68" s="1051"/>
      <c r="F68" s="1051"/>
      <c r="G68" s="1051"/>
      <c r="H68" s="1051"/>
      <c r="I68" s="1051"/>
      <c r="J68" s="1051"/>
      <c r="K68" s="1051"/>
      <c r="L68" s="1051"/>
      <c r="M68" s="1051"/>
      <c r="N68" s="1051"/>
      <c r="O68" s="1051"/>
      <c r="P68" s="1052"/>
      <c r="Q68" s="1053">
        <v>283</v>
      </c>
      <c r="R68" s="1047"/>
      <c r="S68" s="1047"/>
      <c r="T68" s="1047"/>
      <c r="U68" s="1047"/>
      <c r="V68" s="1047">
        <v>255</v>
      </c>
      <c r="W68" s="1047"/>
      <c r="X68" s="1047"/>
      <c r="Y68" s="1047"/>
      <c r="Z68" s="1047"/>
      <c r="AA68" s="1047">
        <v>28</v>
      </c>
      <c r="AB68" s="1047"/>
      <c r="AC68" s="1047"/>
      <c r="AD68" s="1047"/>
      <c r="AE68" s="1047"/>
      <c r="AF68" s="1047">
        <v>28</v>
      </c>
      <c r="AG68" s="1047"/>
      <c r="AH68" s="1047"/>
      <c r="AI68" s="1047"/>
      <c r="AJ68" s="1047"/>
      <c r="AK68" s="1047" t="s">
        <v>528</v>
      </c>
      <c r="AL68" s="1047"/>
      <c r="AM68" s="1047"/>
      <c r="AN68" s="1047"/>
      <c r="AO68" s="1047"/>
      <c r="AP68" s="1047">
        <v>88</v>
      </c>
      <c r="AQ68" s="1047"/>
      <c r="AR68" s="1047"/>
      <c r="AS68" s="1047"/>
      <c r="AT68" s="1047"/>
      <c r="AU68" s="1047">
        <v>14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581</v>
      </c>
      <c r="C69" s="1040"/>
      <c r="D69" s="1040"/>
      <c r="E69" s="1040"/>
      <c r="F69" s="1040"/>
      <c r="G69" s="1040"/>
      <c r="H69" s="1040"/>
      <c r="I69" s="1040"/>
      <c r="J69" s="1040"/>
      <c r="K69" s="1040"/>
      <c r="L69" s="1040"/>
      <c r="M69" s="1040"/>
      <c r="N69" s="1040"/>
      <c r="O69" s="1040"/>
      <c r="P69" s="1041"/>
      <c r="Q69" s="1042">
        <v>146</v>
      </c>
      <c r="R69" s="1036"/>
      <c r="S69" s="1036"/>
      <c r="T69" s="1036"/>
      <c r="U69" s="1036"/>
      <c r="V69" s="1036">
        <v>128</v>
      </c>
      <c r="W69" s="1036"/>
      <c r="X69" s="1036"/>
      <c r="Y69" s="1036"/>
      <c r="Z69" s="1036"/>
      <c r="AA69" s="1036">
        <v>18</v>
      </c>
      <c r="AB69" s="1036"/>
      <c r="AC69" s="1036"/>
      <c r="AD69" s="1036"/>
      <c r="AE69" s="1036"/>
      <c r="AF69" s="1036">
        <v>18</v>
      </c>
      <c r="AG69" s="1036"/>
      <c r="AH69" s="1036"/>
      <c r="AI69" s="1036"/>
      <c r="AJ69" s="1036"/>
      <c r="AK69" s="1036" t="s">
        <v>528</v>
      </c>
      <c r="AL69" s="1036"/>
      <c r="AM69" s="1036"/>
      <c r="AN69" s="1036"/>
      <c r="AO69" s="1036"/>
      <c r="AP69" s="1036" t="s">
        <v>528</v>
      </c>
      <c r="AQ69" s="1036"/>
      <c r="AR69" s="1036"/>
      <c r="AS69" s="1036"/>
      <c r="AT69" s="1036"/>
      <c r="AU69" s="1036" t="s">
        <v>528</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582</v>
      </c>
      <c r="C70" s="1040"/>
      <c r="D70" s="1040"/>
      <c r="E70" s="1040"/>
      <c r="F70" s="1040"/>
      <c r="G70" s="1040"/>
      <c r="H70" s="1040"/>
      <c r="I70" s="1040"/>
      <c r="J70" s="1040"/>
      <c r="K70" s="1040"/>
      <c r="L70" s="1040"/>
      <c r="M70" s="1040"/>
      <c r="N70" s="1040"/>
      <c r="O70" s="1040"/>
      <c r="P70" s="1041"/>
      <c r="Q70" s="1042">
        <v>592</v>
      </c>
      <c r="R70" s="1036"/>
      <c r="S70" s="1036"/>
      <c r="T70" s="1036"/>
      <c r="U70" s="1036"/>
      <c r="V70" s="1036">
        <v>539</v>
      </c>
      <c r="W70" s="1036"/>
      <c r="X70" s="1036"/>
      <c r="Y70" s="1036"/>
      <c r="Z70" s="1036"/>
      <c r="AA70" s="1036">
        <v>53</v>
      </c>
      <c r="AB70" s="1036"/>
      <c r="AC70" s="1036"/>
      <c r="AD70" s="1036"/>
      <c r="AE70" s="1036"/>
      <c r="AF70" s="1036">
        <v>53</v>
      </c>
      <c r="AG70" s="1036"/>
      <c r="AH70" s="1036"/>
      <c r="AI70" s="1036"/>
      <c r="AJ70" s="1036"/>
      <c r="AK70" s="1036">
        <v>123</v>
      </c>
      <c r="AL70" s="1036"/>
      <c r="AM70" s="1036"/>
      <c r="AN70" s="1036"/>
      <c r="AO70" s="1036"/>
      <c r="AP70" s="1036" t="s">
        <v>528</v>
      </c>
      <c r="AQ70" s="1036"/>
      <c r="AR70" s="1036"/>
      <c r="AS70" s="1036"/>
      <c r="AT70" s="1036"/>
      <c r="AU70" s="1036" t="s">
        <v>528</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583</v>
      </c>
      <c r="C71" s="1040"/>
      <c r="D71" s="1040"/>
      <c r="E71" s="1040"/>
      <c r="F71" s="1040"/>
      <c r="G71" s="1040"/>
      <c r="H71" s="1040"/>
      <c r="I71" s="1040"/>
      <c r="J71" s="1040"/>
      <c r="K71" s="1040"/>
      <c r="L71" s="1040"/>
      <c r="M71" s="1040"/>
      <c r="N71" s="1040"/>
      <c r="O71" s="1040"/>
      <c r="P71" s="1041"/>
      <c r="Q71" s="1042">
        <v>4681</v>
      </c>
      <c r="R71" s="1036"/>
      <c r="S71" s="1036"/>
      <c r="T71" s="1036"/>
      <c r="U71" s="1036"/>
      <c r="V71" s="1036">
        <v>4415</v>
      </c>
      <c r="W71" s="1036"/>
      <c r="X71" s="1036"/>
      <c r="Y71" s="1036"/>
      <c r="Z71" s="1036"/>
      <c r="AA71" s="1036">
        <v>266</v>
      </c>
      <c r="AB71" s="1036"/>
      <c r="AC71" s="1036"/>
      <c r="AD71" s="1036"/>
      <c r="AE71" s="1036"/>
      <c r="AF71" s="1036">
        <v>266</v>
      </c>
      <c r="AG71" s="1036"/>
      <c r="AH71" s="1036"/>
      <c r="AI71" s="1036"/>
      <c r="AJ71" s="1036"/>
      <c r="AK71" s="1036" t="s">
        <v>528</v>
      </c>
      <c r="AL71" s="1036"/>
      <c r="AM71" s="1036"/>
      <c r="AN71" s="1036"/>
      <c r="AO71" s="1036"/>
      <c r="AP71" s="1036" t="s">
        <v>528</v>
      </c>
      <c r="AQ71" s="1036"/>
      <c r="AR71" s="1036"/>
      <c r="AS71" s="1036"/>
      <c r="AT71" s="1036"/>
      <c r="AU71" s="1036" t="s">
        <v>528</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584</v>
      </c>
      <c r="C72" s="1040"/>
      <c r="D72" s="1040"/>
      <c r="E72" s="1040"/>
      <c r="F72" s="1040"/>
      <c r="G72" s="1040"/>
      <c r="H72" s="1040"/>
      <c r="I72" s="1040"/>
      <c r="J72" s="1040"/>
      <c r="K72" s="1040"/>
      <c r="L72" s="1040"/>
      <c r="M72" s="1040"/>
      <c r="N72" s="1040"/>
      <c r="O72" s="1040"/>
      <c r="P72" s="1041"/>
      <c r="Q72" s="1042">
        <v>855</v>
      </c>
      <c r="R72" s="1036"/>
      <c r="S72" s="1036"/>
      <c r="T72" s="1036"/>
      <c r="U72" s="1036"/>
      <c r="V72" s="1036">
        <v>781</v>
      </c>
      <c r="W72" s="1036"/>
      <c r="X72" s="1036"/>
      <c r="Y72" s="1036"/>
      <c r="Z72" s="1036"/>
      <c r="AA72" s="1036">
        <v>74</v>
      </c>
      <c r="AB72" s="1036"/>
      <c r="AC72" s="1036"/>
      <c r="AD72" s="1036"/>
      <c r="AE72" s="1036"/>
      <c r="AF72" s="1036">
        <v>74</v>
      </c>
      <c r="AG72" s="1036"/>
      <c r="AH72" s="1036"/>
      <c r="AI72" s="1036"/>
      <c r="AJ72" s="1036"/>
      <c r="AK72" s="1036">
        <v>13</v>
      </c>
      <c r="AL72" s="1036"/>
      <c r="AM72" s="1036"/>
      <c r="AN72" s="1036"/>
      <c r="AO72" s="1036"/>
      <c r="AP72" s="1036" t="s">
        <v>528</v>
      </c>
      <c r="AQ72" s="1036"/>
      <c r="AR72" s="1036"/>
      <c r="AS72" s="1036"/>
      <c r="AT72" s="1036"/>
      <c r="AU72" s="1036" t="s">
        <v>528</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585</v>
      </c>
      <c r="C73" s="1040"/>
      <c r="D73" s="1040"/>
      <c r="E73" s="1040"/>
      <c r="F73" s="1040"/>
      <c r="G73" s="1040"/>
      <c r="H73" s="1040"/>
      <c r="I73" s="1040"/>
      <c r="J73" s="1040"/>
      <c r="K73" s="1040"/>
      <c r="L73" s="1040"/>
      <c r="M73" s="1040"/>
      <c r="N73" s="1040"/>
      <c r="O73" s="1040"/>
      <c r="P73" s="1041"/>
      <c r="Q73" s="1042">
        <v>211</v>
      </c>
      <c r="R73" s="1036"/>
      <c r="S73" s="1036"/>
      <c r="T73" s="1036"/>
      <c r="U73" s="1036"/>
      <c r="V73" s="1036">
        <v>207</v>
      </c>
      <c r="W73" s="1036"/>
      <c r="X73" s="1036"/>
      <c r="Y73" s="1036"/>
      <c r="Z73" s="1036"/>
      <c r="AA73" s="1036">
        <v>4</v>
      </c>
      <c r="AB73" s="1036"/>
      <c r="AC73" s="1036"/>
      <c r="AD73" s="1036"/>
      <c r="AE73" s="1036"/>
      <c r="AF73" s="1036">
        <v>4</v>
      </c>
      <c r="AG73" s="1036"/>
      <c r="AH73" s="1036"/>
      <c r="AI73" s="1036"/>
      <c r="AJ73" s="1036"/>
      <c r="AK73" s="1036" t="s">
        <v>528</v>
      </c>
      <c r="AL73" s="1036"/>
      <c r="AM73" s="1036"/>
      <c r="AN73" s="1036"/>
      <c r="AO73" s="1036"/>
      <c r="AP73" s="1036">
        <v>631</v>
      </c>
      <c r="AQ73" s="1036"/>
      <c r="AR73" s="1036"/>
      <c r="AS73" s="1036"/>
      <c r="AT73" s="1036"/>
      <c r="AU73" s="1036">
        <v>201</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586</v>
      </c>
      <c r="C74" s="1040"/>
      <c r="D74" s="1040"/>
      <c r="E74" s="1040"/>
      <c r="F74" s="1040"/>
      <c r="G74" s="1040"/>
      <c r="H74" s="1040"/>
      <c r="I74" s="1040"/>
      <c r="J74" s="1040"/>
      <c r="K74" s="1040"/>
      <c r="L74" s="1040"/>
      <c r="M74" s="1040"/>
      <c r="N74" s="1040"/>
      <c r="O74" s="1040"/>
      <c r="P74" s="1041"/>
      <c r="Q74" s="1042">
        <v>419</v>
      </c>
      <c r="R74" s="1036"/>
      <c r="S74" s="1036"/>
      <c r="T74" s="1036"/>
      <c r="U74" s="1036"/>
      <c r="V74" s="1036">
        <v>390</v>
      </c>
      <c r="W74" s="1036"/>
      <c r="X74" s="1036"/>
      <c r="Y74" s="1036"/>
      <c r="Z74" s="1036"/>
      <c r="AA74" s="1036">
        <v>29</v>
      </c>
      <c r="AB74" s="1036"/>
      <c r="AC74" s="1036"/>
      <c r="AD74" s="1036"/>
      <c r="AE74" s="1036"/>
      <c r="AF74" s="1036">
        <v>28</v>
      </c>
      <c r="AG74" s="1036"/>
      <c r="AH74" s="1036"/>
      <c r="AI74" s="1036"/>
      <c r="AJ74" s="1036"/>
      <c r="AK74" s="1036">
        <v>35</v>
      </c>
      <c r="AL74" s="1036"/>
      <c r="AM74" s="1036"/>
      <c r="AN74" s="1036"/>
      <c r="AO74" s="1036"/>
      <c r="AP74" s="1036">
        <v>45</v>
      </c>
      <c r="AQ74" s="1036"/>
      <c r="AR74" s="1036"/>
      <c r="AS74" s="1036"/>
      <c r="AT74" s="1036"/>
      <c r="AU74" s="1036">
        <v>5</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587</v>
      </c>
      <c r="C75" s="1040"/>
      <c r="D75" s="1040"/>
      <c r="E75" s="1040"/>
      <c r="F75" s="1040"/>
      <c r="G75" s="1040"/>
      <c r="H75" s="1040"/>
      <c r="I75" s="1040"/>
      <c r="J75" s="1040"/>
      <c r="K75" s="1040"/>
      <c r="L75" s="1040"/>
      <c r="M75" s="1040"/>
      <c r="N75" s="1040"/>
      <c r="O75" s="1040"/>
      <c r="P75" s="1041"/>
      <c r="Q75" s="1043">
        <v>1531</v>
      </c>
      <c r="R75" s="1044"/>
      <c r="S75" s="1044"/>
      <c r="T75" s="1044"/>
      <c r="U75" s="1045"/>
      <c r="V75" s="1046">
        <v>1444</v>
      </c>
      <c r="W75" s="1044"/>
      <c r="X75" s="1044"/>
      <c r="Y75" s="1044"/>
      <c r="Z75" s="1045"/>
      <c r="AA75" s="1046">
        <v>87</v>
      </c>
      <c r="AB75" s="1044"/>
      <c r="AC75" s="1044"/>
      <c r="AD75" s="1044"/>
      <c r="AE75" s="1045"/>
      <c r="AF75" s="1046">
        <v>87</v>
      </c>
      <c r="AG75" s="1044"/>
      <c r="AH75" s="1044"/>
      <c r="AI75" s="1044"/>
      <c r="AJ75" s="1045"/>
      <c r="AK75" s="1046" t="s">
        <v>528</v>
      </c>
      <c r="AL75" s="1044"/>
      <c r="AM75" s="1044"/>
      <c r="AN75" s="1044"/>
      <c r="AO75" s="1045"/>
      <c r="AP75" s="1046" t="s">
        <v>528</v>
      </c>
      <c r="AQ75" s="1044"/>
      <c r="AR75" s="1044"/>
      <c r="AS75" s="1044"/>
      <c r="AT75" s="1045"/>
      <c r="AU75" s="1046" t="s">
        <v>528</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588</v>
      </c>
      <c r="C76" s="1040"/>
      <c r="D76" s="1040"/>
      <c r="E76" s="1040"/>
      <c r="F76" s="1040"/>
      <c r="G76" s="1040"/>
      <c r="H76" s="1040"/>
      <c r="I76" s="1040"/>
      <c r="J76" s="1040"/>
      <c r="K76" s="1040"/>
      <c r="L76" s="1040"/>
      <c r="M76" s="1040"/>
      <c r="N76" s="1040"/>
      <c r="O76" s="1040"/>
      <c r="P76" s="1041"/>
      <c r="Q76" s="1043">
        <v>125</v>
      </c>
      <c r="R76" s="1044"/>
      <c r="S76" s="1044"/>
      <c r="T76" s="1044"/>
      <c r="U76" s="1045"/>
      <c r="V76" s="1046">
        <v>116</v>
      </c>
      <c r="W76" s="1044"/>
      <c r="X76" s="1044"/>
      <c r="Y76" s="1044"/>
      <c r="Z76" s="1045"/>
      <c r="AA76" s="1046">
        <v>9</v>
      </c>
      <c r="AB76" s="1044"/>
      <c r="AC76" s="1044"/>
      <c r="AD76" s="1044"/>
      <c r="AE76" s="1045"/>
      <c r="AF76" s="1046">
        <v>9</v>
      </c>
      <c r="AG76" s="1044"/>
      <c r="AH76" s="1044"/>
      <c r="AI76" s="1044"/>
      <c r="AJ76" s="1045"/>
      <c r="AK76" s="1046" t="s">
        <v>528</v>
      </c>
      <c r="AL76" s="1044"/>
      <c r="AM76" s="1044"/>
      <c r="AN76" s="1044"/>
      <c r="AO76" s="1045"/>
      <c r="AP76" s="1046" t="s">
        <v>528</v>
      </c>
      <c r="AQ76" s="1044"/>
      <c r="AR76" s="1044"/>
      <c r="AS76" s="1044"/>
      <c r="AT76" s="1045"/>
      <c r="AU76" s="1046" t="s">
        <v>528</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t="s">
        <v>589</v>
      </c>
      <c r="C77" s="1040"/>
      <c r="D77" s="1040"/>
      <c r="E77" s="1040"/>
      <c r="F77" s="1040"/>
      <c r="G77" s="1040"/>
      <c r="H77" s="1040"/>
      <c r="I77" s="1040"/>
      <c r="J77" s="1040"/>
      <c r="K77" s="1040"/>
      <c r="L77" s="1040"/>
      <c r="M77" s="1040"/>
      <c r="N77" s="1040"/>
      <c r="O77" s="1040"/>
      <c r="P77" s="1041"/>
      <c r="Q77" s="1043">
        <v>456828</v>
      </c>
      <c r="R77" s="1044"/>
      <c r="S77" s="1044"/>
      <c r="T77" s="1044"/>
      <c r="U77" s="1045"/>
      <c r="V77" s="1046">
        <v>441715</v>
      </c>
      <c r="W77" s="1044"/>
      <c r="X77" s="1044"/>
      <c r="Y77" s="1044"/>
      <c r="Z77" s="1045"/>
      <c r="AA77" s="1046">
        <v>15113</v>
      </c>
      <c r="AB77" s="1044"/>
      <c r="AC77" s="1044"/>
      <c r="AD77" s="1044"/>
      <c r="AE77" s="1045"/>
      <c r="AF77" s="1046">
        <v>15113</v>
      </c>
      <c r="AG77" s="1044"/>
      <c r="AH77" s="1044"/>
      <c r="AI77" s="1044"/>
      <c r="AJ77" s="1045"/>
      <c r="AK77" s="1046" t="s">
        <v>528</v>
      </c>
      <c r="AL77" s="1044"/>
      <c r="AM77" s="1044"/>
      <c r="AN77" s="1044"/>
      <c r="AO77" s="1045"/>
      <c r="AP77" s="1046" t="s">
        <v>528</v>
      </c>
      <c r="AQ77" s="1044"/>
      <c r="AR77" s="1044"/>
      <c r="AS77" s="1044"/>
      <c r="AT77" s="1045"/>
      <c r="AU77" s="1046" t="s">
        <v>528</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t="s">
        <v>590</v>
      </c>
      <c r="C78" s="1040"/>
      <c r="D78" s="1040"/>
      <c r="E78" s="1040"/>
      <c r="F78" s="1040"/>
      <c r="G78" s="1040"/>
      <c r="H78" s="1040"/>
      <c r="I78" s="1040"/>
      <c r="J78" s="1040"/>
      <c r="K78" s="1040"/>
      <c r="L78" s="1040"/>
      <c r="M78" s="1040"/>
      <c r="N78" s="1040"/>
      <c r="O78" s="1040"/>
      <c r="P78" s="1041"/>
      <c r="Q78" s="1042">
        <v>307</v>
      </c>
      <c r="R78" s="1036"/>
      <c r="S78" s="1036"/>
      <c r="T78" s="1036"/>
      <c r="U78" s="1036"/>
      <c r="V78" s="1036">
        <v>291</v>
      </c>
      <c r="W78" s="1036"/>
      <c r="X78" s="1036"/>
      <c r="Y78" s="1036"/>
      <c r="Z78" s="1036"/>
      <c r="AA78" s="1036">
        <v>15</v>
      </c>
      <c r="AB78" s="1036"/>
      <c r="AC78" s="1036"/>
      <c r="AD78" s="1036"/>
      <c r="AE78" s="1036"/>
      <c r="AF78" s="1036">
        <v>15</v>
      </c>
      <c r="AG78" s="1036"/>
      <c r="AH78" s="1036"/>
      <c r="AI78" s="1036"/>
      <c r="AJ78" s="1036"/>
      <c r="AK78" s="1036">
        <v>4</v>
      </c>
      <c r="AL78" s="1036"/>
      <c r="AM78" s="1036"/>
      <c r="AN78" s="1036"/>
      <c r="AO78" s="1036"/>
      <c r="AP78" s="1036" t="s">
        <v>528</v>
      </c>
      <c r="AQ78" s="1036"/>
      <c r="AR78" s="1036"/>
      <c r="AS78" s="1036"/>
      <c r="AT78" s="1036"/>
      <c r="AU78" s="1036" t="s">
        <v>528</v>
      </c>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t="s">
        <v>591</v>
      </c>
      <c r="C79" s="1040"/>
      <c r="D79" s="1040"/>
      <c r="E79" s="1040"/>
      <c r="F79" s="1040"/>
      <c r="G79" s="1040"/>
      <c r="H79" s="1040"/>
      <c r="I79" s="1040"/>
      <c r="J79" s="1040"/>
      <c r="K79" s="1040"/>
      <c r="L79" s="1040"/>
      <c r="M79" s="1040"/>
      <c r="N79" s="1040"/>
      <c r="O79" s="1040"/>
      <c r="P79" s="1041"/>
      <c r="Q79" s="1042">
        <v>162</v>
      </c>
      <c r="R79" s="1036"/>
      <c r="S79" s="1036"/>
      <c r="T79" s="1036"/>
      <c r="U79" s="1036"/>
      <c r="V79" s="1036">
        <v>140</v>
      </c>
      <c r="W79" s="1036"/>
      <c r="X79" s="1036"/>
      <c r="Y79" s="1036"/>
      <c r="Z79" s="1036"/>
      <c r="AA79" s="1036">
        <v>22</v>
      </c>
      <c r="AB79" s="1036"/>
      <c r="AC79" s="1036"/>
      <c r="AD79" s="1036"/>
      <c r="AE79" s="1036"/>
      <c r="AF79" s="1036">
        <v>268</v>
      </c>
      <c r="AG79" s="1036"/>
      <c r="AH79" s="1036"/>
      <c r="AI79" s="1036"/>
      <c r="AJ79" s="1036"/>
      <c r="AK79" s="1036" t="s">
        <v>528</v>
      </c>
      <c r="AL79" s="1036"/>
      <c r="AM79" s="1036"/>
      <c r="AN79" s="1036"/>
      <c r="AO79" s="1036"/>
      <c r="AP79" s="1036" t="s">
        <v>528</v>
      </c>
      <c r="AQ79" s="1036"/>
      <c r="AR79" s="1036"/>
      <c r="AS79" s="1036"/>
      <c r="AT79" s="1036"/>
      <c r="AU79" s="1036" t="s">
        <v>528</v>
      </c>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t="s">
        <v>592</v>
      </c>
      <c r="C80" s="1040"/>
      <c r="D80" s="1040"/>
      <c r="E80" s="1040"/>
      <c r="F80" s="1040"/>
      <c r="G80" s="1040"/>
      <c r="H80" s="1040"/>
      <c r="I80" s="1040"/>
      <c r="J80" s="1040"/>
      <c r="K80" s="1040"/>
      <c r="L80" s="1040"/>
      <c r="M80" s="1040"/>
      <c r="N80" s="1040"/>
      <c r="O80" s="1040"/>
      <c r="P80" s="1041"/>
      <c r="Q80" s="1042">
        <v>3971</v>
      </c>
      <c r="R80" s="1036"/>
      <c r="S80" s="1036"/>
      <c r="T80" s="1036"/>
      <c r="U80" s="1036"/>
      <c r="V80" s="1036">
        <v>3633</v>
      </c>
      <c r="W80" s="1036"/>
      <c r="X80" s="1036"/>
      <c r="Y80" s="1036"/>
      <c r="Z80" s="1036"/>
      <c r="AA80" s="1036">
        <v>337</v>
      </c>
      <c r="AB80" s="1036"/>
      <c r="AC80" s="1036"/>
      <c r="AD80" s="1036"/>
      <c r="AE80" s="1036"/>
      <c r="AF80" s="1036">
        <v>5616</v>
      </c>
      <c r="AG80" s="1036"/>
      <c r="AH80" s="1036"/>
      <c r="AI80" s="1036"/>
      <c r="AJ80" s="1036"/>
      <c r="AK80" s="1036" t="s">
        <v>528</v>
      </c>
      <c r="AL80" s="1036"/>
      <c r="AM80" s="1036"/>
      <c r="AN80" s="1036"/>
      <c r="AO80" s="1036"/>
      <c r="AP80" s="1036">
        <v>5115</v>
      </c>
      <c r="AQ80" s="1036"/>
      <c r="AR80" s="1036"/>
      <c r="AS80" s="1036"/>
      <c r="AT80" s="1036"/>
      <c r="AU80" s="1036" t="s">
        <v>528</v>
      </c>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391</v>
      </c>
      <c r="B88" s="1002" t="s">
        <v>418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21579</v>
      </c>
      <c r="AG88" s="1024"/>
      <c r="AH88" s="1024"/>
      <c r="AI88" s="1024"/>
      <c r="AJ88" s="1024"/>
      <c r="AK88" s="1028"/>
      <c r="AL88" s="1028"/>
      <c r="AM88" s="1028"/>
      <c r="AN88" s="1028"/>
      <c r="AO88" s="1028"/>
      <c r="AP88" s="1024">
        <v>5879</v>
      </c>
      <c r="AQ88" s="1024"/>
      <c r="AR88" s="1024"/>
      <c r="AS88" s="1024"/>
      <c r="AT88" s="1024"/>
      <c r="AU88" s="1024">
        <v>220</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2" t="s">
        <v>419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6</v>
      </c>
      <c r="CS102" s="1018"/>
      <c r="CT102" s="1018"/>
      <c r="CU102" s="1018"/>
      <c r="CV102" s="1019"/>
      <c r="CW102" s="1017" t="s">
        <v>600</v>
      </c>
      <c r="CX102" s="1018"/>
      <c r="CY102" s="1018"/>
      <c r="CZ102" s="1018"/>
      <c r="DA102" s="1019"/>
      <c r="DB102" s="1017" t="s">
        <v>600</v>
      </c>
      <c r="DC102" s="1018"/>
      <c r="DD102" s="1018"/>
      <c r="DE102" s="1018"/>
      <c r="DF102" s="1019"/>
      <c r="DG102" s="1017" t="s">
        <v>600</v>
      </c>
      <c r="DH102" s="1018"/>
      <c r="DI102" s="1018"/>
      <c r="DJ102" s="1018"/>
      <c r="DK102" s="1019"/>
      <c r="DL102" s="1017" t="s">
        <v>600</v>
      </c>
      <c r="DM102" s="1018"/>
      <c r="DN102" s="1018"/>
      <c r="DO102" s="1018"/>
      <c r="DP102" s="1019"/>
      <c r="DQ102" s="1017" t="s">
        <v>600</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427</v>
      </c>
      <c r="AB109" s="961"/>
      <c r="AC109" s="961"/>
      <c r="AD109" s="961"/>
      <c r="AE109" s="962"/>
      <c r="AF109" s="963" t="s">
        <v>428</v>
      </c>
      <c r="AG109" s="961"/>
      <c r="AH109" s="961"/>
      <c r="AI109" s="961"/>
      <c r="AJ109" s="962"/>
      <c r="AK109" s="963" t="s">
        <v>305</v>
      </c>
      <c r="AL109" s="961"/>
      <c r="AM109" s="961"/>
      <c r="AN109" s="961"/>
      <c r="AO109" s="962"/>
      <c r="AP109" s="963" t="s">
        <v>429</v>
      </c>
      <c r="AQ109" s="961"/>
      <c r="AR109" s="961"/>
      <c r="AS109" s="961"/>
      <c r="AT109" s="994"/>
      <c r="AU109" s="960" t="s">
        <v>426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427</v>
      </c>
      <c r="BR109" s="961"/>
      <c r="BS109" s="961"/>
      <c r="BT109" s="961"/>
      <c r="BU109" s="962"/>
      <c r="BV109" s="963" t="s">
        <v>428</v>
      </c>
      <c r="BW109" s="961"/>
      <c r="BX109" s="961"/>
      <c r="BY109" s="961"/>
      <c r="BZ109" s="962"/>
      <c r="CA109" s="963" t="s">
        <v>305</v>
      </c>
      <c r="CB109" s="961"/>
      <c r="CC109" s="961"/>
      <c r="CD109" s="961"/>
      <c r="CE109" s="962"/>
      <c r="CF109" s="1001" t="s">
        <v>429</v>
      </c>
      <c r="CG109" s="1001"/>
      <c r="CH109" s="1001"/>
      <c r="CI109" s="1001"/>
      <c r="CJ109" s="1001"/>
      <c r="CK109" s="963" t="s">
        <v>430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427</v>
      </c>
      <c r="DH109" s="961"/>
      <c r="DI109" s="961"/>
      <c r="DJ109" s="961"/>
      <c r="DK109" s="962"/>
      <c r="DL109" s="963" t="s">
        <v>428</v>
      </c>
      <c r="DM109" s="961"/>
      <c r="DN109" s="961"/>
      <c r="DO109" s="961"/>
      <c r="DP109" s="962"/>
      <c r="DQ109" s="963" t="s">
        <v>305</v>
      </c>
      <c r="DR109" s="961"/>
      <c r="DS109" s="961"/>
      <c r="DT109" s="961"/>
      <c r="DU109" s="962"/>
      <c r="DV109" s="963" t="s">
        <v>429</v>
      </c>
      <c r="DW109" s="961"/>
      <c r="DX109" s="961"/>
      <c r="DY109" s="961"/>
      <c r="DZ109" s="994"/>
    </row>
    <row r="110" spans="1:131" s="226" customFormat="1" ht="26.25" customHeight="1" x14ac:dyDescent="0.15">
      <c r="A110" s="872" t="s">
        <v>431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2068028</v>
      </c>
      <c r="AB110" s="954"/>
      <c r="AC110" s="954"/>
      <c r="AD110" s="954"/>
      <c r="AE110" s="955"/>
      <c r="AF110" s="956">
        <v>2064860</v>
      </c>
      <c r="AG110" s="954"/>
      <c r="AH110" s="954"/>
      <c r="AI110" s="954"/>
      <c r="AJ110" s="955"/>
      <c r="AK110" s="956">
        <v>2200073</v>
      </c>
      <c r="AL110" s="954"/>
      <c r="AM110" s="954"/>
      <c r="AN110" s="954"/>
      <c r="AO110" s="955"/>
      <c r="AP110" s="957">
        <v>20.8</v>
      </c>
      <c r="AQ110" s="958"/>
      <c r="AR110" s="958"/>
      <c r="AS110" s="958"/>
      <c r="AT110" s="959"/>
      <c r="AU110" s="995" t="s">
        <v>73</v>
      </c>
      <c r="AV110" s="996"/>
      <c r="AW110" s="996"/>
      <c r="AX110" s="996"/>
      <c r="AY110" s="996"/>
      <c r="AZ110" s="925" t="s">
        <v>432</v>
      </c>
      <c r="BA110" s="873"/>
      <c r="BB110" s="873"/>
      <c r="BC110" s="873"/>
      <c r="BD110" s="873"/>
      <c r="BE110" s="873"/>
      <c r="BF110" s="873"/>
      <c r="BG110" s="873"/>
      <c r="BH110" s="873"/>
      <c r="BI110" s="873"/>
      <c r="BJ110" s="873"/>
      <c r="BK110" s="873"/>
      <c r="BL110" s="873"/>
      <c r="BM110" s="873"/>
      <c r="BN110" s="873"/>
      <c r="BO110" s="873"/>
      <c r="BP110" s="874"/>
      <c r="BQ110" s="926">
        <v>18407434</v>
      </c>
      <c r="BR110" s="907"/>
      <c r="BS110" s="907"/>
      <c r="BT110" s="907"/>
      <c r="BU110" s="907"/>
      <c r="BV110" s="907">
        <v>18438212</v>
      </c>
      <c r="BW110" s="907"/>
      <c r="BX110" s="907"/>
      <c r="BY110" s="907"/>
      <c r="BZ110" s="907"/>
      <c r="CA110" s="907">
        <v>18078764</v>
      </c>
      <c r="CB110" s="907"/>
      <c r="CC110" s="907"/>
      <c r="CD110" s="907"/>
      <c r="CE110" s="907"/>
      <c r="CF110" s="931">
        <v>170.8</v>
      </c>
      <c r="CG110" s="932"/>
      <c r="CH110" s="932"/>
      <c r="CI110" s="932"/>
      <c r="CJ110" s="932"/>
      <c r="CK110" s="991" t="s">
        <v>433</v>
      </c>
      <c r="CL110" s="884"/>
      <c r="CM110" s="925" t="s">
        <v>434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137</v>
      </c>
      <c r="DH110" s="907"/>
      <c r="DI110" s="907"/>
      <c r="DJ110" s="907"/>
      <c r="DK110" s="907"/>
      <c r="DL110" s="907" t="s">
        <v>137</v>
      </c>
      <c r="DM110" s="907"/>
      <c r="DN110" s="907"/>
      <c r="DO110" s="907"/>
      <c r="DP110" s="907"/>
      <c r="DQ110" s="907" t="s">
        <v>137</v>
      </c>
      <c r="DR110" s="907"/>
      <c r="DS110" s="907"/>
      <c r="DT110" s="907"/>
      <c r="DU110" s="907"/>
      <c r="DV110" s="908" t="s">
        <v>137</v>
      </c>
      <c r="DW110" s="908"/>
      <c r="DX110" s="908"/>
      <c r="DY110" s="908"/>
      <c r="DZ110" s="909"/>
    </row>
    <row r="111" spans="1:131" s="226" customFormat="1" ht="26.25" customHeight="1" x14ac:dyDescent="0.15">
      <c r="A111" s="839" t="s">
        <v>435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137</v>
      </c>
      <c r="AB111" s="984"/>
      <c r="AC111" s="984"/>
      <c r="AD111" s="984"/>
      <c r="AE111" s="985"/>
      <c r="AF111" s="986" t="s">
        <v>137</v>
      </c>
      <c r="AG111" s="984"/>
      <c r="AH111" s="984"/>
      <c r="AI111" s="984"/>
      <c r="AJ111" s="985"/>
      <c r="AK111" s="986" t="s">
        <v>436</v>
      </c>
      <c r="AL111" s="984"/>
      <c r="AM111" s="984"/>
      <c r="AN111" s="984"/>
      <c r="AO111" s="985"/>
      <c r="AP111" s="987" t="s">
        <v>437</v>
      </c>
      <c r="AQ111" s="988"/>
      <c r="AR111" s="988"/>
      <c r="AS111" s="988"/>
      <c r="AT111" s="989"/>
      <c r="AU111" s="997"/>
      <c r="AV111" s="998"/>
      <c r="AW111" s="998"/>
      <c r="AX111" s="998"/>
      <c r="AY111" s="998"/>
      <c r="AZ111" s="880" t="s">
        <v>438</v>
      </c>
      <c r="BA111" s="817"/>
      <c r="BB111" s="817"/>
      <c r="BC111" s="817"/>
      <c r="BD111" s="817"/>
      <c r="BE111" s="817"/>
      <c r="BF111" s="817"/>
      <c r="BG111" s="817"/>
      <c r="BH111" s="817"/>
      <c r="BI111" s="817"/>
      <c r="BJ111" s="817"/>
      <c r="BK111" s="817"/>
      <c r="BL111" s="817"/>
      <c r="BM111" s="817"/>
      <c r="BN111" s="817"/>
      <c r="BO111" s="817"/>
      <c r="BP111" s="818"/>
      <c r="BQ111" s="881">
        <v>1214585</v>
      </c>
      <c r="BR111" s="882"/>
      <c r="BS111" s="882"/>
      <c r="BT111" s="882"/>
      <c r="BU111" s="882"/>
      <c r="BV111" s="882">
        <v>1082293</v>
      </c>
      <c r="BW111" s="882"/>
      <c r="BX111" s="882"/>
      <c r="BY111" s="882"/>
      <c r="BZ111" s="882"/>
      <c r="CA111" s="882">
        <v>957195</v>
      </c>
      <c r="CB111" s="882"/>
      <c r="CC111" s="882"/>
      <c r="CD111" s="882"/>
      <c r="CE111" s="882"/>
      <c r="CF111" s="940">
        <v>9</v>
      </c>
      <c r="CG111" s="941"/>
      <c r="CH111" s="941"/>
      <c r="CI111" s="941"/>
      <c r="CJ111" s="941"/>
      <c r="CK111" s="992"/>
      <c r="CL111" s="886"/>
      <c r="CM111" s="880" t="s">
        <v>439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137</v>
      </c>
      <c r="DH111" s="882"/>
      <c r="DI111" s="882"/>
      <c r="DJ111" s="882"/>
      <c r="DK111" s="882"/>
      <c r="DL111" s="882" t="s">
        <v>436</v>
      </c>
      <c r="DM111" s="882"/>
      <c r="DN111" s="882"/>
      <c r="DO111" s="882"/>
      <c r="DP111" s="882"/>
      <c r="DQ111" s="882" t="s">
        <v>137</v>
      </c>
      <c r="DR111" s="882"/>
      <c r="DS111" s="882"/>
      <c r="DT111" s="882"/>
      <c r="DU111" s="882"/>
      <c r="DV111" s="859" t="s">
        <v>137</v>
      </c>
      <c r="DW111" s="859"/>
      <c r="DX111" s="859"/>
      <c r="DY111" s="859"/>
      <c r="DZ111" s="860"/>
    </row>
    <row r="112" spans="1:131" s="226" customFormat="1" ht="26.25" customHeight="1" x14ac:dyDescent="0.15">
      <c r="A112" s="977" t="s">
        <v>440</v>
      </c>
      <c r="B112" s="978"/>
      <c r="C112" s="817" t="s">
        <v>441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436</v>
      </c>
      <c r="AB112" s="845"/>
      <c r="AC112" s="845"/>
      <c r="AD112" s="845"/>
      <c r="AE112" s="846"/>
      <c r="AF112" s="847" t="s">
        <v>137</v>
      </c>
      <c r="AG112" s="845"/>
      <c r="AH112" s="845"/>
      <c r="AI112" s="845"/>
      <c r="AJ112" s="846"/>
      <c r="AK112" s="847" t="s">
        <v>137</v>
      </c>
      <c r="AL112" s="845"/>
      <c r="AM112" s="845"/>
      <c r="AN112" s="845"/>
      <c r="AO112" s="846"/>
      <c r="AP112" s="889" t="s">
        <v>137</v>
      </c>
      <c r="AQ112" s="890"/>
      <c r="AR112" s="890"/>
      <c r="AS112" s="890"/>
      <c r="AT112" s="891"/>
      <c r="AU112" s="997"/>
      <c r="AV112" s="998"/>
      <c r="AW112" s="998"/>
      <c r="AX112" s="998"/>
      <c r="AY112" s="998"/>
      <c r="AZ112" s="880" t="s">
        <v>442</v>
      </c>
      <c r="BA112" s="817"/>
      <c r="BB112" s="817"/>
      <c r="BC112" s="817"/>
      <c r="BD112" s="817"/>
      <c r="BE112" s="817"/>
      <c r="BF112" s="817"/>
      <c r="BG112" s="817"/>
      <c r="BH112" s="817"/>
      <c r="BI112" s="817"/>
      <c r="BJ112" s="817"/>
      <c r="BK112" s="817"/>
      <c r="BL112" s="817"/>
      <c r="BM112" s="817"/>
      <c r="BN112" s="817"/>
      <c r="BO112" s="817"/>
      <c r="BP112" s="818"/>
      <c r="BQ112" s="881">
        <v>6243083</v>
      </c>
      <c r="BR112" s="882"/>
      <c r="BS112" s="882"/>
      <c r="BT112" s="882"/>
      <c r="BU112" s="882"/>
      <c r="BV112" s="882">
        <v>6787898</v>
      </c>
      <c r="BW112" s="882"/>
      <c r="BX112" s="882"/>
      <c r="BY112" s="882"/>
      <c r="BZ112" s="882"/>
      <c r="CA112" s="882">
        <v>6504346</v>
      </c>
      <c r="CB112" s="882"/>
      <c r="CC112" s="882"/>
      <c r="CD112" s="882"/>
      <c r="CE112" s="882"/>
      <c r="CF112" s="940">
        <v>61.5</v>
      </c>
      <c r="CG112" s="941"/>
      <c r="CH112" s="941"/>
      <c r="CI112" s="941"/>
      <c r="CJ112" s="941"/>
      <c r="CK112" s="992"/>
      <c r="CL112" s="886"/>
      <c r="CM112" s="880" t="s">
        <v>443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v>799500</v>
      </c>
      <c r="DH112" s="882"/>
      <c r="DI112" s="882"/>
      <c r="DJ112" s="882"/>
      <c r="DK112" s="882"/>
      <c r="DL112" s="882">
        <v>739335</v>
      </c>
      <c r="DM112" s="882"/>
      <c r="DN112" s="882"/>
      <c r="DO112" s="882"/>
      <c r="DP112" s="882"/>
      <c r="DQ112" s="882">
        <v>679072</v>
      </c>
      <c r="DR112" s="882"/>
      <c r="DS112" s="882"/>
      <c r="DT112" s="882"/>
      <c r="DU112" s="882"/>
      <c r="DV112" s="859">
        <v>6.4</v>
      </c>
      <c r="DW112" s="859"/>
      <c r="DX112" s="859"/>
      <c r="DY112" s="859"/>
      <c r="DZ112" s="860"/>
    </row>
    <row r="113" spans="1:130" s="226" customFormat="1" ht="26.25" customHeight="1" x14ac:dyDescent="0.15">
      <c r="A113" s="979"/>
      <c r="B113" s="980"/>
      <c r="C113" s="817" t="s">
        <v>444</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679386</v>
      </c>
      <c r="AB113" s="984"/>
      <c r="AC113" s="984"/>
      <c r="AD113" s="984"/>
      <c r="AE113" s="985"/>
      <c r="AF113" s="986">
        <v>734363</v>
      </c>
      <c r="AG113" s="984"/>
      <c r="AH113" s="984"/>
      <c r="AI113" s="984"/>
      <c r="AJ113" s="985"/>
      <c r="AK113" s="986">
        <v>691490</v>
      </c>
      <c r="AL113" s="984"/>
      <c r="AM113" s="984"/>
      <c r="AN113" s="984"/>
      <c r="AO113" s="985"/>
      <c r="AP113" s="987">
        <v>6.5</v>
      </c>
      <c r="AQ113" s="988"/>
      <c r="AR113" s="988"/>
      <c r="AS113" s="988"/>
      <c r="AT113" s="989"/>
      <c r="AU113" s="997"/>
      <c r="AV113" s="998"/>
      <c r="AW113" s="998"/>
      <c r="AX113" s="998"/>
      <c r="AY113" s="998"/>
      <c r="AZ113" s="880" t="s">
        <v>445</v>
      </c>
      <c r="BA113" s="817"/>
      <c r="BB113" s="817"/>
      <c r="BC113" s="817"/>
      <c r="BD113" s="817"/>
      <c r="BE113" s="817"/>
      <c r="BF113" s="817"/>
      <c r="BG113" s="817"/>
      <c r="BH113" s="817"/>
      <c r="BI113" s="817"/>
      <c r="BJ113" s="817"/>
      <c r="BK113" s="817"/>
      <c r="BL113" s="817"/>
      <c r="BM113" s="817"/>
      <c r="BN113" s="817"/>
      <c r="BO113" s="817"/>
      <c r="BP113" s="818"/>
      <c r="BQ113" s="881">
        <v>332359</v>
      </c>
      <c r="BR113" s="882"/>
      <c r="BS113" s="882"/>
      <c r="BT113" s="882"/>
      <c r="BU113" s="882"/>
      <c r="BV113" s="882">
        <v>257899</v>
      </c>
      <c r="BW113" s="882"/>
      <c r="BX113" s="882"/>
      <c r="BY113" s="882"/>
      <c r="BZ113" s="882"/>
      <c r="CA113" s="882">
        <v>219497</v>
      </c>
      <c r="CB113" s="882"/>
      <c r="CC113" s="882"/>
      <c r="CD113" s="882"/>
      <c r="CE113" s="882"/>
      <c r="CF113" s="940">
        <v>2.1</v>
      </c>
      <c r="CG113" s="941"/>
      <c r="CH113" s="941"/>
      <c r="CI113" s="941"/>
      <c r="CJ113" s="941"/>
      <c r="CK113" s="992"/>
      <c r="CL113" s="886"/>
      <c r="CM113" s="880" t="s">
        <v>446</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436</v>
      </c>
      <c r="DH113" s="845"/>
      <c r="DI113" s="845"/>
      <c r="DJ113" s="845"/>
      <c r="DK113" s="846"/>
      <c r="DL113" s="847" t="s">
        <v>137</v>
      </c>
      <c r="DM113" s="845"/>
      <c r="DN113" s="845"/>
      <c r="DO113" s="845"/>
      <c r="DP113" s="846"/>
      <c r="DQ113" s="847" t="s">
        <v>137</v>
      </c>
      <c r="DR113" s="845"/>
      <c r="DS113" s="845"/>
      <c r="DT113" s="845"/>
      <c r="DU113" s="846"/>
      <c r="DV113" s="889" t="s">
        <v>137</v>
      </c>
      <c r="DW113" s="890"/>
      <c r="DX113" s="890"/>
      <c r="DY113" s="890"/>
      <c r="DZ113" s="891"/>
    </row>
    <row r="114" spans="1:130" s="226" customFormat="1" ht="26.25" customHeight="1" x14ac:dyDescent="0.15">
      <c r="A114" s="979"/>
      <c r="B114" s="980"/>
      <c r="C114" s="817" t="s">
        <v>447</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212798</v>
      </c>
      <c r="AB114" s="845"/>
      <c r="AC114" s="845"/>
      <c r="AD114" s="845"/>
      <c r="AE114" s="846"/>
      <c r="AF114" s="847">
        <v>77115</v>
      </c>
      <c r="AG114" s="845"/>
      <c r="AH114" s="845"/>
      <c r="AI114" s="845"/>
      <c r="AJ114" s="846"/>
      <c r="AK114" s="847">
        <v>37948</v>
      </c>
      <c r="AL114" s="845"/>
      <c r="AM114" s="845"/>
      <c r="AN114" s="845"/>
      <c r="AO114" s="846"/>
      <c r="AP114" s="889">
        <v>0.4</v>
      </c>
      <c r="AQ114" s="890"/>
      <c r="AR114" s="890"/>
      <c r="AS114" s="890"/>
      <c r="AT114" s="891"/>
      <c r="AU114" s="997"/>
      <c r="AV114" s="998"/>
      <c r="AW114" s="998"/>
      <c r="AX114" s="998"/>
      <c r="AY114" s="998"/>
      <c r="AZ114" s="880" t="s">
        <v>448</v>
      </c>
      <c r="BA114" s="817"/>
      <c r="BB114" s="817"/>
      <c r="BC114" s="817"/>
      <c r="BD114" s="817"/>
      <c r="BE114" s="817"/>
      <c r="BF114" s="817"/>
      <c r="BG114" s="817"/>
      <c r="BH114" s="817"/>
      <c r="BI114" s="817"/>
      <c r="BJ114" s="817"/>
      <c r="BK114" s="817"/>
      <c r="BL114" s="817"/>
      <c r="BM114" s="817"/>
      <c r="BN114" s="817"/>
      <c r="BO114" s="817"/>
      <c r="BP114" s="818"/>
      <c r="BQ114" s="881">
        <v>254259</v>
      </c>
      <c r="BR114" s="882"/>
      <c r="BS114" s="882"/>
      <c r="BT114" s="882"/>
      <c r="BU114" s="882"/>
      <c r="BV114" s="882">
        <v>76380</v>
      </c>
      <c r="BW114" s="882"/>
      <c r="BX114" s="882"/>
      <c r="BY114" s="882"/>
      <c r="BZ114" s="882"/>
      <c r="CA114" s="882">
        <v>26500</v>
      </c>
      <c r="CB114" s="882"/>
      <c r="CC114" s="882"/>
      <c r="CD114" s="882"/>
      <c r="CE114" s="882"/>
      <c r="CF114" s="940">
        <v>0.3</v>
      </c>
      <c r="CG114" s="941"/>
      <c r="CH114" s="941"/>
      <c r="CI114" s="941"/>
      <c r="CJ114" s="941"/>
      <c r="CK114" s="992"/>
      <c r="CL114" s="886"/>
      <c r="CM114" s="880" t="s">
        <v>449</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137</v>
      </c>
      <c r="DH114" s="845"/>
      <c r="DI114" s="845"/>
      <c r="DJ114" s="845"/>
      <c r="DK114" s="846"/>
      <c r="DL114" s="847" t="s">
        <v>137</v>
      </c>
      <c r="DM114" s="845"/>
      <c r="DN114" s="845"/>
      <c r="DO114" s="845"/>
      <c r="DP114" s="846"/>
      <c r="DQ114" s="847" t="s">
        <v>137</v>
      </c>
      <c r="DR114" s="845"/>
      <c r="DS114" s="845"/>
      <c r="DT114" s="845"/>
      <c r="DU114" s="846"/>
      <c r="DV114" s="889" t="s">
        <v>137</v>
      </c>
      <c r="DW114" s="890"/>
      <c r="DX114" s="890"/>
      <c r="DY114" s="890"/>
      <c r="DZ114" s="891"/>
    </row>
    <row r="115" spans="1:130" s="226" customFormat="1" ht="26.25" customHeight="1" x14ac:dyDescent="0.15">
      <c r="A115" s="979"/>
      <c r="B115" s="980"/>
      <c r="C115" s="817" t="s">
        <v>450</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118017</v>
      </c>
      <c r="AB115" s="984"/>
      <c r="AC115" s="984"/>
      <c r="AD115" s="984"/>
      <c r="AE115" s="985"/>
      <c r="AF115" s="986">
        <v>138048</v>
      </c>
      <c r="AG115" s="984"/>
      <c r="AH115" s="984"/>
      <c r="AI115" s="984"/>
      <c r="AJ115" s="985"/>
      <c r="AK115" s="986">
        <v>129005</v>
      </c>
      <c r="AL115" s="984"/>
      <c r="AM115" s="984"/>
      <c r="AN115" s="984"/>
      <c r="AO115" s="985"/>
      <c r="AP115" s="987">
        <v>1.2</v>
      </c>
      <c r="AQ115" s="988"/>
      <c r="AR115" s="988"/>
      <c r="AS115" s="988"/>
      <c r="AT115" s="989"/>
      <c r="AU115" s="997"/>
      <c r="AV115" s="998"/>
      <c r="AW115" s="998"/>
      <c r="AX115" s="998"/>
      <c r="AY115" s="998"/>
      <c r="AZ115" s="880" t="s">
        <v>451</v>
      </c>
      <c r="BA115" s="817"/>
      <c r="BB115" s="817"/>
      <c r="BC115" s="817"/>
      <c r="BD115" s="817"/>
      <c r="BE115" s="817"/>
      <c r="BF115" s="817"/>
      <c r="BG115" s="817"/>
      <c r="BH115" s="817"/>
      <c r="BI115" s="817"/>
      <c r="BJ115" s="817"/>
      <c r="BK115" s="817"/>
      <c r="BL115" s="817"/>
      <c r="BM115" s="817"/>
      <c r="BN115" s="817"/>
      <c r="BO115" s="817"/>
      <c r="BP115" s="818"/>
      <c r="BQ115" s="881" t="s">
        <v>436</v>
      </c>
      <c r="BR115" s="882"/>
      <c r="BS115" s="882"/>
      <c r="BT115" s="882"/>
      <c r="BU115" s="882"/>
      <c r="BV115" s="882" t="s">
        <v>436</v>
      </c>
      <c r="BW115" s="882"/>
      <c r="BX115" s="882"/>
      <c r="BY115" s="882"/>
      <c r="BZ115" s="882"/>
      <c r="CA115" s="882" t="s">
        <v>137</v>
      </c>
      <c r="CB115" s="882"/>
      <c r="CC115" s="882"/>
      <c r="CD115" s="882"/>
      <c r="CE115" s="882"/>
      <c r="CF115" s="940" t="s">
        <v>452</v>
      </c>
      <c r="CG115" s="941"/>
      <c r="CH115" s="941"/>
      <c r="CI115" s="941"/>
      <c r="CJ115" s="941"/>
      <c r="CK115" s="992"/>
      <c r="CL115" s="886"/>
      <c r="CM115" s="880" t="s">
        <v>453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437</v>
      </c>
      <c r="DH115" s="845"/>
      <c r="DI115" s="845"/>
      <c r="DJ115" s="845"/>
      <c r="DK115" s="846"/>
      <c r="DL115" s="847" t="s">
        <v>137</v>
      </c>
      <c r="DM115" s="845"/>
      <c r="DN115" s="845"/>
      <c r="DO115" s="845"/>
      <c r="DP115" s="846"/>
      <c r="DQ115" s="847" t="s">
        <v>137</v>
      </c>
      <c r="DR115" s="845"/>
      <c r="DS115" s="845"/>
      <c r="DT115" s="845"/>
      <c r="DU115" s="846"/>
      <c r="DV115" s="889" t="s">
        <v>437</v>
      </c>
      <c r="DW115" s="890"/>
      <c r="DX115" s="890"/>
      <c r="DY115" s="890"/>
      <c r="DZ115" s="891"/>
    </row>
    <row r="116" spans="1:130" s="226" customFormat="1" ht="26.25" customHeight="1" x14ac:dyDescent="0.15">
      <c r="A116" s="981"/>
      <c r="B116" s="982"/>
      <c r="C116" s="904" t="s">
        <v>454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437</v>
      </c>
      <c r="AB116" s="845"/>
      <c r="AC116" s="845"/>
      <c r="AD116" s="845"/>
      <c r="AE116" s="846"/>
      <c r="AF116" s="847" t="s">
        <v>137</v>
      </c>
      <c r="AG116" s="845"/>
      <c r="AH116" s="845"/>
      <c r="AI116" s="845"/>
      <c r="AJ116" s="846"/>
      <c r="AK116" s="847" t="s">
        <v>436</v>
      </c>
      <c r="AL116" s="845"/>
      <c r="AM116" s="845"/>
      <c r="AN116" s="845"/>
      <c r="AO116" s="846"/>
      <c r="AP116" s="889" t="s">
        <v>437</v>
      </c>
      <c r="AQ116" s="890"/>
      <c r="AR116" s="890"/>
      <c r="AS116" s="890"/>
      <c r="AT116" s="891"/>
      <c r="AU116" s="997"/>
      <c r="AV116" s="998"/>
      <c r="AW116" s="998"/>
      <c r="AX116" s="998"/>
      <c r="AY116" s="998"/>
      <c r="AZ116" s="974" t="s">
        <v>455</v>
      </c>
      <c r="BA116" s="975"/>
      <c r="BB116" s="975"/>
      <c r="BC116" s="975"/>
      <c r="BD116" s="975"/>
      <c r="BE116" s="975"/>
      <c r="BF116" s="975"/>
      <c r="BG116" s="975"/>
      <c r="BH116" s="975"/>
      <c r="BI116" s="975"/>
      <c r="BJ116" s="975"/>
      <c r="BK116" s="975"/>
      <c r="BL116" s="975"/>
      <c r="BM116" s="975"/>
      <c r="BN116" s="975"/>
      <c r="BO116" s="975"/>
      <c r="BP116" s="976"/>
      <c r="BQ116" s="881" t="s">
        <v>456</v>
      </c>
      <c r="BR116" s="882"/>
      <c r="BS116" s="882"/>
      <c r="BT116" s="882"/>
      <c r="BU116" s="882"/>
      <c r="BV116" s="882" t="s">
        <v>137</v>
      </c>
      <c r="BW116" s="882"/>
      <c r="BX116" s="882"/>
      <c r="BY116" s="882"/>
      <c r="BZ116" s="882"/>
      <c r="CA116" s="882" t="s">
        <v>436</v>
      </c>
      <c r="CB116" s="882"/>
      <c r="CC116" s="882"/>
      <c r="CD116" s="882"/>
      <c r="CE116" s="882"/>
      <c r="CF116" s="940" t="s">
        <v>137</v>
      </c>
      <c r="CG116" s="941"/>
      <c r="CH116" s="941"/>
      <c r="CI116" s="941"/>
      <c r="CJ116" s="941"/>
      <c r="CK116" s="992"/>
      <c r="CL116" s="886"/>
      <c r="CM116" s="880" t="s">
        <v>457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257560</v>
      </c>
      <c r="DH116" s="845"/>
      <c r="DI116" s="845"/>
      <c r="DJ116" s="845"/>
      <c r="DK116" s="846"/>
      <c r="DL116" s="847">
        <v>235114</v>
      </c>
      <c r="DM116" s="845"/>
      <c r="DN116" s="845"/>
      <c r="DO116" s="845"/>
      <c r="DP116" s="846"/>
      <c r="DQ116" s="847">
        <v>211693</v>
      </c>
      <c r="DR116" s="845"/>
      <c r="DS116" s="845"/>
      <c r="DT116" s="845"/>
      <c r="DU116" s="846"/>
      <c r="DV116" s="889">
        <v>2</v>
      </c>
      <c r="DW116" s="890"/>
      <c r="DX116" s="890"/>
      <c r="DY116" s="890"/>
      <c r="DZ116" s="891"/>
    </row>
    <row r="117" spans="1:130" s="226" customFormat="1" ht="26.25" customHeight="1" x14ac:dyDescent="0.15">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458</v>
      </c>
      <c r="Z117" s="962"/>
      <c r="AA117" s="967">
        <v>3078229</v>
      </c>
      <c r="AB117" s="968"/>
      <c r="AC117" s="968"/>
      <c r="AD117" s="968"/>
      <c r="AE117" s="969"/>
      <c r="AF117" s="970">
        <v>3014386</v>
      </c>
      <c r="AG117" s="968"/>
      <c r="AH117" s="968"/>
      <c r="AI117" s="968"/>
      <c r="AJ117" s="969"/>
      <c r="AK117" s="970">
        <v>3058516</v>
      </c>
      <c r="AL117" s="968"/>
      <c r="AM117" s="968"/>
      <c r="AN117" s="968"/>
      <c r="AO117" s="969"/>
      <c r="AP117" s="971"/>
      <c r="AQ117" s="972"/>
      <c r="AR117" s="972"/>
      <c r="AS117" s="972"/>
      <c r="AT117" s="973"/>
      <c r="AU117" s="997"/>
      <c r="AV117" s="998"/>
      <c r="AW117" s="998"/>
      <c r="AX117" s="998"/>
      <c r="AY117" s="998"/>
      <c r="AZ117" s="928" t="s">
        <v>459</v>
      </c>
      <c r="BA117" s="929"/>
      <c r="BB117" s="929"/>
      <c r="BC117" s="929"/>
      <c r="BD117" s="929"/>
      <c r="BE117" s="929"/>
      <c r="BF117" s="929"/>
      <c r="BG117" s="929"/>
      <c r="BH117" s="929"/>
      <c r="BI117" s="929"/>
      <c r="BJ117" s="929"/>
      <c r="BK117" s="929"/>
      <c r="BL117" s="929"/>
      <c r="BM117" s="929"/>
      <c r="BN117" s="929"/>
      <c r="BO117" s="929"/>
      <c r="BP117" s="930"/>
      <c r="BQ117" s="881" t="s">
        <v>137</v>
      </c>
      <c r="BR117" s="882"/>
      <c r="BS117" s="882"/>
      <c r="BT117" s="882"/>
      <c r="BU117" s="882"/>
      <c r="BV117" s="882" t="s">
        <v>436</v>
      </c>
      <c r="BW117" s="882"/>
      <c r="BX117" s="882"/>
      <c r="BY117" s="882"/>
      <c r="BZ117" s="882"/>
      <c r="CA117" s="882" t="s">
        <v>137</v>
      </c>
      <c r="CB117" s="882"/>
      <c r="CC117" s="882"/>
      <c r="CD117" s="882"/>
      <c r="CE117" s="882"/>
      <c r="CF117" s="940" t="s">
        <v>137</v>
      </c>
      <c r="CG117" s="941"/>
      <c r="CH117" s="941"/>
      <c r="CI117" s="941"/>
      <c r="CJ117" s="941"/>
      <c r="CK117" s="992"/>
      <c r="CL117" s="886"/>
      <c r="CM117" s="880" t="s">
        <v>460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137</v>
      </c>
      <c r="DH117" s="845"/>
      <c r="DI117" s="845"/>
      <c r="DJ117" s="845"/>
      <c r="DK117" s="846"/>
      <c r="DL117" s="847" t="s">
        <v>137</v>
      </c>
      <c r="DM117" s="845"/>
      <c r="DN117" s="845"/>
      <c r="DO117" s="845"/>
      <c r="DP117" s="846"/>
      <c r="DQ117" s="847" t="s">
        <v>137</v>
      </c>
      <c r="DR117" s="845"/>
      <c r="DS117" s="845"/>
      <c r="DT117" s="845"/>
      <c r="DU117" s="846"/>
      <c r="DV117" s="889" t="s">
        <v>137</v>
      </c>
      <c r="DW117" s="890"/>
      <c r="DX117" s="890"/>
      <c r="DY117" s="890"/>
      <c r="DZ117" s="891"/>
    </row>
    <row r="118" spans="1:130" s="226" customFormat="1" ht="26.25" customHeight="1" x14ac:dyDescent="0.15">
      <c r="A118" s="960" t="s">
        <v>430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427</v>
      </c>
      <c r="AB118" s="961"/>
      <c r="AC118" s="961"/>
      <c r="AD118" s="961"/>
      <c r="AE118" s="962"/>
      <c r="AF118" s="963" t="s">
        <v>428</v>
      </c>
      <c r="AG118" s="961"/>
      <c r="AH118" s="961"/>
      <c r="AI118" s="961"/>
      <c r="AJ118" s="962"/>
      <c r="AK118" s="963" t="s">
        <v>305</v>
      </c>
      <c r="AL118" s="961"/>
      <c r="AM118" s="961"/>
      <c r="AN118" s="961"/>
      <c r="AO118" s="962"/>
      <c r="AP118" s="964" t="s">
        <v>429</v>
      </c>
      <c r="AQ118" s="965"/>
      <c r="AR118" s="965"/>
      <c r="AS118" s="965"/>
      <c r="AT118" s="966"/>
      <c r="AU118" s="997"/>
      <c r="AV118" s="998"/>
      <c r="AW118" s="998"/>
      <c r="AX118" s="998"/>
      <c r="AY118" s="998"/>
      <c r="AZ118" s="903" t="s">
        <v>461</v>
      </c>
      <c r="BA118" s="904"/>
      <c r="BB118" s="904"/>
      <c r="BC118" s="904"/>
      <c r="BD118" s="904"/>
      <c r="BE118" s="904"/>
      <c r="BF118" s="904"/>
      <c r="BG118" s="904"/>
      <c r="BH118" s="904"/>
      <c r="BI118" s="904"/>
      <c r="BJ118" s="904"/>
      <c r="BK118" s="904"/>
      <c r="BL118" s="904"/>
      <c r="BM118" s="904"/>
      <c r="BN118" s="904"/>
      <c r="BO118" s="904"/>
      <c r="BP118" s="905"/>
      <c r="BQ118" s="944" t="s">
        <v>137</v>
      </c>
      <c r="BR118" s="910"/>
      <c r="BS118" s="910"/>
      <c r="BT118" s="910"/>
      <c r="BU118" s="910"/>
      <c r="BV118" s="910" t="s">
        <v>137</v>
      </c>
      <c r="BW118" s="910"/>
      <c r="BX118" s="910"/>
      <c r="BY118" s="910"/>
      <c r="BZ118" s="910"/>
      <c r="CA118" s="910" t="s">
        <v>436</v>
      </c>
      <c r="CB118" s="910"/>
      <c r="CC118" s="910"/>
      <c r="CD118" s="910"/>
      <c r="CE118" s="910"/>
      <c r="CF118" s="940" t="s">
        <v>137</v>
      </c>
      <c r="CG118" s="941"/>
      <c r="CH118" s="941"/>
      <c r="CI118" s="941"/>
      <c r="CJ118" s="941"/>
      <c r="CK118" s="992"/>
      <c r="CL118" s="886"/>
      <c r="CM118" s="880" t="s">
        <v>462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137</v>
      </c>
      <c r="DH118" s="845"/>
      <c r="DI118" s="845"/>
      <c r="DJ118" s="845"/>
      <c r="DK118" s="846"/>
      <c r="DL118" s="847" t="s">
        <v>137</v>
      </c>
      <c r="DM118" s="845"/>
      <c r="DN118" s="845"/>
      <c r="DO118" s="845"/>
      <c r="DP118" s="846"/>
      <c r="DQ118" s="847" t="s">
        <v>137</v>
      </c>
      <c r="DR118" s="845"/>
      <c r="DS118" s="845"/>
      <c r="DT118" s="845"/>
      <c r="DU118" s="846"/>
      <c r="DV118" s="889" t="s">
        <v>137</v>
      </c>
      <c r="DW118" s="890"/>
      <c r="DX118" s="890"/>
      <c r="DY118" s="890"/>
      <c r="DZ118" s="891"/>
    </row>
    <row r="119" spans="1:130" s="226" customFormat="1" ht="26.25" customHeight="1" x14ac:dyDescent="0.15">
      <c r="A119" s="883" t="s">
        <v>433</v>
      </c>
      <c r="B119" s="884"/>
      <c r="C119" s="925" t="s">
        <v>434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137</v>
      </c>
      <c r="AB119" s="954"/>
      <c r="AC119" s="954"/>
      <c r="AD119" s="954"/>
      <c r="AE119" s="955"/>
      <c r="AF119" s="956" t="s">
        <v>436</v>
      </c>
      <c r="AG119" s="954"/>
      <c r="AH119" s="954"/>
      <c r="AI119" s="954"/>
      <c r="AJ119" s="955"/>
      <c r="AK119" s="956" t="s">
        <v>436</v>
      </c>
      <c r="AL119" s="954"/>
      <c r="AM119" s="954"/>
      <c r="AN119" s="954"/>
      <c r="AO119" s="955"/>
      <c r="AP119" s="957" t="s">
        <v>137</v>
      </c>
      <c r="AQ119" s="958"/>
      <c r="AR119" s="958"/>
      <c r="AS119" s="958"/>
      <c r="AT119" s="959"/>
      <c r="AU119" s="999"/>
      <c r="AV119" s="1000"/>
      <c r="AW119" s="1000"/>
      <c r="AX119" s="1000"/>
      <c r="AY119" s="1000"/>
      <c r="AZ119" s="247" t="s">
        <v>188</v>
      </c>
      <c r="BA119" s="247"/>
      <c r="BB119" s="247"/>
      <c r="BC119" s="247"/>
      <c r="BD119" s="247"/>
      <c r="BE119" s="247"/>
      <c r="BF119" s="247"/>
      <c r="BG119" s="247"/>
      <c r="BH119" s="247"/>
      <c r="BI119" s="247"/>
      <c r="BJ119" s="247"/>
      <c r="BK119" s="247"/>
      <c r="BL119" s="247"/>
      <c r="BM119" s="247"/>
      <c r="BN119" s="247"/>
      <c r="BO119" s="942" t="s">
        <v>463</v>
      </c>
      <c r="BP119" s="943"/>
      <c r="BQ119" s="944">
        <v>26451720</v>
      </c>
      <c r="BR119" s="910"/>
      <c r="BS119" s="910"/>
      <c r="BT119" s="910"/>
      <c r="BU119" s="910"/>
      <c r="BV119" s="910">
        <v>26642682</v>
      </c>
      <c r="BW119" s="910"/>
      <c r="BX119" s="910"/>
      <c r="BY119" s="910"/>
      <c r="BZ119" s="910"/>
      <c r="CA119" s="910">
        <v>25786302</v>
      </c>
      <c r="CB119" s="910"/>
      <c r="CC119" s="910"/>
      <c r="CD119" s="910"/>
      <c r="CE119" s="910"/>
      <c r="CF119" s="813"/>
      <c r="CG119" s="814"/>
      <c r="CH119" s="814"/>
      <c r="CI119" s="814"/>
      <c r="CJ119" s="899"/>
      <c r="CK119" s="993"/>
      <c r="CL119" s="888"/>
      <c r="CM119" s="903" t="s">
        <v>464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157525</v>
      </c>
      <c r="DH119" s="829"/>
      <c r="DI119" s="829"/>
      <c r="DJ119" s="829"/>
      <c r="DK119" s="830"/>
      <c r="DL119" s="831">
        <v>107844</v>
      </c>
      <c r="DM119" s="829"/>
      <c r="DN119" s="829"/>
      <c r="DO119" s="829"/>
      <c r="DP119" s="830"/>
      <c r="DQ119" s="831">
        <v>66430</v>
      </c>
      <c r="DR119" s="829"/>
      <c r="DS119" s="829"/>
      <c r="DT119" s="829"/>
      <c r="DU119" s="830"/>
      <c r="DV119" s="913">
        <v>0.6</v>
      </c>
      <c r="DW119" s="914"/>
      <c r="DX119" s="914"/>
      <c r="DY119" s="914"/>
      <c r="DZ119" s="915"/>
    </row>
    <row r="120" spans="1:130" s="226" customFormat="1" ht="26.25" customHeight="1" x14ac:dyDescent="0.15">
      <c r="A120" s="885"/>
      <c r="B120" s="886"/>
      <c r="C120" s="880" t="s">
        <v>439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137</v>
      </c>
      <c r="AB120" s="845"/>
      <c r="AC120" s="845"/>
      <c r="AD120" s="845"/>
      <c r="AE120" s="846"/>
      <c r="AF120" s="847" t="s">
        <v>137</v>
      </c>
      <c r="AG120" s="845"/>
      <c r="AH120" s="845"/>
      <c r="AI120" s="845"/>
      <c r="AJ120" s="846"/>
      <c r="AK120" s="847" t="s">
        <v>436</v>
      </c>
      <c r="AL120" s="845"/>
      <c r="AM120" s="845"/>
      <c r="AN120" s="845"/>
      <c r="AO120" s="846"/>
      <c r="AP120" s="889" t="s">
        <v>437</v>
      </c>
      <c r="AQ120" s="890"/>
      <c r="AR120" s="890"/>
      <c r="AS120" s="890"/>
      <c r="AT120" s="891"/>
      <c r="AU120" s="945" t="s">
        <v>465</v>
      </c>
      <c r="AV120" s="946"/>
      <c r="AW120" s="946"/>
      <c r="AX120" s="946"/>
      <c r="AY120" s="947"/>
      <c r="AZ120" s="925" t="s">
        <v>466</v>
      </c>
      <c r="BA120" s="873"/>
      <c r="BB120" s="873"/>
      <c r="BC120" s="873"/>
      <c r="BD120" s="873"/>
      <c r="BE120" s="873"/>
      <c r="BF120" s="873"/>
      <c r="BG120" s="873"/>
      <c r="BH120" s="873"/>
      <c r="BI120" s="873"/>
      <c r="BJ120" s="873"/>
      <c r="BK120" s="873"/>
      <c r="BL120" s="873"/>
      <c r="BM120" s="873"/>
      <c r="BN120" s="873"/>
      <c r="BO120" s="873"/>
      <c r="BP120" s="874"/>
      <c r="BQ120" s="926">
        <v>3808892</v>
      </c>
      <c r="BR120" s="907"/>
      <c r="BS120" s="907"/>
      <c r="BT120" s="907"/>
      <c r="BU120" s="907"/>
      <c r="BV120" s="907">
        <v>3749634</v>
      </c>
      <c r="BW120" s="907"/>
      <c r="BX120" s="907"/>
      <c r="BY120" s="907"/>
      <c r="BZ120" s="907"/>
      <c r="CA120" s="907">
        <v>4483609</v>
      </c>
      <c r="CB120" s="907"/>
      <c r="CC120" s="907"/>
      <c r="CD120" s="907"/>
      <c r="CE120" s="907"/>
      <c r="CF120" s="931">
        <v>42.4</v>
      </c>
      <c r="CG120" s="932"/>
      <c r="CH120" s="932"/>
      <c r="CI120" s="932"/>
      <c r="CJ120" s="932"/>
      <c r="CK120" s="933" t="s">
        <v>467</v>
      </c>
      <c r="CL120" s="917"/>
      <c r="CM120" s="917"/>
      <c r="CN120" s="917"/>
      <c r="CO120" s="918"/>
      <c r="CP120" s="937" t="s">
        <v>406</v>
      </c>
      <c r="CQ120" s="938"/>
      <c r="CR120" s="938"/>
      <c r="CS120" s="938"/>
      <c r="CT120" s="938"/>
      <c r="CU120" s="938"/>
      <c r="CV120" s="938"/>
      <c r="CW120" s="938"/>
      <c r="CX120" s="938"/>
      <c r="CY120" s="938"/>
      <c r="CZ120" s="938"/>
      <c r="DA120" s="938"/>
      <c r="DB120" s="938"/>
      <c r="DC120" s="938"/>
      <c r="DD120" s="938"/>
      <c r="DE120" s="938"/>
      <c r="DF120" s="939"/>
      <c r="DG120" s="926">
        <v>3574808</v>
      </c>
      <c r="DH120" s="907"/>
      <c r="DI120" s="907"/>
      <c r="DJ120" s="907"/>
      <c r="DK120" s="907"/>
      <c r="DL120" s="907">
        <v>4404006</v>
      </c>
      <c r="DM120" s="907"/>
      <c r="DN120" s="907"/>
      <c r="DO120" s="907"/>
      <c r="DP120" s="907"/>
      <c r="DQ120" s="907">
        <v>4369902</v>
      </c>
      <c r="DR120" s="907"/>
      <c r="DS120" s="907"/>
      <c r="DT120" s="907"/>
      <c r="DU120" s="907"/>
      <c r="DV120" s="908">
        <v>41.3</v>
      </c>
      <c r="DW120" s="908"/>
      <c r="DX120" s="908"/>
      <c r="DY120" s="908"/>
      <c r="DZ120" s="909"/>
    </row>
    <row r="121" spans="1:130" s="226" customFormat="1" ht="26.25" customHeight="1" x14ac:dyDescent="0.15">
      <c r="A121" s="885"/>
      <c r="B121" s="886"/>
      <c r="C121" s="928" t="s">
        <v>468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11333</v>
      </c>
      <c r="AB121" s="845"/>
      <c r="AC121" s="845"/>
      <c r="AD121" s="845"/>
      <c r="AE121" s="846"/>
      <c r="AF121" s="847">
        <v>60166</v>
      </c>
      <c r="AG121" s="845"/>
      <c r="AH121" s="845"/>
      <c r="AI121" s="845"/>
      <c r="AJ121" s="846"/>
      <c r="AK121" s="847">
        <v>60263</v>
      </c>
      <c r="AL121" s="845"/>
      <c r="AM121" s="845"/>
      <c r="AN121" s="845"/>
      <c r="AO121" s="846"/>
      <c r="AP121" s="889">
        <v>0.6</v>
      </c>
      <c r="AQ121" s="890"/>
      <c r="AR121" s="890"/>
      <c r="AS121" s="890"/>
      <c r="AT121" s="891"/>
      <c r="AU121" s="948"/>
      <c r="AV121" s="949"/>
      <c r="AW121" s="949"/>
      <c r="AX121" s="949"/>
      <c r="AY121" s="950"/>
      <c r="AZ121" s="880" t="s">
        <v>469</v>
      </c>
      <c r="BA121" s="817"/>
      <c r="BB121" s="817"/>
      <c r="BC121" s="817"/>
      <c r="BD121" s="817"/>
      <c r="BE121" s="817"/>
      <c r="BF121" s="817"/>
      <c r="BG121" s="817"/>
      <c r="BH121" s="817"/>
      <c r="BI121" s="817"/>
      <c r="BJ121" s="817"/>
      <c r="BK121" s="817"/>
      <c r="BL121" s="817"/>
      <c r="BM121" s="817"/>
      <c r="BN121" s="817"/>
      <c r="BO121" s="817"/>
      <c r="BP121" s="818"/>
      <c r="BQ121" s="881">
        <v>2536848</v>
      </c>
      <c r="BR121" s="882"/>
      <c r="BS121" s="882"/>
      <c r="BT121" s="882"/>
      <c r="BU121" s="882"/>
      <c r="BV121" s="882">
        <v>2633066</v>
      </c>
      <c r="BW121" s="882"/>
      <c r="BX121" s="882"/>
      <c r="BY121" s="882"/>
      <c r="BZ121" s="882"/>
      <c r="CA121" s="882">
        <v>3105815</v>
      </c>
      <c r="CB121" s="882"/>
      <c r="CC121" s="882"/>
      <c r="CD121" s="882"/>
      <c r="CE121" s="882"/>
      <c r="CF121" s="940">
        <v>29.3</v>
      </c>
      <c r="CG121" s="941"/>
      <c r="CH121" s="941"/>
      <c r="CI121" s="941"/>
      <c r="CJ121" s="941"/>
      <c r="CK121" s="934"/>
      <c r="CL121" s="920"/>
      <c r="CM121" s="920"/>
      <c r="CN121" s="920"/>
      <c r="CO121" s="921"/>
      <c r="CP121" s="900" t="s">
        <v>470</v>
      </c>
      <c r="CQ121" s="901"/>
      <c r="CR121" s="901"/>
      <c r="CS121" s="901"/>
      <c r="CT121" s="901"/>
      <c r="CU121" s="901"/>
      <c r="CV121" s="901"/>
      <c r="CW121" s="901"/>
      <c r="CX121" s="901"/>
      <c r="CY121" s="901"/>
      <c r="CZ121" s="901"/>
      <c r="DA121" s="901"/>
      <c r="DB121" s="901"/>
      <c r="DC121" s="901"/>
      <c r="DD121" s="901"/>
      <c r="DE121" s="901"/>
      <c r="DF121" s="902"/>
      <c r="DG121" s="881">
        <v>2595545</v>
      </c>
      <c r="DH121" s="882"/>
      <c r="DI121" s="882"/>
      <c r="DJ121" s="882"/>
      <c r="DK121" s="882"/>
      <c r="DL121" s="882">
        <v>2314772</v>
      </c>
      <c r="DM121" s="882"/>
      <c r="DN121" s="882"/>
      <c r="DO121" s="882"/>
      <c r="DP121" s="882"/>
      <c r="DQ121" s="882">
        <v>2067416</v>
      </c>
      <c r="DR121" s="882"/>
      <c r="DS121" s="882"/>
      <c r="DT121" s="882"/>
      <c r="DU121" s="882"/>
      <c r="DV121" s="859">
        <v>19.5</v>
      </c>
      <c r="DW121" s="859"/>
      <c r="DX121" s="859"/>
      <c r="DY121" s="859"/>
      <c r="DZ121" s="860"/>
    </row>
    <row r="122" spans="1:130" s="226" customFormat="1" ht="26.25" customHeight="1" x14ac:dyDescent="0.15">
      <c r="A122" s="885"/>
      <c r="B122" s="886"/>
      <c r="C122" s="880" t="s">
        <v>449</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471</v>
      </c>
      <c r="AB122" s="845"/>
      <c r="AC122" s="845"/>
      <c r="AD122" s="845"/>
      <c r="AE122" s="846"/>
      <c r="AF122" s="847" t="s">
        <v>471</v>
      </c>
      <c r="AG122" s="845"/>
      <c r="AH122" s="845"/>
      <c r="AI122" s="845"/>
      <c r="AJ122" s="846"/>
      <c r="AK122" s="847" t="s">
        <v>436</v>
      </c>
      <c r="AL122" s="845"/>
      <c r="AM122" s="845"/>
      <c r="AN122" s="845"/>
      <c r="AO122" s="846"/>
      <c r="AP122" s="889" t="s">
        <v>137</v>
      </c>
      <c r="AQ122" s="890"/>
      <c r="AR122" s="890"/>
      <c r="AS122" s="890"/>
      <c r="AT122" s="891"/>
      <c r="AU122" s="948"/>
      <c r="AV122" s="949"/>
      <c r="AW122" s="949"/>
      <c r="AX122" s="949"/>
      <c r="AY122" s="950"/>
      <c r="AZ122" s="903" t="s">
        <v>472</v>
      </c>
      <c r="BA122" s="904"/>
      <c r="BB122" s="904"/>
      <c r="BC122" s="904"/>
      <c r="BD122" s="904"/>
      <c r="BE122" s="904"/>
      <c r="BF122" s="904"/>
      <c r="BG122" s="904"/>
      <c r="BH122" s="904"/>
      <c r="BI122" s="904"/>
      <c r="BJ122" s="904"/>
      <c r="BK122" s="904"/>
      <c r="BL122" s="904"/>
      <c r="BM122" s="904"/>
      <c r="BN122" s="904"/>
      <c r="BO122" s="904"/>
      <c r="BP122" s="905"/>
      <c r="BQ122" s="944">
        <v>19264005</v>
      </c>
      <c r="BR122" s="910"/>
      <c r="BS122" s="910"/>
      <c r="BT122" s="910"/>
      <c r="BU122" s="910"/>
      <c r="BV122" s="910">
        <v>19271021</v>
      </c>
      <c r="BW122" s="910"/>
      <c r="BX122" s="910"/>
      <c r="BY122" s="910"/>
      <c r="BZ122" s="910"/>
      <c r="CA122" s="910">
        <v>18887370</v>
      </c>
      <c r="CB122" s="910"/>
      <c r="CC122" s="910"/>
      <c r="CD122" s="910"/>
      <c r="CE122" s="910"/>
      <c r="CF122" s="911">
        <v>178.5</v>
      </c>
      <c r="CG122" s="912"/>
      <c r="CH122" s="912"/>
      <c r="CI122" s="912"/>
      <c r="CJ122" s="912"/>
      <c r="CK122" s="934"/>
      <c r="CL122" s="920"/>
      <c r="CM122" s="920"/>
      <c r="CN122" s="920"/>
      <c r="CO122" s="921"/>
      <c r="CP122" s="900" t="s">
        <v>473</v>
      </c>
      <c r="CQ122" s="901"/>
      <c r="CR122" s="901"/>
      <c r="CS122" s="901"/>
      <c r="CT122" s="901"/>
      <c r="CU122" s="901"/>
      <c r="CV122" s="901"/>
      <c r="CW122" s="901"/>
      <c r="CX122" s="901"/>
      <c r="CY122" s="901"/>
      <c r="CZ122" s="901"/>
      <c r="DA122" s="901"/>
      <c r="DB122" s="901"/>
      <c r="DC122" s="901"/>
      <c r="DD122" s="901"/>
      <c r="DE122" s="901"/>
      <c r="DF122" s="902"/>
      <c r="DG122" s="881">
        <v>72730</v>
      </c>
      <c r="DH122" s="882"/>
      <c r="DI122" s="882"/>
      <c r="DJ122" s="882"/>
      <c r="DK122" s="882"/>
      <c r="DL122" s="882">
        <v>69120</v>
      </c>
      <c r="DM122" s="882"/>
      <c r="DN122" s="882"/>
      <c r="DO122" s="882"/>
      <c r="DP122" s="882"/>
      <c r="DQ122" s="882">
        <v>67028</v>
      </c>
      <c r="DR122" s="882"/>
      <c r="DS122" s="882"/>
      <c r="DT122" s="882"/>
      <c r="DU122" s="882"/>
      <c r="DV122" s="859">
        <v>0.6</v>
      </c>
      <c r="DW122" s="859"/>
      <c r="DX122" s="859"/>
      <c r="DY122" s="859"/>
      <c r="DZ122" s="860"/>
    </row>
    <row r="123" spans="1:130" s="226" customFormat="1" ht="26.25" customHeight="1" x14ac:dyDescent="0.15">
      <c r="A123" s="885"/>
      <c r="B123" s="886"/>
      <c r="C123" s="880" t="s">
        <v>457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23355</v>
      </c>
      <c r="AB123" s="845"/>
      <c r="AC123" s="845"/>
      <c r="AD123" s="845"/>
      <c r="AE123" s="846"/>
      <c r="AF123" s="847">
        <v>23303</v>
      </c>
      <c r="AG123" s="845"/>
      <c r="AH123" s="845"/>
      <c r="AI123" s="845"/>
      <c r="AJ123" s="846"/>
      <c r="AK123" s="847">
        <v>23298</v>
      </c>
      <c r="AL123" s="845"/>
      <c r="AM123" s="845"/>
      <c r="AN123" s="845"/>
      <c r="AO123" s="846"/>
      <c r="AP123" s="889">
        <v>0.2</v>
      </c>
      <c r="AQ123" s="890"/>
      <c r="AR123" s="890"/>
      <c r="AS123" s="890"/>
      <c r="AT123" s="891"/>
      <c r="AU123" s="951"/>
      <c r="AV123" s="952"/>
      <c r="AW123" s="952"/>
      <c r="AX123" s="952"/>
      <c r="AY123" s="952"/>
      <c r="AZ123" s="247" t="s">
        <v>188</v>
      </c>
      <c r="BA123" s="247"/>
      <c r="BB123" s="247"/>
      <c r="BC123" s="247"/>
      <c r="BD123" s="247"/>
      <c r="BE123" s="247"/>
      <c r="BF123" s="247"/>
      <c r="BG123" s="247"/>
      <c r="BH123" s="247"/>
      <c r="BI123" s="247"/>
      <c r="BJ123" s="247"/>
      <c r="BK123" s="247"/>
      <c r="BL123" s="247"/>
      <c r="BM123" s="247"/>
      <c r="BN123" s="247"/>
      <c r="BO123" s="942" t="s">
        <v>474</v>
      </c>
      <c r="BP123" s="943"/>
      <c r="BQ123" s="897">
        <v>25609745</v>
      </c>
      <c r="BR123" s="898"/>
      <c r="BS123" s="898"/>
      <c r="BT123" s="898"/>
      <c r="BU123" s="898"/>
      <c r="BV123" s="898">
        <v>25653721</v>
      </c>
      <c r="BW123" s="898"/>
      <c r="BX123" s="898"/>
      <c r="BY123" s="898"/>
      <c r="BZ123" s="898"/>
      <c r="CA123" s="898">
        <v>26476794</v>
      </c>
      <c r="CB123" s="898"/>
      <c r="CC123" s="898"/>
      <c r="CD123" s="898"/>
      <c r="CE123" s="898"/>
      <c r="CF123" s="813"/>
      <c r="CG123" s="814"/>
      <c r="CH123" s="814"/>
      <c r="CI123" s="814"/>
      <c r="CJ123" s="899"/>
      <c r="CK123" s="934"/>
      <c r="CL123" s="920"/>
      <c r="CM123" s="920"/>
      <c r="CN123" s="920"/>
      <c r="CO123" s="921"/>
      <c r="CP123" s="900" t="s">
        <v>475</v>
      </c>
      <c r="CQ123" s="901"/>
      <c r="CR123" s="901"/>
      <c r="CS123" s="901"/>
      <c r="CT123" s="901"/>
      <c r="CU123" s="901"/>
      <c r="CV123" s="901"/>
      <c r="CW123" s="901"/>
      <c r="CX123" s="901"/>
      <c r="CY123" s="901"/>
      <c r="CZ123" s="901"/>
      <c r="DA123" s="901"/>
      <c r="DB123" s="901"/>
      <c r="DC123" s="901"/>
      <c r="DD123" s="901"/>
      <c r="DE123" s="901"/>
      <c r="DF123" s="902"/>
      <c r="DG123" s="844" t="s">
        <v>436</v>
      </c>
      <c r="DH123" s="845"/>
      <c r="DI123" s="845"/>
      <c r="DJ123" s="845"/>
      <c r="DK123" s="846"/>
      <c r="DL123" s="847" t="s">
        <v>471</v>
      </c>
      <c r="DM123" s="845"/>
      <c r="DN123" s="845"/>
      <c r="DO123" s="845"/>
      <c r="DP123" s="846"/>
      <c r="DQ123" s="847" t="s">
        <v>137</v>
      </c>
      <c r="DR123" s="845"/>
      <c r="DS123" s="845"/>
      <c r="DT123" s="845"/>
      <c r="DU123" s="846"/>
      <c r="DV123" s="889" t="s">
        <v>456</v>
      </c>
      <c r="DW123" s="890"/>
      <c r="DX123" s="890"/>
      <c r="DY123" s="890"/>
      <c r="DZ123" s="891"/>
    </row>
    <row r="124" spans="1:130" s="226" customFormat="1" ht="26.25" customHeight="1" thickBot="1" x14ac:dyDescent="0.2">
      <c r="A124" s="885"/>
      <c r="B124" s="886"/>
      <c r="C124" s="880" t="s">
        <v>460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471</v>
      </c>
      <c r="AB124" s="845"/>
      <c r="AC124" s="845"/>
      <c r="AD124" s="845"/>
      <c r="AE124" s="846"/>
      <c r="AF124" s="847" t="s">
        <v>137</v>
      </c>
      <c r="AG124" s="845"/>
      <c r="AH124" s="845"/>
      <c r="AI124" s="845"/>
      <c r="AJ124" s="846"/>
      <c r="AK124" s="847" t="s">
        <v>436</v>
      </c>
      <c r="AL124" s="845"/>
      <c r="AM124" s="845"/>
      <c r="AN124" s="845"/>
      <c r="AO124" s="846"/>
      <c r="AP124" s="889" t="s">
        <v>137</v>
      </c>
      <c r="AQ124" s="890"/>
      <c r="AR124" s="890"/>
      <c r="AS124" s="890"/>
      <c r="AT124" s="891"/>
      <c r="AU124" s="892" t="s">
        <v>476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8.8000000000000007</v>
      </c>
      <c r="BR124" s="896"/>
      <c r="BS124" s="896"/>
      <c r="BT124" s="896"/>
      <c r="BU124" s="896"/>
      <c r="BV124" s="896">
        <v>9.9</v>
      </c>
      <c r="BW124" s="896"/>
      <c r="BX124" s="896"/>
      <c r="BY124" s="896"/>
      <c r="BZ124" s="896"/>
      <c r="CA124" s="896" t="s">
        <v>436</v>
      </c>
      <c r="CB124" s="896"/>
      <c r="CC124" s="896"/>
      <c r="CD124" s="896"/>
      <c r="CE124" s="896"/>
      <c r="CF124" s="791"/>
      <c r="CG124" s="792"/>
      <c r="CH124" s="792"/>
      <c r="CI124" s="792"/>
      <c r="CJ124" s="927"/>
      <c r="CK124" s="935"/>
      <c r="CL124" s="935"/>
      <c r="CM124" s="935"/>
      <c r="CN124" s="935"/>
      <c r="CO124" s="936"/>
      <c r="CP124" s="900" t="s">
        <v>477</v>
      </c>
      <c r="CQ124" s="901"/>
      <c r="CR124" s="901"/>
      <c r="CS124" s="901"/>
      <c r="CT124" s="901"/>
      <c r="CU124" s="901"/>
      <c r="CV124" s="901"/>
      <c r="CW124" s="901"/>
      <c r="CX124" s="901"/>
      <c r="CY124" s="901"/>
      <c r="CZ124" s="901"/>
      <c r="DA124" s="901"/>
      <c r="DB124" s="901"/>
      <c r="DC124" s="901"/>
      <c r="DD124" s="901"/>
      <c r="DE124" s="901"/>
      <c r="DF124" s="902"/>
      <c r="DG124" s="828" t="s">
        <v>137</v>
      </c>
      <c r="DH124" s="829"/>
      <c r="DI124" s="829"/>
      <c r="DJ124" s="829"/>
      <c r="DK124" s="830"/>
      <c r="DL124" s="831" t="s">
        <v>137</v>
      </c>
      <c r="DM124" s="829"/>
      <c r="DN124" s="829"/>
      <c r="DO124" s="829"/>
      <c r="DP124" s="830"/>
      <c r="DQ124" s="831" t="s">
        <v>137</v>
      </c>
      <c r="DR124" s="829"/>
      <c r="DS124" s="829"/>
      <c r="DT124" s="829"/>
      <c r="DU124" s="830"/>
      <c r="DV124" s="913" t="s">
        <v>137</v>
      </c>
      <c r="DW124" s="914"/>
      <c r="DX124" s="914"/>
      <c r="DY124" s="914"/>
      <c r="DZ124" s="915"/>
    </row>
    <row r="125" spans="1:130" s="226" customFormat="1" ht="26.25" customHeight="1" x14ac:dyDescent="0.15">
      <c r="A125" s="885"/>
      <c r="B125" s="886"/>
      <c r="C125" s="880" t="s">
        <v>462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137</v>
      </c>
      <c r="AB125" s="845"/>
      <c r="AC125" s="845"/>
      <c r="AD125" s="845"/>
      <c r="AE125" s="846"/>
      <c r="AF125" s="847" t="s">
        <v>436</v>
      </c>
      <c r="AG125" s="845"/>
      <c r="AH125" s="845"/>
      <c r="AI125" s="845"/>
      <c r="AJ125" s="846"/>
      <c r="AK125" s="847" t="s">
        <v>137</v>
      </c>
      <c r="AL125" s="845"/>
      <c r="AM125" s="845"/>
      <c r="AN125" s="845"/>
      <c r="AO125" s="846"/>
      <c r="AP125" s="889" t="s">
        <v>137</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478</v>
      </c>
      <c r="CL125" s="917"/>
      <c r="CM125" s="917"/>
      <c r="CN125" s="917"/>
      <c r="CO125" s="918"/>
      <c r="CP125" s="925" t="s">
        <v>479</v>
      </c>
      <c r="CQ125" s="873"/>
      <c r="CR125" s="873"/>
      <c r="CS125" s="873"/>
      <c r="CT125" s="873"/>
      <c r="CU125" s="873"/>
      <c r="CV125" s="873"/>
      <c r="CW125" s="873"/>
      <c r="CX125" s="873"/>
      <c r="CY125" s="873"/>
      <c r="CZ125" s="873"/>
      <c r="DA125" s="873"/>
      <c r="DB125" s="873"/>
      <c r="DC125" s="873"/>
      <c r="DD125" s="873"/>
      <c r="DE125" s="873"/>
      <c r="DF125" s="874"/>
      <c r="DG125" s="926" t="s">
        <v>436</v>
      </c>
      <c r="DH125" s="907"/>
      <c r="DI125" s="907"/>
      <c r="DJ125" s="907"/>
      <c r="DK125" s="907"/>
      <c r="DL125" s="907" t="s">
        <v>137</v>
      </c>
      <c r="DM125" s="907"/>
      <c r="DN125" s="907"/>
      <c r="DO125" s="907"/>
      <c r="DP125" s="907"/>
      <c r="DQ125" s="907" t="s">
        <v>456</v>
      </c>
      <c r="DR125" s="907"/>
      <c r="DS125" s="907"/>
      <c r="DT125" s="907"/>
      <c r="DU125" s="907"/>
      <c r="DV125" s="908" t="s">
        <v>137</v>
      </c>
      <c r="DW125" s="908"/>
      <c r="DX125" s="908"/>
      <c r="DY125" s="908"/>
      <c r="DZ125" s="909"/>
    </row>
    <row r="126" spans="1:130" s="226" customFormat="1" ht="26.25" customHeight="1" thickBot="1" x14ac:dyDescent="0.2">
      <c r="A126" s="885"/>
      <c r="B126" s="886"/>
      <c r="C126" s="880" t="s">
        <v>464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77199</v>
      </c>
      <c r="AB126" s="845"/>
      <c r="AC126" s="845"/>
      <c r="AD126" s="845"/>
      <c r="AE126" s="846"/>
      <c r="AF126" s="847">
        <v>49245</v>
      </c>
      <c r="AG126" s="845"/>
      <c r="AH126" s="845"/>
      <c r="AI126" s="845"/>
      <c r="AJ126" s="846"/>
      <c r="AK126" s="847">
        <v>40999</v>
      </c>
      <c r="AL126" s="845"/>
      <c r="AM126" s="845"/>
      <c r="AN126" s="845"/>
      <c r="AO126" s="846"/>
      <c r="AP126" s="889">
        <v>0.4</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480</v>
      </c>
      <c r="CQ126" s="817"/>
      <c r="CR126" s="817"/>
      <c r="CS126" s="817"/>
      <c r="CT126" s="817"/>
      <c r="CU126" s="817"/>
      <c r="CV126" s="817"/>
      <c r="CW126" s="817"/>
      <c r="CX126" s="817"/>
      <c r="CY126" s="817"/>
      <c r="CZ126" s="817"/>
      <c r="DA126" s="817"/>
      <c r="DB126" s="817"/>
      <c r="DC126" s="817"/>
      <c r="DD126" s="817"/>
      <c r="DE126" s="817"/>
      <c r="DF126" s="818"/>
      <c r="DG126" s="881" t="s">
        <v>137</v>
      </c>
      <c r="DH126" s="882"/>
      <c r="DI126" s="882"/>
      <c r="DJ126" s="882"/>
      <c r="DK126" s="882"/>
      <c r="DL126" s="882" t="s">
        <v>137</v>
      </c>
      <c r="DM126" s="882"/>
      <c r="DN126" s="882"/>
      <c r="DO126" s="882"/>
      <c r="DP126" s="882"/>
      <c r="DQ126" s="882" t="s">
        <v>137</v>
      </c>
      <c r="DR126" s="882"/>
      <c r="DS126" s="882"/>
      <c r="DT126" s="882"/>
      <c r="DU126" s="882"/>
      <c r="DV126" s="859" t="s">
        <v>137</v>
      </c>
      <c r="DW126" s="859"/>
      <c r="DX126" s="859"/>
      <c r="DY126" s="859"/>
      <c r="DZ126" s="860"/>
    </row>
    <row r="127" spans="1:130" s="226" customFormat="1" ht="26.25" customHeight="1" x14ac:dyDescent="0.15">
      <c r="A127" s="887"/>
      <c r="B127" s="888"/>
      <c r="C127" s="903" t="s">
        <v>481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6130</v>
      </c>
      <c r="AB127" s="845"/>
      <c r="AC127" s="845"/>
      <c r="AD127" s="845"/>
      <c r="AE127" s="846"/>
      <c r="AF127" s="847">
        <v>5334</v>
      </c>
      <c r="AG127" s="845"/>
      <c r="AH127" s="845"/>
      <c r="AI127" s="845"/>
      <c r="AJ127" s="846"/>
      <c r="AK127" s="847">
        <v>4445</v>
      </c>
      <c r="AL127" s="845"/>
      <c r="AM127" s="845"/>
      <c r="AN127" s="845"/>
      <c r="AO127" s="846"/>
      <c r="AP127" s="889">
        <v>0</v>
      </c>
      <c r="AQ127" s="890"/>
      <c r="AR127" s="890"/>
      <c r="AS127" s="890"/>
      <c r="AT127" s="891"/>
      <c r="AU127" s="228"/>
      <c r="AV127" s="228"/>
      <c r="AW127" s="228"/>
      <c r="AX127" s="906" t="s">
        <v>482</v>
      </c>
      <c r="AY127" s="877"/>
      <c r="AZ127" s="877"/>
      <c r="BA127" s="877"/>
      <c r="BB127" s="877"/>
      <c r="BC127" s="877"/>
      <c r="BD127" s="877"/>
      <c r="BE127" s="878"/>
      <c r="BF127" s="876" t="s">
        <v>483</v>
      </c>
      <c r="BG127" s="877"/>
      <c r="BH127" s="877"/>
      <c r="BI127" s="877"/>
      <c r="BJ127" s="877"/>
      <c r="BK127" s="877"/>
      <c r="BL127" s="878"/>
      <c r="BM127" s="876" t="s">
        <v>484</v>
      </c>
      <c r="BN127" s="877"/>
      <c r="BO127" s="877"/>
      <c r="BP127" s="877"/>
      <c r="BQ127" s="877"/>
      <c r="BR127" s="877"/>
      <c r="BS127" s="878"/>
      <c r="BT127" s="876" t="s">
        <v>485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486</v>
      </c>
      <c r="CQ127" s="817"/>
      <c r="CR127" s="817"/>
      <c r="CS127" s="817"/>
      <c r="CT127" s="817"/>
      <c r="CU127" s="817"/>
      <c r="CV127" s="817"/>
      <c r="CW127" s="817"/>
      <c r="CX127" s="817"/>
      <c r="CY127" s="817"/>
      <c r="CZ127" s="817"/>
      <c r="DA127" s="817"/>
      <c r="DB127" s="817"/>
      <c r="DC127" s="817"/>
      <c r="DD127" s="817"/>
      <c r="DE127" s="817"/>
      <c r="DF127" s="818"/>
      <c r="DG127" s="881" t="s">
        <v>436</v>
      </c>
      <c r="DH127" s="882"/>
      <c r="DI127" s="882"/>
      <c r="DJ127" s="882"/>
      <c r="DK127" s="882"/>
      <c r="DL127" s="882" t="s">
        <v>437</v>
      </c>
      <c r="DM127" s="882"/>
      <c r="DN127" s="882"/>
      <c r="DO127" s="882"/>
      <c r="DP127" s="882"/>
      <c r="DQ127" s="882" t="s">
        <v>456</v>
      </c>
      <c r="DR127" s="882"/>
      <c r="DS127" s="882"/>
      <c r="DT127" s="882"/>
      <c r="DU127" s="882"/>
      <c r="DV127" s="859" t="s">
        <v>137</v>
      </c>
      <c r="DW127" s="859"/>
      <c r="DX127" s="859"/>
      <c r="DY127" s="859"/>
      <c r="DZ127" s="860"/>
    </row>
    <row r="128" spans="1:130" s="226" customFormat="1" ht="26.25" customHeight="1" thickBot="1" x14ac:dyDescent="0.2">
      <c r="A128" s="861" t="s">
        <v>487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488</v>
      </c>
      <c r="X128" s="863"/>
      <c r="Y128" s="863"/>
      <c r="Z128" s="864"/>
      <c r="AA128" s="865">
        <v>345494</v>
      </c>
      <c r="AB128" s="866"/>
      <c r="AC128" s="866"/>
      <c r="AD128" s="866"/>
      <c r="AE128" s="867"/>
      <c r="AF128" s="868">
        <v>358724</v>
      </c>
      <c r="AG128" s="866"/>
      <c r="AH128" s="866"/>
      <c r="AI128" s="866"/>
      <c r="AJ128" s="867"/>
      <c r="AK128" s="868">
        <v>338786</v>
      </c>
      <c r="AL128" s="866"/>
      <c r="AM128" s="866"/>
      <c r="AN128" s="866"/>
      <c r="AO128" s="867"/>
      <c r="AP128" s="869"/>
      <c r="AQ128" s="870"/>
      <c r="AR128" s="870"/>
      <c r="AS128" s="870"/>
      <c r="AT128" s="871"/>
      <c r="AU128" s="228"/>
      <c r="AV128" s="228"/>
      <c r="AW128" s="228"/>
      <c r="AX128" s="872" t="s">
        <v>489</v>
      </c>
      <c r="AY128" s="873"/>
      <c r="AZ128" s="873"/>
      <c r="BA128" s="873"/>
      <c r="BB128" s="873"/>
      <c r="BC128" s="873"/>
      <c r="BD128" s="873"/>
      <c r="BE128" s="874"/>
      <c r="BF128" s="851" t="s">
        <v>137</v>
      </c>
      <c r="BG128" s="852"/>
      <c r="BH128" s="852"/>
      <c r="BI128" s="852"/>
      <c r="BJ128" s="852"/>
      <c r="BK128" s="852"/>
      <c r="BL128" s="875"/>
      <c r="BM128" s="851">
        <v>13.02</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490</v>
      </c>
      <c r="CQ128" s="795"/>
      <c r="CR128" s="795"/>
      <c r="CS128" s="795"/>
      <c r="CT128" s="795"/>
      <c r="CU128" s="795"/>
      <c r="CV128" s="795"/>
      <c r="CW128" s="795"/>
      <c r="CX128" s="795"/>
      <c r="CY128" s="795"/>
      <c r="CZ128" s="795"/>
      <c r="DA128" s="795"/>
      <c r="DB128" s="795"/>
      <c r="DC128" s="795"/>
      <c r="DD128" s="795"/>
      <c r="DE128" s="795"/>
      <c r="DF128" s="796"/>
      <c r="DG128" s="855" t="s">
        <v>137</v>
      </c>
      <c r="DH128" s="856"/>
      <c r="DI128" s="856"/>
      <c r="DJ128" s="856"/>
      <c r="DK128" s="856"/>
      <c r="DL128" s="856" t="s">
        <v>436</v>
      </c>
      <c r="DM128" s="856"/>
      <c r="DN128" s="856"/>
      <c r="DO128" s="856"/>
      <c r="DP128" s="856"/>
      <c r="DQ128" s="856" t="s">
        <v>437</v>
      </c>
      <c r="DR128" s="856"/>
      <c r="DS128" s="856"/>
      <c r="DT128" s="856"/>
      <c r="DU128" s="856"/>
      <c r="DV128" s="857" t="s">
        <v>437</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491</v>
      </c>
      <c r="X129" s="842"/>
      <c r="Y129" s="842"/>
      <c r="Z129" s="843"/>
      <c r="AA129" s="844">
        <v>11292431</v>
      </c>
      <c r="AB129" s="845"/>
      <c r="AC129" s="845"/>
      <c r="AD129" s="845"/>
      <c r="AE129" s="846"/>
      <c r="AF129" s="847">
        <v>11613575</v>
      </c>
      <c r="AG129" s="845"/>
      <c r="AH129" s="845"/>
      <c r="AI129" s="845"/>
      <c r="AJ129" s="846"/>
      <c r="AK129" s="847">
        <v>12360168</v>
      </c>
      <c r="AL129" s="845"/>
      <c r="AM129" s="845"/>
      <c r="AN129" s="845"/>
      <c r="AO129" s="846"/>
      <c r="AP129" s="848"/>
      <c r="AQ129" s="849"/>
      <c r="AR129" s="849"/>
      <c r="AS129" s="849"/>
      <c r="AT129" s="850"/>
      <c r="AU129" s="229"/>
      <c r="AV129" s="229"/>
      <c r="AW129" s="229"/>
      <c r="AX129" s="816" t="s">
        <v>492</v>
      </c>
      <c r="AY129" s="817"/>
      <c r="AZ129" s="817"/>
      <c r="BA129" s="817"/>
      <c r="BB129" s="817"/>
      <c r="BC129" s="817"/>
      <c r="BD129" s="817"/>
      <c r="BE129" s="818"/>
      <c r="BF129" s="835" t="s">
        <v>493</v>
      </c>
      <c r="BG129" s="836"/>
      <c r="BH129" s="836"/>
      <c r="BI129" s="836"/>
      <c r="BJ129" s="836"/>
      <c r="BK129" s="836"/>
      <c r="BL129" s="837"/>
      <c r="BM129" s="835">
        <v>18.02</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495</v>
      </c>
      <c r="X130" s="842"/>
      <c r="Y130" s="842"/>
      <c r="Z130" s="843"/>
      <c r="AA130" s="844">
        <v>1745063</v>
      </c>
      <c r="AB130" s="845"/>
      <c r="AC130" s="845"/>
      <c r="AD130" s="845"/>
      <c r="AE130" s="846"/>
      <c r="AF130" s="847">
        <v>1705416</v>
      </c>
      <c r="AG130" s="845"/>
      <c r="AH130" s="845"/>
      <c r="AI130" s="845"/>
      <c r="AJ130" s="846"/>
      <c r="AK130" s="847">
        <v>1776644</v>
      </c>
      <c r="AL130" s="845"/>
      <c r="AM130" s="845"/>
      <c r="AN130" s="845"/>
      <c r="AO130" s="846"/>
      <c r="AP130" s="848"/>
      <c r="AQ130" s="849"/>
      <c r="AR130" s="849"/>
      <c r="AS130" s="849"/>
      <c r="AT130" s="850"/>
      <c r="AU130" s="229"/>
      <c r="AV130" s="229"/>
      <c r="AW130" s="229"/>
      <c r="AX130" s="816" t="s">
        <v>496</v>
      </c>
      <c r="AY130" s="817"/>
      <c r="AZ130" s="817"/>
      <c r="BA130" s="817"/>
      <c r="BB130" s="817"/>
      <c r="BC130" s="817"/>
      <c r="BD130" s="817"/>
      <c r="BE130" s="818"/>
      <c r="BF130" s="819">
        <v>9.6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497</v>
      </c>
      <c r="X131" s="826"/>
      <c r="Y131" s="826"/>
      <c r="Z131" s="827"/>
      <c r="AA131" s="828">
        <v>9547368</v>
      </c>
      <c r="AB131" s="829"/>
      <c r="AC131" s="829"/>
      <c r="AD131" s="829"/>
      <c r="AE131" s="830"/>
      <c r="AF131" s="831">
        <v>9908159</v>
      </c>
      <c r="AG131" s="829"/>
      <c r="AH131" s="829"/>
      <c r="AI131" s="829"/>
      <c r="AJ131" s="830"/>
      <c r="AK131" s="831">
        <v>10583524</v>
      </c>
      <c r="AL131" s="829"/>
      <c r="AM131" s="829"/>
      <c r="AN131" s="829"/>
      <c r="AO131" s="830"/>
      <c r="AP131" s="832"/>
      <c r="AQ131" s="833"/>
      <c r="AR131" s="833"/>
      <c r="AS131" s="833"/>
      <c r="AT131" s="834"/>
      <c r="AU131" s="229"/>
      <c r="AV131" s="229"/>
      <c r="AW131" s="229"/>
      <c r="AX131" s="794" t="s">
        <v>498</v>
      </c>
      <c r="AY131" s="795"/>
      <c r="AZ131" s="795"/>
      <c r="BA131" s="795"/>
      <c r="BB131" s="795"/>
      <c r="BC131" s="795"/>
      <c r="BD131" s="795"/>
      <c r="BE131" s="796"/>
      <c r="BF131" s="797" t="s">
        <v>471</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500</v>
      </c>
      <c r="W132" s="807"/>
      <c r="X132" s="807"/>
      <c r="Y132" s="807"/>
      <c r="Z132" s="808"/>
      <c r="AA132" s="809">
        <v>10.34496628</v>
      </c>
      <c r="AB132" s="810"/>
      <c r="AC132" s="810"/>
      <c r="AD132" s="810"/>
      <c r="AE132" s="811"/>
      <c r="AF132" s="812">
        <v>9.5905404829999998</v>
      </c>
      <c r="AG132" s="810"/>
      <c r="AH132" s="810"/>
      <c r="AI132" s="810"/>
      <c r="AJ132" s="811"/>
      <c r="AK132" s="812">
        <v>8.9108882830000002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501</v>
      </c>
      <c r="W133" s="786"/>
      <c r="X133" s="786"/>
      <c r="Y133" s="786"/>
      <c r="Z133" s="787"/>
      <c r="AA133" s="788">
        <v>10.5</v>
      </c>
      <c r="AB133" s="789"/>
      <c r="AC133" s="789"/>
      <c r="AD133" s="789"/>
      <c r="AE133" s="790"/>
      <c r="AF133" s="788">
        <v>10.199999999999999</v>
      </c>
      <c r="AG133" s="789"/>
      <c r="AH133" s="789"/>
      <c r="AI133" s="789"/>
      <c r="AJ133" s="790"/>
      <c r="AK133" s="788">
        <v>9.6</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oSBt+34M5gk6LD+d8YxNC1aJcL7Ly/IaHp/XmKaBEtP+hWMBLt1/aSSkQGti6h3EqjTpTl9RDs94x3xzWwcVw==" saltValue="hLfCL0/Ik5QWmtSkV339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cSZlafOgl9KXJk0n3T6xzDDihcGWegcKxh4EwKKmFRJ8E9gwJZSee6wts+Q56E1sYcU6+cYd+POzVzpZUMsAA==" saltValue="ASnqbk3DLZS+0UIESX5+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510</v>
      </c>
      <c r="AL9" s="1196"/>
      <c r="AM9" s="1196"/>
      <c r="AN9" s="1197"/>
      <c r="AO9" s="277">
        <v>3194063</v>
      </c>
      <c r="AP9" s="277">
        <v>66710</v>
      </c>
      <c r="AQ9" s="278">
        <v>95193</v>
      </c>
      <c r="AR9" s="279">
        <v>-29.9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511</v>
      </c>
      <c r="AL10" s="1196"/>
      <c r="AM10" s="1196"/>
      <c r="AN10" s="1197"/>
      <c r="AO10" s="280">
        <v>164161</v>
      </c>
      <c r="AP10" s="280">
        <v>3429</v>
      </c>
      <c r="AQ10" s="281">
        <v>9197</v>
      </c>
      <c r="AR10" s="282">
        <v>-62.7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512</v>
      </c>
      <c r="AL11" s="1196"/>
      <c r="AM11" s="1196"/>
      <c r="AN11" s="1197"/>
      <c r="AO11" s="280">
        <v>181569</v>
      </c>
      <c r="AP11" s="280">
        <v>3792</v>
      </c>
      <c r="AQ11" s="281">
        <v>1724</v>
      </c>
      <c r="AR11" s="282">
        <v>120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513</v>
      </c>
      <c r="AL12" s="1196"/>
      <c r="AM12" s="1196"/>
      <c r="AN12" s="1197"/>
      <c r="AO12" s="280">
        <v>3422</v>
      </c>
      <c r="AP12" s="280">
        <v>71</v>
      </c>
      <c r="AQ12" s="281">
        <v>4</v>
      </c>
      <c r="AR12" s="282">
        <v>1675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514</v>
      </c>
      <c r="AL13" s="1196"/>
      <c r="AM13" s="1196"/>
      <c r="AN13" s="1197"/>
      <c r="AO13" s="280">
        <v>86051</v>
      </c>
      <c r="AP13" s="280">
        <v>1797</v>
      </c>
      <c r="AQ13" s="281">
        <v>3651</v>
      </c>
      <c r="AR13" s="282">
        <v>-50.8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515</v>
      </c>
      <c r="AL14" s="1196"/>
      <c r="AM14" s="1196"/>
      <c r="AN14" s="1197"/>
      <c r="AO14" s="280">
        <v>76414</v>
      </c>
      <c r="AP14" s="280">
        <v>1596</v>
      </c>
      <c r="AQ14" s="281">
        <v>2581</v>
      </c>
      <c r="AR14" s="282">
        <v>-38.200000000000003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516</v>
      </c>
      <c r="AL15" s="1199"/>
      <c r="AM15" s="1199"/>
      <c r="AN15" s="1200"/>
      <c r="AO15" s="280">
        <v>-201193</v>
      </c>
      <c r="AP15" s="280">
        <v>-4202</v>
      </c>
      <c r="AQ15" s="281">
        <v>-7170</v>
      </c>
      <c r="AR15" s="282">
        <v>-41.4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3504487</v>
      </c>
      <c r="AP16" s="280">
        <v>73193</v>
      </c>
      <c r="AQ16" s="281">
        <v>105180</v>
      </c>
      <c r="AR16" s="282">
        <v>-30.4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521</v>
      </c>
      <c r="AL21" s="1202"/>
      <c r="AM21" s="1202"/>
      <c r="AN21" s="1203"/>
      <c r="AO21" s="293">
        <v>7.12</v>
      </c>
      <c r="AP21" s="294">
        <v>9.98</v>
      </c>
      <c r="AQ21" s="295">
        <v>-2.86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522</v>
      </c>
      <c r="AL22" s="1202"/>
      <c r="AM22" s="1202"/>
      <c r="AN22" s="1203"/>
      <c r="AO22" s="298">
        <v>98.6</v>
      </c>
      <c r="AP22" s="299">
        <v>97.3</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526</v>
      </c>
      <c r="AL32" s="1186"/>
      <c r="AM32" s="1186"/>
      <c r="AN32" s="1187"/>
      <c r="AO32" s="308">
        <v>2200073</v>
      </c>
      <c r="AP32" s="308">
        <v>45950</v>
      </c>
      <c r="AQ32" s="309">
        <v>67244</v>
      </c>
      <c r="AR32" s="310">
        <v>-31.7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527</v>
      </c>
      <c r="AL33" s="1186"/>
      <c r="AM33" s="1186"/>
      <c r="AN33" s="1187"/>
      <c r="AO33" s="308" t="s">
        <v>528</v>
      </c>
      <c r="AP33" s="308" t="s">
        <v>528</v>
      </c>
      <c r="AQ33" s="309" t="s">
        <v>528</v>
      </c>
      <c r="AR33" s="310" t="s">
        <v>528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529</v>
      </c>
      <c r="AL34" s="1186"/>
      <c r="AM34" s="1186"/>
      <c r="AN34" s="1187"/>
      <c r="AO34" s="308" t="s">
        <v>528</v>
      </c>
      <c r="AP34" s="308" t="s">
        <v>528</v>
      </c>
      <c r="AQ34" s="309">
        <v>8</v>
      </c>
      <c r="AR34" s="310" t="s">
        <v>528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530</v>
      </c>
      <c r="AL35" s="1186"/>
      <c r="AM35" s="1186"/>
      <c r="AN35" s="1187"/>
      <c r="AO35" s="308">
        <v>691490</v>
      </c>
      <c r="AP35" s="308">
        <v>14442</v>
      </c>
      <c r="AQ35" s="309">
        <v>18547</v>
      </c>
      <c r="AR35" s="310">
        <v>-22.1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531</v>
      </c>
      <c r="AL36" s="1186"/>
      <c r="AM36" s="1186"/>
      <c r="AN36" s="1187"/>
      <c r="AO36" s="308">
        <v>37948</v>
      </c>
      <c r="AP36" s="308">
        <v>793</v>
      </c>
      <c r="AQ36" s="309">
        <v>2991</v>
      </c>
      <c r="AR36" s="310">
        <v>-73.5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532</v>
      </c>
      <c r="AL37" s="1186"/>
      <c r="AM37" s="1186"/>
      <c r="AN37" s="1187"/>
      <c r="AO37" s="308">
        <v>129005</v>
      </c>
      <c r="AP37" s="308">
        <v>2694</v>
      </c>
      <c r="AQ37" s="309">
        <v>670</v>
      </c>
      <c r="AR37" s="310">
        <v>302.10000000000002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533</v>
      </c>
      <c r="AL38" s="1189"/>
      <c r="AM38" s="1189"/>
      <c r="AN38" s="1190"/>
      <c r="AO38" s="311" t="s">
        <v>528</v>
      </c>
      <c r="AP38" s="311" t="s">
        <v>528</v>
      </c>
      <c r="AQ38" s="312">
        <v>2</v>
      </c>
      <c r="AR38" s="300" t="s">
        <v>528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534</v>
      </c>
      <c r="AL39" s="1189"/>
      <c r="AM39" s="1189"/>
      <c r="AN39" s="1190"/>
      <c r="AO39" s="308">
        <v>-338786</v>
      </c>
      <c r="AP39" s="308">
        <v>-7076</v>
      </c>
      <c r="AQ39" s="309">
        <v>-3165</v>
      </c>
      <c r="AR39" s="310">
        <v>123.6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535</v>
      </c>
      <c r="AL40" s="1186"/>
      <c r="AM40" s="1186"/>
      <c r="AN40" s="1187"/>
      <c r="AO40" s="308">
        <v>-1776644</v>
      </c>
      <c r="AP40" s="308">
        <v>-37106</v>
      </c>
      <c r="AQ40" s="309">
        <v>-61701</v>
      </c>
      <c r="AR40" s="310">
        <v>-39.9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298</v>
      </c>
      <c r="AL41" s="1192"/>
      <c r="AM41" s="1192"/>
      <c r="AN41" s="1193"/>
      <c r="AO41" s="308">
        <v>943086</v>
      </c>
      <c r="AP41" s="308">
        <v>19697</v>
      </c>
      <c r="AQ41" s="309">
        <v>24597</v>
      </c>
      <c r="AR41" s="310">
        <v>-19.899999999999999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505</v>
      </c>
      <c r="AN49" s="1180" t="s">
        <v>539</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2914519</v>
      </c>
      <c r="AN51" s="330">
        <v>60757</v>
      </c>
      <c r="AO51" s="331">
        <v>-3</v>
      </c>
      <c r="AP51" s="332">
        <v>85042</v>
      </c>
      <c r="AQ51" s="333">
        <v>7.8</v>
      </c>
      <c r="AR51" s="334">
        <v>-10.8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1571594</v>
      </c>
      <c r="AN52" s="338">
        <v>32762</v>
      </c>
      <c r="AO52" s="339">
        <v>-6.5</v>
      </c>
      <c r="AP52" s="340">
        <v>50806</v>
      </c>
      <c r="AQ52" s="341">
        <v>10.1</v>
      </c>
      <c r="AR52" s="342">
        <v>-16.600000000000001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3033688</v>
      </c>
      <c r="AN53" s="330">
        <v>62842</v>
      </c>
      <c r="AO53" s="331">
        <v>3.4</v>
      </c>
      <c r="AP53" s="332">
        <v>83774</v>
      </c>
      <c r="AQ53" s="333">
        <v>-1.5</v>
      </c>
      <c r="AR53" s="334">
        <v>4.9000000000000004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1740496</v>
      </c>
      <c r="AN54" s="338">
        <v>36054</v>
      </c>
      <c r="AO54" s="339">
        <v>10</v>
      </c>
      <c r="AP54" s="340">
        <v>52179</v>
      </c>
      <c r="AQ54" s="341">
        <v>2.7</v>
      </c>
      <c r="AR54" s="342">
        <v>7.3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3827528</v>
      </c>
      <c r="AN55" s="330">
        <v>78759</v>
      </c>
      <c r="AO55" s="331">
        <v>25.3</v>
      </c>
      <c r="AP55" s="332">
        <v>132981</v>
      </c>
      <c r="AQ55" s="333">
        <v>58.7</v>
      </c>
      <c r="AR55" s="334">
        <v>-33.4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1725464</v>
      </c>
      <c r="AN56" s="338">
        <v>35505</v>
      </c>
      <c r="AO56" s="339">
        <v>-1.5</v>
      </c>
      <c r="AP56" s="340">
        <v>56973</v>
      </c>
      <c r="AQ56" s="341">
        <v>9.1999999999999993</v>
      </c>
      <c r="AR56" s="342">
        <v>-10.7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1782562</v>
      </c>
      <c r="AN57" s="330">
        <v>36914</v>
      </c>
      <c r="AO57" s="331">
        <v>-53.1</v>
      </c>
      <c r="AP57" s="332">
        <v>128523</v>
      </c>
      <c r="AQ57" s="333">
        <v>-3.4</v>
      </c>
      <c r="AR57" s="334">
        <v>-49.7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856369</v>
      </c>
      <c r="AN58" s="338">
        <v>17734</v>
      </c>
      <c r="AO58" s="339">
        <v>-50.1</v>
      </c>
      <c r="AP58" s="340">
        <v>56792</v>
      </c>
      <c r="AQ58" s="341">
        <v>-0.3</v>
      </c>
      <c r="AR58" s="342">
        <v>-49.8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2501867</v>
      </c>
      <c r="AN59" s="330">
        <v>52253</v>
      </c>
      <c r="AO59" s="331">
        <v>41.6</v>
      </c>
      <c r="AP59" s="332">
        <v>92919</v>
      </c>
      <c r="AQ59" s="333">
        <v>-27.7</v>
      </c>
      <c r="AR59" s="334">
        <v>69.3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1086244</v>
      </c>
      <c r="AN60" s="338">
        <v>22687</v>
      </c>
      <c r="AO60" s="339">
        <v>27.9</v>
      </c>
      <c r="AP60" s="340">
        <v>54128</v>
      </c>
      <c r="AQ60" s="341">
        <v>-4.7</v>
      </c>
      <c r="AR60" s="342">
        <v>32.6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2812033</v>
      </c>
      <c r="AN61" s="345">
        <v>58305</v>
      </c>
      <c r="AO61" s="346">
        <v>2.8</v>
      </c>
      <c r="AP61" s="347">
        <v>104648</v>
      </c>
      <c r="AQ61" s="348">
        <v>6.8</v>
      </c>
      <c r="AR61" s="334">
        <v>-4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1396033</v>
      </c>
      <c r="AN62" s="338">
        <v>28948</v>
      </c>
      <c r="AO62" s="339">
        <v>-4</v>
      </c>
      <c r="AP62" s="340">
        <v>54176</v>
      </c>
      <c r="AQ62" s="341">
        <v>3.4</v>
      </c>
      <c r="AR62" s="342">
        <v>-7.4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zUgZGhJu373xqIfesh6Riua+COaC88ojgiwY7yFDPs2vTHGXLf97OPh88YOFiKnY4PSeUeFITB4jIToMK15VA==" saltValue="qu8xDEljjojP6WBsqJ5h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0" spans="125:125" ht="13.5" hidden="1" customHeight="1" x14ac:dyDescent="0.15"/>
    <row r="121" spans="125:125" ht="13.5" hidden="1" customHeight="1" x14ac:dyDescent="0.15">
      <c r="DU121" s="255"/>
    </row>
  </sheetData>
  <sheetProtection algorithmName="SHA-512" hashValue="xBtsESxY4oPuyvmnUEToKXYlsQCZdd+0IJGgGRUzB3TVvjE+gf/cuOFfs+x0qXyx3RjPy6ScZZiAfZCLz5ycRA==" saltValue="ofbOMSlFn6mw5WONMzsX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phnoUx/C2PVIo0J3t0zWTz/hF7gS6RQcKlnc3I11AzJVXvXa6wyMuUimIiKZT+J68UolevRwEeXVGHN99uh9ig==" saltValue="tMEt/e8+MIWztk7LG8gS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4" t="s">
        <v>3</v>
      </c>
      <c r="D47" s="1204"/>
      <c r="E47" s="1205"/>
      <c r="F47" s="11">
        <v>22.01</v>
      </c>
      <c r="G47" s="12">
        <v>20.97</v>
      </c>
      <c r="H47" s="12">
        <v>18.760000000000002</v>
      </c>
      <c r="I47" s="12">
        <v>17.72</v>
      </c>
      <c r="J47" s="13">
        <v>20.39</v>
      </c>
    </row>
    <row r="48" spans="2:10" ht="57.75" customHeight="1" x14ac:dyDescent="0.15">
      <c r="B48" s="14"/>
      <c r="C48" s="1206" t="s">
        <v>4</v>
      </c>
      <c r="D48" s="1206"/>
      <c r="E48" s="1207"/>
      <c r="F48" s="15">
        <v>3.93</v>
      </c>
      <c r="G48" s="16">
        <v>4.17</v>
      </c>
      <c r="H48" s="16">
        <v>4.22</v>
      </c>
      <c r="I48" s="16">
        <v>3.11</v>
      </c>
      <c r="J48" s="17">
        <v>5.45</v>
      </c>
    </row>
    <row r="49" spans="2:10" ht="57.75" customHeight="1" thickBot="1" x14ac:dyDescent="0.2">
      <c r="B49" s="18"/>
      <c r="C49" s="1208" t="s">
        <v>5</v>
      </c>
      <c r="D49" s="1208"/>
      <c r="E49" s="1209"/>
      <c r="F49" s="19" t="s">
        <v>560</v>
      </c>
      <c r="G49" s="20" t="s">
        <v>561</v>
      </c>
      <c r="H49" s="20" t="s">
        <v>562</v>
      </c>
      <c r="I49" s="20" t="s">
        <v>563</v>
      </c>
      <c r="J49" s="21">
        <v>4.8</v>
      </c>
    </row>
    <row r="50" spans="2:10" x14ac:dyDescent="0.15"/>
  </sheetData>
  <sheetProtection algorithmName="SHA-512" hashValue="RnMpO2GyldiG222qyT4uwnOotklGD14qiYXzWY80teFJmDYvYbzbQmUlLJ0CdKihsUCxnh+Ag+ehtkqzsyRkHQ==" saltValue="5kh6vwQ74fBshUeDY8FN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2023-11-08T06:27:58Z</cp:lastPrinted>
  <dcterms:created xsi:type="dcterms:W3CDTF">2023-02-20T05:37:27Z</dcterms:created>
  <dcterms:modified xsi:type="dcterms:W3CDTF">2023-11-08T06:28:12Z</dcterms:modified>
  <cp:category/>
</cp:coreProperties>
</file>