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sc100002\01財務契約Ｔ\①財政\61_公会計\01_通知等\令和５年度\20230908令和３年度財政状況資料集（追加分）の作成及び提出について（依頼）\回答\"/>
    </mc:Choice>
  </mc:AlternateContent>
  <bookViews>
    <workbookView xWindow="0" yWindow="0" windowWidth="2049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<sst xmlns="http://schemas.openxmlformats.org/spreadsheetml/2006/main" count="1136" uniqueCount="624">
  <si>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</si>
  <si>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</si>
  <si>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</si>
  <si>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</si>
  <si>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</si>
  <si>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</si>
  <si>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</si>
  <si>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</si>
  <si>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</si>
  <si>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</si>
  <si>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</si>
  <si>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</si>
  <si>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</si>
  <si>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</si>
  <si>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</si>
  <si>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</si>
  <si>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</si>
  <si>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</si>
  <si>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</si>
  <si>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</si>
  <si>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</si>
  <si>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</si>
  <si>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</si>
  <si>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</si>
  <si>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</si>
  <si>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</si>
  <si>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</si>
  <si>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</si>
  <si>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</si>
  <si>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</si>
  <si>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</si>
  <si>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</si>
  <si>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</si>
  <si>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</si>
  <si>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</si>
  <si>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</si>
  <si>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</si>
  <si>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</si>
  <si>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</si>
  <si>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</si>
  <si>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</si>
  <si>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</si>
  <si>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</si>
  <si>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</si>
  <si>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</si>
  <si>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</si>
  <si>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</si>
  <si>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</si>
  <si>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</si>
  <si>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</si>
  <si>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</si>
  <si>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</si>
  <si>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</si>
  <si>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</si>
  <si>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</si>
  <si>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</si>
  <si>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</si>
  <si>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</si>
  <si>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</si>
  <si>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</si>
  <si>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</si>
  <si>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</si>
  <si>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</si>
  <si>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</si>
  <si>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</si>
  <si>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</si>
  <si>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</si>
  <si>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</si>
  <si>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</si>
  <si>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</si>
  <si>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</si>
  <si>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</si>
  <si>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</si>
  <si>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</si>
  <si>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</si>
  <si>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</si>
  <si>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</si>
  <si>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</si>
  <si>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</si>
  <si>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</si>
  <si>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</si>
  <si>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</si>
  <si>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</si>
  <si>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</si>
  <si>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</si>
  <si>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</si>
  <si>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</si>
  <si>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</si>
  <si>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</si>
  <si>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</si>
  <si>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</si>
  <si>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</si>
  <si>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</si>
  <si>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</si>
  <si>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</si>
  <si>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</si>
  <si>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</si>
  <si>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長泉町</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</si>
  <si>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</si>
  <si>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</si>
  <si>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</si>
  <si>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</si>
  <si>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</si>
  <si>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</si>
  <si>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</si>
  <si>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</si>
  <si>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</si>
  <si>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</si>
  <si>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</si>
  <si>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</si>
  <si>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</si>
  <si>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</si>
  <si>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</si>
  <si>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</si>
  <si>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</si>
  <si>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</si>
  <si>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</si>
  <si>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</si>
  <si>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</si>
  <si>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</si>
  <si>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</si>
  <si>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</si>
  <si>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</si>
  <si>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</si>
  <si>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</si>
  <si>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</si>
  <si>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</si>
  <si>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</si>
  <si>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</si>
  <si>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</si>
  <si>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</si>
  <si>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</si>
  <si>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</si>
  <si>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</si>
  <si>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</si>
  <si>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</si>
  <si>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</si>
  <si>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</si>
  <si>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</si>
  <si>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</si>
  <si>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</si>
  <si>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</si>
  <si>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</si>
  <si>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</si>
  <si>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</si>
  <si>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</si>
  <si>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</si>
  <si>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</si>
  <si>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</si>
  <si>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</si>
  <si>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</si>
  <si>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</si>
  <si>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</si>
  <si>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</si>
  <si>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</si>
  <si>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</si>
  <si>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</si>
  <si>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</si>
  <si>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</si>
  <si>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</si>
  <si>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</si>
  <si>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</si>
  <si>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</si>
  <si>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</si>
  <si>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</si>
  <si>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</si>
  <si>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</si>
  <si>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</si>
  <si>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</si>
  <si>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</si>
  <si>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</si>
  <si>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</si>
  <si>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</si>
  <si>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</si>
  <si>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</si>
  <si>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</si>
  <si>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</si>
  <si>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</si>
  <si>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</si>
  <si>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</si>
  <si>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</si>
  <si>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</si>
  <si>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</si>
  <si>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</si>
  <si>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</si>
  <si>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</si>
  <si>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</si>
  <si>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</si>
  <si>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</si>
  <si>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</si>
  <si>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</si>
  <si>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</si>
  <si>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</si>
  <si>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</si>
  <si>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</si>
  <si>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</si>
  <si>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</si>
  <si>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</si>
  <si>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</si>
  <si>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</si>
  <si>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</si>
  <si>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</si>
  <si>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</si>
  <si>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</si>
  <si>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</si>
  <si>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</si>
  <si>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</si>
  <si>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</si>
  <si>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</si>
  <si>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</si>
  <si>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</si>
  <si>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</si>
  <si>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</si>
  <si>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静岡県長泉町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</si>
  <si>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</si>
  <si>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</si>
  <si>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</si>
  <si>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</si>
  <si>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</si>
  <si>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</si>
  <si>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</si>
  <si>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</si>
  <si>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</si>
  <si>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</si>
  <si>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</si>
  <si>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</si>
  <si>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</si>
  <si>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</si>
  <si>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</si>
  <si>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</si>
  <si>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　法定普通税</t>
    <phoneticPr fontId="5"/>
  </si>
  <si>
    <t>議会費</t>
  </si>
  <si>
    <t>利子割交付金</t>
  </si>
  <si>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</si>
  <si>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</si>
  <si>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</si>
  <si>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</si>
  <si>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</si>
  <si>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</si>
  <si>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</si>
  <si>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</si>
  <si>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</si>
  <si>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</si>
  <si>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</si>
  <si>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</si>
  <si>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</si>
  <si>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</si>
  <si>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</si>
  <si>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土木費</t>
  </si>
  <si>
    <t>自動車取得税交付金</t>
  </si>
  <si>
    <t>　　軽自動車税</t>
    <phoneticPr fontId="5"/>
  </si>
  <si>
    <t>消防費</t>
  </si>
  <si>
    <t>軽油引取税交付金</t>
  </si>
  <si>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</si>
  <si>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</si>
  <si>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</si>
  <si>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</si>
  <si>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</si>
  <si>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</si>
  <si>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</si>
  <si>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</si>
  <si>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</si>
  <si>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</si>
  <si>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目的税</t>
  </si>
  <si>
    <t>前年度繰上充用金</t>
    <phoneticPr fontId="5"/>
  </si>
  <si>
    <t>　自動車税減収補塡特例交付金</t>
    <rPh sb="7" eb="9">
      <t>ホテン</t>
    </rPh>
    <rPh sb="13" eb="14">
      <t>キン</t>
    </rPh>
    <phoneticPr fontId="29"/>
  </si>
  <si>
    <t>歳出合計</t>
  </si>
  <si>
    <t>　軽自動車税減収補塡特例交付金</t>
    <rPh sb="8" eb="10">
      <t>ホテン</t>
    </rPh>
    <phoneticPr fontId="29"/>
  </si>
  <si>
    <t>　　入湯税</t>
    <phoneticPr fontId="5"/>
  </si>
  <si>
    <t>　　事業所税</t>
    <phoneticPr fontId="5"/>
  </si>
  <si>
    <t>性質別歳出の状況（単位 千円・％）</t>
    <rPh sb="0" eb="2">
      <t>セイシツ</t>
    </rPh>
    <phoneticPr fontId="5"/>
  </si>
  <si>
    <t>地方交付税</t>
  </si>
  <si>
    <t>決算額</t>
  </si>
  <si>
    <t>構成比</t>
    <phoneticPr fontId="5"/>
  </si>
  <si>
    <t>経常経費充当一般財源等</t>
  </si>
  <si>
    <t>経常収支比率</t>
    <rPh sb="0" eb="2">
      <t>ケイジョウ</t>
    </rPh>
    <rPh sb="2" eb="4">
      <t>シュウシ</t>
    </rPh>
    <rPh sb="4" eb="6">
      <t>ヒリツ</t>
    </rPh>
    <phoneticPr fontId="20"/>
  </si>
  <si>
    <t>　普通交付税</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</si>
  <si>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</si>
  <si>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</si>
  <si>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</si>
  <si>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</si>
  <si>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旧法による税</t>
  </si>
  <si>
    <t>　　うち職員給</t>
    <rPh sb="4" eb="6">
      <t>ショクイン</t>
    </rPh>
    <rPh sb="6" eb="7">
      <t>キュウ</t>
    </rPh>
    <phoneticPr fontId="5"/>
  </si>
  <si>
    <t>(一般財源計)</t>
    <phoneticPr fontId="5"/>
  </si>
  <si>
    <t>合計</t>
  </si>
  <si>
    <t>交通安全対策特別交付金</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</si>
  <si>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</si>
  <si>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</si>
  <si>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</si>
  <si>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</si>
  <si>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</si>
  <si>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</si>
  <si>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</si>
  <si>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</si>
  <si>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</si>
  <si>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</si>
  <si>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</si>
  <si>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</si>
  <si>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</si>
  <si>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</si>
  <si>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</si>
  <si>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</si>
  <si>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</si>
  <si>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</si>
  <si>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</si>
  <si>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</si>
  <si>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</si>
  <si>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</si>
  <si>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</si>
  <si>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</si>
  <si>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</si>
  <si>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</si>
  <si>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</si>
  <si>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</si>
  <si>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繰越金</t>
  </si>
  <si>
    <t>上水道</t>
    <phoneticPr fontId="5"/>
  </si>
  <si>
    <t>加入世帯数(世帯)</t>
  </si>
  <si>
    <t>諸収入</t>
  </si>
  <si>
    <t>工業用水道</t>
    <phoneticPr fontId="5"/>
  </si>
  <si>
    <t>被保険者数(人)</t>
  </si>
  <si>
    <t>　積立金</t>
    <phoneticPr fontId="5"/>
  </si>
  <si>
    <t>地方債</t>
  </si>
  <si>
    <t>交通</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</si>
  <si>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</si>
  <si>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</si>
  <si>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</si>
  <si>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国庫支出金</t>
    <phoneticPr fontId="5"/>
  </si>
  <si>
    <t>　前年度繰上充用金</t>
    <phoneticPr fontId="5"/>
  </si>
  <si>
    <t>　うち猶予特例債</t>
    <phoneticPr fontId="16"/>
  </si>
  <si>
    <t>保険給付費</t>
    <phoneticPr fontId="5"/>
  </si>
  <si>
    <t>投資的経費計</t>
    <rPh sb="5" eb="6">
      <t>ケイ</t>
    </rPh>
    <phoneticPr fontId="5"/>
  </si>
  <si>
    <t>　　うち人件費</t>
    <phoneticPr fontId="5"/>
  </si>
  <si>
    <t>　うち補助</t>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</si>
  <si>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</si>
  <si>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</si>
  <si>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</si>
  <si>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</si>
  <si>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</si>
  <si>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</si>
  <si>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</si>
  <si>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静岡県長泉町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</si>
  <si>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</si>
  <si>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</si>
  <si>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</si>
  <si>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</si>
  <si>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</si>
  <si>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</si>
  <si>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</si>
  <si>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</si>
  <si>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</si>
  <si>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</si>
  <si>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</si>
  <si>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</si>
  <si>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</si>
  <si>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</si>
  <si>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</si>
  <si>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</si>
  <si>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</si>
  <si>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</si>
  <si>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</si>
  <si>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</si>
  <si>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</si>
  <si>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</si>
  <si>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</si>
  <si>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</si>
  <si>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</si>
  <si>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</si>
  <si>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</si>
  <si>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</si>
  <si>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</si>
  <si>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</si>
  <si>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</si>
  <si>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</si>
  <si>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</si>
  <si>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</si>
  <si>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</si>
  <si>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</si>
  <si>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</si>
  <si>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</si>
  <si>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</si>
  <si>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</si>
  <si>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</si>
  <si>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</si>
  <si>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</si>
  <si>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</si>
  <si>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</si>
  <si>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</si>
  <si>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</si>
  <si>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</si>
  <si>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</si>
  <si>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</si>
  <si>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</si>
  <si>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</si>
  <si>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</si>
  <si>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</si>
  <si>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</si>
  <si>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</si>
  <si>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</si>
  <si>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</si>
  <si>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</si>
  <si>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</si>
  <si>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</si>
  <si>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</si>
  <si>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</si>
  <si>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</si>
  <si>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</si>
  <si>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</si>
  <si>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</si>
  <si>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</si>
  <si>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</si>
  <si>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</si>
  <si>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</si>
  <si>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</si>
  <si>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</si>
  <si>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</si>
  <si>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</si>
  <si>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</si>
  <si>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</si>
  <si>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</si>
  <si>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</si>
  <si>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</si>
  <si>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</si>
  <si>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</si>
  <si>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</si>
  <si>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</si>
  <si>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</si>
  <si>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</si>
  <si>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</si>
  <si>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</si>
  <si>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</si>
  <si>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</si>
  <si>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</si>
  <si>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</si>
  <si>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</si>
  <si>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</si>
  <si>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</si>
  <si>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</si>
  <si>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</si>
  <si>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</si>
  <si>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</si>
  <si>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</si>
  <si>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</si>
  <si>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</si>
  <si>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</si>
  <si>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</si>
  <si>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</si>
  <si>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</si>
  <si>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</si>
  <si>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</si>
  <si>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</si>
  <si>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</si>
  <si>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</si>
  <si>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</si>
  <si>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</si>
  <si>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</si>
  <si>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</si>
  <si>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</si>
  <si>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</si>
  <si>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</si>
  <si>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</si>
  <si>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</si>
  <si>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</si>
  <si>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</si>
  <si>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</si>
  <si>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</si>
  <si>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</si>
  <si>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</si>
  <si>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</si>
  <si>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</si>
  <si>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</si>
  <si>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</si>
  <si>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</si>
  <si>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</si>
  <si>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</si>
  <si>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</si>
  <si>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</si>
  <si>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</si>
  <si>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</si>
  <si>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</si>
  <si>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</si>
  <si>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</si>
  <si>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</si>
  <si>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</si>
  <si>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</si>
  <si>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</si>
  <si>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</si>
  <si>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</si>
  <si>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</si>
  <si>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</si>
  <si>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</si>
  <si>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</si>
  <si>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</si>
  <si>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</si>
  <si>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</si>
  <si>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</si>
  <si>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</si>
  <si>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</si>
  <si>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</si>
  <si>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</si>
  <si>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</si>
  <si>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</si>
  <si>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</si>
  <si>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</si>
  <si>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</si>
  <si>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</si>
  <si>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</si>
  <si>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</si>
  <si>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</si>
  <si>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</si>
  <si>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</si>
  <si>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</si>
  <si>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</si>
  <si>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</si>
  <si>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</si>
  <si>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</si>
  <si>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</si>
  <si>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</si>
  <si>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</si>
  <si>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</si>
  <si>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</si>
  <si>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</si>
  <si>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</si>
  <si>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</si>
  <si>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</si>
  <si>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</si>
  <si>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</si>
  <si>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</si>
  <si>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</si>
  <si>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</si>
  <si>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</si>
  <si>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</si>
  <si>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</si>
  <si>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</si>
  <si>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</si>
  <si>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</si>
  <si>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</si>
  <si>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</si>
  <si>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</si>
  <si>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</si>
  <si>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</si>
  <si>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</si>
  <si>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</si>
  <si>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</si>
  <si>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1.61</t>
  </si>
  <si>
    <t>▲ 1.92</t>
  </si>
  <si>
    <t>▲ 9.41</t>
  </si>
  <si>
    <t>▲ 0.48</t>
  </si>
  <si>
    <t>水道事業会計</t>
  </si>
  <si>
    <t>一般会計</t>
  </si>
  <si>
    <t>下水道事業会計</t>
  </si>
  <si>
    <t>国民健康保険事業特別会計</t>
  </si>
  <si>
    <t>介護保険事業特別会計</t>
  </si>
  <si>
    <t>後期高齢者医療特別会計</t>
  </si>
  <si>
    <t>土地取得事業特別会計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</si>
  <si>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</si>
  <si>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</si>
  <si>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</si>
  <si>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</si>
  <si>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</si>
  <si>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</si>
  <si>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</si>
  <si>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</si>
  <si>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</si>
  <si>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静岡県市町総合事務組合</t>
    <rPh sb="0" eb="3">
      <t>シズオカケン</t>
    </rPh>
    <rPh sb="3" eb="4">
      <t>シ</t>
    </rPh>
    <rPh sb="4" eb="5">
      <t>マチ</t>
    </rPh>
    <rPh sb="5" eb="7">
      <t>ソウゴウ</t>
    </rPh>
    <rPh sb="7" eb="9">
      <t>ジム</t>
    </rPh>
    <rPh sb="9" eb="11">
      <t>クミアイ</t>
    </rPh>
    <phoneticPr fontId="2"/>
  </si>
  <si>
    <t>裾野市長泉町衛生施設組合</t>
    <rPh sb="0" eb="3">
      <t>スソノシ</t>
    </rPh>
    <rPh sb="3" eb="6">
      <t>ナガイズミチョウ</t>
    </rPh>
    <rPh sb="6" eb="8">
      <t>エイセイ</t>
    </rPh>
    <rPh sb="8" eb="10">
      <t>シセツ</t>
    </rPh>
    <rPh sb="10" eb="12">
      <t>クミアイ</t>
    </rPh>
    <phoneticPr fontId="2"/>
  </si>
  <si>
    <t>静岡県芦湖水利組合</t>
    <rPh sb="0" eb="3">
      <t>シズオカケン</t>
    </rPh>
    <rPh sb="3" eb="4">
      <t>アシ</t>
    </rPh>
    <rPh sb="4" eb="5">
      <t>コ</t>
    </rPh>
    <rPh sb="5" eb="7">
      <t>スイリ</t>
    </rPh>
    <rPh sb="7" eb="9">
      <t>クミアイ</t>
    </rPh>
    <phoneticPr fontId="2"/>
  </si>
  <si>
    <t>駿豆学園管理組合</t>
    <rPh sb="0" eb="4">
      <t>スンズガクエン</t>
    </rPh>
    <rPh sb="4" eb="6">
      <t>カンリ</t>
    </rPh>
    <rPh sb="6" eb="8">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</si>
  <si>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</si>
  <si>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静岡地方税滞納整理機構</t>
    <rPh sb="0" eb="2">
      <t>シズオカ</t>
    </rPh>
    <rPh sb="2" eb="4">
      <t>チホウ</t>
    </rPh>
    <rPh sb="4" eb="5">
      <t>ゼイ</t>
    </rPh>
    <rPh sb="5" eb="7">
      <t>タイノウ</t>
    </rPh>
    <rPh sb="7" eb="9">
      <t>セイリ</t>
    </rPh>
    <rPh sb="9" eb="11">
      <t>キコウ</t>
    </rPh>
    <phoneticPr fontId="2"/>
  </si>
  <si>
    <t>富士山南東消防本部</t>
    <rPh sb="0" eb="3">
      <t>フジサン</t>
    </rPh>
    <rPh sb="3" eb="5">
      <t>ナントウ</t>
    </rPh>
    <rPh sb="5" eb="7">
      <t>ショウボウ</t>
    </rPh>
    <rPh sb="7" eb="9">
      <t>ホンブ</t>
    </rPh>
    <phoneticPr fontId="2"/>
  </si>
  <si>
    <t>-</t>
    <phoneticPr fontId="2"/>
  </si>
  <si>
    <t>駿東地区交通災害共済組合</t>
    <rPh sb="0" eb="2">
      <t>スントウ</t>
    </rPh>
    <rPh sb="2" eb="4">
      <t>チク</t>
    </rPh>
    <rPh sb="4" eb="6">
      <t>コウツウ</t>
    </rPh>
    <rPh sb="6" eb="8">
      <t>サイガイ</t>
    </rPh>
    <rPh sb="8" eb="10">
      <t>キョウサイ</t>
    </rPh>
    <rPh sb="10" eb="12">
      <t>クミアイ</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</si>
  <si>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</si>
  <si>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t>
    <phoneticPr fontId="2"/>
  </si>
  <si>
    <t>公共施設長寿命化基金</t>
    <rPh sb="0" eb="2">
      <t>コウキョウ</t>
    </rPh>
    <rPh sb="2" eb="4">
      <t>シセツ</t>
    </rPh>
    <rPh sb="4" eb="8">
      <t>チョウジュミョウカ</t>
    </rPh>
    <rPh sb="8" eb="10">
      <t>キキン</t>
    </rPh>
    <phoneticPr fontId="5"/>
  </si>
  <si>
    <t>地域福祉基金</t>
    <rPh sb="0" eb="2">
      <t>チイキ</t>
    </rPh>
    <rPh sb="2" eb="4">
      <t>フクシ</t>
    </rPh>
    <rPh sb="4" eb="6">
      <t>キキン</t>
    </rPh>
    <phoneticPr fontId="5"/>
  </si>
  <si>
    <t>国際交流基金</t>
    <rPh sb="0" eb="2">
      <t>コクサイ</t>
    </rPh>
    <rPh sb="2" eb="4">
      <t>コウリュウ</t>
    </rPh>
    <rPh sb="4" eb="6">
      <t>キキン</t>
    </rPh>
    <phoneticPr fontId="5"/>
  </si>
  <si>
    <t>町営住宅修繕基金</t>
    <rPh sb="0" eb="2">
      <t>チョウエイ</t>
    </rPh>
    <rPh sb="2" eb="4">
      <t>ジュウタク</t>
    </rPh>
    <rPh sb="4" eb="6">
      <t>シュウゼン</t>
    </rPh>
    <rPh sb="6" eb="8">
      <t>キキン</t>
    </rPh>
    <phoneticPr fontId="5"/>
  </si>
  <si>
    <t>育英資金給付基金</t>
    <rPh sb="0" eb="2">
      <t>イクエイ</t>
    </rPh>
    <rPh sb="2" eb="4">
      <t>シキン</t>
    </rPh>
    <rPh sb="4" eb="6">
      <t>キュウフ</t>
    </rPh>
    <rPh sb="6" eb="8">
      <t>キキン</t>
    </rPh>
    <phoneticPr fontId="5"/>
  </si>
  <si>
    <t>-</t>
    <phoneticPr fontId="5"/>
  </si>
  <si>
    <t>地方譲与税</t>
    <phoneticPr fontId="5"/>
  </si>
  <si>
    <t>-</t>
    <phoneticPr fontId="5"/>
  </si>
  <si>
    <t>　　市町村民税</t>
    <phoneticPr fontId="5"/>
  </si>
  <si>
    <t>　　　所得割</t>
    <phoneticPr fontId="5"/>
  </si>
  <si>
    <t>分離課税所得割交付金</t>
    <phoneticPr fontId="25"/>
  </si>
  <si>
    <t>　　　うち純固定資産税</t>
    <phoneticPr fontId="5"/>
  </si>
  <si>
    <t>　　市町村たばこ税</t>
    <phoneticPr fontId="5"/>
  </si>
  <si>
    <t>　個人住民税減収補塡特例交付金</t>
    <phoneticPr fontId="5"/>
  </si>
  <si>
    <t>　法定目的税</t>
    <phoneticPr fontId="5"/>
  </si>
  <si>
    <t>　新型コロナウイルス感染症対策地方税減収補塡特別交付金</t>
    <phoneticPr fontId="5"/>
  </si>
  <si>
    <t>　　都市計画税</t>
    <phoneticPr fontId="5"/>
  </si>
  <si>
    <t>充当一般財源等</t>
    <phoneticPr fontId="5"/>
  </si>
  <si>
    <t>　　水利地益税等</t>
    <phoneticPr fontId="5"/>
  </si>
  <si>
    <t>　震災復興特別交付税</t>
    <phoneticPr fontId="25"/>
  </si>
  <si>
    <t>　扶助費</t>
    <phoneticPr fontId="5"/>
  </si>
  <si>
    <t>　公債費</t>
    <phoneticPr fontId="5"/>
  </si>
  <si>
    <t>元利償還金</t>
    <phoneticPr fontId="5"/>
  </si>
  <si>
    <t>　うち利子</t>
    <phoneticPr fontId="25"/>
  </si>
  <si>
    <t>　維持補修費</t>
    <phoneticPr fontId="5"/>
  </si>
  <si>
    <t>　　うち一部事務組合負担金</t>
    <phoneticPr fontId="5"/>
  </si>
  <si>
    <t>　繰出金</t>
    <phoneticPr fontId="5"/>
  </si>
  <si>
    <t>被保険者
1人当り</t>
    <phoneticPr fontId="5"/>
  </si>
  <si>
    <t>国民健康保険</t>
    <phoneticPr fontId="5"/>
  </si>
  <si>
    <t>その他</t>
    <phoneticPr fontId="5"/>
  </si>
  <si>
    <t>　うち臨時財政対策債</t>
    <phoneticPr fontId="5"/>
  </si>
  <si>
    <t>歳入合計</t>
    <phoneticPr fontId="5"/>
  </si>
  <si>
    <t>普通建設事業費</t>
    <phoneticPr fontId="5"/>
  </si>
  <si>
    <t>　うち単独</t>
    <phoneticPr fontId="5"/>
  </si>
  <si>
    <t>災害復旧事業費</t>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</si>
  <si>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</si>
  <si>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</si>
  <si>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</si>
  <si>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</si>
  <si>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</si>
  <si>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</si>
  <si>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</si>
  <si>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</si>
  <si>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</si>
  <si>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</si>
  <si>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</si>
  <si>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</si>
  <si>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</si>
  <si>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平成21年度から将来負担額が充当可能財源等を下回り、将来負担比率は発生していない。
また、実質公債費比率は平成14年度以降、起債する額を当該年度における公債費のうち償還する元金以下に抑えることにより、地方債残高の減少に努めてきたことから、減少傾向にあったが、令和３年度については、土地開発公社を活用した鮎壺公園整備事業に係る用地取得に伴う償還を行っていることや、標準税収入額等が減少したことなどにより、増加した。しかしながら、類似団体内平均値を依然として下回っている。</t>
    <phoneticPr fontId="5"/>
  </si>
  <si>
    <t>平成21年度から将来負担額が充当可能財源等を下回り、将来負担比率は発生していない。
また、有形固定資産減価償却率は、各施設の老朽化が進み増加傾向にあるものの、ファシリティマネジメント計画や公共施設個別施設計画に基づく修繕等の実施に加え、近年、新たな公共施設が整備されていることから、類似団体内平均値を下回っている。</t>
    <rPh sb="94" eb="96">
      <t>コウキョウ</t>
    </rPh>
    <rPh sb="96" eb="98">
      <t>シセツ</t>
    </rPh>
    <rPh sb="98" eb="100">
      <t>コベツ</t>
    </rPh>
    <rPh sb="100" eb="102">
      <t>シセツ</t>
    </rPh>
    <rPh sb="102" eb="104">
      <t>ケイカク</t>
    </rPh>
    <rPh sb="108" eb="110">
      <t>シュウゼン</t>
    </rPh>
    <rPh sb="110" eb="111">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</si>
</sst>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53655</c:v>
                </c:pt>
                <c:pt idx="1">
                  <c:v>53869</c:v>
                </c:pt>
                <c:pt idx="2">
                  <c:v>59119</c:v>
                </c:pt>
                <c:pt idx="3">
                  <c:v>53895</c:v>
                </c:pt>
                <c:pt idx="4">
                  <c:v>47161</c:v>
                </c:pt>
              </c:numCache>
            </c:numRef>
          </c:val>
          <c:smooth val="0"/>
          <c:extLst>
            <c:ext xmlns:c16="http://schemas.microsoft.com/office/drawing/2014/chart" uri="{C3380CC4-5D6E-409C-BE32-E72D297353CC}">
              <c16:uniqueId val="{00000000-FA47-4B07-AB0E-B5242437E7F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69307</c:v>
                </c:pt>
                <c:pt idx="1">
                  <c:v>58385</c:v>
                </c:pt>
                <c:pt idx="2">
                  <c:v>52791</c:v>
                </c:pt>
                <c:pt idx="3">
                  <c:v>69161</c:v>
                </c:pt>
                <c:pt idx="4">
                  <c:v>54117</c:v>
                </c:pt>
              </c:numCache>
            </c:numRef>
          </c:val>
          <c:smooth val="0"/>
          <c:extLst>
            <c:ext xmlns:c16="http://schemas.microsoft.com/office/drawing/2014/chart" uri="{C3380CC4-5D6E-409C-BE32-E72D297353CC}">
              <c16:uniqueId val="{00000001-FA47-4B07-AB0E-B5242437E7F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5.43</c:v>
                </c:pt>
                <c:pt idx="1">
                  <c:v>3.4</c:v>
                </c:pt>
                <c:pt idx="2">
                  <c:v>5.0999999999999996</c:v>
                </c:pt>
                <c:pt idx="3">
                  <c:v>0.99</c:v>
                </c:pt>
                <c:pt idx="4">
                  <c:v>4.92</c:v>
                </c:pt>
              </c:numCache>
            </c:numRef>
          </c:val>
          <c:extLst>
            <c:ext xmlns:c16="http://schemas.microsoft.com/office/drawing/2014/chart" uri="{C3380CC4-5D6E-409C-BE32-E72D297353CC}">
              <c16:uniqueId val="{00000000-59C4-4553-9DA8-7496072D864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44.37</c:v>
                </c:pt>
                <c:pt idx="1">
                  <c:v>44.8</c:v>
                </c:pt>
                <c:pt idx="2">
                  <c:v>41.34</c:v>
                </c:pt>
                <c:pt idx="3">
                  <c:v>37.21</c:v>
                </c:pt>
                <c:pt idx="4">
                  <c:v>36.17</c:v>
                </c:pt>
              </c:numCache>
            </c:numRef>
          </c:val>
          <c:extLst>
            <c:ext xmlns:c16="http://schemas.microsoft.com/office/drawing/2014/chart" uri="{C3380CC4-5D6E-409C-BE32-E72D297353CC}">
              <c16:uniqueId val="{00000001-59C4-4553-9DA8-7496072D864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-1.61</c:v>
                </c:pt>
                <c:pt idx="1">
                  <c:v>-1.92</c:v>
                </c:pt>
                <c:pt idx="2">
                  <c:v>0.82</c:v>
                </c:pt>
                <c:pt idx="3">
                  <c:v>-9.41</c:v>
                </c:pt>
                <c:pt idx="4">
                  <c:v>-0.48</c:v>
                </c:pt>
              </c:numCache>
            </c:numRef>
          </c:val>
          <c:smooth val="0"/>
          <c:extLst>
            <c:ext xmlns:c16="http://schemas.microsoft.com/office/drawing/2014/chart" uri="{C3380CC4-5D6E-409C-BE32-E72D297353CC}">
              <c16:uniqueId val="{00000002-59C4-4553-9DA8-7496072D864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1.97</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545-46E2-93D5-A0C5B067240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545-46E2-93D5-A0C5B067240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545-46E2-93D5-A0C5B067240A}"/>
            </c:ext>
          </c:extLst>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545-46E2-93D5-A0C5B067240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0.21</c:v>
                </c:pt>
                <c:pt idx="2">
                  <c:v>#N/A</c:v>
                </c:pt>
                <c:pt idx="3">
                  <c:v>0.06</c:v>
                </c:pt>
                <c:pt idx="4">
                  <c:v>#N/A</c:v>
                </c:pt>
                <c:pt idx="5">
                  <c:v>0.04</c:v>
                </c:pt>
                <c:pt idx="6">
                  <c:v>#N/A</c:v>
                </c:pt>
                <c:pt idx="7">
                  <c:v>0.08</c:v>
                </c:pt>
                <c:pt idx="8">
                  <c:v>#N/A</c:v>
                </c:pt>
                <c:pt idx="9">
                  <c:v>0.06</c:v>
                </c:pt>
              </c:numCache>
            </c:numRef>
          </c:val>
          <c:extLst>
            <c:ext xmlns:c16="http://schemas.microsoft.com/office/drawing/2014/chart" uri="{C3380CC4-5D6E-409C-BE32-E72D297353CC}">
              <c16:uniqueId val="{00000004-0545-46E2-93D5-A0C5B067240A}"/>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0.62</c:v>
                </c:pt>
                <c:pt idx="2">
                  <c:v>#N/A</c:v>
                </c:pt>
                <c:pt idx="3">
                  <c:v>0.67</c:v>
                </c:pt>
                <c:pt idx="4">
                  <c:v>#N/A</c:v>
                </c:pt>
                <c:pt idx="5">
                  <c:v>0.55000000000000004</c:v>
                </c:pt>
                <c:pt idx="6">
                  <c:v>#N/A</c:v>
                </c:pt>
                <c:pt idx="7">
                  <c:v>0.34</c:v>
                </c:pt>
                <c:pt idx="8">
                  <c:v>#N/A</c:v>
                </c:pt>
                <c:pt idx="9">
                  <c:v>0.4</c:v>
                </c:pt>
              </c:numCache>
            </c:numRef>
          </c:val>
          <c:extLst>
            <c:ext xmlns:c16="http://schemas.microsoft.com/office/drawing/2014/chart" uri="{C3380CC4-5D6E-409C-BE32-E72D297353CC}">
              <c16:uniqueId val="{00000005-0545-46E2-93D5-A0C5B067240A}"/>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1.92</c:v>
                </c:pt>
                <c:pt idx="2">
                  <c:v>#N/A</c:v>
                </c:pt>
                <c:pt idx="3">
                  <c:v>0.87</c:v>
                </c:pt>
                <c:pt idx="4">
                  <c:v>#N/A</c:v>
                </c:pt>
                <c:pt idx="5">
                  <c:v>0.56000000000000005</c:v>
                </c:pt>
                <c:pt idx="6">
                  <c:v>#N/A</c:v>
                </c:pt>
                <c:pt idx="7">
                  <c:v>0.49</c:v>
                </c:pt>
                <c:pt idx="8">
                  <c:v>#N/A</c:v>
                </c:pt>
                <c:pt idx="9">
                  <c:v>0.88</c:v>
                </c:pt>
              </c:numCache>
            </c:numRef>
          </c:val>
          <c:extLst>
            <c:ext xmlns:c16="http://schemas.microsoft.com/office/drawing/2014/chart" uri="{C3380CC4-5D6E-409C-BE32-E72D297353CC}">
              <c16:uniqueId val="{00000006-0545-46E2-93D5-A0C5B067240A}"/>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#N/A</c:v>
                </c:pt>
                <c:pt idx="3">
                  <c:v>1.81</c:v>
                </c:pt>
                <c:pt idx="4">
                  <c:v>#N/A</c:v>
                </c:pt>
                <c:pt idx="5">
                  <c:v>2.5299999999999998</c:v>
                </c:pt>
                <c:pt idx="6">
                  <c:v>#N/A</c:v>
                </c:pt>
                <c:pt idx="7">
                  <c:v>3.2</c:v>
                </c:pt>
                <c:pt idx="8">
                  <c:v>#N/A</c:v>
                </c:pt>
                <c:pt idx="9">
                  <c:v>4.1100000000000003</c:v>
                </c:pt>
              </c:numCache>
            </c:numRef>
          </c:val>
          <c:extLst>
            <c:ext xmlns:c16="http://schemas.microsoft.com/office/drawing/2014/chart" uri="{C3380CC4-5D6E-409C-BE32-E72D297353CC}">
              <c16:uniqueId val="{00000007-0545-46E2-93D5-A0C5B067240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5.43</c:v>
                </c:pt>
                <c:pt idx="2">
                  <c:v>#N/A</c:v>
                </c:pt>
                <c:pt idx="3">
                  <c:v>3.4</c:v>
                </c:pt>
                <c:pt idx="4">
                  <c:v>#N/A</c:v>
                </c:pt>
                <c:pt idx="5">
                  <c:v>5.0999999999999996</c:v>
                </c:pt>
                <c:pt idx="6">
                  <c:v>#N/A</c:v>
                </c:pt>
                <c:pt idx="7">
                  <c:v>0.98</c:v>
                </c:pt>
                <c:pt idx="8">
                  <c:v>#N/A</c:v>
                </c:pt>
                <c:pt idx="9">
                  <c:v>4.92</c:v>
                </c:pt>
              </c:numCache>
            </c:numRef>
          </c:val>
          <c:extLst>
            <c:ext xmlns:c16="http://schemas.microsoft.com/office/drawing/2014/chart" uri="{C3380CC4-5D6E-409C-BE32-E72D297353CC}">
              <c16:uniqueId val="{00000008-0545-46E2-93D5-A0C5B067240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12.35</c:v>
                </c:pt>
                <c:pt idx="2">
                  <c:v>#N/A</c:v>
                </c:pt>
                <c:pt idx="3">
                  <c:v>12.85</c:v>
                </c:pt>
                <c:pt idx="4">
                  <c:v>#N/A</c:v>
                </c:pt>
                <c:pt idx="5">
                  <c:v>12.91</c:v>
                </c:pt>
                <c:pt idx="6">
                  <c:v>#N/A</c:v>
                </c:pt>
                <c:pt idx="7">
                  <c:v>13.98</c:v>
                </c:pt>
                <c:pt idx="8">
                  <c:v>#N/A</c:v>
                </c:pt>
                <c:pt idx="9">
                  <c:v>15.72</c:v>
                </c:pt>
              </c:numCache>
            </c:numRef>
          </c:val>
          <c:extLst>
            <c:ext xmlns:c16="http://schemas.microsoft.com/office/drawing/2014/chart" uri="{C3380CC4-5D6E-409C-BE32-E72D297353CC}">
              <c16:uniqueId val="{00000009-0545-46E2-93D5-A0C5B067240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691</c:v>
                </c:pt>
                <c:pt idx="5">
                  <c:v>723</c:v>
                </c:pt>
                <c:pt idx="8">
                  <c:v>705</c:v>
                </c:pt>
                <c:pt idx="11">
                  <c:v>633</c:v>
                </c:pt>
                <c:pt idx="14">
                  <c:v>603</c:v>
                </c:pt>
              </c:numCache>
            </c:numRef>
          </c:val>
          <c:extLst>
            <c:ext xmlns:c16="http://schemas.microsoft.com/office/drawing/2014/chart" uri="{C3380CC4-5D6E-409C-BE32-E72D297353CC}">
              <c16:uniqueId val="{00000000-0C3E-4770-854A-1A93F3B67FE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C3E-4770-854A-1A93F3B67FE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203</c:v>
                </c:pt>
                <c:pt idx="3">
                  <c:v>200</c:v>
                </c:pt>
                <c:pt idx="6">
                  <c:v>233</c:v>
                </c:pt>
                <c:pt idx="9">
                  <c:v>367</c:v>
                </c:pt>
                <c:pt idx="12">
                  <c:v>284</c:v>
                </c:pt>
              </c:numCache>
            </c:numRef>
          </c:val>
          <c:extLst>
            <c:ext xmlns:c16="http://schemas.microsoft.com/office/drawing/2014/chart" uri="{C3380CC4-5D6E-409C-BE32-E72D297353CC}">
              <c16:uniqueId val="{00000002-0C3E-4770-854A-1A93F3B67FE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c:v>
                </c:pt>
                <c:pt idx="3">
                  <c:v>2</c:v>
                </c:pt>
                <c:pt idx="6">
                  <c:v>3</c:v>
                </c:pt>
                <c:pt idx="9">
                  <c:v>6</c:v>
                </c:pt>
                <c:pt idx="12">
                  <c:v>10</c:v>
                </c:pt>
              </c:numCache>
            </c:numRef>
          </c:val>
          <c:extLst>
            <c:ext xmlns:c16="http://schemas.microsoft.com/office/drawing/2014/chart" uri="{C3380CC4-5D6E-409C-BE32-E72D297353CC}">
              <c16:uniqueId val="{00000003-0C3E-4770-854A-1A93F3B67FE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220</c:v>
                </c:pt>
                <c:pt idx="3">
                  <c:v>320</c:v>
                </c:pt>
                <c:pt idx="6">
                  <c:v>320</c:v>
                </c:pt>
                <c:pt idx="9">
                  <c:v>312</c:v>
                </c:pt>
                <c:pt idx="12">
                  <c:v>274</c:v>
                </c:pt>
              </c:numCache>
            </c:numRef>
          </c:val>
          <c:extLst>
            <c:ext xmlns:c16="http://schemas.microsoft.com/office/drawing/2014/chart" uri="{C3380CC4-5D6E-409C-BE32-E72D297353CC}">
              <c16:uniqueId val="{00000004-0C3E-4770-854A-1A93F3B67FE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C3E-4770-854A-1A93F3B67FE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C3E-4770-854A-1A93F3B67FE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426</c:v>
                </c:pt>
                <c:pt idx="3">
                  <c:v>398</c:v>
                </c:pt>
                <c:pt idx="6">
                  <c:v>362</c:v>
                </c:pt>
                <c:pt idx="9">
                  <c:v>343</c:v>
                </c:pt>
                <c:pt idx="12">
                  <c:v>356</c:v>
                </c:pt>
              </c:numCache>
            </c:numRef>
          </c:val>
          <c:extLst>
            <c:ext xmlns:c16="http://schemas.microsoft.com/office/drawing/2014/chart" uri="{C3380CC4-5D6E-409C-BE32-E72D297353CC}">
              <c16:uniqueId val="{00000007-0C3E-4770-854A-1A93F3B67FE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160</c:v>
                </c:pt>
                <c:pt idx="2">
                  <c:v>#N/A</c:v>
                </c:pt>
                <c:pt idx="3">
                  <c:v>#N/A</c:v>
                </c:pt>
                <c:pt idx="4">
                  <c:v>197</c:v>
                </c:pt>
                <c:pt idx="5">
                  <c:v>#N/A</c:v>
                </c:pt>
                <c:pt idx="6">
                  <c:v>#N/A</c:v>
                </c:pt>
                <c:pt idx="7">
                  <c:v>213</c:v>
                </c:pt>
                <c:pt idx="8">
                  <c:v>#N/A</c:v>
                </c:pt>
                <c:pt idx="9">
                  <c:v>#N/A</c:v>
                </c:pt>
                <c:pt idx="10">
                  <c:v>395</c:v>
                </c:pt>
                <c:pt idx="11">
                  <c:v>#N/A</c:v>
                </c:pt>
                <c:pt idx="12">
                  <c:v>#N/A</c:v>
                </c:pt>
                <c:pt idx="13">
                  <c:v>321</c:v>
                </c:pt>
                <c:pt idx="14">
                  <c:v>#N/A</c:v>
                </c:pt>
              </c:numCache>
            </c:numRef>
          </c:val>
          <c:smooth val="0"/>
          <c:extLst>
            <c:ext xmlns:c16="http://schemas.microsoft.com/office/drawing/2014/chart" uri="{C3380CC4-5D6E-409C-BE32-E72D297353CC}">
              <c16:uniqueId val="{00000008-0C3E-4770-854A-1A93F3B67FE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4510</c:v>
                </c:pt>
                <c:pt idx="5">
                  <c:v>4102</c:v>
                </c:pt>
                <c:pt idx="8">
                  <c:v>3821</c:v>
                </c:pt>
                <c:pt idx="11">
                  <c:v>3451</c:v>
                </c:pt>
                <c:pt idx="14">
                  <c:v>3110</c:v>
                </c:pt>
              </c:numCache>
            </c:numRef>
          </c:val>
          <c:extLst>
            <c:ext xmlns:c16="http://schemas.microsoft.com/office/drawing/2014/chart" uri="{C3380CC4-5D6E-409C-BE32-E72D297353CC}">
              <c16:uniqueId val="{00000000-212C-44A5-9069-E65EABAA51F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1667</c:v>
                </c:pt>
                <c:pt idx="5">
                  <c:v>1999</c:v>
                </c:pt>
                <c:pt idx="8">
                  <c:v>2012</c:v>
                </c:pt>
                <c:pt idx="11">
                  <c:v>1773</c:v>
                </c:pt>
                <c:pt idx="14">
                  <c:v>1652</c:v>
                </c:pt>
              </c:numCache>
            </c:numRef>
          </c:val>
          <c:extLst>
            <c:ext xmlns:c16="http://schemas.microsoft.com/office/drawing/2014/chart" uri="{C3380CC4-5D6E-409C-BE32-E72D297353CC}">
              <c16:uniqueId val="{00000001-212C-44A5-9069-E65EABAA51F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7735</c:v>
                </c:pt>
                <c:pt idx="5">
                  <c:v>8100</c:v>
                </c:pt>
                <c:pt idx="8">
                  <c:v>7892</c:v>
                </c:pt>
                <c:pt idx="11">
                  <c:v>6994</c:v>
                </c:pt>
                <c:pt idx="14">
                  <c:v>6595</c:v>
                </c:pt>
              </c:numCache>
            </c:numRef>
          </c:val>
          <c:extLst>
            <c:ext xmlns:c16="http://schemas.microsoft.com/office/drawing/2014/chart" uri="{C3380CC4-5D6E-409C-BE32-E72D297353CC}">
              <c16:uniqueId val="{00000002-212C-44A5-9069-E65EABAA51F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12C-44A5-9069-E65EABAA51F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12C-44A5-9069-E65EABAA51F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12C-44A5-9069-E65EABAA51F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1246</c:v>
                </c:pt>
                <c:pt idx="3">
                  <c:v>1097</c:v>
                </c:pt>
                <c:pt idx="6">
                  <c:v>965</c:v>
                </c:pt>
                <c:pt idx="9">
                  <c:v>981</c:v>
                </c:pt>
                <c:pt idx="12">
                  <c:v>933</c:v>
                </c:pt>
              </c:numCache>
            </c:numRef>
          </c:val>
          <c:extLst>
            <c:ext xmlns:c16="http://schemas.microsoft.com/office/drawing/2014/chart" uri="{C3380CC4-5D6E-409C-BE32-E72D297353CC}">
              <c16:uniqueId val="{00000006-212C-44A5-9069-E65EABAA51F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71</c:v>
                </c:pt>
                <c:pt idx="3">
                  <c:v>100</c:v>
                </c:pt>
                <c:pt idx="6">
                  <c:v>211</c:v>
                </c:pt>
                <c:pt idx="9">
                  <c:v>211</c:v>
                </c:pt>
                <c:pt idx="12">
                  <c:v>226</c:v>
                </c:pt>
              </c:numCache>
            </c:numRef>
          </c:val>
          <c:extLst>
            <c:ext xmlns:c16="http://schemas.microsoft.com/office/drawing/2014/chart" uri="{C3380CC4-5D6E-409C-BE32-E72D297353CC}">
              <c16:uniqueId val="{00000007-212C-44A5-9069-E65EABAA51F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2151</c:v>
                </c:pt>
                <c:pt idx="3">
                  <c:v>2294</c:v>
                </c:pt>
                <c:pt idx="6">
                  <c:v>2652</c:v>
                </c:pt>
                <c:pt idx="9">
                  <c:v>2509</c:v>
                </c:pt>
                <c:pt idx="12">
                  <c:v>2373</c:v>
                </c:pt>
              </c:numCache>
            </c:numRef>
          </c:val>
          <c:extLst>
            <c:ext xmlns:c16="http://schemas.microsoft.com/office/drawing/2014/chart" uri="{C3380CC4-5D6E-409C-BE32-E72D297353CC}">
              <c16:uniqueId val="{00000008-212C-44A5-9069-E65EABAA51F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605</c:v>
                </c:pt>
                <c:pt idx="3">
                  <c:v>681</c:v>
                </c:pt>
                <c:pt idx="6">
                  <c:v>1066</c:v>
                </c:pt>
                <c:pt idx="9">
                  <c:v>781</c:v>
                </c:pt>
                <c:pt idx="12">
                  <c:v>325</c:v>
                </c:pt>
              </c:numCache>
            </c:numRef>
          </c:val>
          <c:extLst>
            <c:ext xmlns:c16="http://schemas.microsoft.com/office/drawing/2014/chart" uri="{C3380CC4-5D6E-409C-BE32-E72D297353CC}">
              <c16:uniqueId val="{00000009-212C-44A5-9069-E65EABAA51F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3095</c:v>
                </c:pt>
                <c:pt idx="3">
                  <c:v>2900</c:v>
                </c:pt>
                <c:pt idx="6">
                  <c:v>2718</c:v>
                </c:pt>
                <c:pt idx="9">
                  <c:v>2534</c:v>
                </c:pt>
                <c:pt idx="12">
                  <c:v>2531</c:v>
                </c:pt>
              </c:numCache>
            </c:numRef>
          </c:val>
          <c:extLst>
            <c:ext xmlns:c16="http://schemas.microsoft.com/office/drawing/2014/chart" uri="{C3380CC4-5D6E-409C-BE32-E72D297353CC}">
              <c16:uniqueId val="{0000000A-212C-44A5-9069-E65EABAA51F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12C-44A5-9069-E65EABAA51F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4517</c:v>
                </c:pt>
                <c:pt idx="1">
                  <c:v>3966</c:v>
                </c:pt>
                <c:pt idx="2">
                  <c:v>3542</c:v>
                </c:pt>
              </c:numCache>
            </c:numRef>
          </c:val>
          <c:extLst>
            <c:ext xmlns:c16="http://schemas.microsoft.com/office/drawing/2014/chart" uri="{C3380CC4-5D6E-409C-BE32-E72D297353CC}">
              <c16:uniqueId val="{00000000-F73B-47AB-9029-EE6E12F4265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52</c:v>
                </c:pt>
                <c:pt idx="1">
                  <c:v>52</c:v>
                </c:pt>
                <c:pt idx="2">
                  <c:v>52</c:v>
                </c:pt>
              </c:numCache>
            </c:numRef>
          </c:val>
          <c:extLst>
            <c:ext xmlns:c16="http://schemas.microsoft.com/office/drawing/2014/chart" uri="{C3380CC4-5D6E-409C-BE32-E72D297353CC}">
              <c16:uniqueId val="{00000001-F73B-47AB-9029-EE6E12F4265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2735</c:v>
                </c:pt>
                <c:pt idx="1">
                  <c:v>2434</c:v>
                </c:pt>
                <c:pt idx="2">
                  <c:v>2411</c:v>
                </c:pt>
              </c:numCache>
            </c:numRef>
          </c:val>
          <c:extLst>
            <c:ext xmlns:c16="http://schemas.microsoft.com/office/drawing/2014/chart" uri="{C3380CC4-5D6E-409C-BE32-E72D297353CC}">
              <c16:uniqueId val="{00000002-F73B-47AB-9029-EE6E12F4265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{A4B170E6-3FC3-4214-A652-66380527569A}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A73-4618-A1CA-AEDCEA06DD4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{812B3F11-CEAA-46A5-82A0-544745F28B8D}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A73-4618-A1CA-AEDCEA06DD4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{83465BA1-35C1-411D-B02F-5B94DD4A7903}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A73-4618-A1CA-AEDCEA06DD4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{1DCA7F30-CBF3-4D7F-B335-0C3E83A47714}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A73-4618-A1CA-AEDCEA06DD4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{E8E764EA-58FB-49B7-83BA-AC45D2238DB1}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A73-4618-A1CA-AEDCEA06DD4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{FA26A41B-2FDF-47FA-A4AA-74853F2AB5C7}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A73-4618-A1CA-AEDCEA06DD4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{5C509BD1-D124-4C86-B4F8-E27A7A2EB6F7}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A73-4618-A1CA-AEDCEA06DD4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{35B98B1F-BED2-4F0A-B52A-BEA4F4F95823}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A73-4618-A1CA-AEDCEA06DD4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{9062DB35-F432-46F2-9045-6341EAF0A21D}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A73-4618-A1CA-AEDCEA06DD4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51.7</c:v>
                </c:pt>
                <c:pt idx="8">
                  <c:v>53</c:v>
                </c:pt>
                <c:pt idx="16">
                  <c:v>54.7</c:v>
                </c:pt>
                <c:pt idx="24">
                  <c:v>56.1</c:v>
                </c:pt>
                <c:pt idx="32">
                  <c:v>57.9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A73-4618-A1CA-AEDCEA06DD4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{BF4AF667-8094-46E3-9DF9-CEB2C562EE4D}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A73-4618-A1CA-AEDCEA06DD4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{A48A4535-F3FB-431C-853B-62A9B4C92226}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A73-4618-A1CA-AEDCEA06DD4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{F9177161-1C9D-422A-8331-6E5F467E2C36}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A73-4618-A1CA-AEDCEA06DD4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{8FB72A88-8679-4AAD-8875-D269B2B6C679}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A73-4618-A1CA-AEDCEA06DD4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{BFAA1980-5F8B-491F-9C43-4F2202132852}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A73-4618-A1CA-AEDCEA06DD4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{A4E60676-5919-4112-9723-8C2B3870E106}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A73-4618-A1CA-AEDCEA06DD4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{90A9ADB7-BB05-4D96-9E33-3A71A75A662A}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A73-4618-A1CA-AEDCEA06DD4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{C47B93DA-090E-433D-935D-77D88257B690}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A73-4618-A1CA-AEDCEA06DD4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{552416B9-444E-4BBB-8C98-8A36BCB8686D}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A73-4618-A1CA-AEDCEA06DD4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c:v>
                </c:pt>
                <c:pt idx="8">
                  <c:v>60.2</c:v>
                </c:pt>
                <c:pt idx="16">
                  <c:v>61.3</c:v>
                </c:pt>
                <c:pt idx="24">
                  <c:v>62.2</c:v>
                </c:pt>
                <c:pt idx="32">
                  <c:v>61</c:v>
                </c:pt>
              </c:numCache>
            </c:numRef>
          </c:xVal>
          <c:yVal>
            <c:numRef>
              <c:f>公会計指標分析・財政指標組合せ分析表!$BP$55:$DC$55</c:f>
              <c:numCache>
                <c:formatCode>#,##0.0;"▲ "#,##0.0</c:formatCode>
                <c:ptCount val="40"/>
                <c:pt idx="0">
                  <c:v>14</c:v>
                </c:pt>
                <c:pt idx="8">
                  <c:v>11.4</c:v>
                </c:pt>
                <c:pt idx="16">
                  <c:v>10.4</c:v>
                </c:pt>
                <c:pt idx="24">
                  <c:v>10.9</c:v>
                </c:pt>
                <c:pt idx="32">
                  <c:v>4.5999999999999996</c:v>
                </c:pt>
              </c:numCache>
            </c:numRef>
          </c:yVal>
          <c:smooth val="0"/>
          <c:extLst>
            <c:ext xmlns:c16="http://schemas.microsoft.com/office/drawing/2014/chart" uri="{C3380CC4-5D6E-409C-BE32-E72D297353CC}">
              <c16:uniqueId val="{00000013-CA73-4618-A1CA-AEDCEA06DD42}"/>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6"/>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{98924D39-411C-49A5-808F-D58FCA08329E}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3FD-4EBF-9635-667CEF2BB2A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{312E6C04-F223-42F8-BB7A-752FB1A536F4}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3FD-4EBF-9635-667CEF2BB2A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{7C80B911-34A5-4974-A09A-809543175D6A}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3FD-4EBF-9635-667CEF2BB2A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{F4C7F3C2-61B3-47CF-A19C-8E2C67D5F10B}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3FD-4EBF-9635-667CEF2BB2A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{F4A55158-FD1B-4A26-94CD-FA127051051C}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3FD-4EBF-9635-667CEF2BB2A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{90033DF1-1265-4A87-BB1F-C41E35ED0027}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3FD-4EBF-9635-667CEF2BB2A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{03649E26-A0F4-4B45-A4FA-C9DE8AB586FF}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3FD-4EBF-9635-667CEF2BB2A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{827274E5-66D1-434C-B82B-D41D2786AE01}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3FD-4EBF-9635-667CEF2BB2A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{AE24D1DC-6611-4B12-9A9A-FFF75BF4CCA5}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3FD-4EBF-9635-667CEF2BB2A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c:v>
                </c:pt>
                <c:pt idx="8">
                  <c:v>1.8</c:v>
                </c:pt>
                <c:pt idx="16">
                  <c:v>1.8</c:v>
                </c:pt>
                <c:pt idx="24">
                  <c:v>2.6</c:v>
                </c:pt>
                <c:pt idx="32">
                  <c:v>3.1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3FD-4EBF-9635-667CEF2BB2A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{20C63E82-EBBF-486A-9EBB-5143250A176E}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3FD-4EBF-9635-667CEF2BB2A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{AA391FF5-2BE5-4AC8-ABDD-1CE7B6DA0B8B}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3FD-4EBF-9635-667CEF2BB2A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{B4326021-680C-4398-BBBE-D1C97DF47911}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3FD-4EBF-9635-667CEF2BB2A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{ACF6EC9D-2BE7-4D76-B4AB-14A8D52C31E7}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3FD-4EBF-9635-667CEF2BB2A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{39ED2DB8-EE90-4FC5-AC8E-C45221AA9E9F}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3FD-4EBF-9635-667CEF2BB2A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{AC73A50E-CA92-4B23-95C2-5109200F791E}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3FD-4EBF-9635-667CEF2BB2A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{A12A646F-2FF0-4589-A916-D1379A9896B8}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3FD-4EBF-9635-667CEF2BB2A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{61E1C2D9-E250-44C3-BB9D-9D92C9BE526A}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3FD-4EBF-9635-667CEF2BB2A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{15EACAEF-0249-4D39-949D-4A97AD9557C2}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3FD-4EBF-9635-667CEF2BB2A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6.5</c:v>
                </c:pt>
                <c:pt idx="8">
                  <c:v>6.7</c:v>
                </c:pt>
                <c:pt idx="16">
                  <c:v>6.6</c:v>
                </c:pt>
                <c:pt idx="24">
                  <c:v>5.9</c:v>
                </c:pt>
                <c:pt idx="32">
                  <c:v>6.3</c:v>
                </c:pt>
              </c:numCache>
            </c:numRef>
          </c:xVal>
          <c:yVal>
            <c:numRef>
              <c:f>公会計指標分析・財政指標組合せ分析表!$BP$77:$DC$77</c:f>
              <c:numCache>
                <c:formatCode>#,##0.0;"▲ "#,##0.0</c:formatCode>
                <c:ptCount val="40"/>
                <c:pt idx="0">
                  <c:v>14</c:v>
                </c:pt>
                <c:pt idx="8">
                  <c:v>11.4</c:v>
                </c:pt>
                <c:pt idx="16">
                  <c:v>10.4</c:v>
                </c:pt>
                <c:pt idx="24">
                  <c:v>10.9</c:v>
                </c:pt>
                <c:pt idx="32">
                  <c:v>4.5999999999999996</c:v>
                </c:pt>
              </c:numCache>
            </c:numRef>
          </c:yVal>
          <c:smooth val="0"/>
          <c:extLst>
            <c:ext xmlns:c16="http://schemas.microsoft.com/office/drawing/2014/chart" uri="{C3380CC4-5D6E-409C-BE32-E72D297353CC}">
              <c16:uniqueId val="{00000013-93FD-4EBF-9635-667CEF2BB2A0}"/>
            </c:ext>
          </c:extLst>
        </c:ser>
        <c:dLbls>
          <c:showLegendKey val="0"/>
          <c:showVal val="1"/>
          <c:showCatName val="0"/>
          <c:showSerName val="0"/>
          <c:showPercent val="0"/>
          <c:showBubbleSize val="0"/>
        </c:dLbls>
        <c:axId val="84219776"/>
        <c:axId val="84234240"/>
      </c:scatterChart>
      <c:valAx>
        <c:axId val="84219776"/>
        <c:scaling>
          <c:orientation val="maxMin"/>
          <c:max val="6.8"/>
          <c:min val="5.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6"/>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748338" y="4643437"/>
          <a:ext cx="381000" cy="2762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648575" y="5886450"/>
          <a:ext cx="11430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静岡県長泉町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14</a:t>
          </a:r>
          <a:r>
            <a:rPr kumimoji="1" lang="ja-JP" altLang="en-US" sz="1200">
              <a:latin typeface="ＭＳ ゴシック" pitchFamily="49" charset="-128"/>
              <a:ea typeface="ＭＳ ゴシック" pitchFamily="49" charset="-128"/>
            </a:rPr>
            <a:t>年度以降、起債額を公債費の元金以下に抑えることにより、地方債残高の減少、元利償還金の減少に努めている。</a:t>
          </a:r>
        </a:p>
        <a:p>
          <a:r>
            <a:rPr kumimoji="1" lang="ja-JP" altLang="en-US" sz="1200">
              <a:latin typeface="ＭＳ ゴシック" pitchFamily="49" charset="-128"/>
              <a:ea typeface="ＭＳ ゴシック" pitchFamily="49" charset="-128"/>
            </a:rPr>
            <a:t>　債務負担行為に基づく支出額は、鮎壺公園整備事業に係る土地開発公社への償還が一部終了したことなどにより、令和２年度と比較して減少している。　</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なお、平成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年度から公営企業債（下水道事業）の元利償還金に対する繰入金が増加したことに伴い、実質公債費比率の分子は平成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年度と比較して増加していたが、令和３年度については、債務負担行為に基づく支出額が減少したことなどから減少している。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町債の償還に関して、平成</a:t>
          </a:r>
          <a:r>
            <a:rPr kumimoji="1" lang="en-US" altLang="ja-JP" sz="1000">
              <a:latin typeface="ＭＳ ゴシック" pitchFamily="49" charset="-128"/>
              <a:ea typeface="ＭＳ ゴシック" pitchFamily="49" charset="-128"/>
            </a:rPr>
            <a:t>14</a:t>
          </a:r>
          <a:r>
            <a:rPr kumimoji="1" lang="ja-JP" altLang="en-US" sz="1000">
              <a:latin typeface="ＭＳ ゴシック" pitchFamily="49" charset="-128"/>
              <a:ea typeface="ＭＳ ゴシック" pitchFamily="49" charset="-128"/>
            </a:rPr>
            <a:t>年度以降起債額を公債費の元金以下に抑制することにより地方債残高が減少傾向にあり、満期一括償還地方債の借入もしていないことから、現時点で積立て等の計画はない。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静岡県長泉町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将来負担額を見ると、大部分を占める一般会計等に係る地方債の現在高は、平成</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年度以降、起債額を公債費の元金以下に抑えることにより残高の減少に努めてきたため、減少傾向にある。</a:t>
          </a:r>
        </a:p>
        <a:p>
          <a:r>
            <a:rPr kumimoji="1" lang="ja-JP" altLang="en-US" sz="1400">
              <a:latin typeface="ＭＳ ゴシック" pitchFamily="49" charset="-128"/>
              <a:ea typeface="ＭＳ ゴシック" pitchFamily="49" charset="-128"/>
            </a:rPr>
            <a:t>　なお、消防業務が２市１町で構成する富士山南東消防組合へ移管されたことに伴い消防職員が退職したことにより退職手当負担見込額が大幅に減少する一方、組合の起債により組合等負担等見込額は増加傾向にある。</a:t>
          </a:r>
        </a:p>
        <a:p>
          <a:r>
            <a:rPr kumimoji="1" lang="ja-JP" altLang="en-US" sz="1400">
              <a:latin typeface="ＭＳ ゴシック" pitchFamily="49" charset="-128"/>
              <a:ea typeface="ＭＳ ゴシック" pitchFamily="49" charset="-128"/>
            </a:rPr>
            <a:t>　地方債現在高は減少する一方、充当可能基金を確保していることにより、将来負担額が充当可能財源等を下回っていることから、将来負担比率の分子は依然として低い水準を保っている。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静岡県長泉町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公共施設等総合管理計画に基づく将来の公共施設の大規模修繕や建替費用に充てるための「公共施設長寿命化基金」に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万円を積み立てた一方、自立支援介護給付や障害者通所給付の増額などの財源確保に加え、新型コロナウイルス感染症対策事業に対する臨時的財政需要に対応するための「財政調整基金」を４億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万円、新火葬施設の整備費用に充てるための「衛生施設建設基金」を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万円取り崩したことなどにより、基金全体としては４億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単に「財政調整基金」に積み立てるのではなく、短期的に整備計画のある施設や公共施設等総合管理計画に基づき中長期的に必要となる公共施設の大規模修繕や建替計画等を考慮し、特定目的基金への積み立てを計画的に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公共施設長寿命化基金：公共施設の機能を保全し、長寿命化を図るための整備、改修等に要する経費に充てるもの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：町民による福祉活動の推進と地域福祉の充実を図るもの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　　　　：町民が広く国際交流を促進するための事業に要する経費に充てるもの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町営住宅修繕基金　　：町営住宅の修繕、維持及び管理に要する経費に充てるもの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育英資金給付基金　　：育英資金の給付事務を円滑かつ能率的に行うもの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公共施設長寿命化基金については、公共施設等総合管理計画に基づき中長期的に必要な公共施設の大規模修繕、建替等の費用に充てるため、定期預金、債券による運用も活用しながら、令和元年度は１億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万円、令和２年度は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万円、令和３年度は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万円と継続的に積み立てていることから、基金残高が増加している。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長寿命化基金については、公共施設等総合管理計画に基づき中長期的に必要となる公共施設の大規模修繕や、多額の経費が必要となる学校施設の建替計画等を考慮し、計画的な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数年、放課後児童会の増設など新たな施設の整備に係る経費や、引き続き増加する自立支援介護給付や障害者通所給付などの財源として取り崩しを行っており、令和３年度については、令和２年度から発生している新型コロナウイルス感染症対策事業に対する臨時的財政需要に対応するなど、６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万円の取崩しを行ったことから、基金残高は減少している。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を含め、今後発生しうる不測の事態にも迅速に対応できることに加え、新たな施策の実施や新たな施設の整備等に要する経費の財源として、一定の基金残高を確保しておくことが必要である一方、短期的に整備計画のある施設の特定目的基金への積立てを優先するなど、状況に応じて柔軟に対応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町債の償還に関しては、平成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年度以降、起債額を公債費の元金以下に抑制することにより地方債残高が減少傾向にあることから、現時点では取り崩しや積立ての計画はない。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1156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24110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37064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50018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62972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11156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24110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37064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50018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62972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静岡県長泉町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43,463
43,027
26.63
17,886,982
17,337,515
482,118
9,793,106
2,530,888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各施設の老朽化が進み増加傾向にあるものの、類似団体と比べ数値が低い傾向にあるのは、ファシリティマネジメント計画や公共施設個別施設計画に基づく修繕等を進めていることに加え、近年、放課後児童会や防災センターなど新たな公共施設が整備されていること、桃沢野外活動センター等の大規模改修が行われたことが要因と考えられ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10086"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098550" y="680357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75185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098550" y="649514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75185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098550" y="6186714"/>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75185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098550" y="5878286"/>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75185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098550" y="556985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75185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098550" y="526142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75185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7518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77" name="直線コネクタ 76"/>
        <xdr:cNvCxnSpPr/>
      </xdr:nvCxnSpPr>
      <xdr:spPr>
        <a:xfrm flipV="1">
          <a:off x="4074795" y="5199743"/>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78" name="有形固定資産減価償却率最小値テキスト"/>
        <xdr:cNvSpPr txBox="1"/>
      </xdr:nvSpPr>
      <xdr:spPr>
        <a:xfrm>
          <a:off x="4127500" y="658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79" name="直線コネクタ 78"/>
        <xdr:cNvCxnSpPr/>
      </xdr:nvCxnSpPr>
      <xdr:spPr>
        <a:xfrm>
          <a:off x="3987800" y="658458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80" name="有形固定資産減価償却率最大値テキスト"/>
        <xdr:cNvSpPr txBox="1"/>
      </xdr:nvSpPr>
      <xdr:spPr>
        <a:xfrm>
          <a:off x="4127500" y="49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81" name="直線コネクタ 80"/>
        <xdr:cNvCxnSpPr/>
      </xdr:nvCxnSpPr>
      <xdr:spPr>
        <a:xfrm>
          <a:off x="3987800" y="519974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82" name="有形固定資産減価償却率平均値テキスト"/>
        <xdr:cNvSpPr txBox="1"/>
      </xdr:nvSpPr>
      <xdr:spPr>
        <a:xfrm>
          <a:off x="4127500" y="5836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3" name="フローチャート: 判断 82"/>
        <xdr:cNvSpPr/>
      </xdr:nvSpPr>
      <xdr:spPr>
        <a:xfrm>
          <a:off x="40259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151765</xdr:rowOff>
    </xdr:from>
    <xdr:to>
      <xdr:col>19</xdr:col>
      <xdr:colOff>187325</xdr:colOff>
      <xdr:row>30</xdr:row>
      <xdr:rowOff>81915</xdr:rowOff>
    </xdr:to>
    <xdr:sp macro="" textlink="">
      <xdr:nvSpPr>
        <xdr:cNvPr id="84" name="フローチャート: 判断 83"/>
        <xdr:cNvSpPr/>
      </xdr:nvSpPr>
      <xdr:spPr>
        <a:xfrm>
          <a:off x="3429000" y="58953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124006</xdr:rowOff>
    </xdr:from>
    <xdr:to>
      <xdr:col>15</xdr:col>
      <xdr:colOff>187325</xdr:colOff>
      <xdr:row>30</xdr:row>
      <xdr:rowOff>54156</xdr:rowOff>
    </xdr:to>
    <xdr:sp macro="" textlink="">
      <xdr:nvSpPr>
        <xdr:cNvPr id="85" name="フローチャート: 判断 84"/>
        <xdr:cNvSpPr/>
      </xdr:nvSpPr>
      <xdr:spPr>
        <a:xfrm>
          <a:off x="2781300" y="586758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90079</xdr:rowOff>
    </xdr:from>
    <xdr:to>
      <xdr:col>11</xdr:col>
      <xdr:colOff>187325</xdr:colOff>
      <xdr:row>30</xdr:row>
      <xdr:rowOff>20229</xdr:rowOff>
    </xdr:to>
    <xdr:sp macro="" textlink="">
      <xdr:nvSpPr>
        <xdr:cNvPr id="86" name="フローチャート: 判断 85"/>
        <xdr:cNvSpPr/>
      </xdr:nvSpPr>
      <xdr:spPr>
        <a:xfrm>
          <a:off x="2133600" y="583365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22225</xdr:rowOff>
    </xdr:from>
    <xdr:to>
      <xdr:col>7</xdr:col>
      <xdr:colOff>187325</xdr:colOff>
      <xdr:row>29</xdr:row>
      <xdr:rowOff>123825</xdr:rowOff>
    </xdr:to>
    <xdr:sp macro="" textlink="">
      <xdr:nvSpPr>
        <xdr:cNvPr id="87" name="フローチャート: 判断 86"/>
        <xdr:cNvSpPr/>
      </xdr:nvSpPr>
      <xdr:spPr>
        <a:xfrm>
          <a:off x="1485900" y="57658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19141</xdr:rowOff>
    </xdr:from>
    <xdr:to>
      <xdr:col>23</xdr:col>
      <xdr:colOff>136525</xdr:colOff>
      <xdr:row>29</xdr:row>
      <xdr:rowOff>120741</xdr:rowOff>
    </xdr:to>
    <xdr:sp macro="" textlink="">
      <xdr:nvSpPr>
        <xdr:cNvPr id="93" name="楕円 92"/>
        <xdr:cNvSpPr/>
      </xdr:nvSpPr>
      <xdr:spPr>
        <a:xfrm>
          <a:off x="4025900" y="57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42018</xdr:rowOff>
    </xdr:from>
    <xdr:ext cx="405111" cy="259045"/>
    <xdr:sp macro="" textlink="">
      <xdr:nvSpPr>
        <xdr:cNvPr id="94" name="有形固定資産減価償却率該当値テキスト"/>
        <xdr:cNvSpPr txBox="1"/>
      </xdr:nvSpPr>
      <xdr:spPr>
        <a:xfrm>
          <a:off x="4127500" y="5614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135074</xdr:rowOff>
    </xdr:from>
    <xdr:to>
      <xdr:col>19</xdr:col>
      <xdr:colOff>187325</xdr:colOff>
      <xdr:row>29</xdr:row>
      <xdr:rowOff>65224</xdr:rowOff>
    </xdr:to>
    <xdr:sp macro="" textlink="">
      <xdr:nvSpPr>
        <xdr:cNvPr id="95" name="楕円 94"/>
        <xdr:cNvSpPr/>
      </xdr:nvSpPr>
      <xdr:spPr>
        <a:xfrm>
          <a:off x="3429000" y="570719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14424</xdr:rowOff>
    </xdr:from>
    <xdr:to>
      <xdr:col>23</xdr:col>
      <xdr:colOff>85725</xdr:colOff>
      <xdr:row>29</xdr:row>
      <xdr:rowOff>69941</xdr:rowOff>
    </xdr:to>
    <xdr:cxnSp macro="">
      <xdr:nvCxnSpPr>
        <xdr:cNvPr id="96" name="直線コネクタ 95"/>
        <xdr:cNvCxnSpPr/>
      </xdr:nvCxnSpPr>
      <xdr:spPr>
        <a:xfrm>
          <a:off x="3479800" y="5757999"/>
          <a:ext cx="5969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91894</xdr:rowOff>
    </xdr:from>
    <xdr:to>
      <xdr:col>15</xdr:col>
      <xdr:colOff>187325</xdr:colOff>
      <xdr:row>29</xdr:row>
      <xdr:rowOff>22044</xdr:rowOff>
    </xdr:to>
    <xdr:sp macro="" textlink="">
      <xdr:nvSpPr>
        <xdr:cNvPr id="97" name="楕円 96"/>
        <xdr:cNvSpPr/>
      </xdr:nvSpPr>
      <xdr:spPr>
        <a:xfrm>
          <a:off x="2781300" y="566401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142694</xdr:rowOff>
    </xdr:from>
    <xdr:to>
      <xdr:col>19</xdr:col>
      <xdr:colOff>136525</xdr:colOff>
      <xdr:row>29</xdr:row>
      <xdr:rowOff>14424</xdr:rowOff>
    </xdr:to>
    <xdr:cxnSp macro="">
      <xdr:nvCxnSpPr>
        <xdr:cNvPr id="98" name="直線コネクタ 97"/>
        <xdr:cNvCxnSpPr/>
      </xdr:nvCxnSpPr>
      <xdr:spPr>
        <a:xfrm>
          <a:off x="2832100" y="5714819"/>
          <a:ext cx="6477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39461</xdr:rowOff>
    </xdr:from>
    <xdr:to>
      <xdr:col>11</xdr:col>
      <xdr:colOff>187325</xdr:colOff>
      <xdr:row>28</xdr:row>
      <xdr:rowOff>141061</xdr:rowOff>
    </xdr:to>
    <xdr:sp macro="" textlink="">
      <xdr:nvSpPr>
        <xdr:cNvPr id="99" name="楕円 98"/>
        <xdr:cNvSpPr/>
      </xdr:nvSpPr>
      <xdr:spPr>
        <a:xfrm>
          <a:off x="2133600" y="561158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90261</xdr:rowOff>
    </xdr:from>
    <xdr:to>
      <xdr:col>15</xdr:col>
      <xdr:colOff>136525</xdr:colOff>
      <xdr:row>28</xdr:row>
      <xdr:rowOff>142694</xdr:rowOff>
    </xdr:to>
    <xdr:cxnSp macro="">
      <xdr:nvCxnSpPr>
        <xdr:cNvPr id="100" name="直線コネクタ 99"/>
        <xdr:cNvCxnSpPr/>
      </xdr:nvCxnSpPr>
      <xdr:spPr>
        <a:xfrm>
          <a:off x="2184400" y="5662386"/>
          <a:ext cx="6477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170815</xdr:rowOff>
    </xdr:from>
    <xdr:to>
      <xdr:col>7</xdr:col>
      <xdr:colOff>187325</xdr:colOff>
      <xdr:row>28</xdr:row>
      <xdr:rowOff>100965</xdr:rowOff>
    </xdr:to>
    <xdr:sp macro="" textlink="">
      <xdr:nvSpPr>
        <xdr:cNvPr id="101" name="楕円 100"/>
        <xdr:cNvSpPr/>
      </xdr:nvSpPr>
      <xdr:spPr>
        <a:xfrm>
          <a:off x="1485900" y="557149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50165</xdr:rowOff>
    </xdr:from>
    <xdr:to>
      <xdr:col>11</xdr:col>
      <xdr:colOff>136525</xdr:colOff>
      <xdr:row>28</xdr:row>
      <xdr:rowOff>90261</xdr:rowOff>
    </xdr:to>
    <xdr:cxnSp macro="">
      <xdr:nvCxnSpPr>
        <xdr:cNvPr id="102" name="直線コネクタ 101"/>
        <xdr:cNvCxnSpPr/>
      </xdr:nvCxnSpPr>
      <xdr:spPr>
        <a:xfrm>
          <a:off x="1536700" y="5622290"/>
          <a:ext cx="6477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73042</xdr:rowOff>
    </xdr:from>
    <xdr:ext cx="405111" cy="259045"/>
    <xdr:sp macro="" textlink="">
      <xdr:nvSpPr>
        <xdr:cNvPr id="103" name="n_1aveValue有形固定資産減価償却率"/>
        <xdr:cNvSpPr txBox="1"/>
      </xdr:nvSpPr>
      <xdr:spPr>
        <a:xfrm>
          <a:off x="3293119"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45283</xdr:rowOff>
    </xdr:from>
    <xdr:ext cx="405111" cy="259045"/>
    <xdr:sp macro="" textlink="">
      <xdr:nvSpPr>
        <xdr:cNvPr id="104" name="n_2aveValue有形固定資産減価償却率"/>
        <xdr:cNvSpPr txBox="1"/>
      </xdr:nvSpPr>
      <xdr:spPr>
        <a:xfrm>
          <a:off x="2658119"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11356</xdr:rowOff>
    </xdr:from>
    <xdr:ext cx="405111" cy="259045"/>
    <xdr:sp macro="" textlink="">
      <xdr:nvSpPr>
        <xdr:cNvPr id="105" name="n_3aveValue有形固定資産減価償却率"/>
        <xdr:cNvSpPr txBox="1"/>
      </xdr:nvSpPr>
      <xdr:spPr>
        <a:xfrm>
          <a:off x="2010419" y="5926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114952</xdr:rowOff>
    </xdr:from>
    <xdr:ext cx="405111" cy="259045"/>
    <xdr:sp macro="" textlink="">
      <xdr:nvSpPr>
        <xdr:cNvPr id="106" name="n_4aveValue有形固定資産減価償却率"/>
        <xdr:cNvSpPr txBox="1"/>
      </xdr:nvSpPr>
      <xdr:spPr>
        <a:xfrm>
          <a:off x="1362719"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81751</xdr:rowOff>
    </xdr:from>
    <xdr:ext cx="405111" cy="259045"/>
    <xdr:sp macro="" textlink="">
      <xdr:nvSpPr>
        <xdr:cNvPr id="107" name="n_1mainValue有形固定資産減価償却率"/>
        <xdr:cNvSpPr txBox="1"/>
      </xdr:nvSpPr>
      <xdr:spPr>
        <a:xfrm>
          <a:off x="3293119" y="54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38571</xdr:rowOff>
    </xdr:from>
    <xdr:ext cx="405111" cy="259045"/>
    <xdr:sp macro="" textlink="">
      <xdr:nvSpPr>
        <xdr:cNvPr id="108" name="n_2mainValue有形固定資産減価償却率"/>
        <xdr:cNvSpPr txBox="1"/>
      </xdr:nvSpPr>
      <xdr:spPr>
        <a:xfrm>
          <a:off x="2658119" y="5439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157588</xdr:rowOff>
    </xdr:from>
    <xdr:ext cx="405111" cy="259045"/>
    <xdr:sp macro="" textlink="">
      <xdr:nvSpPr>
        <xdr:cNvPr id="109" name="n_3mainValue有形固定資産減価償却率"/>
        <xdr:cNvSpPr txBox="1"/>
      </xdr:nvSpPr>
      <xdr:spPr>
        <a:xfrm>
          <a:off x="2010419" y="5386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117492</xdr:rowOff>
    </xdr:from>
    <xdr:ext cx="405111" cy="259045"/>
    <xdr:sp macro="" textlink="">
      <xdr:nvSpPr>
        <xdr:cNvPr id="110" name="n_4mainValue有形固定資産減価償却率"/>
        <xdr:cNvSpPr txBox="1"/>
      </xdr:nvSpPr>
      <xdr:spPr>
        <a:xfrm>
          <a:off x="1362719" y="534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0544443" y="4624642"/>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xdr:cNvSpPr/>
      </xdr:nvSpPr>
      <xdr:spPr>
        <a:xfrm>
          <a:off x="11886416" y="4607971"/>
          <a:ext cx="5730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年度以降、起債の額を公債費の元金以下に抑えることにより地方債残高の減少に努めており、また、中長期的に必要となる公共施設の大規模修繕や建替計画等を考慮し、その他特定目的基金への積立ても計画的に行っていることから、将来負担額が充当可能基金残高を下回っているため、債務償還比率は「－」となっている。</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917552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9645650" y="67521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917552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9645650" y="63923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92286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9645650" y="60325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92286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9645650" y="56726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92286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9645650" y="53128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93312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39" name="直線コネクタ 138"/>
        <xdr:cNvCxnSpPr/>
      </xdr:nvCxnSpPr>
      <xdr:spPr>
        <a:xfrm flipV="1">
          <a:off x="12593320" y="5312833"/>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40" name="債務償還比率最小値テキスト"/>
        <xdr:cNvSpPr txBox="1"/>
      </xdr:nvSpPr>
      <xdr:spPr>
        <a:xfrm>
          <a:off x="12646025" y="65507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41" name="直線コネクタ 140"/>
        <xdr:cNvCxnSpPr/>
      </xdr:nvCxnSpPr>
      <xdr:spPr>
        <a:xfrm>
          <a:off x="12534900" y="654694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2646025"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2534900" y="531283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157349</xdr:rowOff>
    </xdr:from>
    <xdr:ext cx="469744" cy="259045"/>
    <xdr:sp macro="" textlink="">
      <xdr:nvSpPr>
        <xdr:cNvPr id="144" name="債務償還比率平均値テキスト"/>
        <xdr:cNvSpPr txBox="1"/>
      </xdr:nvSpPr>
      <xdr:spPr>
        <a:xfrm>
          <a:off x="12646025" y="5729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45" name="フローチャート: 判断 144"/>
        <xdr:cNvSpPr/>
      </xdr:nvSpPr>
      <xdr:spPr>
        <a:xfrm>
          <a:off x="12573000" y="575104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113862</xdr:rowOff>
    </xdr:from>
    <xdr:to>
      <xdr:col>72</xdr:col>
      <xdr:colOff>123825</xdr:colOff>
      <xdr:row>30</xdr:row>
      <xdr:rowOff>44012</xdr:rowOff>
    </xdr:to>
    <xdr:sp macro="" textlink="">
      <xdr:nvSpPr>
        <xdr:cNvPr id="146" name="フローチャート: 判断 145"/>
        <xdr:cNvSpPr/>
      </xdr:nvSpPr>
      <xdr:spPr>
        <a:xfrm>
          <a:off x="11947525" y="58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118180</xdr:rowOff>
    </xdr:from>
    <xdr:to>
      <xdr:col>68</xdr:col>
      <xdr:colOff>123825</xdr:colOff>
      <xdr:row>30</xdr:row>
      <xdr:rowOff>48330</xdr:rowOff>
    </xdr:to>
    <xdr:sp macro="" textlink="">
      <xdr:nvSpPr>
        <xdr:cNvPr id="147" name="フローチャート: 判断 146"/>
        <xdr:cNvSpPr/>
      </xdr:nvSpPr>
      <xdr:spPr>
        <a:xfrm>
          <a:off x="11299825" y="5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114822</xdr:rowOff>
    </xdr:from>
    <xdr:to>
      <xdr:col>64</xdr:col>
      <xdr:colOff>123825</xdr:colOff>
      <xdr:row>30</xdr:row>
      <xdr:rowOff>44972</xdr:rowOff>
    </xdr:to>
    <xdr:sp macro="" textlink="">
      <xdr:nvSpPr>
        <xdr:cNvPr id="148" name="フローチャート: 判断 147"/>
        <xdr:cNvSpPr/>
      </xdr:nvSpPr>
      <xdr:spPr>
        <a:xfrm>
          <a:off x="10652125" y="58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129336</xdr:rowOff>
    </xdr:from>
    <xdr:to>
      <xdr:col>60</xdr:col>
      <xdr:colOff>123825</xdr:colOff>
      <xdr:row>30</xdr:row>
      <xdr:rowOff>59486</xdr:rowOff>
    </xdr:to>
    <xdr:sp macro="" textlink="">
      <xdr:nvSpPr>
        <xdr:cNvPr id="149" name="フローチャート: 判断 148"/>
        <xdr:cNvSpPr/>
      </xdr:nvSpPr>
      <xdr:spPr>
        <a:xfrm>
          <a:off x="10004425" y="587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60539</xdr:rowOff>
    </xdr:from>
    <xdr:ext cx="469744" cy="259045"/>
    <xdr:sp macro="" textlink="">
      <xdr:nvSpPr>
        <xdr:cNvPr id="155" name="n_1aveValue債務償還比率"/>
        <xdr:cNvSpPr txBox="1"/>
      </xdr:nvSpPr>
      <xdr:spPr>
        <a:xfrm>
          <a:off x="11779327" y="563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64857</xdr:rowOff>
    </xdr:from>
    <xdr:ext cx="469744" cy="259045"/>
    <xdr:sp macro="" textlink="">
      <xdr:nvSpPr>
        <xdr:cNvPr id="156" name="n_2aveValue債務償還比率"/>
        <xdr:cNvSpPr txBox="1"/>
      </xdr:nvSpPr>
      <xdr:spPr>
        <a:xfrm>
          <a:off x="11144327" y="5636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61499</xdr:rowOff>
    </xdr:from>
    <xdr:ext cx="469744" cy="259045"/>
    <xdr:sp macro="" textlink="">
      <xdr:nvSpPr>
        <xdr:cNvPr id="157" name="n_3aveValue債務償還比率"/>
        <xdr:cNvSpPr txBox="1"/>
      </xdr:nvSpPr>
      <xdr:spPr>
        <a:xfrm>
          <a:off x="10496627" y="563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76013</xdr:rowOff>
    </xdr:from>
    <xdr:ext cx="469744" cy="259045"/>
    <xdr:sp macro="" textlink="">
      <xdr:nvSpPr>
        <xdr:cNvPr id="158" name="n_4aveValue債務償還比率"/>
        <xdr:cNvSpPr txBox="1"/>
      </xdr:nvSpPr>
      <xdr:spPr>
        <a:xfrm>
          <a:off x="9848927" y="564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静岡県長泉町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43,463
43,027
26.63
17,886,982
17,337,515
482,118
9,793,106
2,530,888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12775"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662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208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6591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xdr:cNvCxnSpPr/>
      </xdr:nvCxnSpPr>
      <xdr:spPr>
        <a:xfrm flipV="1">
          <a:off x="39490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xdr:cNvSpPr txBox="1"/>
      </xdr:nvSpPr>
      <xdr:spPr>
        <a:xfrm>
          <a:off x="39878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xdr:cNvCxnSpPr/>
      </xdr:nvCxnSpPr>
      <xdr:spPr>
        <a:xfrm>
          <a:off x="3889375" y="72275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xdr:cNvSpPr txBox="1"/>
      </xdr:nvSpPr>
      <xdr:spPr>
        <a:xfrm>
          <a:off x="39878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xdr:cNvCxnSpPr/>
      </xdr:nvCxnSpPr>
      <xdr:spPr>
        <a:xfrm>
          <a:off x="3889375" y="59416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148607</xdr:rowOff>
    </xdr:from>
    <xdr:ext cx="405111" cy="259045"/>
    <xdr:sp macro="" textlink="">
      <xdr:nvSpPr>
        <xdr:cNvPr id="62" name="【道路】&#10;有形固定資産減価償却率平均値テキスト"/>
        <xdr:cNvSpPr txBox="1"/>
      </xdr:nvSpPr>
      <xdr:spPr>
        <a:xfrm>
          <a:off x="39878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xdr:cNvSpPr/>
      </xdr:nvSpPr>
      <xdr:spPr>
        <a:xfrm>
          <a:off x="38989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4" name="フローチャート: 判断 63"/>
        <xdr:cNvSpPr/>
      </xdr:nvSpPr>
      <xdr:spPr>
        <a:xfrm>
          <a:off x="3203575" y="64757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132080</xdr:rowOff>
    </xdr:from>
    <xdr:to>
      <xdr:col>15</xdr:col>
      <xdr:colOff>101600</xdr:colOff>
      <xdr:row>38</xdr:row>
      <xdr:rowOff>62230</xdr:rowOff>
    </xdr:to>
    <xdr:sp macro="" textlink="">
      <xdr:nvSpPr>
        <xdr:cNvPr id="65" name="フローチャート: 判断 64"/>
        <xdr:cNvSpPr/>
      </xdr:nvSpPr>
      <xdr:spPr>
        <a:xfrm>
          <a:off x="2428875"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101600</xdr:rowOff>
    </xdr:from>
    <xdr:to>
      <xdr:col>10</xdr:col>
      <xdr:colOff>165100</xdr:colOff>
      <xdr:row>38</xdr:row>
      <xdr:rowOff>31750</xdr:rowOff>
    </xdr:to>
    <xdr:sp macro="" textlink="">
      <xdr:nvSpPr>
        <xdr:cNvPr id="66" name="フローチャート: 判断 65"/>
        <xdr:cNvSpPr/>
      </xdr:nvSpPr>
      <xdr:spPr>
        <a:xfrm>
          <a:off x="168275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xdr:cNvSpPr/>
      </xdr:nvSpPr>
      <xdr:spPr>
        <a:xfrm>
          <a:off x="936625" y="638619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153035</xdr:rowOff>
    </xdr:from>
    <xdr:to>
      <xdr:col>24</xdr:col>
      <xdr:colOff>114300</xdr:colOff>
      <xdr:row>38</xdr:row>
      <xdr:rowOff>83185</xdr:rowOff>
    </xdr:to>
    <xdr:sp macro="" textlink="">
      <xdr:nvSpPr>
        <xdr:cNvPr id="73" name="楕円 72"/>
        <xdr:cNvSpPr/>
      </xdr:nvSpPr>
      <xdr:spPr>
        <a:xfrm>
          <a:off x="38989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4462</xdr:rowOff>
    </xdr:from>
    <xdr:ext cx="405111" cy="259045"/>
    <xdr:sp macro="" textlink="">
      <xdr:nvSpPr>
        <xdr:cNvPr id="74" name="【道路】&#10;有形固定資産減価償却率該当値テキスト"/>
        <xdr:cNvSpPr txBox="1"/>
      </xdr:nvSpPr>
      <xdr:spPr>
        <a:xfrm>
          <a:off x="3987800" y="634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120650</xdr:rowOff>
    </xdr:from>
    <xdr:to>
      <xdr:col>20</xdr:col>
      <xdr:colOff>38100</xdr:colOff>
      <xdr:row>38</xdr:row>
      <xdr:rowOff>50800</xdr:rowOff>
    </xdr:to>
    <xdr:sp macro="" textlink="">
      <xdr:nvSpPr>
        <xdr:cNvPr id="75" name="楕円 74"/>
        <xdr:cNvSpPr/>
      </xdr:nvSpPr>
      <xdr:spPr>
        <a:xfrm>
          <a:off x="3203575" y="64643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0</xdr:rowOff>
    </xdr:from>
    <xdr:to>
      <xdr:col>24</xdr:col>
      <xdr:colOff>63500</xdr:colOff>
      <xdr:row>38</xdr:row>
      <xdr:rowOff>32385</xdr:rowOff>
    </xdr:to>
    <xdr:cxnSp macro="">
      <xdr:nvCxnSpPr>
        <xdr:cNvPr id="76" name="直線コネクタ 75"/>
        <xdr:cNvCxnSpPr/>
      </xdr:nvCxnSpPr>
      <xdr:spPr>
        <a:xfrm>
          <a:off x="3235325" y="6515100"/>
          <a:ext cx="714375"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86360</xdr:rowOff>
    </xdr:from>
    <xdr:to>
      <xdr:col>15</xdr:col>
      <xdr:colOff>101600</xdr:colOff>
      <xdr:row>38</xdr:row>
      <xdr:rowOff>16510</xdr:rowOff>
    </xdr:to>
    <xdr:sp macro="" textlink="">
      <xdr:nvSpPr>
        <xdr:cNvPr id="77" name="楕円 76"/>
        <xdr:cNvSpPr/>
      </xdr:nvSpPr>
      <xdr:spPr>
        <a:xfrm>
          <a:off x="2428875"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137160</xdr:rowOff>
    </xdr:from>
    <xdr:to>
      <xdr:col>19</xdr:col>
      <xdr:colOff>177800</xdr:colOff>
      <xdr:row>38</xdr:row>
      <xdr:rowOff>0</xdr:rowOff>
    </xdr:to>
    <xdr:cxnSp macro="">
      <xdr:nvCxnSpPr>
        <xdr:cNvPr id="78" name="直線コネクタ 77"/>
        <xdr:cNvCxnSpPr/>
      </xdr:nvCxnSpPr>
      <xdr:spPr>
        <a:xfrm>
          <a:off x="2479675" y="6480810"/>
          <a:ext cx="7556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52070</xdr:rowOff>
    </xdr:from>
    <xdr:to>
      <xdr:col>10</xdr:col>
      <xdr:colOff>165100</xdr:colOff>
      <xdr:row>37</xdr:row>
      <xdr:rowOff>153670</xdr:rowOff>
    </xdr:to>
    <xdr:sp macro="" textlink="">
      <xdr:nvSpPr>
        <xdr:cNvPr id="79" name="楕円 78"/>
        <xdr:cNvSpPr/>
      </xdr:nvSpPr>
      <xdr:spPr>
        <a:xfrm>
          <a:off x="168275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102870</xdr:rowOff>
    </xdr:from>
    <xdr:to>
      <xdr:col>15</xdr:col>
      <xdr:colOff>50800</xdr:colOff>
      <xdr:row>37</xdr:row>
      <xdr:rowOff>137160</xdr:rowOff>
    </xdr:to>
    <xdr:cxnSp macro="">
      <xdr:nvCxnSpPr>
        <xdr:cNvPr id="80" name="直線コネクタ 79"/>
        <xdr:cNvCxnSpPr/>
      </xdr:nvCxnSpPr>
      <xdr:spPr>
        <a:xfrm>
          <a:off x="1733550" y="6446520"/>
          <a:ext cx="74612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33020</xdr:rowOff>
    </xdr:from>
    <xdr:to>
      <xdr:col>6</xdr:col>
      <xdr:colOff>38100</xdr:colOff>
      <xdr:row>37</xdr:row>
      <xdr:rowOff>134620</xdr:rowOff>
    </xdr:to>
    <xdr:sp macro="" textlink="">
      <xdr:nvSpPr>
        <xdr:cNvPr id="81" name="楕円 80"/>
        <xdr:cNvSpPr/>
      </xdr:nvSpPr>
      <xdr:spPr>
        <a:xfrm>
          <a:off x="936625" y="63766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83820</xdr:rowOff>
    </xdr:from>
    <xdr:to>
      <xdr:col>10</xdr:col>
      <xdr:colOff>114300</xdr:colOff>
      <xdr:row>37</xdr:row>
      <xdr:rowOff>102870</xdr:rowOff>
    </xdr:to>
    <xdr:cxnSp macro="">
      <xdr:nvCxnSpPr>
        <xdr:cNvPr id="82" name="直線コネクタ 81"/>
        <xdr:cNvCxnSpPr/>
      </xdr:nvCxnSpPr>
      <xdr:spPr>
        <a:xfrm>
          <a:off x="968375" y="6427470"/>
          <a:ext cx="7651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53357</xdr:rowOff>
    </xdr:from>
    <xdr:ext cx="405111" cy="259045"/>
    <xdr:sp macro="" textlink="">
      <xdr:nvSpPr>
        <xdr:cNvPr id="83" name="n_1aveValue【道路】&#10;有形固定資産減価償却率"/>
        <xdr:cNvSpPr txBox="1"/>
      </xdr:nvSpPr>
      <xdr:spPr>
        <a:xfrm>
          <a:off x="306769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53357</xdr:rowOff>
    </xdr:from>
    <xdr:ext cx="405111" cy="259045"/>
    <xdr:sp macro="" textlink="">
      <xdr:nvSpPr>
        <xdr:cNvPr id="84" name="n_2aveValue【道路】&#10;有形固定資産減価償却率"/>
        <xdr:cNvSpPr txBox="1"/>
      </xdr:nvSpPr>
      <xdr:spPr>
        <a:xfrm>
          <a:off x="230569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22877</xdr:rowOff>
    </xdr:from>
    <xdr:ext cx="405111" cy="259045"/>
    <xdr:sp macro="" textlink="">
      <xdr:nvSpPr>
        <xdr:cNvPr id="85" name="n_3aveValue【道路】&#10;有形固定資産減価償却率"/>
        <xdr:cNvSpPr txBox="1"/>
      </xdr:nvSpPr>
      <xdr:spPr>
        <a:xfrm>
          <a:off x="1559569"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135272</xdr:rowOff>
    </xdr:from>
    <xdr:ext cx="405111" cy="259045"/>
    <xdr:sp macro="" textlink="">
      <xdr:nvSpPr>
        <xdr:cNvPr id="86" name="n_4aveValue【道路】&#10;有形固定資産減価償却率"/>
        <xdr:cNvSpPr txBox="1"/>
      </xdr:nvSpPr>
      <xdr:spPr>
        <a:xfrm>
          <a:off x="8134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67327</xdr:rowOff>
    </xdr:from>
    <xdr:ext cx="405111" cy="259045"/>
    <xdr:sp macro="" textlink="">
      <xdr:nvSpPr>
        <xdr:cNvPr id="87" name="n_1mainValue【道路】&#10;有形固定資産減価償却率"/>
        <xdr:cNvSpPr txBox="1"/>
      </xdr:nvSpPr>
      <xdr:spPr>
        <a:xfrm>
          <a:off x="306769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33037</xdr:rowOff>
    </xdr:from>
    <xdr:ext cx="405111" cy="259045"/>
    <xdr:sp macro="" textlink="">
      <xdr:nvSpPr>
        <xdr:cNvPr id="88" name="n_2mainValue【道路】&#10;有形固定資産減価償却率"/>
        <xdr:cNvSpPr txBox="1"/>
      </xdr:nvSpPr>
      <xdr:spPr>
        <a:xfrm>
          <a:off x="230569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170197</xdr:rowOff>
    </xdr:from>
    <xdr:ext cx="405111" cy="259045"/>
    <xdr:sp macro="" textlink="">
      <xdr:nvSpPr>
        <xdr:cNvPr id="89" name="n_3mainValue【道路】&#10;有形固定資産減価償却率"/>
        <xdr:cNvSpPr txBox="1"/>
      </xdr:nvSpPr>
      <xdr:spPr>
        <a:xfrm>
          <a:off x="1559569"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151147</xdr:rowOff>
    </xdr:from>
    <xdr:ext cx="405111" cy="259045"/>
    <xdr:sp macro="" textlink="">
      <xdr:nvSpPr>
        <xdr:cNvPr id="90" name="n_4mainValue【道路】&#10;有形固定資産減価償却率"/>
        <xdr:cNvSpPr txBox="1"/>
      </xdr:nvSpPr>
      <xdr:spPr>
        <a:xfrm>
          <a:off x="8134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517735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517735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517735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517735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517735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xdr:cNvCxnSpPr/>
      </xdr:nvCxnSpPr>
      <xdr:spPr>
        <a:xfrm flipV="1">
          <a:off x="8905240"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xdr:cNvSpPr txBox="1"/>
      </xdr:nvSpPr>
      <xdr:spPr>
        <a:xfrm>
          <a:off x="8943975"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xdr:cNvCxnSpPr/>
      </xdr:nvCxnSpPr>
      <xdr:spPr>
        <a:xfrm>
          <a:off x="8845550" y="7158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xdr:cNvSpPr txBox="1"/>
      </xdr:nvSpPr>
      <xdr:spPr>
        <a:xfrm>
          <a:off x="8943975"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xdr:cNvCxnSpPr/>
      </xdr:nvCxnSpPr>
      <xdr:spPr>
        <a:xfrm>
          <a:off x="8845550" y="595944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162882</xdr:rowOff>
    </xdr:from>
    <xdr:ext cx="469744" cy="259045"/>
    <xdr:sp macro="" textlink="">
      <xdr:nvSpPr>
        <xdr:cNvPr id="119" name="【道路】&#10;一人当たり延長平均値テキスト"/>
        <xdr:cNvSpPr txBox="1"/>
      </xdr:nvSpPr>
      <xdr:spPr>
        <a:xfrm>
          <a:off x="8943975" y="6677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xdr:cNvSpPr/>
      </xdr:nvSpPr>
      <xdr:spPr>
        <a:xfrm>
          <a:off x="8883650" y="682655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9741</xdr:rowOff>
    </xdr:from>
    <xdr:to>
      <xdr:col>50</xdr:col>
      <xdr:colOff>165100</xdr:colOff>
      <xdr:row>38</xdr:row>
      <xdr:rowOff>111341</xdr:rowOff>
    </xdr:to>
    <xdr:sp macro="" textlink="">
      <xdr:nvSpPr>
        <xdr:cNvPr id="121" name="フローチャート: 判断 120"/>
        <xdr:cNvSpPr/>
      </xdr:nvSpPr>
      <xdr:spPr>
        <a:xfrm>
          <a:off x="8159750" y="65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91846</xdr:rowOff>
    </xdr:from>
    <xdr:to>
      <xdr:col>46</xdr:col>
      <xdr:colOff>38100</xdr:colOff>
      <xdr:row>38</xdr:row>
      <xdr:rowOff>21996</xdr:rowOff>
    </xdr:to>
    <xdr:sp macro="" textlink="">
      <xdr:nvSpPr>
        <xdr:cNvPr id="122" name="フローチャート: 判断 121"/>
        <xdr:cNvSpPr/>
      </xdr:nvSpPr>
      <xdr:spPr>
        <a:xfrm>
          <a:off x="7413625" y="643549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80569</xdr:rowOff>
    </xdr:from>
    <xdr:to>
      <xdr:col>41</xdr:col>
      <xdr:colOff>101600</xdr:colOff>
      <xdr:row>38</xdr:row>
      <xdr:rowOff>10719</xdr:rowOff>
    </xdr:to>
    <xdr:sp macro="" textlink="">
      <xdr:nvSpPr>
        <xdr:cNvPr id="123" name="フローチャート: 判断 122"/>
        <xdr:cNvSpPr/>
      </xdr:nvSpPr>
      <xdr:spPr>
        <a:xfrm>
          <a:off x="6638925" y="64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83388</xdr:rowOff>
    </xdr:from>
    <xdr:to>
      <xdr:col>36</xdr:col>
      <xdr:colOff>165100</xdr:colOff>
      <xdr:row>38</xdr:row>
      <xdr:rowOff>13539</xdr:rowOff>
    </xdr:to>
    <xdr:sp macro="" textlink="">
      <xdr:nvSpPr>
        <xdr:cNvPr id="124" name="フローチャート: 判断 123"/>
        <xdr:cNvSpPr/>
      </xdr:nvSpPr>
      <xdr:spPr>
        <a:xfrm>
          <a:off x="5892800" y="64270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113335</xdr:rowOff>
    </xdr:from>
    <xdr:to>
      <xdr:col>55</xdr:col>
      <xdr:colOff>50800</xdr:colOff>
      <xdr:row>41</xdr:row>
      <xdr:rowOff>43485</xdr:rowOff>
    </xdr:to>
    <xdr:sp macro="" textlink="">
      <xdr:nvSpPr>
        <xdr:cNvPr id="130" name="楕円 129"/>
        <xdr:cNvSpPr/>
      </xdr:nvSpPr>
      <xdr:spPr>
        <a:xfrm>
          <a:off x="8883650" y="697133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91762</xdr:rowOff>
    </xdr:from>
    <xdr:ext cx="469744" cy="259045"/>
    <xdr:sp macro="" textlink="">
      <xdr:nvSpPr>
        <xdr:cNvPr id="131" name="【道路】&#10;一人当たり延長該当値テキスト"/>
        <xdr:cNvSpPr txBox="1"/>
      </xdr:nvSpPr>
      <xdr:spPr>
        <a:xfrm>
          <a:off x="8943975" y="694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114097</xdr:rowOff>
    </xdr:from>
    <xdr:to>
      <xdr:col>50</xdr:col>
      <xdr:colOff>165100</xdr:colOff>
      <xdr:row>41</xdr:row>
      <xdr:rowOff>44247</xdr:rowOff>
    </xdr:to>
    <xdr:sp macro="" textlink="">
      <xdr:nvSpPr>
        <xdr:cNvPr id="132" name="楕円 131"/>
        <xdr:cNvSpPr/>
      </xdr:nvSpPr>
      <xdr:spPr>
        <a:xfrm>
          <a:off x="8159750" y="697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164135</xdr:rowOff>
    </xdr:from>
    <xdr:to>
      <xdr:col>55</xdr:col>
      <xdr:colOff>0</xdr:colOff>
      <xdr:row>40</xdr:row>
      <xdr:rowOff>164897</xdr:rowOff>
    </xdr:to>
    <xdr:cxnSp macro="">
      <xdr:nvCxnSpPr>
        <xdr:cNvPr id="133" name="直線コネクタ 132"/>
        <xdr:cNvCxnSpPr/>
      </xdr:nvCxnSpPr>
      <xdr:spPr>
        <a:xfrm flipV="1">
          <a:off x="8210550" y="7022135"/>
          <a:ext cx="695325"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114173</xdr:rowOff>
    </xdr:from>
    <xdr:to>
      <xdr:col>46</xdr:col>
      <xdr:colOff>38100</xdr:colOff>
      <xdr:row>41</xdr:row>
      <xdr:rowOff>44323</xdr:rowOff>
    </xdr:to>
    <xdr:sp macro="" textlink="">
      <xdr:nvSpPr>
        <xdr:cNvPr id="134" name="楕円 133"/>
        <xdr:cNvSpPr/>
      </xdr:nvSpPr>
      <xdr:spPr>
        <a:xfrm>
          <a:off x="7413625" y="697217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164897</xdr:rowOff>
    </xdr:from>
    <xdr:to>
      <xdr:col>50</xdr:col>
      <xdr:colOff>114300</xdr:colOff>
      <xdr:row>40</xdr:row>
      <xdr:rowOff>164973</xdr:rowOff>
    </xdr:to>
    <xdr:cxnSp macro="">
      <xdr:nvCxnSpPr>
        <xdr:cNvPr id="135" name="直線コネクタ 134"/>
        <xdr:cNvCxnSpPr/>
      </xdr:nvCxnSpPr>
      <xdr:spPr>
        <a:xfrm flipV="1">
          <a:off x="7445375" y="7022897"/>
          <a:ext cx="765175"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114059</xdr:rowOff>
    </xdr:from>
    <xdr:to>
      <xdr:col>41</xdr:col>
      <xdr:colOff>101600</xdr:colOff>
      <xdr:row>41</xdr:row>
      <xdr:rowOff>44209</xdr:rowOff>
    </xdr:to>
    <xdr:sp macro="" textlink="">
      <xdr:nvSpPr>
        <xdr:cNvPr id="136" name="楕円 135"/>
        <xdr:cNvSpPr/>
      </xdr:nvSpPr>
      <xdr:spPr>
        <a:xfrm>
          <a:off x="6638925" y="697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164859</xdr:rowOff>
    </xdr:from>
    <xdr:to>
      <xdr:col>45</xdr:col>
      <xdr:colOff>177800</xdr:colOff>
      <xdr:row>40</xdr:row>
      <xdr:rowOff>164973</xdr:rowOff>
    </xdr:to>
    <xdr:cxnSp macro="">
      <xdr:nvCxnSpPr>
        <xdr:cNvPr id="137" name="直線コネクタ 136"/>
        <xdr:cNvCxnSpPr/>
      </xdr:nvCxnSpPr>
      <xdr:spPr>
        <a:xfrm>
          <a:off x="6689725" y="7022859"/>
          <a:ext cx="75565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113640</xdr:rowOff>
    </xdr:from>
    <xdr:to>
      <xdr:col>36</xdr:col>
      <xdr:colOff>165100</xdr:colOff>
      <xdr:row>41</xdr:row>
      <xdr:rowOff>43790</xdr:rowOff>
    </xdr:to>
    <xdr:sp macro="" textlink="">
      <xdr:nvSpPr>
        <xdr:cNvPr id="138" name="楕円 137"/>
        <xdr:cNvSpPr/>
      </xdr:nvSpPr>
      <xdr:spPr>
        <a:xfrm>
          <a:off x="5892800" y="697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164440</xdr:rowOff>
    </xdr:from>
    <xdr:to>
      <xdr:col>41</xdr:col>
      <xdr:colOff>50800</xdr:colOff>
      <xdr:row>40</xdr:row>
      <xdr:rowOff>164859</xdr:rowOff>
    </xdr:to>
    <xdr:cxnSp macro="">
      <xdr:nvCxnSpPr>
        <xdr:cNvPr id="139" name="直線コネクタ 138"/>
        <xdr:cNvCxnSpPr/>
      </xdr:nvCxnSpPr>
      <xdr:spPr>
        <a:xfrm>
          <a:off x="5943600" y="7022440"/>
          <a:ext cx="746125"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127868</xdr:rowOff>
    </xdr:from>
    <xdr:ext cx="534377" cy="259045"/>
    <xdr:sp macro="" textlink="">
      <xdr:nvSpPr>
        <xdr:cNvPr id="140" name="n_1aveValue【道路】&#10;一人当たり延長"/>
        <xdr:cNvSpPr txBox="1"/>
      </xdr:nvSpPr>
      <xdr:spPr>
        <a:xfrm>
          <a:off x="7959236" y="630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38523</xdr:rowOff>
    </xdr:from>
    <xdr:ext cx="534377" cy="259045"/>
    <xdr:sp macro="" textlink="">
      <xdr:nvSpPr>
        <xdr:cNvPr id="141" name="n_2aveValue【道路】&#10;一人当たり延長"/>
        <xdr:cNvSpPr txBox="1"/>
      </xdr:nvSpPr>
      <xdr:spPr>
        <a:xfrm>
          <a:off x="7225811" y="621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27246</xdr:rowOff>
    </xdr:from>
    <xdr:ext cx="534377" cy="259045"/>
    <xdr:sp macro="" textlink="">
      <xdr:nvSpPr>
        <xdr:cNvPr id="142" name="n_3aveValue【道路】&#10;一人当たり延長"/>
        <xdr:cNvSpPr txBox="1"/>
      </xdr:nvSpPr>
      <xdr:spPr>
        <a:xfrm>
          <a:off x="6479686" y="61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30065</xdr:rowOff>
    </xdr:from>
    <xdr:ext cx="534377" cy="259045"/>
    <xdr:sp macro="" textlink="">
      <xdr:nvSpPr>
        <xdr:cNvPr id="143" name="n_4aveValue【道路】&#10;一人当たり延長"/>
        <xdr:cNvSpPr txBox="1"/>
      </xdr:nvSpPr>
      <xdr:spPr>
        <a:xfrm>
          <a:off x="5704986" y="62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35374</xdr:rowOff>
    </xdr:from>
    <xdr:ext cx="469744" cy="259045"/>
    <xdr:sp macro="" textlink="">
      <xdr:nvSpPr>
        <xdr:cNvPr id="144" name="n_1mainValue【道路】&#10;一人当たり延長"/>
        <xdr:cNvSpPr txBox="1"/>
      </xdr:nvSpPr>
      <xdr:spPr>
        <a:xfrm>
          <a:off x="7991552" y="706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35450</xdr:rowOff>
    </xdr:from>
    <xdr:ext cx="469744" cy="259045"/>
    <xdr:sp macro="" textlink="">
      <xdr:nvSpPr>
        <xdr:cNvPr id="145" name="n_2mainValue【道路】&#10;一人当たり延長"/>
        <xdr:cNvSpPr txBox="1"/>
      </xdr:nvSpPr>
      <xdr:spPr>
        <a:xfrm>
          <a:off x="7258127" y="706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35336</xdr:rowOff>
    </xdr:from>
    <xdr:ext cx="469744" cy="259045"/>
    <xdr:sp macro="" textlink="">
      <xdr:nvSpPr>
        <xdr:cNvPr id="146" name="n_3mainValue【道路】&#10;一人当たり延長"/>
        <xdr:cNvSpPr txBox="1"/>
      </xdr:nvSpPr>
      <xdr:spPr>
        <a:xfrm>
          <a:off x="6483427" y="7064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34917</xdr:rowOff>
    </xdr:from>
    <xdr:ext cx="469744" cy="259045"/>
    <xdr:sp macro="" textlink="">
      <xdr:nvSpPr>
        <xdr:cNvPr id="147" name="n_4mainValue【道路】&#10;一人当たり延長"/>
        <xdr:cNvSpPr txBox="1"/>
      </xdr:nvSpPr>
      <xdr:spPr>
        <a:xfrm>
          <a:off x="5737302" y="706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662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36591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xdr:cNvCxnSpPr/>
      </xdr:nvCxnSpPr>
      <xdr:spPr>
        <a:xfrm flipV="1">
          <a:off x="39490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39878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3889375" y="1110179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xdr:cNvSpPr txBox="1"/>
      </xdr:nvSpPr>
      <xdr:spPr>
        <a:xfrm>
          <a:off x="39878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xdr:cNvCxnSpPr/>
      </xdr:nvCxnSpPr>
      <xdr:spPr>
        <a:xfrm>
          <a:off x="3889375" y="952935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8" name="【橋りょう・トンネル】&#10;有形固定資産減価償却率平均値テキスト"/>
        <xdr:cNvSpPr txBox="1"/>
      </xdr:nvSpPr>
      <xdr:spPr>
        <a:xfrm>
          <a:off x="39878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xdr:cNvSpPr/>
      </xdr:nvSpPr>
      <xdr:spPr>
        <a:xfrm>
          <a:off x="38989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52070</xdr:rowOff>
    </xdr:from>
    <xdr:to>
      <xdr:col>20</xdr:col>
      <xdr:colOff>38100</xdr:colOff>
      <xdr:row>60</xdr:row>
      <xdr:rowOff>153670</xdr:rowOff>
    </xdr:to>
    <xdr:sp macro="" textlink="">
      <xdr:nvSpPr>
        <xdr:cNvPr id="180" name="フローチャート: 判断 179"/>
        <xdr:cNvSpPr/>
      </xdr:nvSpPr>
      <xdr:spPr>
        <a:xfrm>
          <a:off x="3203575" y="1033907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xdr:cNvSpPr/>
      </xdr:nvSpPr>
      <xdr:spPr>
        <a:xfrm>
          <a:off x="2428875"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52070</xdr:rowOff>
    </xdr:from>
    <xdr:to>
      <xdr:col>10</xdr:col>
      <xdr:colOff>165100</xdr:colOff>
      <xdr:row>60</xdr:row>
      <xdr:rowOff>153670</xdr:rowOff>
    </xdr:to>
    <xdr:sp macro="" textlink="">
      <xdr:nvSpPr>
        <xdr:cNvPr id="182" name="フローチャート: 判断 181"/>
        <xdr:cNvSpPr/>
      </xdr:nvSpPr>
      <xdr:spPr>
        <a:xfrm>
          <a:off x="168275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3" name="フローチャート: 判断 182"/>
        <xdr:cNvSpPr/>
      </xdr:nvSpPr>
      <xdr:spPr>
        <a:xfrm>
          <a:off x="936625" y="1030967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3084</xdr:rowOff>
    </xdr:from>
    <xdr:to>
      <xdr:col>24</xdr:col>
      <xdr:colOff>114300</xdr:colOff>
      <xdr:row>59</xdr:row>
      <xdr:rowOff>104684</xdr:rowOff>
    </xdr:to>
    <xdr:sp macro="" textlink="">
      <xdr:nvSpPr>
        <xdr:cNvPr id="189" name="楕円 188"/>
        <xdr:cNvSpPr/>
      </xdr:nvSpPr>
      <xdr:spPr>
        <a:xfrm>
          <a:off x="38989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25961</xdr:rowOff>
    </xdr:from>
    <xdr:ext cx="405111" cy="259045"/>
    <xdr:sp macro="" textlink="">
      <xdr:nvSpPr>
        <xdr:cNvPr id="190" name="【橋りょう・トンネル】&#10;有形固定資産減価償却率該当値テキスト"/>
        <xdr:cNvSpPr txBox="1"/>
      </xdr:nvSpPr>
      <xdr:spPr>
        <a:xfrm>
          <a:off x="3987800" y="997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151674</xdr:rowOff>
    </xdr:from>
    <xdr:to>
      <xdr:col>20</xdr:col>
      <xdr:colOff>38100</xdr:colOff>
      <xdr:row>59</xdr:row>
      <xdr:rowOff>81824</xdr:rowOff>
    </xdr:to>
    <xdr:sp macro="" textlink="">
      <xdr:nvSpPr>
        <xdr:cNvPr id="191" name="楕円 190"/>
        <xdr:cNvSpPr/>
      </xdr:nvSpPr>
      <xdr:spPr>
        <a:xfrm>
          <a:off x="3203575" y="1009577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31024</xdr:rowOff>
    </xdr:from>
    <xdr:to>
      <xdr:col>24</xdr:col>
      <xdr:colOff>63500</xdr:colOff>
      <xdr:row>59</xdr:row>
      <xdr:rowOff>53884</xdr:rowOff>
    </xdr:to>
    <xdr:cxnSp macro="">
      <xdr:nvCxnSpPr>
        <xdr:cNvPr id="192" name="直線コネクタ 191"/>
        <xdr:cNvCxnSpPr/>
      </xdr:nvCxnSpPr>
      <xdr:spPr>
        <a:xfrm>
          <a:off x="3235325" y="10146574"/>
          <a:ext cx="71437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130447</xdr:rowOff>
    </xdr:from>
    <xdr:to>
      <xdr:col>15</xdr:col>
      <xdr:colOff>101600</xdr:colOff>
      <xdr:row>59</xdr:row>
      <xdr:rowOff>60597</xdr:rowOff>
    </xdr:to>
    <xdr:sp macro="" textlink="">
      <xdr:nvSpPr>
        <xdr:cNvPr id="193" name="楕円 192"/>
        <xdr:cNvSpPr/>
      </xdr:nvSpPr>
      <xdr:spPr>
        <a:xfrm>
          <a:off x="2428875" y="1007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9797</xdr:rowOff>
    </xdr:from>
    <xdr:to>
      <xdr:col>19</xdr:col>
      <xdr:colOff>177800</xdr:colOff>
      <xdr:row>59</xdr:row>
      <xdr:rowOff>31024</xdr:rowOff>
    </xdr:to>
    <xdr:cxnSp macro="">
      <xdr:nvCxnSpPr>
        <xdr:cNvPr id="194" name="直線コネクタ 193"/>
        <xdr:cNvCxnSpPr/>
      </xdr:nvCxnSpPr>
      <xdr:spPr>
        <a:xfrm>
          <a:off x="2479675" y="10125347"/>
          <a:ext cx="75565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104322</xdr:rowOff>
    </xdr:from>
    <xdr:to>
      <xdr:col>10</xdr:col>
      <xdr:colOff>165100</xdr:colOff>
      <xdr:row>59</xdr:row>
      <xdr:rowOff>34472</xdr:rowOff>
    </xdr:to>
    <xdr:sp macro="" textlink="">
      <xdr:nvSpPr>
        <xdr:cNvPr id="195" name="楕円 194"/>
        <xdr:cNvSpPr/>
      </xdr:nvSpPr>
      <xdr:spPr>
        <a:xfrm>
          <a:off x="1682750" y="1004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155122</xdr:rowOff>
    </xdr:from>
    <xdr:to>
      <xdr:col>15</xdr:col>
      <xdr:colOff>50800</xdr:colOff>
      <xdr:row>59</xdr:row>
      <xdr:rowOff>9797</xdr:rowOff>
    </xdr:to>
    <xdr:cxnSp macro="">
      <xdr:nvCxnSpPr>
        <xdr:cNvPr id="196" name="直線コネクタ 195"/>
        <xdr:cNvCxnSpPr/>
      </xdr:nvCxnSpPr>
      <xdr:spPr>
        <a:xfrm>
          <a:off x="1733550" y="10099222"/>
          <a:ext cx="746125"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78196</xdr:rowOff>
    </xdr:from>
    <xdr:to>
      <xdr:col>6</xdr:col>
      <xdr:colOff>38100</xdr:colOff>
      <xdr:row>59</xdr:row>
      <xdr:rowOff>8346</xdr:rowOff>
    </xdr:to>
    <xdr:sp macro="" textlink="">
      <xdr:nvSpPr>
        <xdr:cNvPr id="197" name="楕円 196"/>
        <xdr:cNvSpPr/>
      </xdr:nvSpPr>
      <xdr:spPr>
        <a:xfrm>
          <a:off x="936625" y="1002229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128996</xdr:rowOff>
    </xdr:from>
    <xdr:to>
      <xdr:col>10</xdr:col>
      <xdr:colOff>114300</xdr:colOff>
      <xdr:row>58</xdr:row>
      <xdr:rowOff>155122</xdr:rowOff>
    </xdr:to>
    <xdr:cxnSp macro="">
      <xdr:nvCxnSpPr>
        <xdr:cNvPr id="198" name="直線コネクタ 197"/>
        <xdr:cNvCxnSpPr/>
      </xdr:nvCxnSpPr>
      <xdr:spPr>
        <a:xfrm>
          <a:off x="968375" y="10073096"/>
          <a:ext cx="765175"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144797</xdr:rowOff>
    </xdr:from>
    <xdr:ext cx="405111" cy="259045"/>
    <xdr:sp macro="" textlink="">
      <xdr:nvSpPr>
        <xdr:cNvPr id="199" name="n_1aveValue【橋りょう・トンネル】&#10;有形固定資産減価償却率"/>
        <xdr:cNvSpPr txBox="1"/>
      </xdr:nvSpPr>
      <xdr:spPr>
        <a:xfrm>
          <a:off x="306769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162758</xdr:rowOff>
    </xdr:from>
    <xdr:ext cx="405111" cy="259045"/>
    <xdr:sp macro="" textlink="">
      <xdr:nvSpPr>
        <xdr:cNvPr id="200" name="n_2aveValue【橋りょう・トンネル】&#10;有形固定資産減価償却率"/>
        <xdr:cNvSpPr txBox="1"/>
      </xdr:nvSpPr>
      <xdr:spPr>
        <a:xfrm>
          <a:off x="230569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144797</xdr:rowOff>
    </xdr:from>
    <xdr:ext cx="405111" cy="259045"/>
    <xdr:sp macro="" textlink="">
      <xdr:nvSpPr>
        <xdr:cNvPr id="201" name="n_3aveValue【橋りょう・トンネル】&#10;有形固定資産減価償却率"/>
        <xdr:cNvSpPr txBox="1"/>
      </xdr:nvSpPr>
      <xdr:spPr>
        <a:xfrm>
          <a:off x="1559569"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2" name="n_4aveValue【橋りょう・トンネル】&#10;有形固定資産減価償却率"/>
        <xdr:cNvSpPr txBox="1"/>
      </xdr:nvSpPr>
      <xdr:spPr>
        <a:xfrm>
          <a:off x="8134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98351</xdr:rowOff>
    </xdr:from>
    <xdr:ext cx="405111" cy="259045"/>
    <xdr:sp macro="" textlink="">
      <xdr:nvSpPr>
        <xdr:cNvPr id="203" name="n_1mainValue【橋りょう・トンネル】&#10;有形固定資産減価償却率"/>
        <xdr:cNvSpPr txBox="1"/>
      </xdr:nvSpPr>
      <xdr:spPr>
        <a:xfrm>
          <a:off x="3067694" y="987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77124</xdr:rowOff>
    </xdr:from>
    <xdr:ext cx="405111" cy="259045"/>
    <xdr:sp macro="" textlink="">
      <xdr:nvSpPr>
        <xdr:cNvPr id="204" name="n_2mainValue【橋りょう・トンネル】&#10;有形固定資産減価償却率"/>
        <xdr:cNvSpPr txBox="1"/>
      </xdr:nvSpPr>
      <xdr:spPr>
        <a:xfrm>
          <a:off x="2305694" y="984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50999</xdr:rowOff>
    </xdr:from>
    <xdr:ext cx="405111" cy="259045"/>
    <xdr:sp macro="" textlink="">
      <xdr:nvSpPr>
        <xdr:cNvPr id="205" name="n_3mainValue【橋りょう・トンネル】&#10;有形固定資産減価償却率"/>
        <xdr:cNvSpPr txBox="1"/>
      </xdr:nvSpPr>
      <xdr:spPr>
        <a:xfrm>
          <a:off x="1559569" y="982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24873</xdr:rowOff>
    </xdr:from>
    <xdr:ext cx="405111" cy="259045"/>
    <xdr:sp macro="" textlink="">
      <xdr:nvSpPr>
        <xdr:cNvPr id="206" name="n_4mainValue【橋りょう・トンネル】&#10;有形固定資産減価償却率"/>
        <xdr:cNvSpPr txBox="1"/>
      </xdr:nvSpPr>
      <xdr:spPr>
        <a:xfrm>
          <a:off x="813444" y="979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541223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5122756"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5122756"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5122756"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032603"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xdr:cNvCxnSpPr/>
      </xdr:nvCxnSpPr>
      <xdr:spPr>
        <a:xfrm flipV="1">
          <a:off x="8905240"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xdr:cNvSpPr txBox="1"/>
      </xdr:nvSpPr>
      <xdr:spPr>
        <a:xfrm>
          <a:off x="8943975"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xdr:cNvCxnSpPr/>
      </xdr:nvCxnSpPr>
      <xdr:spPr>
        <a:xfrm>
          <a:off x="8845550" y="1104758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xdr:cNvSpPr txBox="1"/>
      </xdr:nvSpPr>
      <xdr:spPr>
        <a:xfrm>
          <a:off x="8943975"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xdr:cNvCxnSpPr/>
      </xdr:nvCxnSpPr>
      <xdr:spPr>
        <a:xfrm>
          <a:off x="8845550" y="96296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143436</xdr:rowOff>
    </xdr:from>
    <xdr:ext cx="599010" cy="259045"/>
    <xdr:sp macro="" textlink="">
      <xdr:nvSpPr>
        <xdr:cNvPr id="235" name="【橋りょう・トンネル】&#10;一人当たり有形固定資産（償却資産）額平均値テキスト"/>
        <xdr:cNvSpPr txBox="1"/>
      </xdr:nvSpPr>
      <xdr:spPr>
        <a:xfrm>
          <a:off x="8943975" y="10773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xdr:cNvSpPr/>
      </xdr:nvSpPr>
      <xdr:spPr>
        <a:xfrm>
          <a:off x="8883650" y="1079490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149865</xdr:rowOff>
    </xdr:from>
    <xdr:to>
      <xdr:col>50</xdr:col>
      <xdr:colOff>165100</xdr:colOff>
      <xdr:row>63</xdr:row>
      <xdr:rowOff>80015</xdr:rowOff>
    </xdr:to>
    <xdr:sp macro="" textlink="">
      <xdr:nvSpPr>
        <xdr:cNvPr id="237" name="フローチャート: 判断 236"/>
        <xdr:cNvSpPr/>
      </xdr:nvSpPr>
      <xdr:spPr>
        <a:xfrm>
          <a:off x="8159750" y="1077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133111</xdr:rowOff>
    </xdr:from>
    <xdr:to>
      <xdr:col>46</xdr:col>
      <xdr:colOff>38100</xdr:colOff>
      <xdr:row>63</xdr:row>
      <xdr:rowOff>63261</xdr:rowOff>
    </xdr:to>
    <xdr:sp macro="" textlink="">
      <xdr:nvSpPr>
        <xdr:cNvPr id="238" name="フローチャート: 判断 237"/>
        <xdr:cNvSpPr/>
      </xdr:nvSpPr>
      <xdr:spPr>
        <a:xfrm>
          <a:off x="7413625" y="1076301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126781</xdr:rowOff>
    </xdr:from>
    <xdr:to>
      <xdr:col>41</xdr:col>
      <xdr:colOff>101600</xdr:colOff>
      <xdr:row>63</xdr:row>
      <xdr:rowOff>56931</xdr:rowOff>
    </xdr:to>
    <xdr:sp macro="" textlink="">
      <xdr:nvSpPr>
        <xdr:cNvPr id="239" name="フローチャート: 判断 238"/>
        <xdr:cNvSpPr/>
      </xdr:nvSpPr>
      <xdr:spPr>
        <a:xfrm>
          <a:off x="6638925" y="107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132128</xdr:rowOff>
    </xdr:from>
    <xdr:to>
      <xdr:col>36</xdr:col>
      <xdr:colOff>165100</xdr:colOff>
      <xdr:row>63</xdr:row>
      <xdr:rowOff>62278</xdr:rowOff>
    </xdr:to>
    <xdr:sp macro="" textlink="">
      <xdr:nvSpPr>
        <xdr:cNvPr id="240" name="フローチャート: 判断 239"/>
        <xdr:cNvSpPr/>
      </xdr:nvSpPr>
      <xdr:spPr>
        <a:xfrm>
          <a:off x="5892800" y="1076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53246</xdr:rowOff>
    </xdr:from>
    <xdr:to>
      <xdr:col>55</xdr:col>
      <xdr:colOff>50800</xdr:colOff>
      <xdr:row>61</xdr:row>
      <xdr:rowOff>154846</xdr:rowOff>
    </xdr:to>
    <xdr:sp macro="" textlink="">
      <xdr:nvSpPr>
        <xdr:cNvPr id="246" name="楕円 245"/>
        <xdr:cNvSpPr/>
      </xdr:nvSpPr>
      <xdr:spPr>
        <a:xfrm>
          <a:off x="8883650" y="1051169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76123</xdr:rowOff>
    </xdr:from>
    <xdr:ext cx="599010" cy="259045"/>
    <xdr:sp macro="" textlink="">
      <xdr:nvSpPr>
        <xdr:cNvPr id="247" name="【橋りょう・トンネル】&#10;一人当たり有形固定資産（償却資産）額該当値テキスト"/>
        <xdr:cNvSpPr txBox="1"/>
      </xdr:nvSpPr>
      <xdr:spPr>
        <a:xfrm>
          <a:off x="8943975" y="10363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58381</xdr:rowOff>
    </xdr:from>
    <xdr:to>
      <xdr:col>50</xdr:col>
      <xdr:colOff>165100</xdr:colOff>
      <xdr:row>61</xdr:row>
      <xdr:rowOff>159981</xdr:rowOff>
    </xdr:to>
    <xdr:sp macro="" textlink="">
      <xdr:nvSpPr>
        <xdr:cNvPr id="248" name="楕円 247"/>
        <xdr:cNvSpPr/>
      </xdr:nvSpPr>
      <xdr:spPr>
        <a:xfrm>
          <a:off x="8159750" y="1051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104046</xdr:rowOff>
    </xdr:from>
    <xdr:to>
      <xdr:col>55</xdr:col>
      <xdr:colOff>0</xdr:colOff>
      <xdr:row>61</xdr:row>
      <xdr:rowOff>109181</xdr:rowOff>
    </xdr:to>
    <xdr:cxnSp macro="">
      <xdr:nvCxnSpPr>
        <xdr:cNvPr id="249" name="直線コネクタ 248"/>
        <xdr:cNvCxnSpPr/>
      </xdr:nvCxnSpPr>
      <xdr:spPr>
        <a:xfrm flipV="1">
          <a:off x="8210550" y="10562496"/>
          <a:ext cx="695325" cy="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62903</xdr:rowOff>
    </xdr:from>
    <xdr:to>
      <xdr:col>46</xdr:col>
      <xdr:colOff>38100</xdr:colOff>
      <xdr:row>61</xdr:row>
      <xdr:rowOff>164503</xdr:rowOff>
    </xdr:to>
    <xdr:sp macro="" textlink="">
      <xdr:nvSpPr>
        <xdr:cNvPr id="250" name="楕円 249"/>
        <xdr:cNvSpPr/>
      </xdr:nvSpPr>
      <xdr:spPr>
        <a:xfrm>
          <a:off x="7413625" y="1052135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109181</xdr:rowOff>
    </xdr:from>
    <xdr:to>
      <xdr:col>50</xdr:col>
      <xdr:colOff>114300</xdr:colOff>
      <xdr:row>61</xdr:row>
      <xdr:rowOff>113703</xdr:rowOff>
    </xdr:to>
    <xdr:cxnSp macro="">
      <xdr:nvCxnSpPr>
        <xdr:cNvPr id="251" name="直線コネクタ 250"/>
        <xdr:cNvCxnSpPr/>
      </xdr:nvCxnSpPr>
      <xdr:spPr>
        <a:xfrm flipV="1">
          <a:off x="7445375" y="10567631"/>
          <a:ext cx="765175" cy="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63495</xdr:rowOff>
    </xdr:from>
    <xdr:to>
      <xdr:col>41</xdr:col>
      <xdr:colOff>101600</xdr:colOff>
      <xdr:row>61</xdr:row>
      <xdr:rowOff>165095</xdr:rowOff>
    </xdr:to>
    <xdr:sp macro="" textlink="">
      <xdr:nvSpPr>
        <xdr:cNvPr id="252" name="楕円 251"/>
        <xdr:cNvSpPr/>
      </xdr:nvSpPr>
      <xdr:spPr>
        <a:xfrm>
          <a:off x="6638925" y="1052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113703</xdr:rowOff>
    </xdr:from>
    <xdr:to>
      <xdr:col>45</xdr:col>
      <xdr:colOff>177800</xdr:colOff>
      <xdr:row>61</xdr:row>
      <xdr:rowOff>114295</xdr:rowOff>
    </xdr:to>
    <xdr:cxnSp macro="">
      <xdr:nvCxnSpPr>
        <xdr:cNvPr id="253" name="直線コネクタ 252"/>
        <xdr:cNvCxnSpPr/>
      </xdr:nvCxnSpPr>
      <xdr:spPr>
        <a:xfrm flipV="1">
          <a:off x="6689725" y="10572153"/>
          <a:ext cx="755650" cy="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61250</xdr:rowOff>
    </xdr:from>
    <xdr:to>
      <xdr:col>36</xdr:col>
      <xdr:colOff>165100</xdr:colOff>
      <xdr:row>61</xdr:row>
      <xdr:rowOff>162850</xdr:rowOff>
    </xdr:to>
    <xdr:sp macro="" textlink="">
      <xdr:nvSpPr>
        <xdr:cNvPr id="254" name="楕円 253"/>
        <xdr:cNvSpPr/>
      </xdr:nvSpPr>
      <xdr:spPr>
        <a:xfrm>
          <a:off x="5892800" y="1051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112050</xdr:rowOff>
    </xdr:from>
    <xdr:to>
      <xdr:col>41</xdr:col>
      <xdr:colOff>50800</xdr:colOff>
      <xdr:row>61</xdr:row>
      <xdr:rowOff>114295</xdr:rowOff>
    </xdr:to>
    <xdr:cxnSp macro="">
      <xdr:nvCxnSpPr>
        <xdr:cNvPr id="255" name="直線コネクタ 254"/>
        <xdr:cNvCxnSpPr/>
      </xdr:nvCxnSpPr>
      <xdr:spPr>
        <a:xfrm>
          <a:off x="5943600" y="10570500"/>
          <a:ext cx="746125" cy="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71142</xdr:rowOff>
    </xdr:from>
    <xdr:ext cx="599010" cy="259045"/>
    <xdr:sp macro="" textlink="">
      <xdr:nvSpPr>
        <xdr:cNvPr id="256" name="n_1aveValue【橋りょう・トンネル】&#10;一人当たり有形固定資産（償却資産）額"/>
        <xdr:cNvSpPr txBox="1"/>
      </xdr:nvSpPr>
      <xdr:spPr>
        <a:xfrm>
          <a:off x="7936445" y="1087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54388</xdr:rowOff>
    </xdr:from>
    <xdr:ext cx="599010" cy="259045"/>
    <xdr:sp macro="" textlink="">
      <xdr:nvSpPr>
        <xdr:cNvPr id="257" name="n_2aveValue【橋りょう・トンネル】&#10;一人当たり有形固定資産（償却資産）額"/>
        <xdr:cNvSpPr txBox="1"/>
      </xdr:nvSpPr>
      <xdr:spPr>
        <a:xfrm>
          <a:off x="7193495" y="10855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48058</xdr:rowOff>
    </xdr:from>
    <xdr:ext cx="599010" cy="259045"/>
    <xdr:sp macro="" textlink="">
      <xdr:nvSpPr>
        <xdr:cNvPr id="258" name="n_3aveValue【橋りょう・トンネル】&#10;一人当たり有形固定資産（償却資産）額"/>
        <xdr:cNvSpPr txBox="1"/>
      </xdr:nvSpPr>
      <xdr:spPr>
        <a:xfrm>
          <a:off x="6447370" y="1084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53405</xdr:rowOff>
    </xdr:from>
    <xdr:ext cx="599010" cy="259045"/>
    <xdr:sp macro="" textlink="">
      <xdr:nvSpPr>
        <xdr:cNvPr id="259" name="n_4aveValue【橋りょう・トンネル】&#10;一人当たり有形固定資産（償却資産）額"/>
        <xdr:cNvSpPr txBox="1"/>
      </xdr:nvSpPr>
      <xdr:spPr>
        <a:xfrm>
          <a:off x="5672670" y="10854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5058</xdr:rowOff>
    </xdr:from>
    <xdr:ext cx="599010" cy="259045"/>
    <xdr:sp macro="" textlink="">
      <xdr:nvSpPr>
        <xdr:cNvPr id="260" name="n_1mainValue【橋りょう・トンネル】&#10;一人当たり有形固定資産（償却資産）額"/>
        <xdr:cNvSpPr txBox="1"/>
      </xdr:nvSpPr>
      <xdr:spPr>
        <a:xfrm>
          <a:off x="7936445" y="1029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9580</xdr:rowOff>
    </xdr:from>
    <xdr:ext cx="599010" cy="259045"/>
    <xdr:sp macro="" textlink="">
      <xdr:nvSpPr>
        <xdr:cNvPr id="261" name="n_2mainValue【橋りょう・トンネル】&#10;一人当たり有形固定資産（償却資産）額"/>
        <xdr:cNvSpPr txBox="1"/>
      </xdr:nvSpPr>
      <xdr:spPr>
        <a:xfrm>
          <a:off x="7193495" y="10296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10172</xdr:rowOff>
    </xdr:from>
    <xdr:ext cx="599010" cy="259045"/>
    <xdr:sp macro="" textlink="">
      <xdr:nvSpPr>
        <xdr:cNvPr id="262" name="n_3mainValue【橋りょう・トンネル】&#10;一人当たり有形固定資産（償却資産）額"/>
        <xdr:cNvSpPr txBox="1"/>
      </xdr:nvSpPr>
      <xdr:spPr>
        <a:xfrm>
          <a:off x="6447370" y="1029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7927</xdr:rowOff>
    </xdr:from>
    <xdr:ext cx="599010" cy="259045"/>
    <xdr:sp macro="" textlink="">
      <xdr:nvSpPr>
        <xdr:cNvPr id="263" name="n_4mainValue【橋りょう・トンネル】&#10;一人当たり有形固定資産（償却資産）額"/>
        <xdr:cNvSpPr txBox="1"/>
      </xdr:nvSpPr>
      <xdr:spPr>
        <a:xfrm>
          <a:off x="5672670" y="10294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647700" y="1491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662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647700" y="1458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208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647700" y="1426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208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647700" y="1393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208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647700" y="1360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208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647700" y="1328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36591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168729</xdr:rowOff>
    </xdr:to>
    <xdr:cxnSp macro="">
      <xdr:nvCxnSpPr>
        <xdr:cNvPr id="289" name="直線コネクタ 288"/>
        <xdr:cNvCxnSpPr/>
      </xdr:nvCxnSpPr>
      <xdr:spPr>
        <a:xfrm flipV="1">
          <a:off x="3949065" y="1335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xdr:cNvSpPr txBox="1"/>
      </xdr:nvSpPr>
      <xdr:spPr>
        <a:xfrm>
          <a:off x="39878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3889375" y="1491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340478" cy="259045"/>
    <xdr:sp macro="" textlink="">
      <xdr:nvSpPr>
        <xdr:cNvPr id="292" name="【公営住宅】&#10;有形固定資産減価償却率最大値テキスト"/>
        <xdr:cNvSpPr txBox="1"/>
      </xdr:nvSpPr>
      <xdr:spPr>
        <a:xfrm>
          <a:off x="3987800" y="1313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3" name="直線コネクタ 292"/>
        <xdr:cNvCxnSpPr/>
      </xdr:nvCxnSpPr>
      <xdr:spPr>
        <a:xfrm>
          <a:off x="3889375" y="1335568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133911</xdr:rowOff>
    </xdr:from>
    <xdr:ext cx="405111" cy="259045"/>
    <xdr:sp macro="" textlink="">
      <xdr:nvSpPr>
        <xdr:cNvPr id="294" name="【公営住宅】&#10;有形固定資産減価償却率平均値テキスト"/>
        <xdr:cNvSpPr txBox="1"/>
      </xdr:nvSpPr>
      <xdr:spPr>
        <a:xfrm>
          <a:off x="3987800" y="1419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295" name="フローチャート: 判断 294"/>
        <xdr:cNvSpPr/>
      </xdr:nvSpPr>
      <xdr:spPr>
        <a:xfrm>
          <a:off x="38989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119562</xdr:rowOff>
    </xdr:from>
    <xdr:to>
      <xdr:col>20</xdr:col>
      <xdr:colOff>38100</xdr:colOff>
      <xdr:row>84</xdr:row>
      <xdr:rowOff>49712</xdr:rowOff>
    </xdr:to>
    <xdr:sp macro="" textlink="">
      <xdr:nvSpPr>
        <xdr:cNvPr id="296" name="フローチャート: 判断 295"/>
        <xdr:cNvSpPr/>
      </xdr:nvSpPr>
      <xdr:spPr>
        <a:xfrm>
          <a:off x="3203575" y="1434991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90170</xdr:rowOff>
    </xdr:from>
    <xdr:to>
      <xdr:col>15</xdr:col>
      <xdr:colOff>101600</xdr:colOff>
      <xdr:row>84</xdr:row>
      <xdr:rowOff>20320</xdr:rowOff>
    </xdr:to>
    <xdr:sp macro="" textlink="">
      <xdr:nvSpPr>
        <xdr:cNvPr id="297" name="フローチャート: 判断 296"/>
        <xdr:cNvSpPr/>
      </xdr:nvSpPr>
      <xdr:spPr>
        <a:xfrm>
          <a:off x="2428875"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98334</xdr:rowOff>
    </xdr:from>
    <xdr:to>
      <xdr:col>10</xdr:col>
      <xdr:colOff>165100</xdr:colOff>
      <xdr:row>84</xdr:row>
      <xdr:rowOff>28484</xdr:rowOff>
    </xdr:to>
    <xdr:sp macro="" textlink="">
      <xdr:nvSpPr>
        <xdr:cNvPr id="298" name="フローチャート: 判断 297"/>
        <xdr:cNvSpPr/>
      </xdr:nvSpPr>
      <xdr:spPr>
        <a:xfrm>
          <a:off x="1682750" y="1432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93436</xdr:rowOff>
    </xdr:from>
    <xdr:to>
      <xdr:col>6</xdr:col>
      <xdr:colOff>38100</xdr:colOff>
      <xdr:row>84</xdr:row>
      <xdr:rowOff>23586</xdr:rowOff>
    </xdr:to>
    <xdr:sp macro="" textlink="">
      <xdr:nvSpPr>
        <xdr:cNvPr id="299" name="フローチャート: 判断 298"/>
        <xdr:cNvSpPr/>
      </xdr:nvSpPr>
      <xdr:spPr>
        <a:xfrm>
          <a:off x="936625" y="1432378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305" name="楕円 304"/>
        <xdr:cNvSpPr/>
      </xdr:nvSpPr>
      <xdr:spPr>
        <a:xfrm>
          <a:off x="38989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33038</xdr:rowOff>
    </xdr:from>
    <xdr:ext cx="405111" cy="259045"/>
    <xdr:sp macro="" textlink="">
      <xdr:nvSpPr>
        <xdr:cNvPr id="306" name="【公営住宅】&#10;有形固定資産減価償却率該当値テキスト"/>
        <xdr:cNvSpPr txBox="1"/>
      </xdr:nvSpPr>
      <xdr:spPr>
        <a:xfrm>
          <a:off x="3987800"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145687</xdr:rowOff>
    </xdr:from>
    <xdr:to>
      <xdr:col>20</xdr:col>
      <xdr:colOff>38100</xdr:colOff>
      <xdr:row>82</xdr:row>
      <xdr:rowOff>75837</xdr:rowOff>
    </xdr:to>
    <xdr:sp macro="" textlink="">
      <xdr:nvSpPr>
        <xdr:cNvPr id="307" name="楕円 306"/>
        <xdr:cNvSpPr/>
      </xdr:nvSpPr>
      <xdr:spPr>
        <a:xfrm>
          <a:off x="3203575" y="1403313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25037</xdr:rowOff>
    </xdr:from>
    <xdr:to>
      <xdr:col>24</xdr:col>
      <xdr:colOff>63500</xdr:colOff>
      <xdr:row>82</xdr:row>
      <xdr:rowOff>60961</xdr:rowOff>
    </xdr:to>
    <xdr:cxnSp macro="">
      <xdr:nvCxnSpPr>
        <xdr:cNvPr id="308" name="直線コネクタ 307"/>
        <xdr:cNvCxnSpPr/>
      </xdr:nvCxnSpPr>
      <xdr:spPr>
        <a:xfrm>
          <a:off x="3235325" y="14083937"/>
          <a:ext cx="714375"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109764</xdr:rowOff>
    </xdr:from>
    <xdr:to>
      <xdr:col>15</xdr:col>
      <xdr:colOff>101600</xdr:colOff>
      <xdr:row>82</xdr:row>
      <xdr:rowOff>39914</xdr:rowOff>
    </xdr:to>
    <xdr:sp macro="" textlink="">
      <xdr:nvSpPr>
        <xdr:cNvPr id="309" name="楕円 308"/>
        <xdr:cNvSpPr/>
      </xdr:nvSpPr>
      <xdr:spPr>
        <a:xfrm>
          <a:off x="2428875"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160564</xdr:rowOff>
    </xdr:from>
    <xdr:to>
      <xdr:col>19</xdr:col>
      <xdr:colOff>177800</xdr:colOff>
      <xdr:row>82</xdr:row>
      <xdr:rowOff>25037</xdr:rowOff>
    </xdr:to>
    <xdr:cxnSp macro="">
      <xdr:nvCxnSpPr>
        <xdr:cNvPr id="310" name="直線コネクタ 309"/>
        <xdr:cNvCxnSpPr/>
      </xdr:nvCxnSpPr>
      <xdr:spPr>
        <a:xfrm>
          <a:off x="2479675" y="14048014"/>
          <a:ext cx="7556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73842</xdr:rowOff>
    </xdr:from>
    <xdr:to>
      <xdr:col>10</xdr:col>
      <xdr:colOff>165100</xdr:colOff>
      <xdr:row>82</xdr:row>
      <xdr:rowOff>3992</xdr:rowOff>
    </xdr:to>
    <xdr:sp macro="" textlink="">
      <xdr:nvSpPr>
        <xdr:cNvPr id="311" name="楕円 310"/>
        <xdr:cNvSpPr/>
      </xdr:nvSpPr>
      <xdr:spPr>
        <a:xfrm>
          <a:off x="1682750" y="1396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124642</xdr:rowOff>
    </xdr:from>
    <xdr:to>
      <xdr:col>15</xdr:col>
      <xdr:colOff>50800</xdr:colOff>
      <xdr:row>81</xdr:row>
      <xdr:rowOff>160564</xdr:rowOff>
    </xdr:to>
    <xdr:cxnSp macro="">
      <xdr:nvCxnSpPr>
        <xdr:cNvPr id="312" name="直線コネクタ 311"/>
        <xdr:cNvCxnSpPr/>
      </xdr:nvCxnSpPr>
      <xdr:spPr>
        <a:xfrm>
          <a:off x="1733550" y="14012092"/>
          <a:ext cx="746125"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37919</xdr:rowOff>
    </xdr:from>
    <xdr:to>
      <xdr:col>6</xdr:col>
      <xdr:colOff>38100</xdr:colOff>
      <xdr:row>81</xdr:row>
      <xdr:rowOff>139519</xdr:rowOff>
    </xdr:to>
    <xdr:sp macro="" textlink="">
      <xdr:nvSpPr>
        <xdr:cNvPr id="313" name="楕円 312"/>
        <xdr:cNvSpPr/>
      </xdr:nvSpPr>
      <xdr:spPr>
        <a:xfrm>
          <a:off x="936625" y="1392536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88719</xdr:rowOff>
    </xdr:from>
    <xdr:to>
      <xdr:col>10</xdr:col>
      <xdr:colOff>114300</xdr:colOff>
      <xdr:row>81</xdr:row>
      <xdr:rowOff>124642</xdr:rowOff>
    </xdr:to>
    <xdr:cxnSp macro="">
      <xdr:nvCxnSpPr>
        <xdr:cNvPr id="314" name="直線コネクタ 313"/>
        <xdr:cNvCxnSpPr/>
      </xdr:nvCxnSpPr>
      <xdr:spPr>
        <a:xfrm>
          <a:off x="968375" y="13976169"/>
          <a:ext cx="765175"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40839</xdr:rowOff>
    </xdr:from>
    <xdr:ext cx="405111" cy="259045"/>
    <xdr:sp macro="" textlink="">
      <xdr:nvSpPr>
        <xdr:cNvPr id="315" name="n_1aveValue【公営住宅】&#10;有形固定資産減価償却率"/>
        <xdr:cNvSpPr txBox="1"/>
      </xdr:nvSpPr>
      <xdr:spPr>
        <a:xfrm>
          <a:off x="3067694"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11447</xdr:rowOff>
    </xdr:from>
    <xdr:ext cx="405111" cy="259045"/>
    <xdr:sp macro="" textlink="">
      <xdr:nvSpPr>
        <xdr:cNvPr id="316" name="n_2aveValue【公営住宅】&#10;有形固定資産減価償却率"/>
        <xdr:cNvSpPr txBox="1"/>
      </xdr:nvSpPr>
      <xdr:spPr>
        <a:xfrm>
          <a:off x="230569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19611</xdr:rowOff>
    </xdr:from>
    <xdr:ext cx="405111" cy="259045"/>
    <xdr:sp macro="" textlink="">
      <xdr:nvSpPr>
        <xdr:cNvPr id="317" name="n_3aveValue【公営住宅】&#10;有形固定資産減価償却率"/>
        <xdr:cNvSpPr txBox="1"/>
      </xdr:nvSpPr>
      <xdr:spPr>
        <a:xfrm>
          <a:off x="1559569"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14713</xdr:rowOff>
    </xdr:from>
    <xdr:ext cx="405111" cy="259045"/>
    <xdr:sp macro="" textlink="">
      <xdr:nvSpPr>
        <xdr:cNvPr id="318" name="n_4aveValue【公営住宅】&#10;有形固定資産減価償却率"/>
        <xdr:cNvSpPr txBox="1"/>
      </xdr:nvSpPr>
      <xdr:spPr>
        <a:xfrm>
          <a:off x="813444" y="1441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92364</xdr:rowOff>
    </xdr:from>
    <xdr:ext cx="405111" cy="259045"/>
    <xdr:sp macro="" textlink="">
      <xdr:nvSpPr>
        <xdr:cNvPr id="319" name="n_1mainValue【公営住宅】&#10;有形固定資産減価償却率"/>
        <xdr:cNvSpPr txBox="1"/>
      </xdr:nvSpPr>
      <xdr:spPr>
        <a:xfrm>
          <a:off x="306769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56441</xdr:rowOff>
    </xdr:from>
    <xdr:ext cx="405111" cy="259045"/>
    <xdr:sp macro="" textlink="">
      <xdr:nvSpPr>
        <xdr:cNvPr id="320" name="n_2mainValue【公営住宅】&#10;有形固定資産減価償却率"/>
        <xdr:cNvSpPr txBox="1"/>
      </xdr:nvSpPr>
      <xdr:spPr>
        <a:xfrm>
          <a:off x="2305694"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20519</xdr:rowOff>
    </xdr:from>
    <xdr:ext cx="405111" cy="259045"/>
    <xdr:sp macro="" textlink="">
      <xdr:nvSpPr>
        <xdr:cNvPr id="321" name="n_3mainValue【公営住宅】&#10;有形固定資産減価償却率"/>
        <xdr:cNvSpPr txBox="1"/>
      </xdr:nvSpPr>
      <xdr:spPr>
        <a:xfrm>
          <a:off x="1559569"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156046</xdr:rowOff>
    </xdr:from>
    <xdr:ext cx="405111" cy="259045"/>
    <xdr:sp macro="" textlink="">
      <xdr:nvSpPr>
        <xdr:cNvPr id="322" name="n_4mainValue【公営住宅】&#10;有形固定資産減価償却率"/>
        <xdr:cNvSpPr txBox="1"/>
      </xdr:nvSpPr>
      <xdr:spPr>
        <a:xfrm>
          <a:off x="813444" y="1370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5632450" y="1478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52224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5632450" y="1432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52224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5632450" y="1386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52224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5632450" y="1341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52224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128169</xdr:rowOff>
    </xdr:from>
    <xdr:to>
      <xdr:col>54</xdr:col>
      <xdr:colOff>189865</xdr:colOff>
      <xdr:row>86</xdr:row>
      <xdr:rowOff>35128</xdr:rowOff>
    </xdr:to>
    <xdr:cxnSp macro="">
      <xdr:nvCxnSpPr>
        <xdr:cNvPr id="344" name="直線コネクタ 343"/>
        <xdr:cNvCxnSpPr/>
      </xdr:nvCxnSpPr>
      <xdr:spPr>
        <a:xfrm flipV="1">
          <a:off x="8905240" y="13501269"/>
          <a:ext cx="0" cy="127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xdr:cNvSpPr txBox="1"/>
      </xdr:nvSpPr>
      <xdr:spPr>
        <a:xfrm>
          <a:off x="8943975"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xdr:cNvCxnSpPr/>
      </xdr:nvCxnSpPr>
      <xdr:spPr>
        <a:xfrm>
          <a:off x="8845550" y="147798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74846</xdr:rowOff>
    </xdr:from>
    <xdr:ext cx="469744" cy="259045"/>
    <xdr:sp macro="" textlink="">
      <xdr:nvSpPr>
        <xdr:cNvPr id="347" name="【公営住宅】&#10;一人当たり面積最大値テキスト"/>
        <xdr:cNvSpPr txBox="1"/>
      </xdr:nvSpPr>
      <xdr:spPr>
        <a:xfrm>
          <a:off x="8943975" y="132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128169</xdr:rowOff>
    </xdr:from>
    <xdr:to>
      <xdr:col>55</xdr:col>
      <xdr:colOff>88900</xdr:colOff>
      <xdr:row>78</xdr:row>
      <xdr:rowOff>128169</xdr:rowOff>
    </xdr:to>
    <xdr:cxnSp macro="">
      <xdr:nvCxnSpPr>
        <xdr:cNvPr id="348" name="直線コネクタ 347"/>
        <xdr:cNvCxnSpPr/>
      </xdr:nvCxnSpPr>
      <xdr:spPr>
        <a:xfrm>
          <a:off x="8845550" y="1350126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51325</xdr:rowOff>
    </xdr:from>
    <xdr:ext cx="469744" cy="259045"/>
    <xdr:sp macro="" textlink="">
      <xdr:nvSpPr>
        <xdr:cNvPr id="349" name="【公営住宅】&#10;一人当たり面積平均値テキスト"/>
        <xdr:cNvSpPr txBox="1"/>
      </xdr:nvSpPr>
      <xdr:spPr>
        <a:xfrm>
          <a:off x="8943975" y="14453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350" name="フローチャート: 判断 349"/>
        <xdr:cNvSpPr/>
      </xdr:nvSpPr>
      <xdr:spPr>
        <a:xfrm>
          <a:off x="8883650" y="1460169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49936</xdr:rowOff>
    </xdr:from>
    <xdr:to>
      <xdr:col>50</xdr:col>
      <xdr:colOff>165100</xdr:colOff>
      <xdr:row>85</xdr:row>
      <xdr:rowOff>151536</xdr:rowOff>
    </xdr:to>
    <xdr:sp macro="" textlink="">
      <xdr:nvSpPr>
        <xdr:cNvPr id="351" name="フローチャート: 判断 350"/>
        <xdr:cNvSpPr/>
      </xdr:nvSpPr>
      <xdr:spPr>
        <a:xfrm>
          <a:off x="8159750" y="14623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38964</xdr:rowOff>
    </xdr:from>
    <xdr:to>
      <xdr:col>46</xdr:col>
      <xdr:colOff>38100</xdr:colOff>
      <xdr:row>85</xdr:row>
      <xdr:rowOff>140564</xdr:rowOff>
    </xdr:to>
    <xdr:sp macro="" textlink="">
      <xdr:nvSpPr>
        <xdr:cNvPr id="352" name="フローチャート: 判断 351"/>
        <xdr:cNvSpPr/>
      </xdr:nvSpPr>
      <xdr:spPr>
        <a:xfrm>
          <a:off x="7413625" y="1461221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37134</xdr:rowOff>
    </xdr:from>
    <xdr:to>
      <xdr:col>41</xdr:col>
      <xdr:colOff>101600</xdr:colOff>
      <xdr:row>85</xdr:row>
      <xdr:rowOff>138734</xdr:rowOff>
    </xdr:to>
    <xdr:sp macro="" textlink="">
      <xdr:nvSpPr>
        <xdr:cNvPr id="353" name="フローチャート: 判断 352"/>
        <xdr:cNvSpPr/>
      </xdr:nvSpPr>
      <xdr:spPr>
        <a:xfrm>
          <a:off x="6638925" y="1461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33249</xdr:rowOff>
    </xdr:from>
    <xdr:to>
      <xdr:col>36</xdr:col>
      <xdr:colOff>165100</xdr:colOff>
      <xdr:row>85</xdr:row>
      <xdr:rowOff>134849</xdr:rowOff>
    </xdr:to>
    <xdr:sp macro="" textlink="">
      <xdr:nvSpPr>
        <xdr:cNvPr id="354" name="フローチャート: 判断 353"/>
        <xdr:cNvSpPr/>
      </xdr:nvSpPr>
      <xdr:spPr>
        <a:xfrm>
          <a:off x="5892800" y="1460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137719</xdr:rowOff>
    </xdr:from>
    <xdr:to>
      <xdr:col>55</xdr:col>
      <xdr:colOff>50800</xdr:colOff>
      <xdr:row>86</xdr:row>
      <xdr:rowOff>67869</xdr:rowOff>
    </xdr:to>
    <xdr:sp macro="" textlink="">
      <xdr:nvSpPr>
        <xdr:cNvPr id="360" name="楕円 359"/>
        <xdr:cNvSpPr/>
      </xdr:nvSpPr>
      <xdr:spPr>
        <a:xfrm>
          <a:off x="8883650" y="1471096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52646</xdr:rowOff>
    </xdr:from>
    <xdr:ext cx="469744" cy="259045"/>
    <xdr:sp macro="" textlink="">
      <xdr:nvSpPr>
        <xdr:cNvPr id="361" name="【公営住宅】&#10;一人当たり面積該当値テキスト"/>
        <xdr:cNvSpPr txBox="1"/>
      </xdr:nvSpPr>
      <xdr:spPr>
        <a:xfrm>
          <a:off x="8943975" y="1462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137948</xdr:rowOff>
    </xdr:from>
    <xdr:to>
      <xdr:col>50</xdr:col>
      <xdr:colOff>165100</xdr:colOff>
      <xdr:row>86</xdr:row>
      <xdr:rowOff>68098</xdr:rowOff>
    </xdr:to>
    <xdr:sp macro="" textlink="">
      <xdr:nvSpPr>
        <xdr:cNvPr id="362" name="楕円 361"/>
        <xdr:cNvSpPr/>
      </xdr:nvSpPr>
      <xdr:spPr>
        <a:xfrm>
          <a:off x="8159750" y="1471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17069</xdr:rowOff>
    </xdr:from>
    <xdr:to>
      <xdr:col>55</xdr:col>
      <xdr:colOff>0</xdr:colOff>
      <xdr:row>86</xdr:row>
      <xdr:rowOff>17298</xdr:rowOff>
    </xdr:to>
    <xdr:cxnSp macro="">
      <xdr:nvCxnSpPr>
        <xdr:cNvPr id="363" name="直線コネクタ 362"/>
        <xdr:cNvCxnSpPr/>
      </xdr:nvCxnSpPr>
      <xdr:spPr>
        <a:xfrm flipV="1">
          <a:off x="8210550" y="14761769"/>
          <a:ext cx="695325"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137948</xdr:rowOff>
    </xdr:from>
    <xdr:to>
      <xdr:col>46</xdr:col>
      <xdr:colOff>38100</xdr:colOff>
      <xdr:row>86</xdr:row>
      <xdr:rowOff>68098</xdr:rowOff>
    </xdr:to>
    <xdr:sp macro="" textlink="">
      <xdr:nvSpPr>
        <xdr:cNvPr id="364" name="楕円 363"/>
        <xdr:cNvSpPr/>
      </xdr:nvSpPr>
      <xdr:spPr>
        <a:xfrm>
          <a:off x="7413625" y="1471119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17298</xdr:rowOff>
    </xdr:from>
    <xdr:to>
      <xdr:col>50</xdr:col>
      <xdr:colOff>114300</xdr:colOff>
      <xdr:row>86</xdr:row>
      <xdr:rowOff>17298</xdr:rowOff>
    </xdr:to>
    <xdr:cxnSp macro="">
      <xdr:nvCxnSpPr>
        <xdr:cNvPr id="365" name="直線コネクタ 364"/>
        <xdr:cNvCxnSpPr/>
      </xdr:nvCxnSpPr>
      <xdr:spPr>
        <a:xfrm>
          <a:off x="7445375" y="14761998"/>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137948</xdr:rowOff>
    </xdr:from>
    <xdr:to>
      <xdr:col>41</xdr:col>
      <xdr:colOff>101600</xdr:colOff>
      <xdr:row>86</xdr:row>
      <xdr:rowOff>68098</xdr:rowOff>
    </xdr:to>
    <xdr:sp macro="" textlink="">
      <xdr:nvSpPr>
        <xdr:cNvPr id="366" name="楕円 365"/>
        <xdr:cNvSpPr/>
      </xdr:nvSpPr>
      <xdr:spPr>
        <a:xfrm>
          <a:off x="6638925" y="1471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17298</xdr:rowOff>
    </xdr:from>
    <xdr:to>
      <xdr:col>45</xdr:col>
      <xdr:colOff>177800</xdr:colOff>
      <xdr:row>86</xdr:row>
      <xdr:rowOff>17298</xdr:rowOff>
    </xdr:to>
    <xdr:cxnSp macro="">
      <xdr:nvCxnSpPr>
        <xdr:cNvPr id="367" name="直線コネクタ 366"/>
        <xdr:cNvCxnSpPr/>
      </xdr:nvCxnSpPr>
      <xdr:spPr>
        <a:xfrm>
          <a:off x="6689725" y="14761998"/>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137719</xdr:rowOff>
    </xdr:from>
    <xdr:to>
      <xdr:col>36</xdr:col>
      <xdr:colOff>165100</xdr:colOff>
      <xdr:row>86</xdr:row>
      <xdr:rowOff>67869</xdr:rowOff>
    </xdr:to>
    <xdr:sp macro="" textlink="">
      <xdr:nvSpPr>
        <xdr:cNvPr id="368" name="楕円 367"/>
        <xdr:cNvSpPr/>
      </xdr:nvSpPr>
      <xdr:spPr>
        <a:xfrm>
          <a:off x="5892800" y="1471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17069</xdr:rowOff>
    </xdr:from>
    <xdr:to>
      <xdr:col>41</xdr:col>
      <xdr:colOff>50800</xdr:colOff>
      <xdr:row>86</xdr:row>
      <xdr:rowOff>17298</xdr:rowOff>
    </xdr:to>
    <xdr:cxnSp macro="">
      <xdr:nvCxnSpPr>
        <xdr:cNvPr id="369" name="直線コネクタ 368"/>
        <xdr:cNvCxnSpPr/>
      </xdr:nvCxnSpPr>
      <xdr:spPr>
        <a:xfrm>
          <a:off x="5943600" y="14761769"/>
          <a:ext cx="746125"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168063</xdr:rowOff>
    </xdr:from>
    <xdr:ext cx="469744" cy="259045"/>
    <xdr:sp macro="" textlink="">
      <xdr:nvSpPr>
        <xdr:cNvPr id="370" name="n_1aveValue【公営住宅】&#10;一人当たり面積"/>
        <xdr:cNvSpPr txBox="1"/>
      </xdr:nvSpPr>
      <xdr:spPr>
        <a:xfrm>
          <a:off x="7991552" y="1439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157091</xdr:rowOff>
    </xdr:from>
    <xdr:ext cx="469744" cy="259045"/>
    <xdr:sp macro="" textlink="">
      <xdr:nvSpPr>
        <xdr:cNvPr id="371" name="n_2aveValue【公営住宅】&#10;一人当たり面積"/>
        <xdr:cNvSpPr txBox="1"/>
      </xdr:nvSpPr>
      <xdr:spPr>
        <a:xfrm>
          <a:off x="7258127" y="1438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155261</xdr:rowOff>
    </xdr:from>
    <xdr:ext cx="469744" cy="259045"/>
    <xdr:sp macro="" textlink="">
      <xdr:nvSpPr>
        <xdr:cNvPr id="372" name="n_3aveValue【公営住宅】&#10;一人当たり面積"/>
        <xdr:cNvSpPr txBox="1"/>
      </xdr:nvSpPr>
      <xdr:spPr>
        <a:xfrm>
          <a:off x="6483427" y="1438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151376</xdr:rowOff>
    </xdr:from>
    <xdr:ext cx="469744" cy="259045"/>
    <xdr:sp macro="" textlink="">
      <xdr:nvSpPr>
        <xdr:cNvPr id="373" name="n_4aveValue【公営住宅】&#10;一人当たり面積"/>
        <xdr:cNvSpPr txBox="1"/>
      </xdr:nvSpPr>
      <xdr:spPr>
        <a:xfrm>
          <a:off x="5737302" y="14381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59225</xdr:rowOff>
    </xdr:from>
    <xdr:ext cx="469744" cy="259045"/>
    <xdr:sp macro="" textlink="">
      <xdr:nvSpPr>
        <xdr:cNvPr id="374" name="n_1mainValue【公営住宅】&#10;一人当たり面積"/>
        <xdr:cNvSpPr txBox="1"/>
      </xdr:nvSpPr>
      <xdr:spPr>
        <a:xfrm>
          <a:off x="7991552" y="1480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59225</xdr:rowOff>
    </xdr:from>
    <xdr:ext cx="469744" cy="259045"/>
    <xdr:sp macro="" textlink="">
      <xdr:nvSpPr>
        <xdr:cNvPr id="375" name="n_2mainValue【公営住宅】&#10;一人当たり面積"/>
        <xdr:cNvSpPr txBox="1"/>
      </xdr:nvSpPr>
      <xdr:spPr>
        <a:xfrm>
          <a:off x="7258127" y="1480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59225</xdr:rowOff>
    </xdr:from>
    <xdr:ext cx="469744" cy="259045"/>
    <xdr:sp macro="" textlink="">
      <xdr:nvSpPr>
        <xdr:cNvPr id="376" name="n_3mainValue【公営住宅】&#10;一人当たり面積"/>
        <xdr:cNvSpPr txBox="1"/>
      </xdr:nvSpPr>
      <xdr:spPr>
        <a:xfrm>
          <a:off x="6483427" y="1480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58996</xdr:rowOff>
    </xdr:from>
    <xdr:ext cx="469744" cy="259045"/>
    <xdr:sp macro="" textlink="">
      <xdr:nvSpPr>
        <xdr:cNvPr id="377" name="n_4mainValue【公営住宅】&#10;一人当たり面積"/>
        <xdr:cNvSpPr txBox="1"/>
      </xdr:nvSpPr>
      <xdr:spPr>
        <a:xfrm>
          <a:off x="5737302" y="1480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xdr:cNvSpPr txBox="1"/>
      </xdr:nvSpPr>
      <xdr:spPr>
        <a:xfrm>
          <a:off x="101976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xdr:cNvSpPr txBox="1"/>
      </xdr:nvSpPr>
      <xdr:spPr>
        <a:xfrm>
          <a:off x="10306836"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19" name="直線コネクタ 418"/>
        <xdr:cNvCxnSpPr/>
      </xdr:nvCxnSpPr>
      <xdr:spPr>
        <a:xfrm flipV="1">
          <a:off x="13889989"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xdr:cNvSpPr txBox="1"/>
      </xdr:nvSpPr>
      <xdr:spPr>
        <a:xfrm>
          <a:off x="13928725"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xdr:cNvCxnSpPr/>
      </xdr:nvCxnSpPr>
      <xdr:spPr>
        <a:xfrm>
          <a:off x="13801725" y="729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2" name="【認定こども園・幼稚園・保育所】&#10;有形固定資産減価償却率最大値テキスト"/>
        <xdr:cNvSpPr txBox="1"/>
      </xdr:nvSpPr>
      <xdr:spPr>
        <a:xfrm>
          <a:off x="13928725"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3" name="直線コネクタ 422"/>
        <xdr:cNvCxnSpPr/>
      </xdr:nvCxnSpPr>
      <xdr:spPr>
        <a:xfrm>
          <a:off x="13801725" y="573568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127924</xdr:rowOff>
    </xdr:from>
    <xdr:ext cx="405111" cy="259045"/>
    <xdr:sp macro="" textlink="">
      <xdr:nvSpPr>
        <xdr:cNvPr id="424" name="【認定こども園・幼稚園・保育所】&#10;有形固定資産減価償却率平均値テキスト"/>
        <xdr:cNvSpPr txBox="1"/>
      </xdr:nvSpPr>
      <xdr:spPr>
        <a:xfrm>
          <a:off x="13928725" y="6471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425" name="フローチャート: 判断 424"/>
        <xdr:cNvSpPr/>
      </xdr:nvSpPr>
      <xdr:spPr>
        <a:xfrm>
          <a:off x="13839825" y="649314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17235</xdr:rowOff>
    </xdr:from>
    <xdr:to>
      <xdr:col>81</xdr:col>
      <xdr:colOff>101600</xdr:colOff>
      <xdr:row>38</xdr:row>
      <xdr:rowOff>118835</xdr:rowOff>
    </xdr:to>
    <xdr:sp macro="" textlink="">
      <xdr:nvSpPr>
        <xdr:cNvPr id="426" name="フローチャート: 判断 425"/>
        <xdr:cNvSpPr/>
      </xdr:nvSpPr>
      <xdr:spPr>
        <a:xfrm>
          <a:off x="13115925"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170724</xdr:rowOff>
    </xdr:from>
    <xdr:to>
      <xdr:col>76</xdr:col>
      <xdr:colOff>165100</xdr:colOff>
      <xdr:row>38</xdr:row>
      <xdr:rowOff>100874</xdr:rowOff>
    </xdr:to>
    <xdr:sp macro="" textlink="">
      <xdr:nvSpPr>
        <xdr:cNvPr id="427" name="フローチャート: 判断 426"/>
        <xdr:cNvSpPr/>
      </xdr:nvSpPr>
      <xdr:spPr>
        <a:xfrm>
          <a:off x="123698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2540</xdr:rowOff>
    </xdr:from>
    <xdr:to>
      <xdr:col>72</xdr:col>
      <xdr:colOff>38100</xdr:colOff>
      <xdr:row>38</xdr:row>
      <xdr:rowOff>104140</xdr:rowOff>
    </xdr:to>
    <xdr:sp macro="" textlink="">
      <xdr:nvSpPr>
        <xdr:cNvPr id="428" name="フローチャート: 判断 427"/>
        <xdr:cNvSpPr/>
      </xdr:nvSpPr>
      <xdr:spPr>
        <a:xfrm>
          <a:off x="11623675" y="65176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156028</xdr:rowOff>
    </xdr:from>
    <xdr:to>
      <xdr:col>67</xdr:col>
      <xdr:colOff>101600</xdr:colOff>
      <xdr:row>38</xdr:row>
      <xdr:rowOff>86178</xdr:rowOff>
    </xdr:to>
    <xdr:sp macro="" textlink="">
      <xdr:nvSpPr>
        <xdr:cNvPr id="429" name="フローチャート: 判断 428"/>
        <xdr:cNvSpPr/>
      </xdr:nvSpPr>
      <xdr:spPr>
        <a:xfrm>
          <a:off x="10848975"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84183</xdr:rowOff>
    </xdr:from>
    <xdr:to>
      <xdr:col>85</xdr:col>
      <xdr:colOff>177800</xdr:colOff>
      <xdr:row>38</xdr:row>
      <xdr:rowOff>14332</xdr:rowOff>
    </xdr:to>
    <xdr:sp macro="" textlink="">
      <xdr:nvSpPr>
        <xdr:cNvPr id="435" name="楕円 434"/>
        <xdr:cNvSpPr/>
      </xdr:nvSpPr>
      <xdr:spPr>
        <a:xfrm>
          <a:off x="13839825" y="6427833"/>
          <a:ext cx="8255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107060</xdr:rowOff>
    </xdr:from>
    <xdr:ext cx="405111" cy="259045"/>
    <xdr:sp macro="" textlink="">
      <xdr:nvSpPr>
        <xdr:cNvPr id="436" name="【認定こども園・幼稚園・保育所】&#10;有形固定資産減価償却率該当値テキスト"/>
        <xdr:cNvSpPr txBox="1"/>
      </xdr:nvSpPr>
      <xdr:spPr>
        <a:xfrm>
          <a:off x="13928725" y="6279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48260</xdr:rowOff>
    </xdr:from>
    <xdr:to>
      <xdr:col>81</xdr:col>
      <xdr:colOff>101600</xdr:colOff>
      <xdr:row>37</xdr:row>
      <xdr:rowOff>149860</xdr:rowOff>
    </xdr:to>
    <xdr:sp macro="" textlink="">
      <xdr:nvSpPr>
        <xdr:cNvPr id="437" name="楕円 436"/>
        <xdr:cNvSpPr/>
      </xdr:nvSpPr>
      <xdr:spPr>
        <a:xfrm>
          <a:off x="13115925"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99060</xdr:rowOff>
    </xdr:from>
    <xdr:to>
      <xdr:col>85</xdr:col>
      <xdr:colOff>127000</xdr:colOff>
      <xdr:row>37</xdr:row>
      <xdr:rowOff>134983</xdr:rowOff>
    </xdr:to>
    <xdr:cxnSp macro="">
      <xdr:nvCxnSpPr>
        <xdr:cNvPr id="438" name="直線コネクタ 437"/>
        <xdr:cNvCxnSpPr/>
      </xdr:nvCxnSpPr>
      <xdr:spPr>
        <a:xfrm>
          <a:off x="13166725" y="6442710"/>
          <a:ext cx="7239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30299</xdr:rowOff>
    </xdr:from>
    <xdr:to>
      <xdr:col>76</xdr:col>
      <xdr:colOff>165100</xdr:colOff>
      <xdr:row>37</xdr:row>
      <xdr:rowOff>131899</xdr:rowOff>
    </xdr:to>
    <xdr:sp macro="" textlink="">
      <xdr:nvSpPr>
        <xdr:cNvPr id="439" name="楕円 438"/>
        <xdr:cNvSpPr/>
      </xdr:nvSpPr>
      <xdr:spPr>
        <a:xfrm>
          <a:off x="12369800" y="63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81099</xdr:rowOff>
    </xdr:from>
    <xdr:to>
      <xdr:col>81</xdr:col>
      <xdr:colOff>50800</xdr:colOff>
      <xdr:row>37</xdr:row>
      <xdr:rowOff>99060</xdr:rowOff>
    </xdr:to>
    <xdr:cxnSp macro="">
      <xdr:nvCxnSpPr>
        <xdr:cNvPr id="440" name="直線コネクタ 439"/>
        <xdr:cNvCxnSpPr/>
      </xdr:nvCxnSpPr>
      <xdr:spPr>
        <a:xfrm>
          <a:off x="12420600" y="6424749"/>
          <a:ext cx="746125"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5806</xdr:rowOff>
    </xdr:from>
    <xdr:to>
      <xdr:col>72</xdr:col>
      <xdr:colOff>38100</xdr:colOff>
      <xdr:row>37</xdr:row>
      <xdr:rowOff>107406</xdr:rowOff>
    </xdr:to>
    <xdr:sp macro="" textlink="">
      <xdr:nvSpPr>
        <xdr:cNvPr id="441" name="楕円 440"/>
        <xdr:cNvSpPr/>
      </xdr:nvSpPr>
      <xdr:spPr>
        <a:xfrm>
          <a:off x="11623675" y="634945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56606</xdr:rowOff>
    </xdr:from>
    <xdr:to>
      <xdr:col>76</xdr:col>
      <xdr:colOff>114300</xdr:colOff>
      <xdr:row>37</xdr:row>
      <xdr:rowOff>81099</xdr:rowOff>
    </xdr:to>
    <xdr:cxnSp macro="">
      <xdr:nvCxnSpPr>
        <xdr:cNvPr id="442" name="直線コネクタ 441"/>
        <xdr:cNvCxnSpPr/>
      </xdr:nvCxnSpPr>
      <xdr:spPr>
        <a:xfrm>
          <a:off x="11655425" y="6400256"/>
          <a:ext cx="765175"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169092</xdr:rowOff>
    </xdr:from>
    <xdr:to>
      <xdr:col>67</xdr:col>
      <xdr:colOff>101600</xdr:colOff>
      <xdr:row>37</xdr:row>
      <xdr:rowOff>99242</xdr:rowOff>
    </xdr:to>
    <xdr:sp macro="" textlink="">
      <xdr:nvSpPr>
        <xdr:cNvPr id="443" name="楕円 442"/>
        <xdr:cNvSpPr/>
      </xdr:nvSpPr>
      <xdr:spPr>
        <a:xfrm>
          <a:off x="10848975"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48442</xdr:rowOff>
    </xdr:from>
    <xdr:to>
      <xdr:col>71</xdr:col>
      <xdr:colOff>177800</xdr:colOff>
      <xdr:row>37</xdr:row>
      <xdr:rowOff>56606</xdr:rowOff>
    </xdr:to>
    <xdr:cxnSp macro="">
      <xdr:nvCxnSpPr>
        <xdr:cNvPr id="444" name="直線コネクタ 443"/>
        <xdr:cNvCxnSpPr/>
      </xdr:nvCxnSpPr>
      <xdr:spPr>
        <a:xfrm>
          <a:off x="10899775" y="6392092"/>
          <a:ext cx="75565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109962</xdr:rowOff>
    </xdr:from>
    <xdr:ext cx="405111" cy="259045"/>
    <xdr:sp macro="" textlink="">
      <xdr:nvSpPr>
        <xdr:cNvPr id="445" name="n_1aveValue【認定こども園・幼稚園・保育所】&#10;有形固定資産減価償却率"/>
        <xdr:cNvSpPr txBox="1"/>
      </xdr:nvSpPr>
      <xdr:spPr>
        <a:xfrm>
          <a:off x="129800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92001</xdr:rowOff>
    </xdr:from>
    <xdr:ext cx="405111" cy="259045"/>
    <xdr:sp macro="" textlink="">
      <xdr:nvSpPr>
        <xdr:cNvPr id="446" name="n_2aveValue【認定こども園・幼稚園・保育所】&#10;有形固定資産減価償却率"/>
        <xdr:cNvSpPr txBox="1"/>
      </xdr:nvSpPr>
      <xdr:spPr>
        <a:xfrm>
          <a:off x="12246619"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95267</xdr:rowOff>
    </xdr:from>
    <xdr:ext cx="405111" cy="259045"/>
    <xdr:sp macro="" textlink="">
      <xdr:nvSpPr>
        <xdr:cNvPr id="447" name="n_3aveValue【認定こども園・幼稚園・保育所】&#10;有形固定資産減価償却率"/>
        <xdr:cNvSpPr txBox="1"/>
      </xdr:nvSpPr>
      <xdr:spPr>
        <a:xfrm>
          <a:off x="1150049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77305</xdr:rowOff>
    </xdr:from>
    <xdr:ext cx="405111" cy="259045"/>
    <xdr:sp macro="" textlink="">
      <xdr:nvSpPr>
        <xdr:cNvPr id="448" name="n_4aveValue【認定こども園・幼稚園・保育所】&#10;有形固定資産減価償却率"/>
        <xdr:cNvSpPr txBox="1"/>
      </xdr:nvSpPr>
      <xdr:spPr>
        <a:xfrm>
          <a:off x="1072579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166387</xdr:rowOff>
    </xdr:from>
    <xdr:ext cx="405111" cy="259045"/>
    <xdr:sp macro="" textlink="">
      <xdr:nvSpPr>
        <xdr:cNvPr id="449" name="n_1mainValue【認定こども園・幼稚園・保育所】&#10;有形固定資産減価償却率"/>
        <xdr:cNvSpPr txBox="1"/>
      </xdr:nvSpPr>
      <xdr:spPr>
        <a:xfrm>
          <a:off x="129800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148426</xdr:rowOff>
    </xdr:from>
    <xdr:ext cx="405111" cy="259045"/>
    <xdr:sp macro="" textlink="">
      <xdr:nvSpPr>
        <xdr:cNvPr id="450" name="n_2mainValue【認定こども園・幼稚園・保育所】&#10;有形固定資産減価償却率"/>
        <xdr:cNvSpPr txBox="1"/>
      </xdr:nvSpPr>
      <xdr:spPr>
        <a:xfrm>
          <a:off x="12246619"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123933</xdr:rowOff>
    </xdr:from>
    <xdr:ext cx="405111" cy="259045"/>
    <xdr:sp macro="" textlink="">
      <xdr:nvSpPr>
        <xdr:cNvPr id="451" name="n_3mainValue【認定こども園・幼稚園・保育所】&#10;有形固定資産減価償却率"/>
        <xdr:cNvSpPr txBox="1"/>
      </xdr:nvSpPr>
      <xdr:spPr>
        <a:xfrm>
          <a:off x="11500494" y="612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115769</xdr:rowOff>
    </xdr:from>
    <xdr:ext cx="405111" cy="259045"/>
    <xdr:sp macro="" textlink="">
      <xdr:nvSpPr>
        <xdr:cNvPr id="452" name="n_4mainValue【認定こども園・幼稚園・保育所】&#10;有形固定資産減価償却率"/>
        <xdr:cNvSpPr txBox="1"/>
      </xdr:nvSpPr>
      <xdr:spPr>
        <a:xfrm>
          <a:off x="10725794" y="611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xdr:cNvSpPr txBox="1"/>
      </xdr:nvSpPr>
      <xdr:spPr>
        <a:xfrm>
          <a:off x="15163346"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xdr:cNvSpPr txBox="1"/>
      </xdr:nvSpPr>
      <xdr:spPr>
        <a:xfrm>
          <a:off x="15163346"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xdr:cNvSpPr txBox="1"/>
      </xdr:nvSpPr>
      <xdr:spPr>
        <a:xfrm>
          <a:off x="15163346"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xdr:cNvSpPr txBox="1"/>
      </xdr:nvSpPr>
      <xdr:spPr>
        <a:xfrm>
          <a:off x="15163346"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474" name="直線コネクタ 473"/>
        <xdr:cNvCxnSpPr/>
      </xdr:nvCxnSpPr>
      <xdr:spPr>
        <a:xfrm flipV="1">
          <a:off x="18846164" y="595807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5" name="【認定こども園・幼稚園・保育所】&#10;一人当たり面積最小値テキスト"/>
        <xdr:cNvSpPr txBox="1"/>
      </xdr:nvSpPr>
      <xdr:spPr>
        <a:xfrm>
          <a:off x="188849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6" name="直線コネクタ 475"/>
        <xdr:cNvCxnSpPr/>
      </xdr:nvCxnSpPr>
      <xdr:spPr>
        <a:xfrm>
          <a:off x="18786475" y="71445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477" name="【認定こども園・幼稚園・保育所】&#10;一人当たり面積最大値テキスト"/>
        <xdr:cNvSpPr txBox="1"/>
      </xdr:nvSpPr>
      <xdr:spPr>
        <a:xfrm>
          <a:off x="18884900"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478" name="直線コネクタ 477"/>
        <xdr:cNvCxnSpPr/>
      </xdr:nvCxnSpPr>
      <xdr:spPr>
        <a:xfrm>
          <a:off x="18786475" y="595807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479" name="【認定こども園・幼稚園・保育所】&#10;一人当たり面積平均値テキスト"/>
        <xdr:cNvSpPr txBox="1"/>
      </xdr:nvSpPr>
      <xdr:spPr>
        <a:xfrm>
          <a:off x="18884900" y="681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80" name="フローチャート: 判断 479"/>
        <xdr:cNvSpPr/>
      </xdr:nvSpPr>
      <xdr:spPr>
        <a:xfrm>
          <a:off x="187960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112268</xdr:rowOff>
    </xdr:from>
    <xdr:to>
      <xdr:col>112</xdr:col>
      <xdr:colOff>38100</xdr:colOff>
      <xdr:row>39</xdr:row>
      <xdr:rowOff>42418</xdr:rowOff>
    </xdr:to>
    <xdr:sp macro="" textlink="">
      <xdr:nvSpPr>
        <xdr:cNvPr id="481" name="フローチャート: 判断 480"/>
        <xdr:cNvSpPr/>
      </xdr:nvSpPr>
      <xdr:spPr>
        <a:xfrm>
          <a:off x="18100675" y="662736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482" name="フローチャート: 判断 481"/>
        <xdr:cNvSpPr/>
      </xdr:nvSpPr>
      <xdr:spPr>
        <a:xfrm>
          <a:off x="17325975"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103124</xdr:rowOff>
    </xdr:from>
    <xdr:to>
      <xdr:col>102</xdr:col>
      <xdr:colOff>165100</xdr:colOff>
      <xdr:row>39</xdr:row>
      <xdr:rowOff>33274</xdr:rowOff>
    </xdr:to>
    <xdr:sp macro="" textlink="">
      <xdr:nvSpPr>
        <xdr:cNvPr id="483" name="フローチャート: 判断 482"/>
        <xdr:cNvSpPr/>
      </xdr:nvSpPr>
      <xdr:spPr>
        <a:xfrm>
          <a:off x="16579850" y="661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109982</xdr:rowOff>
    </xdr:from>
    <xdr:to>
      <xdr:col>98</xdr:col>
      <xdr:colOff>38100</xdr:colOff>
      <xdr:row>39</xdr:row>
      <xdr:rowOff>40132</xdr:rowOff>
    </xdr:to>
    <xdr:sp macro="" textlink="">
      <xdr:nvSpPr>
        <xdr:cNvPr id="484" name="フローチャート: 判断 483"/>
        <xdr:cNvSpPr/>
      </xdr:nvSpPr>
      <xdr:spPr>
        <a:xfrm>
          <a:off x="15833725" y="662508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82550</xdr:rowOff>
    </xdr:from>
    <xdr:to>
      <xdr:col>116</xdr:col>
      <xdr:colOff>114300</xdr:colOff>
      <xdr:row>40</xdr:row>
      <xdr:rowOff>12700</xdr:rowOff>
    </xdr:to>
    <xdr:sp macro="" textlink="">
      <xdr:nvSpPr>
        <xdr:cNvPr id="490" name="楕円 489"/>
        <xdr:cNvSpPr/>
      </xdr:nvSpPr>
      <xdr:spPr>
        <a:xfrm>
          <a:off x="187960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105427</xdr:rowOff>
    </xdr:from>
    <xdr:ext cx="469744" cy="259045"/>
    <xdr:sp macro="" textlink="">
      <xdr:nvSpPr>
        <xdr:cNvPr id="491" name="【認定こども園・幼稚園・保育所】&#10;一人当たり面積該当値テキスト"/>
        <xdr:cNvSpPr txBox="1"/>
      </xdr:nvSpPr>
      <xdr:spPr>
        <a:xfrm>
          <a:off x="18884900"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82550</xdr:rowOff>
    </xdr:from>
    <xdr:to>
      <xdr:col>112</xdr:col>
      <xdr:colOff>38100</xdr:colOff>
      <xdr:row>40</xdr:row>
      <xdr:rowOff>12700</xdr:rowOff>
    </xdr:to>
    <xdr:sp macro="" textlink="">
      <xdr:nvSpPr>
        <xdr:cNvPr id="492" name="楕円 491"/>
        <xdr:cNvSpPr/>
      </xdr:nvSpPr>
      <xdr:spPr>
        <a:xfrm>
          <a:off x="18100675" y="67691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133350</xdr:rowOff>
    </xdr:from>
    <xdr:to>
      <xdr:col>116</xdr:col>
      <xdr:colOff>63500</xdr:colOff>
      <xdr:row>39</xdr:row>
      <xdr:rowOff>133350</xdr:rowOff>
    </xdr:to>
    <xdr:cxnSp macro="">
      <xdr:nvCxnSpPr>
        <xdr:cNvPr id="493" name="直線コネクタ 492"/>
        <xdr:cNvCxnSpPr/>
      </xdr:nvCxnSpPr>
      <xdr:spPr>
        <a:xfrm>
          <a:off x="18132425" y="681990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82550</xdr:rowOff>
    </xdr:from>
    <xdr:to>
      <xdr:col>107</xdr:col>
      <xdr:colOff>101600</xdr:colOff>
      <xdr:row>40</xdr:row>
      <xdr:rowOff>12700</xdr:rowOff>
    </xdr:to>
    <xdr:sp macro="" textlink="">
      <xdr:nvSpPr>
        <xdr:cNvPr id="494" name="楕円 493"/>
        <xdr:cNvSpPr/>
      </xdr:nvSpPr>
      <xdr:spPr>
        <a:xfrm>
          <a:off x="17325975"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133350</xdr:rowOff>
    </xdr:from>
    <xdr:to>
      <xdr:col>111</xdr:col>
      <xdr:colOff>177800</xdr:colOff>
      <xdr:row>39</xdr:row>
      <xdr:rowOff>133350</xdr:rowOff>
    </xdr:to>
    <xdr:cxnSp macro="">
      <xdr:nvCxnSpPr>
        <xdr:cNvPr id="495" name="直線コネクタ 494"/>
        <xdr:cNvCxnSpPr/>
      </xdr:nvCxnSpPr>
      <xdr:spPr>
        <a:xfrm>
          <a:off x="17376775" y="681990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82550</xdr:rowOff>
    </xdr:from>
    <xdr:to>
      <xdr:col>102</xdr:col>
      <xdr:colOff>165100</xdr:colOff>
      <xdr:row>40</xdr:row>
      <xdr:rowOff>12700</xdr:rowOff>
    </xdr:to>
    <xdr:sp macro="" textlink="">
      <xdr:nvSpPr>
        <xdr:cNvPr id="496" name="楕円 495"/>
        <xdr:cNvSpPr/>
      </xdr:nvSpPr>
      <xdr:spPr>
        <a:xfrm>
          <a:off x="1657985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133350</xdr:rowOff>
    </xdr:from>
    <xdr:to>
      <xdr:col>107</xdr:col>
      <xdr:colOff>50800</xdr:colOff>
      <xdr:row>39</xdr:row>
      <xdr:rowOff>133350</xdr:rowOff>
    </xdr:to>
    <xdr:cxnSp macro="">
      <xdr:nvCxnSpPr>
        <xdr:cNvPr id="497" name="直線コネクタ 496"/>
        <xdr:cNvCxnSpPr/>
      </xdr:nvCxnSpPr>
      <xdr:spPr>
        <a:xfrm>
          <a:off x="16630650" y="681990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80264</xdr:rowOff>
    </xdr:from>
    <xdr:to>
      <xdr:col>98</xdr:col>
      <xdr:colOff>38100</xdr:colOff>
      <xdr:row>40</xdr:row>
      <xdr:rowOff>10414</xdr:rowOff>
    </xdr:to>
    <xdr:sp macro="" textlink="">
      <xdr:nvSpPr>
        <xdr:cNvPr id="498" name="楕円 497"/>
        <xdr:cNvSpPr/>
      </xdr:nvSpPr>
      <xdr:spPr>
        <a:xfrm>
          <a:off x="15833725" y="676681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131064</xdr:rowOff>
    </xdr:from>
    <xdr:to>
      <xdr:col>102</xdr:col>
      <xdr:colOff>114300</xdr:colOff>
      <xdr:row>39</xdr:row>
      <xdr:rowOff>133350</xdr:rowOff>
    </xdr:to>
    <xdr:cxnSp macro="">
      <xdr:nvCxnSpPr>
        <xdr:cNvPr id="499" name="直線コネクタ 498"/>
        <xdr:cNvCxnSpPr/>
      </xdr:nvCxnSpPr>
      <xdr:spPr>
        <a:xfrm>
          <a:off x="15865475" y="6817614"/>
          <a:ext cx="76517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58945</xdr:rowOff>
    </xdr:from>
    <xdr:ext cx="469744" cy="259045"/>
    <xdr:sp macro="" textlink="">
      <xdr:nvSpPr>
        <xdr:cNvPr id="500" name="n_1aveValue【認定こども園・幼稚園・保育所】&#10;一人当たり面積"/>
        <xdr:cNvSpPr txBox="1"/>
      </xdr:nvSpPr>
      <xdr:spPr>
        <a:xfrm>
          <a:off x="17932477" y="640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56659</xdr:rowOff>
    </xdr:from>
    <xdr:ext cx="469744" cy="259045"/>
    <xdr:sp macro="" textlink="">
      <xdr:nvSpPr>
        <xdr:cNvPr id="501" name="n_2aveValue【認定こども園・幼稚園・保育所】&#10;一人当たり面積"/>
        <xdr:cNvSpPr txBox="1"/>
      </xdr:nvSpPr>
      <xdr:spPr>
        <a:xfrm>
          <a:off x="1717047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49801</xdr:rowOff>
    </xdr:from>
    <xdr:ext cx="469744" cy="259045"/>
    <xdr:sp macro="" textlink="">
      <xdr:nvSpPr>
        <xdr:cNvPr id="502" name="n_3aveValue【認定こども園・幼稚園・保育所】&#10;一人当たり面積"/>
        <xdr:cNvSpPr txBox="1"/>
      </xdr:nvSpPr>
      <xdr:spPr>
        <a:xfrm>
          <a:off x="16424352" y="639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56659</xdr:rowOff>
    </xdr:from>
    <xdr:ext cx="469744" cy="259045"/>
    <xdr:sp macro="" textlink="">
      <xdr:nvSpPr>
        <xdr:cNvPr id="503" name="n_4aveValue【認定こども園・幼稚園・保育所】&#10;一人当たり面積"/>
        <xdr:cNvSpPr txBox="1"/>
      </xdr:nvSpPr>
      <xdr:spPr>
        <a:xfrm>
          <a:off x="156782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3827</xdr:rowOff>
    </xdr:from>
    <xdr:ext cx="469744" cy="259045"/>
    <xdr:sp macro="" textlink="">
      <xdr:nvSpPr>
        <xdr:cNvPr id="504" name="n_1mainValue【認定こども園・幼稚園・保育所】&#10;一人当たり面積"/>
        <xdr:cNvSpPr txBox="1"/>
      </xdr:nvSpPr>
      <xdr:spPr>
        <a:xfrm>
          <a:off x="1793247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3827</xdr:rowOff>
    </xdr:from>
    <xdr:ext cx="469744" cy="259045"/>
    <xdr:sp macro="" textlink="">
      <xdr:nvSpPr>
        <xdr:cNvPr id="505" name="n_2mainValue【認定こども園・幼稚園・保育所】&#10;一人当たり面積"/>
        <xdr:cNvSpPr txBox="1"/>
      </xdr:nvSpPr>
      <xdr:spPr>
        <a:xfrm>
          <a:off x="1717047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3827</xdr:rowOff>
    </xdr:from>
    <xdr:ext cx="469744" cy="259045"/>
    <xdr:sp macro="" textlink="">
      <xdr:nvSpPr>
        <xdr:cNvPr id="506" name="n_3mainValue【認定こども園・幼稚園・保育所】&#10;一人当たり面積"/>
        <xdr:cNvSpPr txBox="1"/>
      </xdr:nvSpPr>
      <xdr:spPr>
        <a:xfrm>
          <a:off x="16424352"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1541</xdr:rowOff>
    </xdr:from>
    <xdr:ext cx="469744" cy="259045"/>
    <xdr:sp macro="" textlink="">
      <xdr:nvSpPr>
        <xdr:cNvPr id="507" name="n_4mainValue【認定こども園・幼稚園・保育所】&#10;一人当たり面積"/>
        <xdr:cNvSpPr txBox="1"/>
      </xdr:nvSpPr>
      <xdr:spPr>
        <a:xfrm>
          <a:off x="15678227" y="685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xdr:cNvSpPr txBox="1"/>
      </xdr:nvSpPr>
      <xdr:spPr>
        <a:xfrm>
          <a:off x="101976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xdr:cNvSpPr txBox="1"/>
      </xdr:nvSpPr>
      <xdr:spPr>
        <a:xfrm>
          <a:off x="1024271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xdr:cNvSpPr txBox="1"/>
      </xdr:nvSpPr>
      <xdr:spPr>
        <a:xfrm>
          <a:off x="10306836"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532" name="直線コネクタ 531"/>
        <xdr:cNvCxnSpPr/>
      </xdr:nvCxnSpPr>
      <xdr:spPr>
        <a:xfrm flipV="1">
          <a:off x="13889989"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3" name="【学校施設】&#10;有形固定資産減価償却率最小値テキスト"/>
        <xdr:cNvSpPr txBox="1"/>
      </xdr:nvSpPr>
      <xdr:spPr>
        <a:xfrm>
          <a:off x="13928725"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4" name="直線コネクタ 533"/>
        <xdr:cNvCxnSpPr/>
      </xdr:nvCxnSpPr>
      <xdr:spPr>
        <a:xfrm>
          <a:off x="13801725" y="108794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535" name="【学校施設】&#10;有形固定資産減価償却率最大値テキスト"/>
        <xdr:cNvSpPr txBox="1"/>
      </xdr:nvSpPr>
      <xdr:spPr>
        <a:xfrm>
          <a:off x="13928725"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536" name="直線コネクタ 535"/>
        <xdr:cNvCxnSpPr/>
      </xdr:nvCxnSpPr>
      <xdr:spPr>
        <a:xfrm>
          <a:off x="13801725" y="97726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50182</xdr:rowOff>
    </xdr:from>
    <xdr:ext cx="405111" cy="259045"/>
    <xdr:sp macro="" textlink="">
      <xdr:nvSpPr>
        <xdr:cNvPr id="537" name="【学校施設】&#10;有形固定資産減価償却率平均値テキスト"/>
        <xdr:cNvSpPr txBox="1"/>
      </xdr:nvSpPr>
      <xdr:spPr>
        <a:xfrm>
          <a:off x="13928725" y="1016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538" name="フローチャート: 判断 537"/>
        <xdr:cNvSpPr/>
      </xdr:nvSpPr>
      <xdr:spPr>
        <a:xfrm>
          <a:off x="13839825" y="103143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78740</xdr:rowOff>
    </xdr:from>
    <xdr:to>
      <xdr:col>81</xdr:col>
      <xdr:colOff>101600</xdr:colOff>
      <xdr:row>61</xdr:row>
      <xdr:rowOff>8890</xdr:rowOff>
    </xdr:to>
    <xdr:sp macro="" textlink="">
      <xdr:nvSpPr>
        <xdr:cNvPr id="539" name="フローチャート: 判断 538"/>
        <xdr:cNvSpPr/>
      </xdr:nvSpPr>
      <xdr:spPr>
        <a:xfrm>
          <a:off x="13115925"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540" name="フローチャート: 判断 539"/>
        <xdr:cNvSpPr/>
      </xdr:nvSpPr>
      <xdr:spPr>
        <a:xfrm>
          <a:off x="123698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34925</xdr:rowOff>
    </xdr:from>
    <xdr:to>
      <xdr:col>72</xdr:col>
      <xdr:colOff>38100</xdr:colOff>
      <xdr:row>60</xdr:row>
      <xdr:rowOff>136525</xdr:rowOff>
    </xdr:to>
    <xdr:sp macro="" textlink="">
      <xdr:nvSpPr>
        <xdr:cNvPr id="541" name="フローチャート: 判断 540"/>
        <xdr:cNvSpPr/>
      </xdr:nvSpPr>
      <xdr:spPr>
        <a:xfrm>
          <a:off x="11623675" y="1032192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13970</xdr:rowOff>
    </xdr:from>
    <xdr:to>
      <xdr:col>67</xdr:col>
      <xdr:colOff>101600</xdr:colOff>
      <xdr:row>60</xdr:row>
      <xdr:rowOff>115570</xdr:rowOff>
    </xdr:to>
    <xdr:sp macro="" textlink="">
      <xdr:nvSpPr>
        <xdr:cNvPr id="542" name="フローチャート: 判断 541"/>
        <xdr:cNvSpPr/>
      </xdr:nvSpPr>
      <xdr:spPr>
        <a:xfrm>
          <a:off x="10848975"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153035</xdr:rowOff>
    </xdr:from>
    <xdr:to>
      <xdr:col>85</xdr:col>
      <xdr:colOff>177800</xdr:colOff>
      <xdr:row>61</xdr:row>
      <xdr:rowOff>83185</xdr:rowOff>
    </xdr:to>
    <xdr:sp macro="" textlink="">
      <xdr:nvSpPr>
        <xdr:cNvPr id="548" name="楕円 547"/>
        <xdr:cNvSpPr/>
      </xdr:nvSpPr>
      <xdr:spPr>
        <a:xfrm>
          <a:off x="13839825" y="104400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131462</xdr:rowOff>
    </xdr:from>
    <xdr:ext cx="405111" cy="259045"/>
    <xdr:sp macro="" textlink="">
      <xdr:nvSpPr>
        <xdr:cNvPr id="549" name="【学校施設】&#10;有形固定資産減価償却率該当値テキスト"/>
        <xdr:cNvSpPr txBox="1"/>
      </xdr:nvSpPr>
      <xdr:spPr>
        <a:xfrm>
          <a:off x="13928725"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133985</xdr:rowOff>
    </xdr:from>
    <xdr:to>
      <xdr:col>81</xdr:col>
      <xdr:colOff>101600</xdr:colOff>
      <xdr:row>61</xdr:row>
      <xdr:rowOff>64135</xdr:rowOff>
    </xdr:to>
    <xdr:sp macro="" textlink="">
      <xdr:nvSpPr>
        <xdr:cNvPr id="550" name="楕円 549"/>
        <xdr:cNvSpPr/>
      </xdr:nvSpPr>
      <xdr:spPr>
        <a:xfrm>
          <a:off x="13115925"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13335</xdr:rowOff>
    </xdr:from>
    <xdr:to>
      <xdr:col>85</xdr:col>
      <xdr:colOff>127000</xdr:colOff>
      <xdr:row>61</xdr:row>
      <xdr:rowOff>32385</xdr:rowOff>
    </xdr:to>
    <xdr:cxnSp macro="">
      <xdr:nvCxnSpPr>
        <xdr:cNvPr id="551" name="直線コネクタ 550"/>
        <xdr:cNvCxnSpPr/>
      </xdr:nvCxnSpPr>
      <xdr:spPr>
        <a:xfrm>
          <a:off x="13166725" y="10471785"/>
          <a:ext cx="7239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135890</xdr:rowOff>
    </xdr:from>
    <xdr:to>
      <xdr:col>76</xdr:col>
      <xdr:colOff>165100</xdr:colOff>
      <xdr:row>61</xdr:row>
      <xdr:rowOff>66040</xdr:rowOff>
    </xdr:to>
    <xdr:sp macro="" textlink="">
      <xdr:nvSpPr>
        <xdr:cNvPr id="552" name="楕円 551"/>
        <xdr:cNvSpPr/>
      </xdr:nvSpPr>
      <xdr:spPr>
        <a:xfrm>
          <a:off x="123698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13335</xdr:rowOff>
    </xdr:from>
    <xdr:to>
      <xdr:col>81</xdr:col>
      <xdr:colOff>50800</xdr:colOff>
      <xdr:row>61</xdr:row>
      <xdr:rowOff>15240</xdr:rowOff>
    </xdr:to>
    <xdr:cxnSp macro="">
      <xdr:nvCxnSpPr>
        <xdr:cNvPr id="553" name="直線コネクタ 552"/>
        <xdr:cNvCxnSpPr/>
      </xdr:nvCxnSpPr>
      <xdr:spPr>
        <a:xfrm flipV="1">
          <a:off x="12420600" y="10471785"/>
          <a:ext cx="746125"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139700</xdr:rowOff>
    </xdr:from>
    <xdr:to>
      <xdr:col>72</xdr:col>
      <xdr:colOff>38100</xdr:colOff>
      <xdr:row>61</xdr:row>
      <xdr:rowOff>69850</xdr:rowOff>
    </xdr:to>
    <xdr:sp macro="" textlink="">
      <xdr:nvSpPr>
        <xdr:cNvPr id="554" name="楕円 553"/>
        <xdr:cNvSpPr/>
      </xdr:nvSpPr>
      <xdr:spPr>
        <a:xfrm>
          <a:off x="11623675" y="104267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15240</xdr:rowOff>
    </xdr:from>
    <xdr:to>
      <xdr:col>76</xdr:col>
      <xdr:colOff>114300</xdr:colOff>
      <xdr:row>61</xdr:row>
      <xdr:rowOff>19050</xdr:rowOff>
    </xdr:to>
    <xdr:cxnSp macro="">
      <xdr:nvCxnSpPr>
        <xdr:cNvPr id="555" name="直線コネクタ 554"/>
        <xdr:cNvCxnSpPr/>
      </xdr:nvCxnSpPr>
      <xdr:spPr>
        <a:xfrm flipV="1">
          <a:off x="11655425" y="10473690"/>
          <a:ext cx="7651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17780</xdr:rowOff>
    </xdr:from>
    <xdr:to>
      <xdr:col>67</xdr:col>
      <xdr:colOff>101600</xdr:colOff>
      <xdr:row>61</xdr:row>
      <xdr:rowOff>119380</xdr:rowOff>
    </xdr:to>
    <xdr:sp macro="" textlink="">
      <xdr:nvSpPr>
        <xdr:cNvPr id="556" name="楕円 555"/>
        <xdr:cNvSpPr/>
      </xdr:nvSpPr>
      <xdr:spPr>
        <a:xfrm>
          <a:off x="10848975"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19050</xdr:rowOff>
    </xdr:from>
    <xdr:to>
      <xdr:col>71</xdr:col>
      <xdr:colOff>177800</xdr:colOff>
      <xdr:row>61</xdr:row>
      <xdr:rowOff>68580</xdr:rowOff>
    </xdr:to>
    <xdr:cxnSp macro="">
      <xdr:nvCxnSpPr>
        <xdr:cNvPr id="557" name="直線コネクタ 556"/>
        <xdr:cNvCxnSpPr/>
      </xdr:nvCxnSpPr>
      <xdr:spPr>
        <a:xfrm flipV="1">
          <a:off x="10899775" y="10477500"/>
          <a:ext cx="75565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25417</xdr:rowOff>
    </xdr:from>
    <xdr:ext cx="405111" cy="259045"/>
    <xdr:sp macro="" textlink="">
      <xdr:nvSpPr>
        <xdr:cNvPr id="558" name="n_1aveValue【学校施設】&#10;有形固定資産減価償却率"/>
        <xdr:cNvSpPr txBox="1"/>
      </xdr:nvSpPr>
      <xdr:spPr>
        <a:xfrm>
          <a:off x="129800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156862</xdr:rowOff>
    </xdr:from>
    <xdr:ext cx="405111" cy="259045"/>
    <xdr:sp macro="" textlink="">
      <xdr:nvSpPr>
        <xdr:cNvPr id="559" name="n_2aveValue【学校施設】&#10;有形固定資産減価償却率"/>
        <xdr:cNvSpPr txBox="1"/>
      </xdr:nvSpPr>
      <xdr:spPr>
        <a:xfrm>
          <a:off x="12246619"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153052</xdr:rowOff>
    </xdr:from>
    <xdr:ext cx="405111" cy="259045"/>
    <xdr:sp macro="" textlink="">
      <xdr:nvSpPr>
        <xdr:cNvPr id="560" name="n_3aveValue【学校施設】&#10;有形固定資産減価償却率"/>
        <xdr:cNvSpPr txBox="1"/>
      </xdr:nvSpPr>
      <xdr:spPr>
        <a:xfrm>
          <a:off x="1150049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132097</xdr:rowOff>
    </xdr:from>
    <xdr:ext cx="405111" cy="259045"/>
    <xdr:sp macro="" textlink="">
      <xdr:nvSpPr>
        <xdr:cNvPr id="561" name="n_4aveValue【学校施設】&#10;有形固定資産減価償却率"/>
        <xdr:cNvSpPr txBox="1"/>
      </xdr:nvSpPr>
      <xdr:spPr>
        <a:xfrm>
          <a:off x="1072579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55262</xdr:rowOff>
    </xdr:from>
    <xdr:ext cx="405111" cy="259045"/>
    <xdr:sp macro="" textlink="">
      <xdr:nvSpPr>
        <xdr:cNvPr id="562" name="n_1mainValue【学校施設】&#10;有形固定資産減価償却率"/>
        <xdr:cNvSpPr txBox="1"/>
      </xdr:nvSpPr>
      <xdr:spPr>
        <a:xfrm>
          <a:off x="12980044" y="1051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57167</xdr:rowOff>
    </xdr:from>
    <xdr:ext cx="405111" cy="259045"/>
    <xdr:sp macro="" textlink="">
      <xdr:nvSpPr>
        <xdr:cNvPr id="563" name="n_2mainValue【学校施設】&#10;有形固定資産減価償却率"/>
        <xdr:cNvSpPr txBox="1"/>
      </xdr:nvSpPr>
      <xdr:spPr>
        <a:xfrm>
          <a:off x="12246619"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60977</xdr:rowOff>
    </xdr:from>
    <xdr:ext cx="405111" cy="259045"/>
    <xdr:sp macro="" textlink="">
      <xdr:nvSpPr>
        <xdr:cNvPr id="564" name="n_3mainValue【学校施設】&#10;有形固定資産減価償却率"/>
        <xdr:cNvSpPr txBox="1"/>
      </xdr:nvSpPr>
      <xdr:spPr>
        <a:xfrm>
          <a:off x="1150049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110507</xdr:rowOff>
    </xdr:from>
    <xdr:ext cx="405111" cy="259045"/>
    <xdr:sp macro="" textlink="">
      <xdr:nvSpPr>
        <xdr:cNvPr id="565" name="n_4mainValue【学校施設】&#10;有形固定資産減価償却率"/>
        <xdr:cNvSpPr txBox="1"/>
      </xdr:nvSpPr>
      <xdr:spPr>
        <a:xfrm>
          <a:off x="1072579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51633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xdr:cNvCxnSpPr/>
      </xdr:nvCxnSpPr>
      <xdr:spPr>
        <a:xfrm>
          <a:off x="155448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xdr:cNvSpPr txBox="1"/>
      </xdr:nvSpPr>
      <xdr:spPr>
        <a:xfrm>
          <a:off x="151633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xdr:cNvCxnSpPr/>
      </xdr:nvCxnSpPr>
      <xdr:spPr>
        <a:xfrm>
          <a:off x="155448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xdr:cNvSpPr txBox="1"/>
      </xdr:nvSpPr>
      <xdr:spPr>
        <a:xfrm>
          <a:off x="15163346"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xdr:cNvCxnSpPr/>
      </xdr:nvCxnSpPr>
      <xdr:spPr>
        <a:xfrm>
          <a:off x="155448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xdr:cNvSpPr txBox="1"/>
      </xdr:nvSpPr>
      <xdr:spPr>
        <a:xfrm>
          <a:off x="15163346"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xdr:cNvCxnSpPr/>
      </xdr:nvCxnSpPr>
      <xdr:spPr>
        <a:xfrm>
          <a:off x="155448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xdr:cNvSpPr txBox="1"/>
      </xdr:nvSpPr>
      <xdr:spPr>
        <a:xfrm>
          <a:off x="1516334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xdr:cNvCxnSpPr/>
      </xdr:nvCxnSpPr>
      <xdr:spPr>
        <a:xfrm>
          <a:off x="155448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xdr:cNvSpPr txBox="1"/>
      </xdr:nvSpPr>
      <xdr:spPr>
        <a:xfrm>
          <a:off x="15163346"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xdr:cNvCxnSpPr/>
      </xdr:nvCxnSpPr>
      <xdr:spPr>
        <a:xfrm>
          <a:off x="155448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xdr:cNvSpPr txBox="1"/>
      </xdr:nvSpPr>
      <xdr:spPr>
        <a:xfrm>
          <a:off x="151633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592" name="直線コネクタ 591"/>
        <xdr:cNvCxnSpPr/>
      </xdr:nvCxnSpPr>
      <xdr:spPr>
        <a:xfrm flipV="1">
          <a:off x="188461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593" name="【学校施設】&#10;一人当たり面積最小値テキスト"/>
        <xdr:cNvSpPr txBox="1"/>
      </xdr:nvSpPr>
      <xdr:spPr>
        <a:xfrm>
          <a:off x="188849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594" name="直線コネクタ 593"/>
        <xdr:cNvCxnSpPr/>
      </xdr:nvCxnSpPr>
      <xdr:spPr>
        <a:xfrm>
          <a:off x="18786475" y="1087613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595" name="【学校施設】&#10;一人当たり面積最大値テキスト"/>
        <xdr:cNvSpPr txBox="1"/>
      </xdr:nvSpPr>
      <xdr:spPr>
        <a:xfrm>
          <a:off x="188849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596" name="直線コネクタ 595"/>
        <xdr:cNvCxnSpPr/>
      </xdr:nvCxnSpPr>
      <xdr:spPr>
        <a:xfrm>
          <a:off x="18786475" y="959009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132097</xdr:rowOff>
    </xdr:from>
    <xdr:ext cx="469744" cy="259045"/>
    <xdr:sp macro="" textlink="">
      <xdr:nvSpPr>
        <xdr:cNvPr id="597" name="【学校施設】&#10;一人当たり面積平均値テキスト"/>
        <xdr:cNvSpPr txBox="1"/>
      </xdr:nvSpPr>
      <xdr:spPr>
        <a:xfrm>
          <a:off x="18884900" y="1024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98" name="フローチャート: 判断 597"/>
        <xdr:cNvSpPr/>
      </xdr:nvSpPr>
      <xdr:spPr>
        <a:xfrm>
          <a:off x="187960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170289</xdr:rowOff>
    </xdr:from>
    <xdr:to>
      <xdr:col>112</xdr:col>
      <xdr:colOff>38100</xdr:colOff>
      <xdr:row>60</xdr:row>
      <xdr:rowOff>100439</xdr:rowOff>
    </xdr:to>
    <xdr:sp macro="" textlink="">
      <xdr:nvSpPr>
        <xdr:cNvPr id="599" name="フローチャート: 判断 598"/>
        <xdr:cNvSpPr/>
      </xdr:nvSpPr>
      <xdr:spPr>
        <a:xfrm>
          <a:off x="18100675" y="102858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156573</xdr:rowOff>
    </xdr:from>
    <xdr:to>
      <xdr:col>107</xdr:col>
      <xdr:colOff>101600</xdr:colOff>
      <xdr:row>60</xdr:row>
      <xdr:rowOff>86723</xdr:rowOff>
    </xdr:to>
    <xdr:sp macro="" textlink="">
      <xdr:nvSpPr>
        <xdr:cNvPr id="600" name="フローチャート: 判断 599"/>
        <xdr:cNvSpPr/>
      </xdr:nvSpPr>
      <xdr:spPr>
        <a:xfrm>
          <a:off x="17325975"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145469</xdr:rowOff>
    </xdr:from>
    <xdr:to>
      <xdr:col>102</xdr:col>
      <xdr:colOff>165100</xdr:colOff>
      <xdr:row>60</xdr:row>
      <xdr:rowOff>75619</xdr:rowOff>
    </xdr:to>
    <xdr:sp macro="" textlink="">
      <xdr:nvSpPr>
        <xdr:cNvPr id="601" name="フローチャート: 判断 600"/>
        <xdr:cNvSpPr/>
      </xdr:nvSpPr>
      <xdr:spPr>
        <a:xfrm>
          <a:off x="16579850" y="1026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141550</xdr:rowOff>
    </xdr:from>
    <xdr:to>
      <xdr:col>98</xdr:col>
      <xdr:colOff>38100</xdr:colOff>
      <xdr:row>60</xdr:row>
      <xdr:rowOff>71700</xdr:rowOff>
    </xdr:to>
    <xdr:sp macro="" textlink="">
      <xdr:nvSpPr>
        <xdr:cNvPr id="602" name="フローチャート: 判断 601"/>
        <xdr:cNvSpPr/>
      </xdr:nvSpPr>
      <xdr:spPr>
        <a:xfrm>
          <a:off x="15833725" y="102571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129467</xdr:rowOff>
    </xdr:from>
    <xdr:to>
      <xdr:col>116</xdr:col>
      <xdr:colOff>114300</xdr:colOff>
      <xdr:row>63</xdr:row>
      <xdr:rowOff>59617</xdr:rowOff>
    </xdr:to>
    <xdr:sp macro="" textlink="">
      <xdr:nvSpPr>
        <xdr:cNvPr id="608" name="楕円 607"/>
        <xdr:cNvSpPr/>
      </xdr:nvSpPr>
      <xdr:spPr>
        <a:xfrm>
          <a:off x="18796000" y="1075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44394</xdr:rowOff>
    </xdr:from>
    <xdr:ext cx="469744" cy="259045"/>
    <xdr:sp macro="" textlink="">
      <xdr:nvSpPr>
        <xdr:cNvPr id="609" name="【学校施設】&#10;一人当たり面積該当値テキスト"/>
        <xdr:cNvSpPr txBox="1"/>
      </xdr:nvSpPr>
      <xdr:spPr>
        <a:xfrm>
          <a:off x="18884900" y="1067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131427</xdr:rowOff>
    </xdr:from>
    <xdr:to>
      <xdr:col>112</xdr:col>
      <xdr:colOff>38100</xdr:colOff>
      <xdr:row>63</xdr:row>
      <xdr:rowOff>61577</xdr:rowOff>
    </xdr:to>
    <xdr:sp macro="" textlink="">
      <xdr:nvSpPr>
        <xdr:cNvPr id="610" name="楕円 609"/>
        <xdr:cNvSpPr/>
      </xdr:nvSpPr>
      <xdr:spPr>
        <a:xfrm>
          <a:off x="18100675" y="1076132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8817</xdr:rowOff>
    </xdr:from>
    <xdr:to>
      <xdr:col>116</xdr:col>
      <xdr:colOff>63500</xdr:colOff>
      <xdr:row>63</xdr:row>
      <xdr:rowOff>10777</xdr:rowOff>
    </xdr:to>
    <xdr:cxnSp macro="">
      <xdr:nvCxnSpPr>
        <xdr:cNvPr id="611" name="直線コネクタ 610"/>
        <xdr:cNvCxnSpPr/>
      </xdr:nvCxnSpPr>
      <xdr:spPr>
        <a:xfrm flipV="1">
          <a:off x="18132425" y="10810167"/>
          <a:ext cx="714375"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131427</xdr:rowOff>
    </xdr:from>
    <xdr:to>
      <xdr:col>107</xdr:col>
      <xdr:colOff>101600</xdr:colOff>
      <xdr:row>63</xdr:row>
      <xdr:rowOff>61577</xdr:rowOff>
    </xdr:to>
    <xdr:sp macro="" textlink="">
      <xdr:nvSpPr>
        <xdr:cNvPr id="612" name="楕円 611"/>
        <xdr:cNvSpPr/>
      </xdr:nvSpPr>
      <xdr:spPr>
        <a:xfrm>
          <a:off x="17325975" y="1076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10777</xdr:rowOff>
    </xdr:from>
    <xdr:to>
      <xdr:col>111</xdr:col>
      <xdr:colOff>177800</xdr:colOff>
      <xdr:row>63</xdr:row>
      <xdr:rowOff>10777</xdr:rowOff>
    </xdr:to>
    <xdr:cxnSp macro="">
      <xdr:nvCxnSpPr>
        <xdr:cNvPr id="613" name="直線コネクタ 612"/>
        <xdr:cNvCxnSpPr/>
      </xdr:nvCxnSpPr>
      <xdr:spPr>
        <a:xfrm>
          <a:off x="17376775" y="10812127"/>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131427</xdr:rowOff>
    </xdr:from>
    <xdr:to>
      <xdr:col>102</xdr:col>
      <xdr:colOff>165100</xdr:colOff>
      <xdr:row>63</xdr:row>
      <xdr:rowOff>61577</xdr:rowOff>
    </xdr:to>
    <xdr:sp macro="" textlink="">
      <xdr:nvSpPr>
        <xdr:cNvPr id="614" name="楕円 613"/>
        <xdr:cNvSpPr/>
      </xdr:nvSpPr>
      <xdr:spPr>
        <a:xfrm>
          <a:off x="16579850" y="1076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10777</xdr:rowOff>
    </xdr:from>
    <xdr:to>
      <xdr:col>107</xdr:col>
      <xdr:colOff>50800</xdr:colOff>
      <xdr:row>63</xdr:row>
      <xdr:rowOff>10777</xdr:rowOff>
    </xdr:to>
    <xdr:cxnSp macro="">
      <xdr:nvCxnSpPr>
        <xdr:cNvPr id="615" name="直線コネクタ 614"/>
        <xdr:cNvCxnSpPr/>
      </xdr:nvCxnSpPr>
      <xdr:spPr>
        <a:xfrm>
          <a:off x="16630650" y="10812127"/>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126202</xdr:rowOff>
    </xdr:from>
    <xdr:to>
      <xdr:col>98</xdr:col>
      <xdr:colOff>38100</xdr:colOff>
      <xdr:row>63</xdr:row>
      <xdr:rowOff>56352</xdr:rowOff>
    </xdr:to>
    <xdr:sp macro="" textlink="">
      <xdr:nvSpPr>
        <xdr:cNvPr id="616" name="楕円 615"/>
        <xdr:cNvSpPr/>
      </xdr:nvSpPr>
      <xdr:spPr>
        <a:xfrm>
          <a:off x="15833725" y="1075610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5552</xdr:rowOff>
    </xdr:from>
    <xdr:to>
      <xdr:col>102</xdr:col>
      <xdr:colOff>114300</xdr:colOff>
      <xdr:row>63</xdr:row>
      <xdr:rowOff>10777</xdr:rowOff>
    </xdr:to>
    <xdr:cxnSp macro="">
      <xdr:nvCxnSpPr>
        <xdr:cNvPr id="617" name="直線コネクタ 616"/>
        <xdr:cNvCxnSpPr/>
      </xdr:nvCxnSpPr>
      <xdr:spPr>
        <a:xfrm>
          <a:off x="15865475" y="10806902"/>
          <a:ext cx="765175"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116966</xdr:rowOff>
    </xdr:from>
    <xdr:ext cx="469744" cy="259045"/>
    <xdr:sp macro="" textlink="">
      <xdr:nvSpPr>
        <xdr:cNvPr id="618" name="n_1aveValue【学校施設】&#10;一人当たり面積"/>
        <xdr:cNvSpPr txBox="1"/>
      </xdr:nvSpPr>
      <xdr:spPr>
        <a:xfrm>
          <a:off x="17932477" y="1006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103250</xdr:rowOff>
    </xdr:from>
    <xdr:ext cx="469744" cy="259045"/>
    <xdr:sp macro="" textlink="">
      <xdr:nvSpPr>
        <xdr:cNvPr id="619" name="n_2aveValue【学校施設】&#10;一人当たり面積"/>
        <xdr:cNvSpPr txBox="1"/>
      </xdr:nvSpPr>
      <xdr:spPr>
        <a:xfrm>
          <a:off x="17170477" y="1004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92146</xdr:rowOff>
    </xdr:from>
    <xdr:ext cx="469744" cy="259045"/>
    <xdr:sp macro="" textlink="">
      <xdr:nvSpPr>
        <xdr:cNvPr id="620" name="n_3aveValue【学校施設】&#10;一人当たり面積"/>
        <xdr:cNvSpPr txBox="1"/>
      </xdr:nvSpPr>
      <xdr:spPr>
        <a:xfrm>
          <a:off x="16424352" y="1003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88227</xdr:rowOff>
    </xdr:from>
    <xdr:ext cx="469744" cy="259045"/>
    <xdr:sp macro="" textlink="">
      <xdr:nvSpPr>
        <xdr:cNvPr id="621" name="n_4aveValue【学校施設】&#10;一人当たり面積"/>
        <xdr:cNvSpPr txBox="1"/>
      </xdr:nvSpPr>
      <xdr:spPr>
        <a:xfrm>
          <a:off x="15678227" y="1003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52704</xdr:rowOff>
    </xdr:from>
    <xdr:ext cx="469744" cy="259045"/>
    <xdr:sp macro="" textlink="">
      <xdr:nvSpPr>
        <xdr:cNvPr id="622" name="n_1mainValue【学校施設】&#10;一人当たり面積"/>
        <xdr:cNvSpPr txBox="1"/>
      </xdr:nvSpPr>
      <xdr:spPr>
        <a:xfrm>
          <a:off x="17932477" y="1085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52704</xdr:rowOff>
    </xdr:from>
    <xdr:ext cx="469744" cy="259045"/>
    <xdr:sp macro="" textlink="">
      <xdr:nvSpPr>
        <xdr:cNvPr id="623" name="n_2mainValue【学校施設】&#10;一人当たり面積"/>
        <xdr:cNvSpPr txBox="1"/>
      </xdr:nvSpPr>
      <xdr:spPr>
        <a:xfrm>
          <a:off x="17170477" y="1085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52704</xdr:rowOff>
    </xdr:from>
    <xdr:ext cx="469744" cy="259045"/>
    <xdr:sp macro="" textlink="">
      <xdr:nvSpPr>
        <xdr:cNvPr id="624" name="n_3mainValue【学校施設】&#10;一人当たり面積"/>
        <xdr:cNvSpPr txBox="1"/>
      </xdr:nvSpPr>
      <xdr:spPr>
        <a:xfrm>
          <a:off x="16424352" y="1085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47479</xdr:rowOff>
    </xdr:from>
    <xdr:ext cx="469744" cy="259045"/>
    <xdr:sp macro="" textlink="">
      <xdr:nvSpPr>
        <xdr:cNvPr id="625" name="n_4mainValue【学校施設】&#10;一人当たり面積"/>
        <xdr:cNvSpPr txBox="1"/>
      </xdr:nvSpPr>
      <xdr:spPr>
        <a:xfrm>
          <a:off x="15678227" y="1084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0588625"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xdr:cNvSpPr/>
      </xdr:nvSpPr>
      <xdr:spPr>
        <a:xfrm>
          <a:off x="155448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0588625"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0" name="正方形/長方形 649"/>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1" name="正方形/長方形 650"/>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2" name="正方形/長方形 651"/>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3" name="正方形/長方形 652"/>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4" name="正方形/長方形 653"/>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5" name="正方形/長方形 654"/>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6" name="正方形/長方形 655"/>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7" name="正方形/長方形 656"/>
        <xdr:cNvSpPr/>
      </xdr:nvSpPr>
      <xdr:spPr>
        <a:xfrm>
          <a:off x="155448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の「有形固定資産減価償却率」については、上昇傾向にあるものの、橋りょう長寿命化計画に基づく整備を順次行っていることから、類似団体内平均値を下回っている。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・人口増加に伴う児童・生徒数の増加により、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の「一人当たり面積」は依然として低い傾向にあるが、</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については、類似団体内平均値が大きく低下したことから、類似団体内平均値を上回っている。</a:t>
          </a:r>
        </a:p>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は長寿命化修繕や建替時期を迎える施設が増えているため、類似団体内平均値を上回っているものの、ファシリティマネジメント計画に基づく修繕等を進めていることから、大きな上昇には至っていない。</a:t>
          </a:r>
        </a:p>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の「有形固定資産減価償却率」は、上昇傾向にあるものの、他の施設に比べ築年数が浅いことや、ファシリティマネジメント計画に基づく修繕等を行っていることから類似団体内平均値を下回っている。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静岡県長泉町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43,463
43,027
26.63
17,886,982
17,337,515
482,118
9,793,106
2,530,888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12775"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662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6591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xdr:cNvCxnSpPr/>
      </xdr:nvCxnSpPr>
      <xdr:spPr>
        <a:xfrm flipV="1">
          <a:off x="3949065" y="5660572"/>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39878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3889375" y="728526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39878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3889375" y="566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103794</xdr:rowOff>
    </xdr:from>
    <xdr:ext cx="405111" cy="259045"/>
    <xdr:sp macro="" textlink="">
      <xdr:nvSpPr>
        <xdr:cNvPr id="63" name="【図書館】&#10;有形固定資産減価償却率平均値テキスト"/>
        <xdr:cNvSpPr txBox="1"/>
      </xdr:nvSpPr>
      <xdr:spPr>
        <a:xfrm>
          <a:off x="3987800" y="6275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xdr:cNvSpPr/>
      </xdr:nvSpPr>
      <xdr:spPr>
        <a:xfrm>
          <a:off x="38989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5" name="フローチャート: 判断 64"/>
        <xdr:cNvSpPr/>
      </xdr:nvSpPr>
      <xdr:spPr>
        <a:xfrm>
          <a:off x="3203575" y="64947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103777</xdr:rowOff>
    </xdr:from>
    <xdr:to>
      <xdr:col>15</xdr:col>
      <xdr:colOff>101600</xdr:colOff>
      <xdr:row>38</xdr:row>
      <xdr:rowOff>33927</xdr:rowOff>
    </xdr:to>
    <xdr:sp macro="" textlink="">
      <xdr:nvSpPr>
        <xdr:cNvPr id="66" name="フローチャート: 判断 65"/>
        <xdr:cNvSpPr/>
      </xdr:nvSpPr>
      <xdr:spPr>
        <a:xfrm>
          <a:off x="2428875"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93980</xdr:rowOff>
    </xdr:from>
    <xdr:to>
      <xdr:col>10</xdr:col>
      <xdr:colOff>165100</xdr:colOff>
      <xdr:row>38</xdr:row>
      <xdr:rowOff>24130</xdr:rowOff>
    </xdr:to>
    <xdr:sp macro="" textlink="">
      <xdr:nvSpPr>
        <xdr:cNvPr id="67" name="フローチャート: 判断 66"/>
        <xdr:cNvSpPr/>
      </xdr:nvSpPr>
      <xdr:spPr>
        <a:xfrm>
          <a:off x="168275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85816</xdr:rowOff>
    </xdr:from>
    <xdr:to>
      <xdr:col>6</xdr:col>
      <xdr:colOff>38100</xdr:colOff>
      <xdr:row>38</xdr:row>
      <xdr:rowOff>15966</xdr:rowOff>
    </xdr:to>
    <xdr:sp macro="" textlink="">
      <xdr:nvSpPr>
        <xdr:cNvPr id="68" name="フローチャート: 判断 67"/>
        <xdr:cNvSpPr/>
      </xdr:nvSpPr>
      <xdr:spPr>
        <a:xfrm>
          <a:off x="936625" y="642946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25400</xdr:rowOff>
    </xdr:from>
    <xdr:to>
      <xdr:col>24</xdr:col>
      <xdr:colOff>114300</xdr:colOff>
      <xdr:row>38</xdr:row>
      <xdr:rowOff>127000</xdr:rowOff>
    </xdr:to>
    <xdr:sp macro="" textlink="">
      <xdr:nvSpPr>
        <xdr:cNvPr id="74" name="楕円 73"/>
        <xdr:cNvSpPr/>
      </xdr:nvSpPr>
      <xdr:spPr>
        <a:xfrm>
          <a:off x="38989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3827</xdr:rowOff>
    </xdr:from>
    <xdr:ext cx="405111" cy="259045"/>
    <xdr:sp macro="" textlink="">
      <xdr:nvSpPr>
        <xdr:cNvPr id="75" name="【図書館】&#10;有形固定資産減価償却率該当値テキスト"/>
        <xdr:cNvSpPr txBox="1"/>
      </xdr:nvSpPr>
      <xdr:spPr>
        <a:xfrm>
          <a:off x="3987800"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157661</xdr:rowOff>
    </xdr:from>
    <xdr:to>
      <xdr:col>20</xdr:col>
      <xdr:colOff>38100</xdr:colOff>
      <xdr:row>38</xdr:row>
      <xdr:rowOff>87812</xdr:rowOff>
    </xdr:to>
    <xdr:sp macro="" textlink="">
      <xdr:nvSpPr>
        <xdr:cNvPr id="76" name="楕円 75"/>
        <xdr:cNvSpPr/>
      </xdr:nvSpPr>
      <xdr:spPr>
        <a:xfrm>
          <a:off x="3203575" y="6501311"/>
          <a:ext cx="73025"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37012</xdr:rowOff>
    </xdr:from>
    <xdr:to>
      <xdr:col>24</xdr:col>
      <xdr:colOff>63500</xdr:colOff>
      <xdr:row>38</xdr:row>
      <xdr:rowOff>76200</xdr:rowOff>
    </xdr:to>
    <xdr:cxnSp macro="">
      <xdr:nvCxnSpPr>
        <xdr:cNvPr id="77" name="直線コネクタ 76"/>
        <xdr:cNvCxnSpPr/>
      </xdr:nvCxnSpPr>
      <xdr:spPr>
        <a:xfrm>
          <a:off x="3235325" y="6552112"/>
          <a:ext cx="714375"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131536</xdr:rowOff>
    </xdr:from>
    <xdr:to>
      <xdr:col>15</xdr:col>
      <xdr:colOff>101600</xdr:colOff>
      <xdr:row>38</xdr:row>
      <xdr:rowOff>61686</xdr:rowOff>
    </xdr:to>
    <xdr:sp macro="" textlink="">
      <xdr:nvSpPr>
        <xdr:cNvPr id="78" name="楕円 77"/>
        <xdr:cNvSpPr/>
      </xdr:nvSpPr>
      <xdr:spPr>
        <a:xfrm>
          <a:off x="2428875"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10885</xdr:rowOff>
    </xdr:from>
    <xdr:to>
      <xdr:col>19</xdr:col>
      <xdr:colOff>177800</xdr:colOff>
      <xdr:row>38</xdr:row>
      <xdr:rowOff>37012</xdr:rowOff>
    </xdr:to>
    <xdr:cxnSp macro="">
      <xdr:nvCxnSpPr>
        <xdr:cNvPr id="79" name="直線コネクタ 78"/>
        <xdr:cNvCxnSpPr/>
      </xdr:nvCxnSpPr>
      <xdr:spPr>
        <a:xfrm>
          <a:off x="2479675" y="6525985"/>
          <a:ext cx="75565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93980</xdr:rowOff>
    </xdr:from>
    <xdr:to>
      <xdr:col>10</xdr:col>
      <xdr:colOff>165100</xdr:colOff>
      <xdr:row>38</xdr:row>
      <xdr:rowOff>24130</xdr:rowOff>
    </xdr:to>
    <xdr:sp macro="" textlink="">
      <xdr:nvSpPr>
        <xdr:cNvPr id="80" name="楕円 79"/>
        <xdr:cNvSpPr/>
      </xdr:nvSpPr>
      <xdr:spPr>
        <a:xfrm>
          <a:off x="168275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144780</xdr:rowOff>
    </xdr:from>
    <xdr:to>
      <xdr:col>15</xdr:col>
      <xdr:colOff>50800</xdr:colOff>
      <xdr:row>38</xdr:row>
      <xdr:rowOff>10885</xdr:rowOff>
    </xdr:to>
    <xdr:cxnSp macro="">
      <xdr:nvCxnSpPr>
        <xdr:cNvPr id="81" name="直線コネクタ 80"/>
        <xdr:cNvCxnSpPr/>
      </xdr:nvCxnSpPr>
      <xdr:spPr>
        <a:xfrm>
          <a:off x="1733550" y="6488430"/>
          <a:ext cx="746125"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61323</xdr:rowOff>
    </xdr:from>
    <xdr:to>
      <xdr:col>6</xdr:col>
      <xdr:colOff>38100</xdr:colOff>
      <xdr:row>37</xdr:row>
      <xdr:rowOff>162923</xdr:rowOff>
    </xdr:to>
    <xdr:sp macro="" textlink="">
      <xdr:nvSpPr>
        <xdr:cNvPr id="82" name="楕円 81"/>
        <xdr:cNvSpPr/>
      </xdr:nvSpPr>
      <xdr:spPr>
        <a:xfrm>
          <a:off x="936625" y="640497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112123</xdr:rowOff>
    </xdr:from>
    <xdr:to>
      <xdr:col>10</xdr:col>
      <xdr:colOff>114300</xdr:colOff>
      <xdr:row>37</xdr:row>
      <xdr:rowOff>144780</xdr:rowOff>
    </xdr:to>
    <xdr:cxnSp macro="">
      <xdr:nvCxnSpPr>
        <xdr:cNvPr id="83" name="直線コネクタ 82"/>
        <xdr:cNvCxnSpPr/>
      </xdr:nvCxnSpPr>
      <xdr:spPr>
        <a:xfrm>
          <a:off x="968375" y="6455773"/>
          <a:ext cx="7651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97807</xdr:rowOff>
    </xdr:from>
    <xdr:ext cx="405111" cy="259045"/>
    <xdr:sp macro="" textlink="">
      <xdr:nvSpPr>
        <xdr:cNvPr id="84" name="n_1aveValue【図書館】&#10;有形固定資産減価償却率"/>
        <xdr:cNvSpPr txBox="1"/>
      </xdr:nvSpPr>
      <xdr:spPr>
        <a:xfrm>
          <a:off x="306769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50454</xdr:rowOff>
    </xdr:from>
    <xdr:ext cx="405111" cy="259045"/>
    <xdr:sp macro="" textlink="">
      <xdr:nvSpPr>
        <xdr:cNvPr id="85" name="n_2aveValue【図書館】&#10;有形固定資産減価償却率"/>
        <xdr:cNvSpPr txBox="1"/>
      </xdr:nvSpPr>
      <xdr:spPr>
        <a:xfrm>
          <a:off x="230569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15257</xdr:rowOff>
    </xdr:from>
    <xdr:ext cx="405111" cy="259045"/>
    <xdr:sp macro="" textlink="">
      <xdr:nvSpPr>
        <xdr:cNvPr id="86" name="n_3aveValue【図書館】&#10;有形固定資産減価償却率"/>
        <xdr:cNvSpPr txBox="1"/>
      </xdr:nvSpPr>
      <xdr:spPr>
        <a:xfrm>
          <a:off x="1559569"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7093</xdr:rowOff>
    </xdr:from>
    <xdr:ext cx="405111" cy="259045"/>
    <xdr:sp macro="" textlink="">
      <xdr:nvSpPr>
        <xdr:cNvPr id="87" name="n_4aveValue【図書館】&#10;有形固定資産減価償却率"/>
        <xdr:cNvSpPr txBox="1"/>
      </xdr:nvSpPr>
      <xdr:spPr>
        <a:xfrm>
          <a:off x="8134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78939</xdr:rowOff>
    </xdr:from>
    <xdr:ext cx="405111" cy="259045"/>
    <xdr:sp macro="" textlink="">
      <xdr:nvSpPr>
        <xdr:cNvPr id="88" name="n_1mainValue【図書館】&#10;有形固定資産減価償却率"/>
        <xdr:cNvSpPr txBox="1"/>
      </xdr:nvSpPr>
      <xdr:spPr>
        <a:xfrm>
          <a:off x="306769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52812</xdr:rowOff>
    </xdr:from>
    <xdr:ext cx="405111" cy="259045"/>
    <xdr:sp macro="" textlink="">
      <xdr:nvSpPr>
        <xdr:cNvPr id="89" name="n_2mainValue【図書館】&#10;有形固定資産減価償却率"/>
        <xdr:cNvSpPr txBox="1"/>
      </xdr:nvSpPr>
      <xdr:spPr>
        <a:xfrm>
          <a:off x="2305694"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40657</xdr:rowOff>
    </xdr:from>
    <xdr:ext cx="405111" cy="259045"/>
    <xdr:sp macro="" textlink="">
      <xdr:nvSpPr>
        <xdr:cNvPr id="90" name="n_3mainValue【図書館】&#10;有形固定資産減価償却率"/>
        <xdr:cNvSpPr txBox="1"/>
      </xdr:nvSpPr>
      <xdr:spPr>
        <a:xfrm>
          <a:off x="1559569"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8000</xdr:rowOff>
    </xdr:from>
    <xdr:ext cx="405111" cy="259045"/>
    <xdr:sp macro="" textlink="">
      <xdr:nvSpPr>
        <xdr:cNvPr id="91" name="n_4mainValue【図書館】&#10;有形固定資産減価償却率"/>
        <xdr:cNvSpPr txBox="1"/>
      </xdr:nvSpPr>
      <xdr:spPr>
        <a:xfrm>
          <a:off x="8134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2224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2224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2224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2224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xdr:cNvCxnSpPr/>
      </xdr:nvCxnSpPr>
      <xdr:spPr>
        <a:xfrm flipV="1">
          <a:off x="8905240" y="592455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xdr:cNvSpPr txBox="1"/>
      </xdr:nvSpPr>
      <xdr:spPr>
        <a:xfrm>
          <a:off x="8943975"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xdr:cNvCxnSpPr/>
      </xdr:nvCxnSpPr>
      <xdr:spPr>
        <a:xfrm>
          <a:off x="8845550" y="71894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8" name="【図書館】&#10;一人当たり面積最大値テキスト"/>
        <xdr:cNvSpPr txBox="1"/>
      </xdr:nvSpPr>
      <xdr:spPr>
        <a:xfrm>
          <a:off x="8943975" y="56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xdr:cNvCxnSpPr/>
      </xdr:nvCxnSpPr>
      <xdr:spPr>
        <a:xfrm>
          <a:off x="8845550" y="59245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109237</xdr:rowOff>
    </xdr:from>
    <xdr:ext cx="469744" cy="259045"/>
    <xdr:sp macro="" textlink="">
      <xdr:nvSpPr>
        <xdr:cNvPr id="120" name="【図書館】&#10;一人当たり面積平均値テキスト"/>
        <xdr:cNvSpPr txBox="1"/>
      </xdr:nvSpPr>
      <xdr:spPr>
        <a:xfrm>
          <a:off x="8943975" y="6795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1" name="フローチャート: 判断 120"/>
        <xdr:cNvSpPr/>
      </xdr:nvSpPr>
      <xdr:spPr>
        <a:xfrm>
          <a:off x="8883650" y="694436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xdr:cNvSpPr/>
      </xdr:nvSpPr>
      <xdr:spPr>
        <a:xfrm>
          <a:off x="815975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82550</xdr:rowOff>
    </xdr:from>
    <xdr:to>
      <xdr:col>46</xdr:col>
      <xdr:colOff>38100</xdr:colOff>
      <xdr:row>41</xdr:row>
      <xdr:rowOff>12700</xdr:rowOff>
    </xdr:to>
    <xdr:sp macro="" textlink="">
      <xdr:nvSpPr>
        <xdr:cNvPr id="123" name="フローチャート: 判断 122"/>
        <xdr:cNvSpPr/>
      </xdr:nvSpPr>
      <xdr:spPr>
        <a:xfrm>
          <a:off x="7413625" y="69405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78740</xdr:rowOff>
    </xdr:from>
    <xdr:to>
      <xdr:col>41</xdr:col>
      <xdr:colOff>101600</xdr:colOff>
      <xdr:row>41</xdr:row>
      <xdr:rowOff>8890</xdr:rowOff>
    </xdr:to>
    <xdr:sp macro="" textlink="">
      <xdr:nvSpPr>
        <xdr:cNvPr id="124" name="フローチャート: 判断 123"/>
        <xdr:cNvSpPr/>
      </xdr:nvSpPr>
      <xdr:spPr>
        <a:xfrm>
          <a:off x="6638925"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74930</xdr:rowOff>
    </xdr:from>
    <xdr:to>
      <xdr:col>36</xdr:col>
      <xdr:colOff>165100</xdr:colOff>
      <xdr:row>41</xdr:row>
      <xdr:rowOff>5080</xdr:rowOff>
    </xdr:to>
    <xdr:sp macro="" textlink="">
      <xdr:nvSpPr>
        <xdr:cNvPr id="125" name="フローチャート: 判断 124"/>
        <xdr:cNvSpPr/>
      </xdr:nvSpPr>
      <xdr:spPr>
        <a:xfrm>
          <a:off x="58928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21590</xdr:rowOff>
    </xdr:from>
    <xdr:to>
      <xdr:col>55</xdr:col>
      <xdr:colOff>50800</xdr:colOff>
      <xdr:row>41</xdr:row>
      <xdr:rowOff>123190</xdr:rowOff>
    </xdr:to>
    <xdr:sp macro="" textlink="">
      <xdr:nvSpPr>
        <xdr:cNvPr id="131" name="楕円 130"/>
        <xdr:cNvSpPr/>
      </xdr:nvSpPr>
      <xdr:spPr>
        <a:xfrm>
          <a:off x="8883650" y="70510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107967</xdr:rowOff>
    </xdr:from>
    <xdr:ext cx="469744" cy="259045"/>
    <xdr:sp macro="" textlink="">
      <xdr:nvSpPr>
        <xdr:cNvPr id="132" name="【図書館】&#10;一人当たり面積該当値テキスト"/>
        <xdr:cNvSpPr txBox="1"/>
      </xdr:nvSpPr>
      <xdr:spPr>
        <a:xfrm>
          <a:off x="8943975" y="696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21590</xdr:rowOff>
    </xdr:from>
    <xdr:to>
      <xdr:col>50</xdr:col>
      <xdr:colOff>165100</xdr:colOff>
      <xdr:row>41</xdr:row>
      <xdr:rowOff>123190</xdr:rowOff>
    </xdr:to>
    <xdr:sp macro="" textlink="">
      <xdr:nvSpPr>
        <xdr:cNvPr id="133" name="楕円 132"/>
        <xdr:cNvSpPr/>
      </xdr:nvSpPr>
      <xdr:spPr>
        <a:xfrm>
          <a:off x="815975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72390</xdr:rowOff>
    </xdr:from>
    <xdr:to>
      <xdr:col>55</xdr:col>
      <xdr:colOff>0</xdr:colOff>
      <xdr:row>41</xdr:row>
      <xdr:rowOff>72390</xdr:rowOff>
    </xdr:to>
    <xdr:cxnSp macro="">
      <xdr:nvCxnSpPr>
        <xdr:cNvPr id="134" name="直線コネクタ 133"/>
        <xdr:cNvCxnSpPr/>
      </xdr:nvCxnSpPr>
      <xdr:spPr>
        <a:xfrm>
          <a:off x="8210550" y="7101840"/>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21590</xdr:rowOff>
    </xdr:from>
    <xdr:to>
      <xdr:col>46</xdr:col>
      <xdr:colOff>38100</xdr:colOff>
      <xdr:row>41</xdr:row>
      <xdr:rowOff>123190</xdr:rowOff>
    </xdr:to>
    <xdr:sp macro="" textlink="">
      <xdr:nvSpPr>
        <xdr:cNvPr id="135" name="楕円 134"/>
        <xdr:cNvSpPr/>
      </xdr:nvSpPr>
      <xdr:spPr>
        <a:xfrm>
          <a:off x="7413625" y="70510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72390</xdr:rowOff>
    </xdr:from>
    <xdr:to>
      <xdr:col>50</xdr:col>
      <xdr:colOff>114300</xdr:colOff>
      <xdr:row>41</xdr:row>
      <xdr:rowOff>72390</xdr:rowOff>
    </xdr:to>
    <xdr:cxnSp macro="">
      <xdr:nvCxnSpPr>
        <xdr:cNvPr id="136" name="直線コネクタ 135"/>
        <xdr:cNvCxnSpPr/>
      </xdr:nvCxnSpPr>
      <xdr:spPr>
        <a:xfrm>
          <a:off x="7445375" y="710184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21590</xdr:rowOff>
    </xdr:from>
    <xdr:to>
      <xdr:col>41</xdr:col>
      <xdr:colOff>101600</xdr:colOff>
      <xdr:row>41</xdr:row>
      <xdr:rowOff>123190</xdr:rowOff>
    </xdr:to>
    <xdr:sp macro="" textlink="">
      <xdr:nvSpPr>
        <xdr:cNvPr id="137" name="楕円 136"/>
        <xdr:cNvSpPr/>
      </xdr:nvSpPr>
      <xdr:spPr>
        <a:xfrm>
          <a:off x="6638925"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72390</xdr:rowOff>
    </xdr:from>
    <xdr:to>
      <xdr:col>45</xdr:col>
      <xdr:colOff>177800</xdr:colOff>
      <xdr:row>41</xdr:row>
      <xdr:rowOff>72390</xdr:rowOff>
    </xdr:to>
    <xdr:cxnSp macro="">
      <xdr:nvCxnSpPr>
        <xdr:cNvPr id="138" name="直線コネクタ 137"/>
        <xdr:cNvCxnSpPr/>
      </xdr:nvCxnSpPr>
      <xdr:spPr>
        <a:xfrm>
          <a:off x="6689725" y="710184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17780</xdr:rowOff>
    </xdr:from>
    <xdr:to>
      <xdr:col>36</xdr:col>
      <xdr:colOff>165100</xdr:colOff>
      <xdr:row>41</xdr:row>
      <xdr:rowOff>119380</xdr:rowOff>
    </xdr:to>
    <xdr:sp macro="" textlink="">
      <xdr:nvSpPr>
        <xdr:cNvPr id="139" name="楕円 138"/>
        <xdr:cNvSpPr/>
      </xdr:nvSpPr>
      <xdr:spPr>
        <a:xfrm>
          <a:off x="58928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68580</xdr:rowOff>
    </xdr:from>
    <xdr:to>
      <xdr:col>41</xdr:col>
      <xdr:colOff>50800</xdr:colOff>
      <xdr:row>41</xdr:row>
      <xdr:rowOff>72390</xdr:rowOff>
    </xdr:to>
    <xdr:cxnSp macro="">
      <xdr:nvCxnSpPr>
        <xdr:cNvPr id="140" name="直線コネクタ 139"/>
        <xdr:cNvCxnSpPr/>
      </xdr:nvCxnSpPr>
      <xdr:spPr>
        <a:xfrm>
          <a:off x="5943600" y="7098030"/>
          <a:ext cx="74612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41" name="n_1aveValue【図書館】&#10;一人当たり面積"/>
        <xdr:cNvSpPr txBox="1"/>
      </xdr:nvSpPr>
      <xdr:spPr>
        <a:xfrm>
          <a:off x="7991552"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29227</xdr:rowOff>
    </xdr:from>
    <xdr:ext cx="469744" cy="259045"/>
    <xdr:sp macro="" textlink="">
      <xdr:nvSpPr>
        <xdr:cNvPr id="142" name="n_2aveValue【図書館】&#10;一人当たり面積"/>
        <xdr:cNvSpPr txBox="1"/>
      </xdr:nvSpPr>
      <xdr:spPr>
        <a:xfrm>
          <a:off x="72581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25417</xdr:rowOff>
    </xdr:from>
    <xdr:ext cx="469744" cy="259045"/>
    <xdr:sp macro="" textlink="">
      <xdr:nvSpPr>
        <xdr:cNvPr id="143" name="n_3aveValue【図書館】&#10;一人当たり面積"/>
        <xdr:cNvSpPr txBox="1"/>
      </xdr:nvSpPr>
      <xdr:spPr>
        <a:xfrm>
          <a:off x="64834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21607</xdr:rowOff>
    </xdr:from>
    <xdr:ext cx="469744" cy="259045"/>
    <xdr:sp macro="" textlink="">
      <xdr:nvSpPr>
        <xdr:cNvPr id="144" name="n_4aveValue【図書館】&#10;一人当たり面積"/>
        <xdr:cNvSpPr txBox="1"/>
      </xdr:nvSpPr>
      <xdr:spPr>
        <a:xfrm>
          <a:off x="5737302"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114317</xdr:rowOff>
    </xdr:from>
    <xdr:ext cx="469744" cy="259045"/>
    <xdr:sp macro="" textlink="">
      <xdr:nvSpPr>
        <xdr:cNvPr id="145" name="n_1mainValue【図書館】&#10;一人当たり面積"/>
        <xdr:cNvSpPr txBox="1"/>
      </xdr:nvSpPr>
      <xdr:spPr>
        <a:xfrm>
          <a:off x="7991552"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114317</xdr:rowOff>
    </xdr:from>
    <xdr:ext cx="469744" cy="259045"/>
    <xdr:sp macro="" textlink="">
      <xdr:nvSpPr>
        <xdr:cNvPr id="146" name="n_2mainValue【図書館】&#10;一人当たり面積"/>
        <xdr:cNvSpPr txBox="1"/>
      </xdr:nvSpPr>
      <xdr:spPr>
        <a:xfrm>
          <a:off x="72581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114317</xdr:rowOff>
    </xdr:from>
    <xdr:ext cx="469744" cy="259045"/>
    <xdr:sp macro="" textlink="">
      <xdr:nvSpPr>
        <xdr:cNvPr id="147" name="n_3mainValue【図書館】&#10;一人当たり面積"/>
        <xdr:cNvSpPr txBox="1"/>
      </xdr:nvSpPr>
      <xdr:spPr>
        <a:xfrm>
          <a:off x="64834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110507</xdr:rowOff>
    </xdr:from>
    <xdr:ext cx="469744" cy="259045"/>
    <xdr:sp macro="" textlink="">
      <xdr:nvSpPr>
        <xdr:cNvPr id="148" name="n_4mainValue【図書館】&#10;一人当たり面積"/>
        <xdr:cNvSpPr txBox="1"/>
      </xdr:nvSpPr>
      <xdr:spPr>
        <a:xfrm>
          <a:off x="5737302"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662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36591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74" name="直線コネクタ 173"/>
        <xdr:cNvCxnSpPr/>
      </xdr:nvCxnSpPr>
      <xdr:spPr>
        <a:xfrm flipV="1">
          <a:off x="3949065" y="9542417"/>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39878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3889375" y="1110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77" name="【体育館・プール】&#10;有形固定資産減価償却率最大値テキスト"/>
        <xdr:cNvSpPr txBox="1"/>
      </xdr:nvSpPr>
      <xdr:spPr>
        <a:xfrm>
          <a:off x="3987800" y="931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78" name="直線コネクタ 177"/>
        <xdr:cNvCxnSpPr/>
      </xdr:nvCxnSpPr>
      <xdr:spPr>
        <a:xfrm>
          <a:off x="3889375" y="954241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42290</xdr:rowOff>
    </xdr:from>
    <xdr:ext cx="405111" cy="259045"/>
    <xdr:sp macro="" textlink="">
      <xdr:nvSpPr>
        <xdr:cNvPr id="179" name="【体育館・プール】&#10;有形固定資産減価償却率平均値テキスト"/>
        <xdr:cNvSpPr txBox="1"/>
      </xdr:nvSpPr>
      <xdr:spPr>
        <a:xfrm>
          <a:off x="3987800" y="1032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80" name="フローチャート: 判断 179"/>
        <xdr:cNvSpPr/>
      </xdr:nvSpPr>
      <xdr:spPr>
        <a:xfrm>
          <a:off x="38989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87993</xdr:rowOff>
    </xdr:from>
    <xdr:to>
      <xdr:col>20</xdr:col>
      <xdr:colOff>38100</xdr:colOff>
      <xdr:row>62</xdr:row>
      <xdr:rowOff>18143</xdr:rowOff>
    </xdr:to>
    <xdr:sp macro="" textlink="">
      <xdr:nvSpPr>
        <xdr:cNvPr id="181" name="フローチャート: 判断 180"/>
        <xdr:cNvSpPr/>
      </xdr:nvSpPr>
      <xdr:spPr>
        <a:xfrm>
          <a:off x="3203575" y="1054644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42273</xdr:rowOff>
    </xdr:from>
    <xdr:to>
      <xdr:col>15</xdr:col>
      <xdr:colOff>101600</xdr:colOff>
      <xdr:row>61</xdr:row>
      <xdr:rowOff>143873</xdr:rowOff>
    </xdr:to>
    <xdr:sp macro="" textlink="">
      <xdr:nvSpPr>
        <xdr:cNvPr id="182" name="フローチャート: 判断 181"/>
        <xdr:cNvSpPr/>
      </xdr:nvSpPr>
      <xdr:spPr>
        <a:xfrm>
          <a:off x="2428875" y="1050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24312</xdr:rowOff>
    </xdr:from>
    <xdr:to>
      <xdr:col>10</xdr:col>
      <xdr:colOff>165100</xdr:colOff>
      <xdr:row>61</xdr:row>
      <xdr:rowOff>125912</xdr:rowOff>
    </xdr:to>
    <xdr:sp macro="" textlink="">
      <xdr:nvSpPr>
        <xdr:cNvPr id="183" name="フローチャート: 判断 182"/>
        <xdr:cNvSpPr/>
      </xdr:nvSpPr>
      <xdr:spPr>
        <a:xfrm>
          <a:off x="168275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151674</xdr:rowOff>
    </xdr:from>
    <xdr:to>
      <xdr:col>6</xdr:col>
      <xdr:colOff>38100</xdr:colOff>
      <xdr:row>61</xdr:row>
      <xdr:rowOff>81824</xdr:rowOff>
    </xdr:to>
    <xdr:sp macro="" textlink="">
      <xdr:nvSpPr>
        <xdr:cNvPr id="184" name="フローチャート: 判断 183"/>
        <xdr:cNvSpPr/>
      </xdr:nvSpPr>
      <xdr:spPr>
        <a:xfrm>
          <a:off x="936625" y="104386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7983</xdr:rowOff>
    </xdr:from>
    <xdr:to>
      <xdr:col>24</xdr:col>
      <xdr:colOff>114300</xdr:colOff>
      <xdr:row>62</xdr:row>
      <xdr:rowOff>109583</xdr:rowOff>
    </xdr:to>
    <xdr:sp macro="" textlink="">
      <xdr:nvSpPr>
        <xdr:cNvPr id="190" name="楕円 189"/>
        <xdr:cNvSpPr/>
      </xdr:nvSpPr>
      <xdr:spPr>
        <a:xfrm>
          <a:off x="3898900" y="106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157860</xdr:rowOff>
    </xdr:from>
    <xdr:ext cx="405111" cy="259045"/>
    <xdr:sp macro="" textlink="">
      <xdr:nvSpPr>
        <xdr:cNvPr id="191" name="【体育館・プール】&#10;有形固定資産減価償却率該当値テキスト"/>
        <xdr:cNvSpPr txBox="1"/>
      </xdr:nvSpPr>
      <xdr:spPr>
        <a:xfrm>
          <a:off x="3987800"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136978</xdr:rowOff>
    </xdr:from>
    <xdr:to>
      <xdr:col>20</xdr:col>
      <xdr:colOff>38100</xdr:colOff>
      <xdr:row>62</xdr:row>
      <xdr:rowOff>67128</xdr:rowOff>
    </xdr:to>
    <xdr:sp macro="" textlink="">
      <xdr:nvSpPr>
        <xdr:cNvPr id="192" name="楕円 191"/>
        <xdr:cNvSpPr/>
      </xdr:nvSpPr>
      <xdr:spPr>
        <a:xfrm>
          <a:off x="3203575" y="1059542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16328</xdr:rowOff>
    </xdr:from>
    <xdr:to>
      <xdr:col>24</xdr:col>
      <xdr:colOff>63500</xdr:colOff>
      <xdr:row>62</xdr:row>
      <xdr:rowOff>58783</xdr:rowOff>
    </xdr:to>
    <xdr:cxnSp macro="">
      <xdr:nvCxnSpPr>
        <xdr:cNvPr id="193" name="直線コネクタ 192"/>
        <xdr:cNvCxnSpPr/>
      </xdr:nvCxnSpPr>
      <xdr:spPr>
        <a:xfrm>
          <a:off x="3235325" y="10646228"/>
          <a:ext cx="714375"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96157</xdr:rowOff>
    </xdr:from>
    <xdr:to>
      <xdr:col>15</xdr:col>
      <xdr:colOff>101600</xdr:colOff>
      <xdr:row>62</xdr:row>
      <xdr:rowOff>26307</xdr:rowOff>
    </xdr:to>
    <xdr:sp macro="" textlink="">
      <xdr:nvSpPr>
        <xdr:cNvPr id="194" name="楕円 193"/>
        <xdr:cNvSpPr/>
      </xdr:nvSpPr>
      <xdr:spPr>
        <a:xfrm>
          <a:off x="2428875"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146957</xdr:rowOff>
    </xdr:from>
    <xdr:to>
      <xdr:col>19</xdr:col>
      <xdr:colOff>177800</xdr:colOff>
      <xdr:row>62</xdr:row>
      <xdr:rowOff>16328</xdr:rowOff>
    </xdr:to>
    <xdr:cxnSp macro="">
      <xdr:nvCxnSpPr>
        <xdr:cNvPr id="195" name="直線コネクタ 194"/>
        <xdr:cNvCxnSpPr/>
      </xdr:nvCxnSpPr>
      <xdr:spPr>
        <a:xfrm>
          <a:off x="2479675" y="10605407"/>
          <a:ext cx="75565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53703</xdr:rowOff>
    </xdr:from>
    <xdr:to>
      <xdr:col>10</xdr:col>
      <xdr:colOff>165100</xdr:colOff>
      <xdr:row>61</xdr:row>
      <xdr:rowOff>155303</xdr:rowOff>
    </xdr:to>
    <xdr:sp macro="" textlink="">
      <xdr:nvSpPr>
        <xdr:cNvPr id="196" name="楕円 195"/>
        <xdr:cNvSpPr/>
      </xdr:nvSpPr>
      <xdr:spPr>
        <a:xfrm>
          <a:off x="1682750" y="105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104503</xdr:rowOff>
    </xdr:from>
    <xdr:to>
      <xdr:col>15</xdr:col>
      <xdr:colOff>50800</xdr:colOff>
      <xdr:row>61</xdr:row>
      <xdr:rowOff>146957</xdr:rowOff>
    </xdr:to>
    <xdr:cxnSp macro="">
      <xdr:nvCxnSpPr>
        <xdr:cNvPr id="197" name="直線コネクタ 196"/>
        <xdr:cNvCxnSpPr/>
      </xdr:nvCxnSpPr>
      <xdr:spPr>
        <a:xfrm>
          <a:off x="1733550" y="10562953"/>
          <a:ext cx="746125"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11249</xdr:rowOff>
    </xdr:from>
    <xdr:to>
      <xdr:col>6</xdr:col>
      <xdr:colOff>38100</xdr:colOff>
      <xdr:row>61</xdr:row>
      <xdr:rowOff>112849</xdr:rowOff>
    </xdr:to>
    <xdr:sp macro="" textlink="">
      <xdr:nvSpPr>
        <xdr:cNvPr id="198" name="楕円 197"/>
        <xdr:cNvSpPr/>
      </xdr:nvSpPr>
      <xdr:spPr>
        <a:xfrm>
          <a:off x="936625" y="1046969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62049</xdr:rowOff>
    </xdr:from>
    <xdr:to>
      <xdr:col>10</xdr:col>
      <xdr:colOff>114300</xdr:colOff>
      <xdr:row>61</xdr:row>
      <xdr:rowOff>104503</xdr:rowOff>
    </xdr:to>
    <xdr:cxnSp macro="">
      <xdr:nvCxnSpPr>
        <xdr:cNvPr id="199" name="直線コネクタ 198"/>
        <xdr:cNvCxnSpPr/>
      </xdr:nvCxnSpPr>
      <xdr:spPr>
        <a:xfrm>
          <a:off x="968375" y="10520499"/>
          <a:ext cx="765175"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34670</xdr:rowOff>
    </xdr:from>
    <xdr:ext cx="405111" cy="259045"/>
    <xdr:sp macro="" textlink="">
      <xdr:nvSpPr>
        <xdr:cNvPr id="200" name="n_1aveValue【体育館・プール】&#10;有形固定資産減価償却率"/>
        <xdr:cNvSpPr txBox="1"/>
      </xdr:nvSpPr>
      <xdr:spPr>
        <a:xfrm>
          <a:off x="306769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160400</xdr:rowOff>
    </xdr:from>
    <xdr:ext cx="405111" cy="259045"/>
    <xdr:sp macro="" textlink="">
      <xdr:nvSpPr>
        <xdr:cNvPr id="201" name="n_2aveValue【体育館・プール】&#10;有形固定資産減価償却率"/>
        <xdr:cNvSpPr txBox="1"/>
      </xdr:nvSpPr>
      <xdr:spPr>
        <a:xfrm>
          <a:off x="2305694" y="1027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142439</xdr:rowOff>
    </xdr:from>
    <xdr:ext cx="405111" cy="259045"/>
    <xdr:sp macro="" textlink="">
      <xdr:nvSpPr>
        <xdr:cNvPr id="202" name="n_3aveValue【体育館・プール】&#10;有形固定資産減価償却率"/>
        <xdr:cNvSpPr txBox="1"/>
      </xdr:nvSpPr>
      <xdr:spPr>
        <a:xfrm>
          <a:off x="1559569" y="1025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98351</xdr:rowOff>
    </xdr:from>
    <xdr:ext cx="405111" cy="259045"/>
    <xdr:sp macro="" textlink="">
      <xdr:nvSpPr>
        <xdr:cNvPr id="203" name="n_4aveValue【体育館・プール】&#10;有形固定資産減価償却率"/>
        <xdr:cNvSpPr txBox="1"/>
      </xdr:nvSpPr>
      <xdr:spPr>
        <a:xfrm>
          <a:off x="8134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58255</xdr:rowOff>
    </xdr:from>
    <xdr:ext cx="405111" cy="259045"/>
    <xdr:sp macro="" textlink="">
      <xdr:nvSpPr>
        <xdr:cNvPr id="204" name="n_1mainValue【体育館・プール】&#10;有形固定資産減価償却率"/>
        <xdr:cNvSpPr txBox="1"/>
      </xdr:nvSpPr>
      <xdr:spPr>
        <a:xfrm>
          <a:off x="306769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17434</xdr:rowOff>
    </xdr:from>
    <xdr:ext cx="405111" cy="259045"/>
    <xdr:sp macro="" textlink="">
      <xdr:nvSpPr>
        <xdr:cNvPr id="205" name="n_2mainValue【体育館・プール】&#10;有形固定資産減価償却率"/>
        <xdr:cNvSpPr txBox="1"/>
      </xdr:nvSpPr>
      <xdr:spPr>
        <a:xfrm>
          <a:off x="2305694" y="1064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146430</xdr:rowOff>
    </xdr:from>
    <xdr:ext cx="405111" cy="259045"/>
    <xdr:sp macro="" textlink="">
      <xdr:nvSpPr>
        <xdr:cNvPr id="206" name="n_3mainValue【体育館・プール】&#10;有形固定資産減価償却率"/>
        <xdr:cNvSpPr txBox="1"/>
      </xdr:nvSpPr>
      <xdr:spPr>
        <a:xfrm>
          <a:off x="1559569"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103976</xdr:rowOff>
    </xdr:from>
    <xdr:ext cx="405111" cy="259045"/>
    <xdr:sp macro="" textlink="">
      <xdr:nvSpPr>
        <xdr:cNvPr id="207" name="n_4mainValue【体育館・プール】&#10;有形固定資産減価償却率"/>
        <xdr:cNvSpPr txBox="1"/>
      </xdr:nvSpPr>
      <xdr:spPr>
        <a:xfrm>
          <a:off x="813444" y="1056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52224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52224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52224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52224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52224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31" name="直線コネクタ 230"/>
        <xdr:cNvCxnSpPr/>
      </xdr:nvCxnSpPr>
      <xdr:spPr>
        <a:xfrm flipV="1">
          <a:off x="8905240" y="968883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xdr:cNvSpPr txBox="1"/>
      </xdr:nvSpPr>
      <xdr:spPr>
        <a:xfrm>
          <a:off x="8943975"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xdr:cNvCxnSpPr/>
      </xdr:nvCxnSpPr>
      <xdr:spPr>
        <a:xfrm>
          <a:off x="8845550" y="1103566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4" name="【体育館・プール】&#10;一人当たり面積最大値テキスト"/>
        <xdr:cNvSpPr txBox="1"/>
      </xdr:nvSpPr>
      <xdr:spPr>
        <a:xfrm>
          <a:off x="8943975"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5" name="直線コネクタ 234"/>
        <xdr:cNvCxnSpPr/>
      </xdr:nvCxnSpPr>
      <xdr:spPr>
        <a:xfrm>
          <a:off x="8845550" y="96888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73042</xdr:rowOff>
    </xdr:from>
    <xdr:ext cx="469744" cy="259045"/>
    <xdr:sp macro="" textlink="">
      <xdr:nvSpPr>
        <xdr:cNvPr id="236" name="【体育館・プール】&#10;一人当たり面積平均値テキスト"/>
        <xdr:cNvSpPr txBox="1"/>
      </xdr:nvSpPr>
      <xdr:spPr>
        <a:xfrm>
          <a:off x="8943975" y="10531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37" name="フローチャート: 判断 236"/>
        <xdr:cNvSpPr/>
      </xdr:nvSpPr>
      <xdr:spPr>
        <a:xfrm>
          <a:off x="8883650" y="1068006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139700</xdr:rowOff>
    </xdr:from>
    <xdr:to>
      <xdr:col>50</xdr:col>
      <xdr:colOff>165100</xdr:colOff>
      <xdr:row>62</xdr:row>
      <xdr:rowOff>69850</xdr:rowOff>
    </xdr:to>
    <xdr:sp macro="" textlink="">
      <xdr:nvSpPr>
        <xdr:cNvPr id="238" name="フローチャート: 判断 237"/>
        <xdr:cNvSpPr/>
      </xdr:nvSpPr>
      <xdr:spPr>
        <a:xfrm>
          <a:off x="815975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9" name="フローチャート: 判断 238"/>
        <xdr:cNvSpPr/>
      </xdr:nvSpPr>
      <xdr:spPr>
        <a:xfrm>
          <a:off x="7413625" y="105333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71120</xdr:rowOff>
    </xdr:from>
    <xdr:to>
      <xdr:col>41</xdr:col>
      <xdr:colOff>101600</xdr:colOff>
      <xdr:row>62</xdr:row>
      <xdr:rowOff>1270</xdr:rowOff>
    </xdr:to>
    <xdr:sp macro="" textlink="">
      <xdr:nvSpPr>
        <xdr:cNvPr id="240" name="フローチャート: 判断 239"/>
        <xdr:cNvSpPr/>
      </xdr:nvSpPr>
      <xdr:spPr>
        <a:xfrm>
          <a:off x="6638925"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40640</xdr:rowOff>
    </xdr:from>
    <xdr:to>
      <xdr:col>36</xdr:col>
      <xdr:colOff>165100</xdr:colOff>
      <xdr:row>61</xdr:row>
      <xdr:rowOff>142240</xdr:rowOff>
    </xdr:to>
    <xdr:sp macro="" textlink="">
      <xdr:nvSpPr>
        <xdr:cNvPr id="241" name="フローチャート: 判断 240"/>
        <xdr:cNvSpPr/>
      </xdr:nvSpPr>
      <xdr:spPr>
        <a:xfrm>
          <a:off x="58928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143510</xdr:rowOff>
    </xdr:from>
    <xdr:to>
      <xdr:col>55</xdr:col>
      <xdr:colOff>50800</xdr:colOff>
      <xdr:row>63</xdr:row>
      <xdr:rowOff>73660</xdr:rowOff>
    </xdr:to>
    <xdr:sp macro="" textlink="">
      <xdr:nvSpPr>
        <xdr:cNvPr id="247" name="楕円 246"/>
        <xdr:cNvSpPr/>
      </xdr:nvSpPr>
      <xdr:spPr>
        <a:xfrm>
          <a:off x="8883650" y="1077341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121937</xdr:rowOff>
    </xdr:from>
    <xdr:ext cx="469744" cy="259045"/>
    <xdr:sp macro="" textlink="">
      <xdr:nvSpPr>
        <xdr:cNvPr id="248" name="【体育館・プール】&#10;一人当たり面積該当値テキスト"/>
        <xdr:cNvSpPr txBox="1"/>
      </xdr:nvSpPr>
      <xdr:spPr>
        <a:xfrm>
          <a:off x="8943975"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143510</xdr:rowOff>
    </xdr:from>
    <xdr:to>
      <xdr:col>50</xdr:col>
      <xdr:colOff>165100</xdr:colOff>
      <xdr:row>63</xdr:row>
      <xdr:rowOff>73660</xdr:rowOff>
    </xdr:to>
    <xdr:sp macro="" textlink="">
      <xdr:nvSpPr>
        <xdr:cNvPr id="249" name="楕円 248"/>
        <xdr:cNvSpPr/>
      </xdr:nvSpPr>
      <xdr:spPr>
        <a:xfrm>
          <a:off x="815975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22860</xdr:rowOff>
    </xdr:from>
    <xdr:to>
      <xdr:col>55</xdr:col>
      <xdr:colOff>0</xdr:colOff>
      <xdr:row>63</xdr:row>
      <xdr:rowOff>22860</xdr:rowOff>
    </xdr:to>
    <xdr:cxnSp macro="">
      <xdr:nvCxnSpPr>
        <xdr:cNvPr id="250" name="直線コネクタ 249"/>
        <xdr:cNvCxnSpPr/>
      </xdr:nvCxnSpPr>
      <xdr:spPr>
        <a:xfrm>
          <a:off x="8210550" y="10824210"/>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143510</xdr:rowOff>
    </xdr:from>
    <xdr:to>
      <xdr:col>46</xdr:col>
      <xdr:colOff>38100</xdr:colOff>
      <xdr:row>63</xdr:row>
      <xdr:rowOff>73660</xdr:rowOff>
    </xdr:to>
    <xdr:sp macro="" textlink="">
      <xdr:nvSpPr>
        <xdr:cNvPr id="251" name="楕円 250"/>
        <xdr:cNvSpPr/>
      </xdr:nvSpPr>
      <xdr:spPr>
        <a:xfrm>
          <a:off x="7413625" y="1077341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22860</xdr:rowOff>
    </xdr:from>
    <xdr:to>
      <xdr:col>50</xdr:col>
      <xdr:colOff>114300</xdr:colOff>
      <xdr:row>63</xdr:row>
      <xdr:rowOff>22860</xdr:rowOff>
    </xdr:to>
    <xdr:cxnSp macro="">
      <xdr:nvCxnSpPr>
        <xdr:cNvPr id="252" name="直線コネクタ 251"/>
        <xdr:cNvCxnSpPr/>
      </xdr:nvCxnSpPr>
      <xdr:spPr>
        <a:xfrm>
          <a:off x="7445375" y="1082421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143510</xdr:rowOff>
    </xdr:from>
    <xdr:to>
      <xdr:col>41</xdr:col>
      <xdr:colOff>101600</xdr:colOff>
      <xdr:row>63</xdr:row>
      <xdr:rowOff>73660</xdr:rowOff>
    </xdr:to>
    <xdr:sp macro="" textlink="">
      <xdr:nvSpPr>
        <xdr:cNvPr id="253" name="楕円 252"/>
        <xdr:cNvSpPr/>
      </xdr:nvSpPr>
      <xdr:spPr>
        <a:xfrm>
          <a:off x="6638925"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22860</xdr:rowOff>
    </xdr:from>
    <xdr:to>
      <xdr:col>45</xdr:col>
      <xdr:colOff>177800</xdr:colOff>
      <xdr:row>63</xdr:row>
      <xdr:rowOff>22860</xdr:rowOff>
    </xdr:to>
    <xdr:cxnSp macro="">
      <xdr:nvCxnSpPr>
        <xdr:cNvPr id="254" name="直線コネクタ 253"/>
        <xdr:cNvCxnSpPr/>
      </xdr:nvCxnSpPr>
      <xdr:spPr>
        <a:xfrm>
          <a:off x="6689725" y="1082421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141605</xdr:rowOff>
    </xdr:from>
    <xdr:to>
      <xdr:col>36</xdr:col>
      <xdr:colOff>165100</xdr:colOff>
      <xdr:row>63</xdr:row>
      <xdr:rowOff>71755</xdr:rowOff>
    </xdr:to>
    <xdr:sp macro="" textlink="">
      <xdr:nvSpPr>
        <xdr:cNvPr id="255" name="楕円 254"/>
        <xdr:cNvSpPr/>
      </xdr:nvSpPr>
      <xdr:spPr>
        <a:xfrm>
          <a:off x="5892800" y="107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20955</xdr:rowOff>
    </xdr:from>
    <xdr:to>
      <xdr:col>41</xdr:col>
      <xdr:colOff>50800</xdr:colOff>
      <xdr:row>63</xdr:row>
      <xdr:rowOff>22860</xdr:rowOff>
    </xdr:to>
    <xdr:cxnSp macro="">
      <xdr:nvCxnSpPr>
        <xdr:cNvPr id="256" name="直線コネクタ 255"/>
        <xdr:cNvCxnSpPr/>
      </xdr:nvCxnSpPr>
      <xdr:spPr>
        <a:xfrm>
          <a:off x="5943600" y="10822305"/>
          <a:ext cx="746125"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86377</xdr:rowOff>
    </xdr:from>
    <xdr:ext cx="469744" cy="259045"/>
    <xdr:sp macro="" textlink="">
      <xdr:nvSpPr>
        <xdr:cNvPr id="257" name="n_1aveValue【体育館・プール】&#10;一人当たり面積"/>
        <xdr:cNvSpPr txBox="1"/>
      </xdr:nvSpPr>
      <xdr:spPr>
        <a:xfrm>
          <a:off x="7991552"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58" name="n_2aveValue【体育館・プール】&#10;一人当たり面積"/>
        <xdr:cNvSpPr txBox="1"/>
      </xdr:nvSpPr>
      <xdr:spPr>
        <a:xfrm>
          <a:off x="72581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17797</xdr:rowOff>
    </xdr:from>
    <xdr:ext cx="469744" cy="259045"/>
    <xdr:sp macro="" textlink="">
      <xdr:nvSpPr>
        <xdr:cNvPr id="259" name="n_3aveValue【体育館・プール】&#10;一人当たり面積"/>
        <xdr:cNvSpPr txBox="1"/>
      </xdr:nvSpPr>
      <xdr:spPr>
        <a:xfrm>
          <a:off x="6483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158767</xdr:rowOff>
    </xdr:from>
    <xdr:ext cx="469744" cy="259045"/>
    <xdr:sp macro="" textlink="">
      <xdr:nvSpPr>
        <xdr:cNvPr id="260" name="n_4aveValue【体育館・プール】&#10;一人当たり面積"/>
        <xdr:cNvSpPr txBox="1"/>
      </xdr:nvSpPr>
      <xdr:spPr>
        <a:xfrm>
          <a:off x="5737302"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64787</xdr:rowOff>
    </xdr:from>
    <xdr:ext cx="469744" cy="259045"/>
    <xdr:sp macro="" textlink="">
      <xdr:nvSpPr>
        <xdr:cNvPr id="261" name="n_1mainValue【体育館・プール】&#10;一人当たり面積"/>
        <xdr:cNvSpPr txBox="1"/>
      </xdr:nvSpPr>
      <xdr:spPr>
        <a:xfrm>
          <a:off x="7991552"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64787</xdr:rowOff>
    </xdr:from>
    <xdr:ext cx="469744" cy="259045"/>
    <xdr:sp macro="" textlink="">
      <xdr:nvSpPr>
        <xdr:cNvPr id="262" name="n_2mainValue【体育館・プール】&#10;一人当たり面積"/>
        <xdr:cNvSpPr txBox="1"/>
      </xdr:nvSpPr>
      <xdr:spPr>
        <a:xfrm>
          <a:off x="72581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64787</xdr:rowOff>
    </xdr:from>
    <xdr:ext cx="469744" cy="259045"/>
    <xdr:sp macro="" textlink="">
      <xdr:nvSpPr>
        <xdr:cNvPr id="263" name="n_3mainValue【体育館・プール】&#10;一人当たり面積"/>
        <xdr:cNvSpPr txBox="1"/>
      </xdr:nvSpPr>
      <xdr:spPr>
        <a:xfrm>
          <a:off x="6483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62882</xdr:rowOff>
    </xdr:from>
    <xdr:ext cx="469744" cy="259045"/>
    <xdr:sp macro="" textlink="">
      <xdr:nvSpPr>
        <xdr:cNvPr id="264" name="n_4mainValue【体育館・プール】&#10;一人当たり面積"/>
        <xdr:cNvSpPr txBox="1"/>
      </xdr:nvSpPr>
      <xdr:spPr>
        <a:xfrm>
          <a:off x="5737302" y="1086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647700" y="1491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662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647700" y="1458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208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647700" y="1426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208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647700" y="1393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208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647700" y="1360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208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647700" y="1328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36591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119743</xdr:rowOff>
    </xdr:from>
    <xdr:to>
      <xdr:col>24</xdr:col>
      <xdr:colOff>62865</xdr:colOff>
      <xdr:row>86</xdr:row>
      <xdr:rowOff>168729</xdr:rowOff>
    </xdr:to>
    <xdr:cxnSp macro="">
      <xdr:nvCxnSpPr>
        <xdr:cNvPr id="290" name="直線コネクタ 289"/>
        <xdr:cNvCxnSpPr/>
      </xdr:nvCxnSpPr>
      <xdr:spPr>
        <a:xfrm flipV="1">
          <a:off x="3949065"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39878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3889375" y="1491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66420</xdr:rowOff>
    </xdr:from>
    <xdr:ext cx="405111" cy="259045"/>
    <xdr:sp macro="" textlink="">
      <xdr:nvSpPr>
        <xdr:cNvPr id="293" name="【福祉施設】&#10;有形固定資産減価償却率最大値テキスト"/>
        <xdr:cNvSpPr txBox="1"/>
      </xdr:nvSpPr>
      <xdr:spPr>
        <a:xfrm>
          <a:off x="39878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119743</xdr:rowOff>
    </xdr:from>
    <xdr:to>
      <xdr:col>24</xdr:col>
      <xdr:colOff>152400</xdr:colOff>
      <xdr:row>78</xdr:row>
      <xdr:rowOff>119743</xdr:rowOff>
    </xdr:to>
    <xdr:cxnSp macro="">
      <xdr:nvCxnSpPr>
        <xdr:cNvPr id="294" name="直線コネクタ 293"/>
        <xdr:cNvCxnSpPr/>
      </xdr:nvCxnSpPr>
      <xdr:spPr>
        <a:xfrm>
          <a:off x="3889375" y="1349284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130646</xdr:rowOff>
    </xdr:from>
    <xdr:ext cx="405111" cy="259045"/>
    <xdr:sp macro="" textlink="">
      <xdr:nvSpPr>
        <xdr:cNvPr id="295" name="【福祉施設】&#10;有形固定資産減価償却率平均値テキスト"/>
        <xdr:cNvSpPr txBox="1"/>
      </xdr:nvSpPr>
      <xdr:spPr>
        <a:xfrm>
          <a:off x="3987800" y="1418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152219</xdr:rowOff>
    </xdr:from>
    <xdr:to>
      <xdr:col>24</xdr:col>
      <xdr:colOff>114300</xdr:colOff>
      <xdr:row>83</xdr:row>
      <xdr:rowOff>82369</xdr:rowOff>
    </xdr:to>
    <xdr:sp macro="" textlink="">
      <xdr:nvSpPr>
        <xdr:cNvPr id="296" name="フローチャート: 判断 295"/>
        <xdr:cNvSpPr/>
      </xdr:nvSpPr>
      <xdr:spPr>
        <a:xfrm>
          <a:off x="38989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11793</xdr:rowOff>
    </xdr:from>
    <xdr:to>
      <xdr:col>20</xdr:col>
      <xdr:colOff>38100</xdr:colOff>
      <xdr:row>83</xdr:row>
      <xdr:rowOff>113393</xdr:rowOff>
    </xdr:to>
    <xdr:sp macro="" textlink="">
      <xdr:nvSpPr>
        <xdr:cNvPr id="297" name="フローチャート: 判断 296"/>
        <xdr:cNvSpPr/>
      </xdr:nvSpPr>
      <xdr:spPr>
        <a:xfrm>
          <a:off x="3203575" y="1424214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99968</xdr:rowOff>
    </xdr:from>
    <xdr:to>
      <xdr:col>15</xdr:col>
      <xdr:colOff>101600</xdr:colOff>
      <xdr:row>83</xdr:row>
      <xdr:rowOff>30118</xdr:rowOff>
    </xdr:to>
    <xdr:sp macro="" textlink="">
      <xdr:nvSpPr>
        <xdr:cNvPr id="298" name="フローチャート: 判断 297"/>
        <xdr:cNvSpPr/>
      </xdr:nvSpPr>
      <xdr:spPr>
        <a:xfrm>
          <a:off x="2428875"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9" name="フローチャート: 判断 298"/>
        <xdr:cNvSpPr/>
      </xdr:nvSpPr>
      <xdr:spPr>
        <a:xfrm>
          <a:off x="168275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41184</xdr:rowOff>
    </xdr:from>
    <xdr:to>
      <xdr:col>6</xdr:col>
      <xdr:colOff>38100</xdr:colOff>
      <xdr:row>82</xdr:row>
      <xdr:rowOff>142784</xdr:rowOff>
    </xdr:to>
    <xdr:sp macro="" textlink="">
      <xdr:nvSpPr>
        <xdr:cNvPr id="300" name="フローチャート: 判断 299"/>
        <xdr:cNvSpPr/>
      </xdr:nvSpPr>
      <xdr:spPr>
        <a:xfrm>
          <a:off x="936625" y="1410008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124461</xdr:rowOff>
    </xdr:from>
    <xdr:to>
      <xdr:col>24</xdr:col>
      <xdr:colOff>114300</xdr:colOff>
      <xdr:row>83</xdr:row>
      <xdr:rowOff>54611</xdr:rowOff>
    </xdr:to>
    <xdr:sp macro="" textlink="">
      <xdr:nvSpPr>
        <xdr:cNvPr id="306" name="楕円 305"/>
        <xdr:cNvSpPr/>
      </xdr:nvSpPr>
      <xdr:spPr>
        <a:xfrm>
          <a:off x="38989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147338</xdr:rowOff>
    </xdr:from>
    <xdr:ext cx="405111" cy="259045"/>
    <xdr:sp macro="" textlink="">
      <xdr:nvSpPr>
        <xdr:cNvPr id="307" name="【福祉施設】&#10;有形固定資産減価償却率該当値テキスト"/>
        <xdr:cNvSpPr txBox="1"/>
      </xdr:nvSpPr>
      <xdr:spPr>
        <a:xfrm>
          <a:off x="3987800" y="1403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83638</xdr:rowOff>
    </xdr:from>
    <xdr:to>
      <xdr:col>20</xdr:col>
      <xdr:colOff>38100</xdr:colOff>
      <xdr:row>83</xdr:row>
      <xdr:rowOff>13788</xdr:rowOff>
    </xdr:to>
    <xdr:sp macro="" textlink="">
      <xdr:nvSpPr>
        <xdr:cNvPr id="308" name="楕円 307"/>
        <xdr:cNvSpPr/>
      </xdr:nvSpPr>
      <xdr:spPr>
        <a:xfrm>
          <a:off x="3203575" y="1414253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134438</xdr:rowOff>
    </xdr:from>
    <xdr:to>
      <xdr:col>24</xdr:col>
      <xdr:colOff>63500</xdr:colOff>
      <xdr:row>83</xdr:row>
      <xdr:rowOff>3811</xdr:rowOff>
    </xdr:to>
    <xdr:cxnSp macro="">
      <xdr:nvCxnSpPr>
        <xdr:cNvPr id="309" name="直線コネクタ 308"/>
        <xdr:cNvCxnSpPr/>
      </xdr:nvCxnSpPr>
      <xdr:spPr>
        <a:xfrm>
          <a:off x="3235325" y="14193338"/>
          <a:ext cx="714375"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73842</xdr:rowOff>
    </xdr:from>
    <xdr:to>
      <xdr:col>15</xdr:col>
      <xdr:colOff>101600</xdr:colOff>
      <xdr:row>83</xdr:row>
      <xdr:rowOff>3992</xdr:rowOff>
    </xdr:to>
    <xdr:sp macro="" textlink="">
      <xdr:nvSpPr>
        <xdr:cNvPr id="310" name="楕円 309"/>
        <xdr:cNvSpPr/>
      </xdr:nvSpPr>
      <xdr:spPr>
        <a:xfrm>
          <a:off x="2428875" y="141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124642</xdr:rowOff>
    </xdr:from>
    <xdr:to>
      <xdr:col>19</xdr:col>
      <xdr:colOff>177800</xdr:colOff>
      <xdr:row>82</xdr:row>
      <xdr:rowOff>134438</xdr:rowOff>
    </xdr:to>
    <xdr:cxnSp macro="">
      <xdr:nvCxnSpPr>
        <xdr:cNvPr id="311" name="直線コネクタ 310"/>
        <xdr:cNvCxnSpPr/>
      </xdr:nvCxnSpPr>
      <xdr:spPr>
        <a:xfrm>
          <a:off x="2479675" y="14183542"/>
          <a:ext cx="75565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101600</xdr:rowOff>
    </xdr:from>
    <xdr:to>
      <xdr:col>10</xdr:col>
      <xdr:colOff>165100</xdr:colOff>
      <xdr:row>83</xdr:row>
      <xdr:rowOff>31750</xdr:rowOff>
    </xdr:to>
    <xdr:sp macro="" textlink="">
      <xdr:nvSpPr>
        <xdr:cNvPr id="312" name="楕円 311"/>
        <xdr:cNvSpPr/>
      </xdr:nvSpPr>
      <xdr:spPr>
        <a:xfrm>
          <a:off x="168275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124642</xdr:rowOff>
    </xdr:from>
    <xdr:to>
      <xdr:col>15</xdr:col>
      <xdr:colOff>50800</xdr:colOff>
      <xdr:row>82</xdr:row>
      <xdr:rowOff>152400</xdr:rowOff>
    </xdr:to>
    <xdr:cxnSp macro="">
      <xdr:nvCxnSpPr>
        <xdr:cNvPr id="313" name="直線コネクタ 312"/>
        <xdr:cNvCxnSpPr/>
      </xdr:nvCxnSpPr>
      <xdr:spPr>
        <a:xfrm flipV="1">
          <a:off x="1733550" y="14183542"/>
          <a:ext cx="746125"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75474</xdr:rowOff>
    </xdr:from>
    <xdr:to>
      <xdr:col>6</xdr:col>
      <xdr:colOff>38100</xdr:colOff>
      <xdr:row>83</xdr:row>
      <xdr:rowOff>5624</xdr:rowOff>
    </xdr:to>
    <xdr:sp macro="" textlink="">
      <xdr:nvSpPr>
        <xdr:cNvPr id="314" name="楕円 313"/>
        <xdr:cNvSpPr/>
      </xdr:nvSpPr>
      <xdr:spPr>
        <a:xfrm>
          <a:off x="936625" y="1413437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126274</xdr:rowOff>
    </xdr:from>
    <xdr:to>
      <xdr:col>10</xdr:col>
      <xdr:colOff>114300</xdr:colOff>
      <xdr:row>82</xdr:row>
      <xdr:rowOff>152400</xdr:rowOff>
    </xdr:to>
    <xdr:cxnSp macro="">
      <xdr:nvCxnSpPr>
        <xdr:cNvPr id="315" name="直線コネクタ 314"/>
        <xdr:cNvCxnSpPr/>
      </xdr:nvCxnSpPr>
      <xdr:spPr>
        <a:xfrm>
          <a:off x="968375" y="14185174"/>
          <a:ext cx="765175"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104520</xdr:rowOff>
    </xdr:from>
    <xdr:ext cx="405111" cy="259045"/>
    <xdr:sp macro="" textlink="">
      <xdr:nvSpPr>
        <xdr:cNvPr id="316" name="n_1aveValue【福祉施設】&#10;有形固定資産減価償却率"/>
        <xdr:cNvSpPr txBox="1"/>
      </xdr:nvSpPr>
      <xdr:spPr>
        <a:xfrm>
          <a:off x="306769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21245</xdr:rowOff>
    </xdr:from>
    <xdr:ext cx="405111" cy="259045"/>
    <xdr:sp macro="" textlink="">
      <xdr:nvSpPr>
        <xdr:cNvPr id="317" name="n_2aveValue【福祉施設】&#10;有形固定資産減価償却率"/>
        <xdr:cNvSpPr txBox="1"/>
      </xdr:nvSpPr>
      <xdr:spPr>
        <a:xfrm>
          <a:off x="2305694" y="142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25416</xdr:rowOff>
    </xdr:from>
    <xdr:ext cx="405111" cy="259045"/>
    <xdr:sp macro="" textlink="">
      <xdr:nvSpPr>
        <xdr:cNvPr id="318" name="n_3aveValue【福祉施設】&#10;有形固定資産減価償却率"/>
        <xdr:cNvSpPr txBox="1"/>
      </xdr:nvSpPr>
      <xdr:spPr>
        <a:xfrm>
          <a:off x="1559569"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159311</xdr:rowOff>
    </xdr:from>
    <xdr:ext cx="405111" cy="259045"/>
    <xdr:sp macro="" textlink="">
      <xdr:nvSpPr>
        <xdr:cNvPr id="319" name="n_4aveValue【福祉施設】&#10;有形固定資産減価償却率"/>
        <xdr:cNvSpPr txBox="1"/>
      </xdr:nvSpPr>
      <xdr:spPr>
        <a:xfrm>
          <a:off x="8134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30315</xdr:rowOff>
    </xdr:from>
    <xdr:ext cx="405111" cy="259045"/>
    <xdr:sp macro="" textlink="">
      <xdr:nvSpPr>
        <xdr:cNvPr id="320" name="n_1mainValue【福祉施設】&#10;有形固定資産減価償却率"/>
        <xdr:cNvSpPr txBox="1"/>
      </xdr:nvSpPr>
      <xdr:spPr>
        <a:xfrm>
          <a:off x="3067694" y="1391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20519</xdr:rowOff>
    </xdr:from>
    <xdr:ext cx="405111" cy="259045"/>
    <xdr:sp macro="" textlink="">
      <xdr:nvSpPr>
        <xdr:cNvPr id="321" name="n_2mainValue【福祉施設】&#10;有形固定資産減価償却率"/>
        <xdr:cNvSpPr txBox="1"/>
      </xdr:nvSpPr>
      <xdr:spPr>
        <a:xfrm>
          <a:off x="230569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22877</xdr:rowOff>
    </xdr:from>
    <xdr:ext cx="405111" cy="259045"/>
    <xdr:sp macro="" textlink="">
      <xdr:nvSpPr>
        <xdr:cNvPr id="322" name="n_3mainValue【福祉施設】&#10;有形固定資産減価償却率"/>
        <xdr:cNvSpPr txBox="1"/>
      </xdr:nvSpPr>
      <xdr:spPr>
        <a:xfrm>
          <a:off x="1559569"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168201</xdr:rowOff>
    </xdr:from>
    <xdr:ext cx="405111" cy="259045"/>
    <xdr:sp macro="" textlink="">
      <xdr:nvSpPr>
        <xdr:cNvPr id="323" name="n_4mainValue【福祉施設】&#10;有形固定資産減価償却率"/>
        <xdr:cNvSpPr txBox="1"/>
      </xdr:nvSpPr>
      <xdr:spPr>
        <a:xfrm>
          <a:off x="8134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5632450" y="1478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52224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5632450" y="1432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52224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5632450" y="1386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52224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5632450" y="1341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52224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60961</xdr:rowOff>
    </xdr:from>
    <xdr:to>
      <xdr:col>54</xdr:col>
      <xdr:colOff>189865</xdr:colOff>
      <xdr:row>86</xdr:row>
      <xdr:rowOff>33528</xdr:rowOff>
    </xdr:to>
    <xdr:cxnSp macro="">
      <xdr:nvCxnSpPr>
        <xdr:cNvPr id="345" name="直線コネクタ 344"/>
        <xdr:cNvCxnSpPr/>
      </xdr:nvCxnSpPr>
      <xdr:spPr>
        <a:xfrm flipV="1">
          <a:off x="8905240" y="13434061"/>
          <a:ext cx="0" cy="1344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xdr:cNvSpPr txBox="1"/>
      </xdr:nvSpPr>
      <xdr:spPr>
        <a:xfrm>
          <a:off x="8943975"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xdr:cNvCxnSpPr/>
      </xdr:nvCxnSpPr>
      <xdr:spPr>
        <a:xfrm>
          <a:off x="8845550" y="147782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7638</xdr:rowOff>
    </xdr:from>
    <xdr:ext cx="469744" cy="259045"/>
    <xdr:sp macro="" textlink="">
      <xdr:nvSpPr>
        <xdr:cNvPr id="348" name="【福祉施設】&#10;一人当たり面積最大値テキスト"/>
        <xdr:cNvSpPr txBox="1"/>
      </xdr:nvSpPr>
      <xdr:spPr>
        <a:xfrm>
          <a:off x="8943975"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60961</xdr:rowOff>
    </xdr:from>
    <xdr:to>
      <xdr:col>55</xdr:col>
      <xdr:colOff>88900</xdr:colOff>
      <xdr:row>78</xdr:row>
      <xdr:rowOff>60961</xdr:rowOff>
    </xdr:to>
    <xdr:cxnSp macro="">
      <xdr:nvCxnSpPr>
        <xdr:cNvPr id="349" name="直線コネクタ 348"/>
        <xdr:cNvCxnSpPr/>
      </xdr:nvCxnSpPr>
      <xdr:spPr>
        <a:xfrm>
          <a:off x="8845550" y="134340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135907</xdr:rowOff>
    </xdr:from>
    <xdr:ext cx="469744" cy="259045"/>
    <xdr:sp macro="" textlink="">
      <xdr:nvSpPr>
        <xdr:cNvPr id="350" name="【福祉施設】&#10;一人当たり面積平均値テキスト"/>
        <xdr:cNvSpPr txBox="1"/>
      </xdr:nvSpPr>
      <xdr:spPr>
        <a:xfrm>
          <a:off x="8943975" y="1419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351" name="フローチャート: 判断 350"/>
        <xdr:cNvSpPr/>
      </xdr:nvSpPr>
      <xdr:spPr>
        <a:xfrm>
          <a:off x="8883650" y="143433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52" name="フローチャート: 判断 351"/>
        <xdr:cNvSpPr/>
      </xdr:nvSpPr>
      <xdr:spPr>
        <a:xfrm>
          <a:off x="815975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12446</xdr:rowOff>
    </xdr:from>
    <xdr:to>
      <xdr:col>46</xdr:col>
      <xdr:colOff>38100</xdr:colOff>
      <xdr:row>83</xdr:row>
      <xdr:rowOff>114046</xdr:rowOff>
    </xdr:to>
    <xdr:sp macro="" textlink="">
      <xdr:nvSpPr>
        <xdr:cNvPr id="353" name="フローチャート: 判断 352"/>
        <xdr:cNvSpPr/>
      </xdr:nvSpPr>
      <xdr:spPr>
        <a:xfrm>
          <a:off x="7413625" y="1424279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156463</xdr:rowOff>
    </xdr:from>
    <xdr:to>
      <xdr:col>41</xdr:col>
      <xdr:colOff>101600</xdr:colOff>
      <xdr:row>83</xdr:row>
      <xdr:rowOff>86613</xdr:rowOff>
    </xdr:to>
    <xdr:sp macro="" textlink="">
      <xdr:nvSpPr>
        <xdr:cNvPr id="354" name="フローチャート: 判断 353"/>
        <xdr:cNvSpPr/>
      </xdr:nvSpPr>
      <xdr:spPr>
        <a:xfrm>
          <a:off x="6638925"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142748</xdr:rowOff>
    </xdr:from>
    <xdr:to>
      <xdr:col>36</xdr:col>
      <xdr:colOff>165100</xdr:colOff>
      <xdr:row>83</xdr:row>
      <xdr:rowOff>72898</xdr:rowOff>
    </xdr:to>
    <xdr:sp macro="" textlink="">
      <xdr:nvSpPr>
        <xdr:cNvPr id="355" name="フローチャート: 判断 354"/>
        <xdr:cNvSpPr/>
      </xdr:nvSpPr>
      <xdr:spPr>
        <a:xfrm>
          <a:off x="5892800" y="1420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97028</xdr:rowOff>
    </xdr:from>
    <xdr:to>
      <xdr:col>55</xdr:col>
      <xdr:colOff>50800</xdr:colOff>
      <xdr:row>85</xdr:row>
      <xdr:rowOff>27178</xdr:rowOff>
    </xdr:to>
    <xdr:sp macro="" textlink="">
      <xdr:nvSpPr>
        <xdr:cNvPr id="361" name="楕円 360"/>
        <xdr:cNvSpPr/>
      </xdr:nvSpPr>
      <xdr:spPr>
        <a:xfrm>
          <a:off x="8883650" y="1449882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75455</xdr:rowOff>
    </xdr:from>
    <xdr:ext cx="469744" cy="259045"/>
    <xdr:sp macro="" textlink="">
      <xdr:nvSpPr>
        <xdr:cNvPr id="362" name="【福祉施設】&#10;一人当たり面積該当値テキスト"/>
        <xdr:cNvSpPr txBox="1"/>
      </xdr:nvSpPr>
      <xdr:spPr>
        <a:xfrm>
          <a:off x="8943975"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97028</xdr:rowOff>
    </xdr:from>
    <xdr:to>
      <xdr:col>50</xdr:col>
      <xdr:colOff>165100</xdr:colOff>
      <xdr:row>85</xdr:row>
      <xdr:rowOff>27178</xdr:rowOff>
    </xdr:to>
    <xdr:sp macro="" textlink="">
      <xdr:nvSpPr>
        <xdr:cNvPr id="363" name="楕円 362"/>
        <xdr:cNvSpPr/>
      </xdr:nvSpPr>
      <xdr:spPr>
        <a:xfrm>
          <a:off x="815975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147828</xdr:rowOff>
    </xdr:from>
    <xdr:to>
      <xdr:col>55</xdr:col>
      <xdr:colOff>0</xdr:colOff>
      <xdr:row>84</xdr:row>
      <xdr:rowOff>147828</xdr:rowOff>
    </xdr:to>
    <xdr:cxnSp macro="">
      <xdr:nvCxnSpPr>
        <xdr:cNvPr id="364" name="直線コネクタ 363"/>
        <xdr:cNvCxnSpPr/>
      </xdr:nvCxnSpPr>
      <xdr:spPr>
        <a:xfrm>
          <a:off x="8210550" y="14549628"/>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97028</xdr:rowOff>
    </xdr:from>
    <xdr:to>
      <xdr:col>46</xdr:col>
      <xdr:colOff>38100</xdr:colOff>
      <xdr:row>85</xdr:row>
      <xdr:rowOff>27178</xdr:rowOff>
    </xdr:to>
    <xdr:sp macro="" textlink="">
      <xdr:nvSpPr>
        <xdr:cNvPr id="365" name="楕円 364"/>
        <xdr:cNvSpPr/>
      </xdr:nvSpPr>
      <xdr:spPr>
        <a:xfrm>
          <a:off x="7413625" y="1449882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147828</xdr:rowOff>
    </xdr:from>
    <xdr:to>
      <xdr:col>50</xdr:col>
      <xdr:colOff>114300</xdr:colOff>
      <xdr:row>84</xdr:row>
      <xdr:rowOff>147828</xdr:rowOff>
    </xdr:to>
    <xdr:cxnSp macro="">
      <xdr:nvCxnSpPr>
        <xdr:cNvPr id="366" name="直線コネクタ 365"/>
        <xdr:cNvCxnSpPr/>
      </xdr:nvCxnSpPr>
      <xdr:spPr>
        <a:xfrm>
          <a:off x="7445375" y="14549628"/>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97028</xdr:rowOff>
    </xdr:from>
    <xdr:to>
      <xdr:col>41</xdr:col>
      <xdr:colOff>101600</xdr:colOff>
      <xdr:row>85</xdr:row>
      <xdr:rowOff>27178</xdr:rowOff>
    </xdr:to>
    <xdr:sp macro="" textlink="">
      <xdr:nvSpPr>
        <xdr:cNvPr id="367" name="楕円 366"/>
        <xdr:cNvSpPr/>
      </xdr:nvSpPr>
      <xdr:spPr>
        <a:xfrm>
          <a:off x="6638925"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147828</xdr:rowOff>
    </xdr:from>
    <xdr:to>
      <xdr:col>45</xdr:col>
      <xdr:colOff>177800</xdr:colOff>
      <xdr:row>84</xdr:row>
      <xdr:rowOff>147828</xdr:rowOff>
    </xdr:to>
    <xdr:cxnSp macro="">
      <xdr:nvCxnSpPr>
        <xdr:cNvPr id="368" name="直線コネクタ 367"/>
        <xdr:cNvCxnSpPr/>
      </xdr:nvCxnSpPr>
      <xdr:spPr>
        <a:xfrm>
          <a:off x="6689725" y="14549628"/>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97028</xdr:rowOff>
    </xdr:from>
    <xdr:to>
      <xdr:col>36</xdr:col>
      <xdr:colOff>165100</xdr:colOff>
      <xdr:row>85</xdr:row>
      <xdr:rowOff>27178</xdr:rowOff>
    </xdr:to>
    <xdr:sp macro="" textlink="">
      <xdr:nvSpPr>
        <xdr:cNvPr id="369" name="楕円 368"/>
        <xdr:cNvSpPr/>
      </xdr:nvSpPr>
      <xdr:spPr>
        <a:xfrm>
          <a:off x="58928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147828</xdr:rowOff>
    </xdr:from>
    <xdr:to>
      <xdr:col>41</xdr:col>
      <xdr:colOff>50800</xdr:colOff>
      <xdr:row>84</xdr:row>
      <xdr:rowOff>147828</xdr:rowOff>
    </xdr:to>
    <xdr:cxnSp macro="">
      <xdr:nvCxnSpPr>
        <xdr:cNvPr id="370" name="直線コネクタ 369"/>
        <xdr:cNvCxnSpPr/>
      </xdr:nvCxnSpPr>
      <xdr:spPr>
        <a:xfrm>
          <a:off x="5943600" y="14549628"/>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45990</xdr:rowOff>
    </xdr:from>
    <xdr:ext cx="469744" cy="259045"/>
    <xdr:sp macro="" textlink="">
      <xdr:nvSpPr>
        <xdr:cNvPr id="371" name="n_1aveValue【福祉施設】&#10;一人当たり面積"/>
        <xdr:cNvSpPr txBox="1"/>
      </xdr:nvSpPr>
      <xdr:spPr>
        <a:xfrm>
          <a:off x="7991552"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130573</xdr:rowOff>
    </xdr:from>
    <xdr:ext cx="469744" cy="259045"/>
    <xdr:sp macro="" textlink="">
      <xdr:nvSpPr>
        <xdr:cNvPr id="372" name="n_2aveValue【福祉施設】&#10;一人当たり面積"/>
        <xdr:cNvSpPr txBox="1"/>
      </xdr:nvSpPr>
      <xdr:spPr>
        <a:xfrm>
          <a:off x="7258127" y="1401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103140</xdr:rowOff>
    </xdr:from>
    <xdr:ext cx="469744" cy="259045"/>
    <xdr:sp macro="" textlink="">
      <xdr:nvSpPr>
        <xdr:cNvPr id="373" name="n_3aveValue【福祉施設】&#10;一人当たり面積"/>
        <xdr:cNvSpPr txBox="1"/>
      </xdr:nvSpPr>
      <xdr:spPr>
        <a:xfrm>
          <a:off x="64834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89425</xdr:rowOff>
    </xdr:from>
    <xdr:ext cx="469744" cy="259045"/>
    <xdr:sp macro="" textlink="">
      <xdr:nvSpPr>
        <xdr:cNvPr id="374" name="n_4aveValue【福祉施設】&#10;一人当たり面積"/>
        <xdr:cNvSpPr txBox="1"/>
      </xdr:nvSpPr>
      <xdr:spPr>
        <a:xfrm>
          <a:off x="5737302" y="1397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18305</xdr:rowOff>
    </xdr:from>
    <xdr:ext cx="469744" cy="259045"/>
    <xdr:sp macro="" textlink="">
      <xdr:nvSpPr>
        <xdr:cNvPr id="375" name="n_1mainValue【福祉施設】&#10;一人当たり面積"/>
        <xdr:cNvSpPr txBox="1"/>
      </xdr:nvSpPr>
      <xdr:spPr>
        <a:xfrm>
          <a:off x="7991552"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18305</xdr:rowOff>
    </xdr:from>
    <xdr:ext cx="469744" cy="259045"/>
    <xdr:sp macro="" textlink="">
      <xdr:nvSpPr>
        <xdr:cNvPr id="376" name="n_2mainValue【福祉施設】&#10;一人当たり面積"/>
        <xdr:cNvSpPr txBox="1"/>
      </xdr:nvSpPr>
      <xdr:spPr>
        <a:xfrm>
          <a:off x="72581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18305</xdr:rowOff>
    </xdr:from>
    <xdr:ext cx="469744" cy="259045"/>
    <xdr:sp macro="" textlink="">
      <xdr:nvSpPr>
        <xdr:cNvPr id="377" name="n_3mainValue【福祉施設】&#10;一人当たり面積"/>
        <xdr:cNvSpPr txBox="1"/>
      </xdr:nvSpPr>
      <xdr:spPr>
        <a:xfrm>
          <a:off x="64834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18305</xdr:rowOff>
    </xdr:from>
    <xdr:ext cx="469744" cy="259045"/>
    <xdr:sp macro="" textlink="">
      <xdr:nvSpPr>
        <xdr:cNvPr id="378" name="n_4mainValue【福祉施設】&#10;一人当たり面積"/>
        <xdr:cNvSpPr txBox="1"/>
      </xdr:nvSpPr>
      <xdr:spPr>
        <a:xfrm>
          <a:off x="5737302"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662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662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36591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xdr:rowOff>
    </xdr:from>
    <xdr:to>
      <xdr:col>24</xdr:col>
      <xdr:colOff>62865</xdr:colOff>
      <xdr:row>109</xdr:row>
      <xdr:rowOff>35379</xdr:rowOff>
    </xdr:to>
    <xdr:cxnSp macro="">
      <xdr:nvCxnSpPr>
        <xdr:cNvPr id="404" name="直線コネクタ 403"/>
        <xdr:cNvCxnSpPr/>
      </xdr:nvCxnSpPr>
      <xdr:spPr>
        <a:xfrm flipV="1">
          <a:off x="3949065" y="1716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xdr:cNvSpPr txBox="1"/>
      </xdr:nvSpPr>
      <xdr:spPr>
        <a:xfrm>
          <a:off x="39878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xdr:cNvCxnSpPr/>
      </xdr:nvCxnSpPr>
      <xdr:spPr>
        <a:xfrm>
          <a:off x="3889375" y="1872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133911</xdr:rowOff>
    </xdr:from>
    <xdr:ext cx="340478" cy="259045"/>
    <xdr:sp macro="" textlink="">
      <xdr:nvSpPr>
        <xdr:cNvPr id="407" name="【市民会館】&#10;有形固定資産減価償却率最大値テキスト"/>
        <xdr:cNvSpPr txBox="1"/>
      </xdr:nvSpPr>
      <xdr:spPr>
        <a:xfrm>
          <a:off x="39878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xdr:rowOff>
    </xdr:from>
    <xdr:to>
      <xdr:col>24</xdr:col>
      <xdr:colOff>152400</xdr:colOff>
      <xdr:row>100</xdr:row>
      <xdr:rowOff>15784</xdr:rowOff>
    </xdr:to>
    <xdr:cxnSp macro="">
      <xdr:nvCxnSpPr>
        <xdr:cNvPr id="408" name="直線コネクタ 407"/>
        <xdr:cNvCxnSpPr/>
      </xdr:nvCxnSpPr>
      <xdr:spPr>
        <a:xfrm>
          <a:off x="3889375" y="1716078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85470</xdr:rowOff>
    </xdr:from>
    <xdr:ext cx="405111" cy="259045"/>
    <xdr:sp macro="" textlink="">
      <xdr:nvSpPr>
        <xdr:cNvPr id="409" name="【市民会館】&#10;有形固定資産減価償却率平均値テキスト"/>
        <xdr:cNvSpPr txBox="1"/>
      </xdr:nvSpPr>
      <xdr:spPr>
        <a:xfrm>
          <a:off x="39878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107043</xdr:rowOff>
    </xdr:from>
    <xdr:to>
      <xdr:col>24</xdr:col>
      <xdr:colOff>114300</xdr:colOff>
      <xdr:row>105</xdr:row>
      <xdr:rowOff>37193</xdr:rowOff>
    </xdr:to>
    <xdr:sp macro="" textlink="">
      <xdr:nvSpPr>
        <xdr:cNvPr id="410" name="フローチャート: 判断 409"/>
        <xdr:cNvSpPr/>
      </xdr:nvSpPr>
      <xdr:spPr>
        <a:xfrm>
          <a:off x="38989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156029</xdr:rowOff>
    </xdr:from>
    <xdr:to>
      <xdr:col>20</xdr:col>
      <xdr:colOff>38100</xdr:colOff>
      <xdr:row>105</xdr:row>
      <xdr:rowOff>86179</xdr:rowOff>
    </xdr:to>
    <xdr:sp macro="" textlink="">
      <xdr:nvSpPr>
        <xdr:cNvPr id="411" name="フローチャート: 判断 410"/>
        <xdr:cNvSpPr/>
      </xdr:nvSpPr>
      <xdr:spPr>
        <a:xfrm>
          <a:off x="3203575" y="1798682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115207</xdr:rowOff>
    </xdr:from>
    <xdr:to>
      <xdr:col>15</xdr:col>
      <xdr:colOff>101600</xdr:colOff>
      <xdr:row>105</xdr:row>
      <xdr:rowOff>45357</xdr:rowOff>
    </xdr:to>
    <xdr:sp macro="" textlink="">
      <xdr:nvSpPr>
        <xdr:cNvPr id="412" name="フローチャート: 判断 411"/>
        <xdr:cNvSpPr/>
      </xdr:nvSpPr>
      <xdr:spPr>
        <a:xfrm>
          <a:off x="2428875"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80918</xdr:rowOff>
    </xdr:from>
    <xdr:to>
      <xdr:col>10</xdr:col>
      <xdr:colOff>165100</xdr:colOff>
      <xdr:row>105</xdr:row>
      <xdr:rowOff>11068</xdr:rowOff>
    </xdr:to>
    <xdr:sp macro="" textlink="">
      <xdr:nvSpPr>
        <xdr:cNvPr id="413" name="フローチャート: 判断 412"/>
        <xdr:cNvSpPr/>
      </xdr:nvSpPr>
      <xdr:spPr>
        <a:xfrm>
          <a:off x="168275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59689</xdr:rowOff>
    </xdr:from>
    <xdr:to>
      <xdr:col>6</xdr:col>
      <xdr:colOff>38100</xdr:colOff>
      <xdr:row>104</xdr:row>
      <xdr:rowOff>161289</xdr:rowOff>
    </xdr:to>
    <xdr:sp macro="" textlink="">
      <xdr:nvSpPr>
        <xdr:cNvPr id="414" name="フローチャート: 判断 413"/>
        <xdr:cNvSpPr/>
      </xdr:nvSpPr>
      <xdr:spPr>
        <a:xfrm>
          <a:off x="936625" y="1789048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41729</xdr:rowOff>
    </xdr:from>
    <xdr:to>
      <xdr:col>24</xdr:col>
      <xdr:colOff>114300</xdr:colOff>
      <xdr:row>104</xdr:row>
      <xdr:rowOff>143329</xdr:rowOff>
    </xdr:to>
    <xdr:sp macro="" textlink="">
      <xdr:nvSpPr>
        <xdr:cNvPr id="420" name="楕円 419"/>
        <xdr:cNvSpPr/>
      </xdr:nvSpPr>
      <xdr:spPr>
        <a:xfrm>
          <a:off x="3898900" y="178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64606</xdr:rowOff>
    </xdr:from>
    <xdr:ext cx="405111" cy="259045"/>
    <xdr:sp macro="" textlink="">
      <xdr:nvSpPr>
        <xdr:cNvPr id="421" name="【市民会館】&#10;有形固定資産減価償却率該当値テキスト"/>
        <xdr:cNvSpPr txBox="1"/>
      </xdr:nvSpPr>
      <xdr:spPr>
        <a:xfrm>
          <a:off x="3987800" y="17723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4173</xdr:rowOff>
    </xdr:from>
    <xdr:to>
      <xdr:col>20</xdr:col>
      <xdr:colOff>38100</xdr:colOff>
      <xdr:row>104</xdr:row>
      <xdr:rowOff>105773</xdr:rowOff>
    </xdr:to>
    <xdr:sp macro="" textlink="">
      <xdr:nvSpPr>
        <xdr:cNvPr id="422" name="楕円 421"/>
        <xdr:cNvSpPr/>
      </xdr:nvSpPr>
      <xdr:spPr>
        <a:xfrm>
          <a:off x="3203575" y="1783497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54973</xdr:rowOff>
    </xdr:from>
    <xdr:to>
      <xdr:col>24</xdr:col>
      <xdr:colOff>63500</xdr:colOff>
      <xdr:row>104</xdr:row>
      <xdr:rowOff>92529</xdr:rowOff>
    </xdr:to>
    <xdr:cxnSp macro="">
      <xdr:nvCxnSpPr>
        <xdr:cNvPr id="423" name="直線コネクタ 422"/>
        <xdr:cNvCxnSpPr/>
      </xdr:nvCxnSpPr>
      <xdr:spPr>
        <a:xfrm>
          <a:off x="3235325" y="17885773"/>
          <a:ext cx="714375"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142966</xdr:rowOff>
    </xdr:from>
    <xdr:to>
      <xdr:col>15</xdr:col>
      <xdr:colOff>101600</xdr:colOff>
      <xdr:row>104</xdr:row>
      <xdr:rowOff>73116</xdr:rowOff>
    </xdr:to>
    <xdr:sp macro="" textlink="">
      <xdr:nvSpPr>
        <xdr:cNvPr id="424" name="楕円 423"/>
        <xdr:cNvSpPr/>
      </xdr:nvSpPr>
      <xdr:spPr>
        <a:xfrm>
          <a:off x="2428875" y="1780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22316</xdr:rowOff>
    </xdr:from>
    <xdr:to>
      <xdr:col>19</xdr:col>
      <xdr:colOff>177800</xdr:colOff>
      <xdr:row>104</xdr:row>
      <xdr:rowOff>54973</xdr:rowOff>
    </xdr:to>
    <xdr:cxnSp macro="">
      <xdr:nvCxnSpPr>
        <xdr:cNvPr id="425" name="直線コネクタ 424"/>
        <xdr:cNvCxnSpPr/>
      </xdr:nvCxnSpPr>
      <xdr:spPr>
        <a:xfrm>
          <a:off x="2479675" y="17853116"/>
          <a:ext cx="7556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107043</xdr:rowOff>
    </xdr:from>
    <xdr:to>
      <xdr:col>10</xdr:col>
      <xdr:colOff>165100</xdr:colOff>
      <xdr:row>104</xdr:row>
      <xdr:rowOff>37193</xdr:rowOff>
    </xdr:to>
    <xdr:sp macro="" textlink="">
      <xdr:nvSpPr>
        <xdr:cNvPr id="426" name="楕円 425"/>
        <xdr:cNvSpPr/>
      </xdr:nvSpPr>
      <xdr:spPr>
        <a:xfrm>
          <a:off x="168275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157843</xdr:rowOff>
    </xdr:from>
    <xdr:to>
      <xdr:col>15</xdr:col>
      <xdr:colOff>50800</xdr:colOff>
      <xdr:row>104</xdr:row>
      <xdr:rowOff>22316</xdr:rowOff>
    </xdr:to>
    <xdr:cxnSp macro="">
      <xdr:nvCxnSpPr>
        <xdr:cNvPr id="427" name="直線コネクタ 426"/>
        <xdr:cNvCxnSpPr/>
      </xdr:nvCxnSpPr>
      <xdr:spPr>
        <a:xfrm>
          <a:off x="1733550" y="17817193"/>
          <a:ext cx="746125"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76019</xdr:rowOff>
    </xdr:from>
    <xdr:to>
      <xdr:col>6</xdr:col>
      <xdr:colOff>38100</xdr:colOff>
      <xdr:row>104</xdr:row>
      <xdr:rowOff>6169</xdr:rowOff>
    </xdr:to>
    <xdr:sp macro="" textlink="">
      <xdr:nvSpPr>
        <xdr:cNvPr id="428" name="楕円 427"/>
        <xdr:cNvSpPr/>
      </xdr:nvSpPr>
      <xdr:spPr>
        <a:xfrm>
          <a:off x="936625" y="1773536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126819</xdr:rowOff>
    </xdr:from>
    <xdr:to>
      <xdr:col>10</xdr:col>
      <xdr:colOff>114300</xdr:colOff>
      <xdr:row>103</xdr:row>
      <xdr:rowOff>157843</xdr:rowOff>
    </xdr:to>
    <xdr:cxnSp macro="">
      <xdr:nvCxnSpPr>
        <xdr:cNvPr id="429" name="直線コネクタ 428"/>
        <xdr:cNvCxnSpPr/>
      </xdr:nvCxnSpPr>
      <xdr:spPr>
        <a:xfrm>
          <a:off x="968375" y="17786169"/>
          <a:ext cx="765175"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77306</xdr:rowOff>
    </xdr:from>
    <xdr:ext cx="405111" cy="259045"/>
    <xdr:sp macro="" textlink="">
      <xdr:nvSpPr>
        <xdr:cNvPr id="430" name="n_1aveValue【市民会館】&#10;有形固定資産減価償却率"/>
        <xdr:cNvSpPr txBox="1"/>
      </xdr:nvSpPr>
      <xdr:spPr>
        <a:xfrm>
          <a:off x="306769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36484</xdr:rowOff>
    </xdr:from>
    <xdr:ext cx="405111" cy="259045"/>
    <xdr:sp macro="" textlink="">
      <xdr:nvSpPr>
        <xdr:cNvPr id="431" name="n_2aveValue【市民会館】&#10;有形固定資産減価償却率"/>
        <xdr:cNvSpPr txBox="1"/>
      </xdr:nvSpPr>
      <xdr:spPr>
        <a:xfrm>
          <a:off x="230569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2195</xdr:rowOff>
    </xdr:from>
    <xdr:ext cx="405111" cy="259045"/>
    <xdr:sp macro="" textlink="">
      <xdr:nvSpPr>
        <xdr:cNvPr id="432" name="n_3aveValue【市民会館】&#10;有形固定資産減価償却率"/>
        <xdr:cNvSpPr txBox="1"/>
      </xdr:nvSpPr>
      <xdr:spPr>
        <a:xfrm>
          <a:off x="1559569"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152416</xdr:rowOff>
    </xdr:from>
    <xdr:ext cx="405111" cy="259045"/>
    <xdr:sp macro="" textlink="">
      <xdr:nvSpPr>
        <xdr:cNvPr id="433" name="n_4aveValue【市民会館】&#10;有形固定資産減価償却率"/>
        <xdr:cNvSpPr txBox="1"/>
      </xdr:nvSpPr>
      <xdr:spPr>
        <a:xfrm>
          <a:off x="8134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122300</xdr:rowOff>
    </xdr:from>
    <xdr:ext cx="405111" cy="259045"/>
    <xdr:sp macro="" textlink="">
      <xdr:nvSpPr>
        <xdr:cNvPr id="434" name="n_1mainValue【市民会館】&#10;有形固定資産減価償却率"/>
        <xdr:cNvSpPr txBox="1"/>
      </xdr:nvSpPr>
      <xdr:spPr>
        <a:xfrm>
          <a:off x="306769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89643</xdr:rowOff>
    </xdr:from>
    <xdr:ext cx="405111" cy="259045"/>
    <xdr:sp macro="" textlink="">
      <xdr:nvSpPr>
        <xdr:cNvPr id="435" name="n_2mainValue【市民会館】&#10;有形固定資産減価償却率"/>
        <xdr:cNvSpPr txBox="1"/>
      </xdr:nvSpPr>
      <xdr:spPr>
        <a:xfrm>
          <a:off x="230569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53720</xdr:rowOff>
    </xdr:from>
    <xdr:ext cx="405111" cy="259045"/>
    <xdr:sp macro="" textlink="">
      <xdr:nvSpPr>
        <xdr:cNvPr id="436" name="n_3mainValue【市民会館】&#10;有形固定資産減価償却率"/>
        <xdr:cNvSpPr txBox="1"/>
      </xdr:nvSpPr>
      <xdr:spPr>
        <a:xfrm>
          <a:off x="1559569" y="1754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22696</xdr:rowOff>
    </xdr:from>
    <xdr:ext cx="405111" cy="259045"/>
    <xdr:sp macro="" textlink="">
      <xdr:nvSpPr>
        <xdr:cNvPr id="437" name="n_4mainValue【市民会館】&#10;有形固定資産減価償却率"/>
        <xdr:cNvSpPr txBox="1"/>
      </xdr:nvSpPr>
      <xdr:spPr>
        <a:xfrm>
          <a:off x="8134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5632450" y="1866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52224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5632450" y="1828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52224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5632450" y="1790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52224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5632450" y="1752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52224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5632450" y="1714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52224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135255</xdr:rowOff>
    </xdr:to>
    <xdr:cxnSp macro="">
      <xdr:nvCxnSpPr>
        <xdr:cNvPr id="461" name="直線コネクタ 460"/>
        <xdr:cNvCxnSpPr/>
      </xdr:nvCxnSpPr>
      <xdr:spPr>
        <a:xfrm flipV="1">
          <a:off x="8905240" y="17409795"/>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139082</xdr:rowOff>
    </xdr:from>
    <xdr:ext cx="469744" cy="259045"/>
    <xdr:sp macro="" textlink="">
      <xdr:nvSpPr>
        <xdr:cNvPr id="462" name="【市民会館】&#10;一人当たり面積最小値テキスト"/>
        <xdr:cNvSpPr txBox="1"/>
      </xdr:nvSpPr>
      <xdr:spPr>
        <a:xfrm>
          <a:off x="8943975"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135255</xdr:rowOff>
    </xdr:from>
    <xdr:to>
      <xdr:col>55</xdr:col>
      <xdr:colOff>88900</xdr:colOff>
      <xdr:row>108</xdr:row>
      <xdr:rowOff>135255</xdr:rowOff>
    </xdr:to>
    <xdr:cxnSp macro="">
      <xdr:nvCxnSpPr>
        <xdr:cNvPr id="463" name="直線コネクタ 462"/>
        <xdr:cNvCxnSpPr/>
      </xdr:nvCxnSpPr>
      <xdr:spPr>
        <a:xfrm>
          <a:off x="8845550" y="186518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464" name="【市民会館】&#10;一人当たり面積最大値テキスト"/>
        <xdr:cNvSpPr txBox="1"/>
      </xdr:nvSpPr>
      <xdr:spPr>
        <a:xfrm>
          <a:off x="8943975" y="1718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465" name="直線コネクタ 464"/>
        <xdr:cNvCxnSpPr/>
      </xdr:nvCxnSpPr>
      <xdr:spPr>
        <a:xfrm>
          <a:off x="8845550" y="174097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139082</xdr:rowOff>
    </xdr:from>
    <xdr:ext cx="469744" cy="259045"/>
    <xdr:sp macro="" textlink="">
      <xdr:nvSpPr>
        <xdr:cNvPr id="466" name="【市民会館】&#10;一人当たり面積平均値テキスト"/>
        <xdr:cNvSpPr txBox="1"/>
      </xdr:nvSpPr>
      <xdr:spPr>
        <a:xfrm>
          <a:off x="8943975" y="18312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160655</xdr:rowOff>
    </xdr:from>
    <xdr:to>
      <xdr:col>55</xdr:col>
      <xdr:colOff>50800</xdr:colOff>
      <xdr:row>107</xdr:row>
      <xdr:rowOff>90805</xdr:rowOff>
    </xdr:to>
    <xdr:sp macro="" textlink="">
      <xdr:nvSpPr>
        <xdr:cNvPr id="467" name="フローチャート: 判断 466"/>
        <xdr:cNvSpPr/>
      </xdr:nvSpPr>
      <xdr:spPr>
        <a:xfrm>
          <a:off x="8883650" y="1833435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122555</xdr:rowOff>
    </xdr:from>
    <xdr:to>
      <xdr:col>50</xdr:col>
      <xdr:colOff>165100</xdr:colOff>
      <xdr:row>107</xdr:row>
      <xdr:rowOff>52705</xdr:rowOff>
    </xdr:to>
    <xdr:sp macro="" textlink="">
      <xdr:nvSpPr>
        <xdr:cNvPr id="468" name="フローチャート: 判断 467"/>
        <xdr:cNvSpPr/>
      </xdr:nvSpPr>
      <xdr:spPr>
        <a:xfrm>
          <a:off x="8159750" y="1829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118745</xdr:rowOff>
    </xdr:from>
    <xdr:to>
      <xdr:col>46</xdr:col>
      <xdr:colOff>38100</xdr:colOff>
      <xdr:row>107</xdr:row>
      <xdr:rowOff>48895</xdr:rowOff>
    </xdr:to>
    <xdr:sp macro="" textlink="">
      <xdr:nvSpPr>
        <xdr:cNvPr id="469" name="フローチャート: 判断 468"/>
        <xdr:cNvSpPr/>
      </xdr:nvSpPr>
      <xdr:spPr>
        <a:xfrm>
          <a:off x="7413625" y="182924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118745</xdr:rowOff>
    </xdr:from>
    <xdr:to>
      <xdr:col>41</xdr:col>
      <xdr:colOff>101600</xdr:colOff>
      <xdr:row>107</xdr:row>
      <xdr:rowOff>48895</xdr:rowOff>
    </xdr:to>
    <xdr:sp macro="" textlink="">
      <xdr:nvSpPr>
        <xdr:cNvPr id="470" name="フローチャート: 判断 469"/>
        <xdr:cNvSpPr/>
      </xdr:nvSpPr>
      <xdr:spPr>
        <a:xfrm>
          <a:off x="6638925" y="1829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126364</xdr:rowOff>
    </xdr:from>
    <xdr:to>
      <xdr:col>36</xdr:col>
      <xdr:colOff>165100</xdr:colOff>
      <xdr:row>107</xdr:row>
      <xdr:rowOff>56514</xdr:rowOff>
    </xdr:to>
    <xdr:sp macro="" textlink="">
      <xdr:nvSpPr>
        <xdr:cNvPr id="471" name="フローチャート: 判断 470"/>
        <xdr:cNvSpPr/>
      </xdr:nvSpPr>
      <xdr:spPr>
        <a:xfrm>
          <a:off x="5892800" y="1830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42545</xdr:rowOff>
    </xdr:from>
    <xdr:to>
      <xdr:col>55</xdr:col>
      <xdr:colOff>50800</xdr:colOff>
      <xdr:row>106</xdr:row>
      <xdr:rowOff>144145</xdr:rowOff>
    </xdr:to>
    <xdr:sp macro="" textlink="">
      <xdr:nvSpPr>
        <xdr:cNvPr id="477" name="楕円 476"/>
        <xdr:cNvSpPr/>
      </xdr:nvSpPr>
      <xdr:spPr>
        <a:xfrm>
          <a:off x="8883650" y="1821624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65422</xdr:rowOff>
    </xdr:from>
    <xdr:ext cx="469744" cy="259045"/>
    <xdr:sp macro="" textlink="">
      <xdr:nvSpPr>
        <xdr:cNvPr id="478" name="【市民会館】&#10;一人当たり面積該当値テキスト"/>
        <xdr:cNvSpPr txBox="1"/>
      </xdr:nvSpPr>
      <xdr:spPr>
        <a:xfrm>
          <a:off x="8943975" y="1806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44450</xdr:rowOff>
    </xdr:from>
    <xdr:to>
      <xdr:col>50</xdr:col>
      <xdr:colOff>165100</xdr:colOff>
      <xdr:row>106</xdr:row>
      <xdr:rowOff>146050</xdr:rowOff>
    </xdr:to>
    <xdr:sp macro="" textlink="">
      <xdr:nvSpPr>
        <xdr:cNvPr id="479" name="楕円 478"/>
        <xdr:cNvSpPr/>
      </xdr:nvSpPr>
      <xdr:spPr>
        <a:xfrm>
          <a:off x="815975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93345</xdr:rowOff>
    </xdr:from>
    <xdr:to>
      <xdr:col>55</xdr:col>
      <xdr:colOff>0</xdr:colOff>
      <xdr:row>106</xdr:row>
      <xdr:rowOff>95250</xdr:rowOff>
    </xdr:to>
    <xdr:cxnSp macro="">
      <xdr:nvCxnSpPr>
        <xdr:cNvPr id="480" name="直線コネクタ 479"/>
        <xdr:cNvCxnSpPr/>
      </xdr:nvCxnSpPr>
      <xdr:spPr>
        <a:xfrm flipV="1">
          <a:off x="8210550" y="18267045"/>
          <a:ext cx="695325"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44450</xdr:rowOff>
    </xdr:from>
    <xdr:to>
      <xdr:col>46</xdr:col>
      <xdr:colOff>38100</xdr:colOff>
      <xdr:row>106</xdr:row>
      <xdr:rowOff>146050</xdr:rowOff>
    </xdr:to>
    <xdr:sp macro="" textlink="">
      <xdr:nvSpPr>
        <xdr:cNvPr id="481" name="楕円 480"/>
        <xdr:cNvSpPr/>
      </xdr:nvSpPr>
      <xdr:spPr>
        <a:xfrm>
          <a:off x="7413625" y="182181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95250</xdr:rowOff>
    </xdr:from>
    <xdr:to>
      <xdr:col>50</xdr:col>
      <xdr:colOff>114300</xdr:colOff>
      <xdr:row>106</xdr:row>
      <xdr:rowOff>95250</xdr:rowOff>
    </xdr:to>
    <xdr:cxnSp macro="">
      <xdr:nvCxnSpPr>
        <xdr:cNvPr id="482" name="直線コネクタ 481"/>
        <xdr:cNvCxnSpPr/>
      </xdr:nvCxnSpPr>
      <xdr:spPr>
        <a:xfrm>
          <a:off x="7445375" y="1826895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42545</xdr:rowOff>
    </xdr:from>
    <xdr:to>
      <xdr:col>41</xdr:col>
      <xdr:colOff>101600</xdr:colOff>
      <xdr:row>106</xdr:row>
      <xdr:rowOff>144145</xdr:rowOff>
    </xdr:to>
    <xdr:sp macro="" textlink="">
      <xdr:nvSpPr>
        <xdr:cNvPr id="483" name="楕円 482"/>
        <xdr:cNvSpPr/>
      </xdr:nvSpPr>
      <xdr:spPr>
        <a:xfrm>
          <a:off x="6638925" y="182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93345</xdr:rowOff>
    </xdr:from>
    <xdr:to>
      <xdr:col>45</xdr:col>
      <xdr:colOff>177800</xdr:colOff>
      <xdr:row>106</xdr:row>
      <xdr:rowOff>95250</xdr:rowOff>
    </xdr:to>
    <xdr:cxnSp macro="">
      <xdr:nvCxnSpPr>
        <xdr:cNvPr id="484" name="直線コネクタ 483"/>
        <xdr:cNvCxnSpPr/>
      </xdr:nvCxnSpPr>
      <xdr:spPr>
        <a:xfrm>
          <a:off x="6689725" y="18267045"/>
          <a:ext cx="7556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40639</xdr:rowOff>
    </xdr:from>
    <xdr:to>
      <xdr:col>36</xdr:col>
      <xdr:colOff>165100</xdr:colOff>
      <xdr:row>106</xdr:row>
      <xdr:rowOff>142239</xdr:rowOff>
    </xdr:to>
    <xdr:sp macro="" textlink="">
      <xdr:nvSpPr>
        <xdr:cNvPr id="485" name="楕円 484"/>
        <xdr:cNvSpPr/>
      </xdr:nvSpPr>
      <xdr:spPr>
        <a:xfrm>
          <a:off x="58928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91439</xdr:rowOff>
    </xdr:from>
    <xdr:to>
      <xdr:col>41</xdr:col>
      <xdr:colOff>50800</xdr:colOff>
      <xdr:row>106</xdr:row>
      <xdr:rowOff>93345</xdr:rowOff>
    </xdr:to>
    <xdr:cxnSp macro="">
      <xdr:nvCxnSpPr>
        <xdr:cNvPr id="486" name="直線コネクタ 485"/>
        <xdr:cNvCxnSpPr/>
      </xdr:nvCxnSpPr>
      <xdr:spPr>
        <a:xfrm>
          <a:off x="5943600" y="18265139"/>
          <a:ext cx="746125"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43832</xdr:rowOff>
    </xdr:from>
    <xdr:ext cx="469744" cy="259045"/>
    <xdr:sp macro="" textlink="">
      <xdr:nvSpPr>
        <xdr:cNvPr id="487" name="n_1aveValue【市民会館】&#10;一人当たり面積"/>
        <xdr:cNvSpPr txBox="1"/>
      </xdr:nvSpPr>
      <xdr:spPr>
        <a:xfrm>
          <a:off x="7991552" y="1838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40022</xdr:rowOff>
    </xdr:from>
    <xdr:ext cx="469744" cy="259045"/>
    <xdr:sp macro="" textlink="">
      <xdr:nvSpPr>
        <xdr:cNvPr id="488" name="n_2aveValue【市民会館】&#10;一人当たり面積"/>
        <xdr:cNvSpPr txBox="1"/>
      </xdr:nvSpPr>
      <xdr:spPr>
        <a:xfrm>
          <a:off x="7258127" y="1838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40022</xdr:rowOff>
    </xdr:from>
    <xdr:ext cx="469744" cy="259045"/>
    <xdr:sp macro="" textlink="">
      <xdr:nvSpPr>
        <xdr:cNvPr id="489" name="n_3aveValue【市民会館】&#10;一人当たり面積"/>
        <xdr:cNvSpPr txBox="1"/>
      </xdr:nvSpPr>
      <xdr:spPr>
        <a:xfrm>
          <a:off x="6483427" y="1838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47641</xdr:rowOff>
    </xdr:from>
    <xdr:ext cx="469744" cy="259045"/>
    <xdr:sp macro="" textlink="">
      <xdr:nvSpPr>
        <xdr:cNvPr id="490" name="n_4aveValue【市民会館】&#10;一人当たり面積"/>
        <xdr:cNvSpPr txBox="1"/>
      </xdr:nvSpPr>
      <xdr:spPr>
        <a:xfrm>
          <a:off x="5737302" y="1839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162577</xdr:rowOff>
    </xdr:from>
    <xdr:ext cx="469744" cy="259045"/>
    <xdr:sp macro="" textlink="">
      <xdr:nvSpPr>
        <xdr:cNvPr id="491" name="n_1mainValue【市民会館】&#10;一人当たり面積"/>
        <xdr:cNvSpPr txBox="1"/>
      </xdr:nvSpPr>
      <xdr:spPr>
        <a:xfrm>
          <a:off x="7991552" y="1799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162577</xdr:rowOff>
    </xdr:from>
    <xdr:ext cx="469744" cy="259045"/>
    <xdr:sp macro="" textlink="">
      <xdr:nvSpPr>
        <xdr:cNvPr id="492" name="n_2mainValue【市民会館】&#10;一人当たり面積"/>
        <xdr:cNvSpPr txBox="1"/>
      </xdr:nvSpPr>
      <xdr:spPr>
        <a:xfrm>
          <a:off x="7258127" y="1799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160672</xdr:rowOff>
    </xdr:from>
    <xdr:ext cx="469744" cy="259045"/>
    <xdr:sp macro="" textlink="">
      <xdr:nvSpPr>
        <xdr:cNvPr id="493" name="n_3mainValue【市民会館】&#10;一人当たり面積"/>
        <xdr:cNvSpPr txBox="1"/>
      </xdr:nvSpPr>
      <xdr:spPr>
        <a:xfrm>
          <a:off x="6483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158766</xdr:rowOff>
    </xdr:from>
    <xdr:ext cx="469744" cy="259045"/>
    <xdr:sp macro="" textlink="">
      <xdr:nvSpPr>
        <xdr:cNvPr id="494" name="n_4mainValue【市民会館】&#10;一人当たり面積"/>
        <xdr:cNvSpPr txBox="1"/>
      </xdr:nvSpPr>
      <xdr:spPr>
        <a:xfrm>
          <a:off x="5737302"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01976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0242716"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0306836"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519" name="直線コネクタ 518"/>
        <xdr:cNvCxnSpPr/>
      </xdr:nvCxnSpPr>
      <xdr:spPr>
        <a:xfrm flipV="1">
          <a:off x="13889989" y="565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0" name="【一般廃棄物処理施設】&#10;有形固定資産減価償却率最小値テキスト"/>
        <xdr:cNvSpPr txBox="1"/>
      </xdr:nvSpPr>
      <xdr:spPr>
        <a:xfrm>
          <a:off x="13928725"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1" name="直線コネクタ 520"/>
        <xdr:cNvCxnSpPr/>
      </xdr:nvCxnSpPr>
      <xdr:spPr>
        <a:xfrm>
          <a:off x="13801725" y="723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522" name="【一般廃棄物処理施設】&#10;有形固定資産減価償却率最大値テキスト"/>
        <xdr:cNvSpPr txBox="1"/>
      </xdr:nvSpPr>
      <xdr:spPr>
        <a:xfrm>
          <a:off x="13928725" y="54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523" name="直線コネクタ 522"/>
        <xdr:cNvCxnSpPr/>
      </xdr:nvCxnSpPr>
      <xdr:spPr>
        <a:xfrm>
          <a:off x="13801725" y="56502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131462</xdr:rowOff>
    </xdr:from>
    <xdr:ext cx="405111" cy="259045"/>
    <xdr:sp macro="" textlink="">
      <xdr:nvSpPr>
        <xdr:cNvPr id="524" name="【一般廃棄物処理施設】&#10;有形固定資産減価償却率平均値テキスト"/>
        <xdr:cNvSpPr txBox="1"/>
      </xdr:nvSpPr>
      <xdr:spPr>
        <a:xfrm>
          <a:off x="13928725"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525" name="フローチャート: 判断 524"/>
        <xdr:cNvSpPr/>
      </xdr:nvSpPr>
      <xdr:spPr>
        <a:xfrm>
          <a:off x="13839825" y="64966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526" name="フローチャート: 判断 525"/>
        <xdr:cNvSpPr/>
      </xdr:nvSpPr>
      <xdr:spPr>
        <a:xfrm>
          <a:off x="13115925"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527" name="フローチャート: 判断 526"/>
        <xdr:cNvSpPr/>
      </xdr:nvSpPr>
      <xdr:spPr>
        <a:xfrm>
          <a:off x="123698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528" name="フローチャート: 判断 527"/>
        <xdr:cNvSpPr/>
      </xdr:nvSpPr>
      <xdr:spPr>
        <a:xfrm>
          <a:off x="11623675" y="643191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114935</xdr:rowOff>
    </xdr:from>
    <xdr:to>
      <xdr:col>67</xdr:col>
      <xdr:colOff>101600</xdr:colOff>
      <xdr:row>38</xdr:row>
      <xdr:rowOff>45085</xdr:rowOff>
    </xdr:to>
    <xdr:sp macro="" textlink="">
      <xdr:nvSpPr>
        <xdr:cNvPr id="529" name="フローチャート: 判断 528"/>
        <xdr:cNvSpPr/>
      </xdr:nvSpPr>
      <xdr:spPr>
        <a:xfrm>
          <a:off x="10848975"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84455</xdr:rowOff>
    </xdr:from>
    <xdr:to>
      <xdr:col>85</xdr:col>
      <xdr:colOff>177800</xdr:colOff>
      <xdr:row>37</xdr:row>
      <xdr:rowOff>14605</xdr:rowOff>
    </xdr:to>
    <xdr:sp macro="" textlink="">
      <xdr:nvSpPr>
        <xdr:cNvPr id="535" name="楕円 534"/>
        <xdr:cNvSpPr/>
      </xdr:nvSpPr>
      <xdr:spPr>
        <a:xfrm>
          <a:off x="13839825" y="62566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107332</xdr:rowOff>
    </xdr:from>
    <xdr:ext cx="405111" cy="259045"/>
    <xdr:sp macro="" textlink="">
      <xdr:nvSpPr>
        <xdr:cNvPr id="536" name="【一般廃棄物処理施設】&#10;有形固定資産減価償却率該当値テキスト"/>
        <xdr:cNvSpPr txBox="1"/>
      </xdr:nvSpPr>
      <xdr:spPr>
        <a:xfrm>
          <a:off x="13928725"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31115</xdr:rowOff>
    </xdr:from>
    <xdr:to>
      <xdr:col>81</xdr:col>
      <xdr:colOff>101600</xdr:colOff>
      <xdr:row>37</xdr:row>
      <xdr:rowOff>132715</xdr:rowOff>
    </xdr:to>
    <xdr:sp macro="" textlink="">
      <xdr:nvSpPr>
        <xdr:cNvPr id="537" name="楕円 536"/>
        <xdr:cNvSpPr/>
      </xdr:nvSpPr>
      <xdr:spPr>
        <a:xfrm>
          <a:off x="13115925"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135255</xdr:rowOff>
    </xdr:from>
    <xdr:to>
      <xdr:col>85</xdr:col>
      <xdr:colOff>127000</xdr:colOff>
      <xdr:row>37</xdr:row>
      <xdr:rowOff>81915</xdr:rowOff>
    </xdr:to>
    <xdr:cxnSp macro="">
      <xdr:nvCxnSpPr>
        <xdr:cNvPr id="538" name="直線コネクタ 537"/>
        <xdr:cNvCxnSpPr/>
      </xdr:nvCxnSpPr>
      <xdr:spPr>
        <a:xfrm flipV="1">
          <a:off x="13166725" y="6307455"/>
          <a:ext cx="7239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39" name="楕円 538"/>
        <xdr:cNvSpPr/>
      </xdr:nvSpPr>
      <xdr:spPr>
        <a:xfrm>
          <a:off x="123698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81915</xdr:rowOff>
    </xdr:from>
    <xdr:to>
      <xdr:col>81</xdr:col>
      <xdr:colOff>50800</xdr:colOff>
      <xdr:row>37</xdr:row>
      <xdr:rowOff>89535</xdr:rowOff>
    </xdr:to>
    <xdr:cxnSp macro="">
      <xdr:nvCxnSpPr>
        <xdr:cNvPr id="540" name="直線コネクタ 539"/>
        <xdr:cNvCxnSpPr/>
      </xdr:nvCxnSpPr>
      <xdr:spPr>
        <a:xfrm flipV="1">
          <a:off x="12420600" y="6425565"/>
          <a:ext cx="74612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130175</xdr:rowOff>
    </xdr:from>
    <xdr:to>
      <xdr:col>72</xdr:col>
      <xdr:colOff>38100</xdr:colOff>
      <xdr:row>37</xdr:row>
      <xdr:rowOff>60325</xdr:rowOff>
    </xdr:to>
    <xdr:sp macro="" textlink="">
      <xdr:nvSpPr>
        <xdr:cNvPr id="541" name="楕円 540"/>
        <xdr:cNvSpPr/>
      </xdr:nvSpPr>
      <xdr:spPr>
        <a:xfrm>
          <a:off x="11623675" y="630237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9525</xdr:rowOff>
    </xdr:from>
    <xdr:to>
      <xdr:col>76</xdr:col>
      <xdr:colOff>114300</xdr:colOff>
      <xdr:row>37</xdr:row>
      <xdr:rowOff>89535</xdr:rowOff>
    </xdr:to>
    <xdr:cxnSp macro="">
      <xdr:nvCxnSpPr>
        <xdr:cNvPr id="542" name="直線コネクタ 541"/>
        <xdr:cNvCxnSpPr/>
      </xdr:nvCxnSpPr>
      <xdr:spPr>
        <a:xfrm>
          <a:off x="11655425" y="6353175"/>
          <a:ext cx="765175"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145415</xdr:rowOff>
    </xdr:from>
    <xdr:to>
      <xdr:col>67</xdr:col>
      <xdr:colOff>101600</xdr:colOff>
      <xdr:row>37</xdr:row>
      <xdr:rowOff>75565</xdr:rowOff>
    </xdr:to>
    <xdr:sp macro="" textlink="">
      <xdr:nvSpPr>
        <xdr:cNvPr id="543" name="楕円 542"/>
        <xdr:cNvSpPr/>
      </xdr:nvSpPr>
      <xdr:spPr>
        <a:xfrm>
          <a:off x="10848975"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9525</xdr:rowOff>
    </xdr:from>
    <xdr:to>
      <xdr:col>71</xdr:col>
      <xdr:colOff>177800</xdr:colOff>
      <xdr:row>37</xdr:row>
      <xdr:rowOff>24765</xdr:rowOff>
    </xdr:to>
    <xdr:cxnSp macro="">
      <xdr:nvCxnSpPr>
        <xdr:cNvPr id="544" name="直線コネクタ 543"/>
        <xdr:cNvCxnSpPr/>
      </xdr:nvCxnSpPr>
      <xdr:spPr>
        <a:xfrm flipV="1">
          <a:off x="10899775" y="6353175"/>
          <a:ext cx="75565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160037</xdr:rowOff>
    </xdr:from>
    <xdr:ext cx="405111" cy="259045"/>
    <xdr:sp macro="" textlink="">
      <xdr:nvSpPr>
        <xdr:cNvPr id="545" name="n_1aveValue【一般廃棄物処理施設】&#10;有形固定資産減価償却率"/>
        <xdr:cNvSpPr txBox="1"/>
      </xdr:nvSpPr>
      <xdr:spPr>
        <a:xfrm>
          <a:off x="129800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70502</xdr:rowOff>
    </xdr:from>
    <xdr:ext cx="405111" cy="259045"/>
    <xdr:sp macro="" textlink="">
      <xdr:nvSpPr>
        <xdr:cNvPr id="546" name="n_2aveValue【一般廃棄物処理施設】&#10;有形固定資産減価償却率"/>
        <xdr:cNvSpPr txBox="1"/>
      </xdr:nvSpPr>
      <xdr:spPr>
        <a:xfrm>
          <a:off x="12246619"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9542</xdr:rowOff>
    </xdr:from>
    <xdr:ext cx="405111" cy="259045"/>
    <xdr:sp macro="" textlink="">
      <xdr:nvSpPr>
        <xdr:cNvPr id="547" name="n_3aveValue【一般廃棄物処理施設】&#10;有形固定資産減価償却率"/>
        <xdr:cNvSpPr txBox="1"/>
      </xdr:nvSpPr>
      <xdr:spPr>
        <a:xfrm>
          <a:off x="1150049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36212</xdr:rowOff>
    </xdr:from>
    <xdr:ext cx="405111" cy="259045"/>
    <xdr:sp macro="" textlink="">
      <xdr:nvSpPr>
        <xdr:cNvPr id="548" name="n_4aveValue【一般廃棄物処理施設】&#10;有形固定資産減価償却率"/>
        <xdr:cNvSpPr txBox="1"/>
      </xdr:nvSpPr>
      <xdr:spPr>
        <a:xfrm>
          <a:off x="1072579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149242</xdr:rowOff>
    </xdr:from>
    <xdr:ext cx="405111" cy="259045"/>
    <xdr:sp macro="" textlink="">
      <xdr:nvSpPr>
        <xdr:cNvPr id="549" name="n_1mainValue【一般廃棄物処理施設】&#10;有形固定資産減価償却率"/>
        <xdr:cNvSpPr txBox="1"/>
      </xdr:nvSpPr>
      <xdr:spPr>
        <a:xfrm>
          <a:off x="129800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50" name="n_2mainValue【一般廃棄物処理施設】&#10;有形固定資産減価償却率"/>
        <xdr:cNvSpPr txBox="1"/>
      </xdr:nvSpPr>
      <xdr:spPr>
        <a:xfrm>
          <a:off x="12246619"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76852</xdr:rowOff>
    </xdr:from>
    <xdr:ext cx="405111" cy="259045"/>
    <xdr:sp macro="" textlink="">
      <xdr:nvSpPr>
        <xdr:cNvPr id="551" name="n_3mainValue【一般廃棄物処理施設】&#10;有形固定資産減価償却率"/>
        <xdr:cNvSpPr txBox="1"/>
      </xdr:nvSpPr>
      <xdr:spPr>
        <a:xfrm>
          <a:off x="1150049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92092</xdr:rowOff>
    </xdr:from>
    <xdr:ext cx="405111" cy="259045"/>
    <xdr:sp macro="" textlink="">
      <xdr:nvSpPr>
        <xdr:cNvPr id="552" name="n_4mainValue【一般廃棄物処理施設】&#10;有形固定資産減価償却率"/>
        <xdr:cNvSpPr txBox="1"/>
      </xdr:nvSpPr>
      <xdr:spPr>
        <a:xfrm>
          <a:off x="1072579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63" name="直線コネクタ 562"/>
        <xdr:cNvCxnSpPr/>
      </xdr:nvCxnSpPr>
      <xdr:spPr>
        <a:xfrm>
          <a:off x="15544800" y="7048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64" name="テキスト ボックス 563"/>
        <xdr:cNvSpPr txBox="1"/>
      </xdr:nvSpPr>
      <xdr:spPr>
        <a:xfrm>
          <a:off x="1535316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5" name="直線コネクタ 564"/>
        <xdr:cNvCxnSpPr/>
      </xdr:nvCxnSpPr>
      <xdr:spPr>
        <a:xfrm>
          <a:off x="155448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6" name="テキスト ボックス 565"/>
        <xdr:cNvSpPr txBox="1"/>
      </xdr:nvSpPr>
      <xdr:spPr>
        <a:xfrm>
          <a:off x="150636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7" name="直線コネクタ 566"/>
        <xdr:cNvCxnSpPr/>
      </xdr:nvCxnSpPr>
      <xdr:spPr>
        <a:xfrm>
          <a:off x="15544800" y="5905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8" name="テキスト ボックス 567"/>
        <xdr:cNvSpPr txBox="1"/>
      </xdr:nvSpPr>
      <xdr:spPr>
        <a:xfrm>
          <a:off x="150636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xdr:cNvSpPr txBox="1"/>
      </xdr:nvSpPr>
      <xdr:spPr>
        <a:xfrm>
          <a:off x="150636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572" name="直線コネクタ 571"/>
        <xdr:cNvCxnSpPr/>
      </xdr:nvCxnSpPr>
      <xdr:spPr>
        <a:xfrm flipV="1">
          <a:off x="18846164" y="5775141"/>
          <a:ext cx="0" cy="127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73" name="【一般廃棄物処理施設】&#10;一人当たり有形固定資産（償却資産）額最小値テキスト"/>
        <xdr:cNvSpPr txBox="1"/>
      </xdr:nvSpPr>
      <xdr:spPr>
        <a:xfrm>
          <a:off x="188849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74" name="直線コネクタ 573"/>
        <xdr:cNvCxnSpPr/>
      </xdr:nvCxnSpPr>
      <xdr:spPr>
        <a:xfrm>
          <a:off x="18786475" y="704840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575" name="【一般廃棄物処理施設】&#10;一人当たり有形固定資産（償却資産）額最大値テキスト"/>
        <xdr:cNvSpPr txBox="1"/>
      </xdr:nvSpPr>
      <xdr:spPr>
        <a:xfrm>
          <a:off x="18884900" y="555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576" name="直線コネクタ 575"/>
        <xdr:cNvCxnSpPr/>
      </xdr:nvCxnSpPr>
      <xdr:spPr>
        <a:xfrm>
          <a:off x="18786475" y="577514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14834</xdr:rowOff>
    </xdr:from>
    <xdr:ext cx="534377" cy="259045"/>
    <xdr:sp macro="" textlink="">
      <xdr:nvSpPr>
        <xdr:cNvPr id="577" name="【一般廃棄物処理施設】&#10;一人当たり有形固定資産（償却資産）額平均値テキスト"/>
        <xdr:cNvSpPr txBox="1"/>
      </xdr:nvSpPr>
      <xdr:spPr>
        <a:xfrm>
          <a:off x="18884900" y="652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578" name="フローチャート: 判断 577"/>
        <xdr:cNvSpPr/>
      </xdr:nvSpPr>
      <xdr:spPr>
        <a:xfrm>
          <a:off x="18796000" y="655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17536</xdr:rowOff>
    </xdr:from>
    <xdr:to>
      <xdr:col>112</xdr:col>
      <xdr:colOff>38100</xdr:colOff>
      <xdr:row>38</xdr:row>
      <xdr:rowOff>119136</xdr:rowOff>
    </xdr:to>
    <xdr:sp macro="" textlink="">
      <xdr:nvSpPr>
        <xdr:cNvPr id="579" name="フローチャート: 判断 578"/>
        <xdr:cNvSpPr/>
      </xdr:nvSpPr>
      <xdr:spPr>
        <a:xfrm>
          <a:off x="18100675" y="653263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82396</xdr:rowOff>
    </xdr:from>
    <xdr:to>
      <xdr:col>107</xdr:col>
      <xdr:colOff>101600</xdr:colOff>
      <xdr:row>39</xdr:row>
      <xdr:rowOff>12546</xdr:rowOff>
    </xdr:to>
    <xdr:sp macro="" textlink="">
      <xdr:nvSpPr>
        <xdr:cNvPr id="580" name="フローチャート: 判断 579"/>
        <xdr:cNvSpPr/>
      </xdr:nvSpPr>
      <xdr:spPr>
        <a:xfrm>
          <a:off x="17325975" y="659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86185</xdr:rowOff>
    </xdr:from>
    <xdr:to>
      <xdr:col>102</xdr:col>
      <xdr:colOff>165100</xdr:colOff>
      <xdr:row>39</xdr:row>
      <xdr:rowOff>16335</xdr:rowOff>
    </xdr:to>
    <xdr:sp macro="" textlink="">
      <xdr:nvSpPr>
        <xdr:cNvPr id="581" name="フローチャート: 判断 580"/>
        <xdr:cNvSpPr/>
      </xdr:nvSpPr>
      <xdr:spPr>
        <a:xfrm>
          <a:off x="16579850" y="660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56044</xdr:rowOff>
    </xdr:from>
    <xdr:to>
      <xdr:col>98</xdr:col>
      <xdr:colOff>38100</xdr:colOff>
      <xdr:row>38</xdr:row>
      <xdr:rowOff>157644</xdr:rowOff>
    </xdr:to>
    <xdr:sp macro="" textlink="">
      <xdr:nvSpPr>
        <xdr:cNvPr id="582" name="フローチャート: 判断 581"/>
        <xdr:cNvSpPr/>
      </xdr:nvSpPr>
      <xdr:spPr>
        <a:xfrm>
          <a:off x="15833725" y="657114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152502</xdr:rowOff>
    </xdr:from>
    <xdr:to>
      <xdr:col>116</xdr:col>
      <xdr:colOff>114300</xdr:colOff>
      <xdr:row>37</xdr:row>
      <xdr:rowOff>82652</xdr:rowOff>
    </xdr:to>
    <xdr:sp macro="" textlink="">
      <xdr:nvSpPr>
        <xdr:cNvPr id="588" name="楕円 587"/>
        <xdr:cNvSpPr/>
      </xdr:nvSpPr>
      <xdr:spPr>
        <a:xfrm>
          <a:off x="18796000" y="632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3929</xdr:rowOff>
    </xdr:from>
    <xdr:ext cx="599010" cy="259045"/>
    <xdr:sp macro="" textlink="">
      <xdr:nvSpPr>
        <xdr:cNvPr id="589" name="【一般廃棄物処理施設】&#10;一人当たり有形固定資産（償却資産）額該当値テキスト"/>
        <xdr:cNvSpPr txBox="1"/>
      </xdr:nvSpPr>
      <xdr:spPr>
        <a:xfrm>
          <a:off x="18884900" y="6176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92911</xdr:rowOff>
    </xdr:from>
    <xdr:to>
      <xdr:col>112</xdr:col>
      <xdr:colOff>38100</xdr:colOff>
      <xdr:row>38</xdr:row>
      <xdr:rowOff>23061</xdr:rowOff>
    </xdr:to>
    <xdr:sp macro="" textlink="">
      <xdr:nvSpPr>
        <xdr:cNvPr id="590" name="楕円 589"/>
        <xdr:cNvSpPr/>
      </xdr:nvSpPr>
      <xdr:spPr>
        <a:xfrm>
          <a:off x="18100675" y="643656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31852</xdr:rowOff>
    </xdr:from>
    <xdr:to>
      <xdr:col>116</xdr:col>
      <xdr:colOff>63500</xdr:colOff>
      <xdr:row>37</xdr:row>
      <xdr:rowOff>143711</xdr:rowOff>
    </xdr:to>
    <xdr:cxnSp macro="">
      <xdr:nvCxnSpPr>
        <xdr:cNvPr id="591" name="直線コネクタ 590"/>
        <xdr:cNvCxnSpPr/>
      </xdr:nvCxnSpPr>
      <xdr:spPr>
        <a:xfrm flipV="1">
          <a:off x="18132425" y="6375502"/>
          <a:ext cx="714375" cy="11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83058</xdr:rowOff>
    </xdr:from>
    <xdr:to>
      <xdr:col>107</xdr:col>
      <xdr:colOff>101600</xdr:colOff>
      <xdr:row>39</xdr:row>
      <xdr:rowOff>13208</xdr:rowOff>
    </xdr:to>
    <xdr:sp macro="" textlink="">
      <xdr:nvSpPr>
        <xdr:cNvPr id="592" name="楕円 591"/>
        <xdr:cNvSpPr/>
      </xdr:nvSpPr>
      <xdr:spPr>
        <a:xfrm>
          <a:off x="17325975" y="659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143711</xdr:rowOff>
    </xdr:from>
    <xdr:to>
      <xdr:col>111</xdr:col>
      <xdr:colOff>177800</xdr:colOff>
      <xdr:row>38</xdr:row>
      <xdr:rowOff>133858</xdr:rowOff>
    </xdr:to>
    <xdr:cxnSp macro="">
      <xdr:nvCxnSpPr>
        <xdr:cNvPr id="593" name="直線コネクタ 592"/>
        <xdr:cNvCxnSpPr/>
      </xdr:nvCxnSpPr>
      <xdr:spPr>
        <a:xfrm flipV="1">
          <a:off x="17376775" y="6487361"/>
          <a:ext cx="755650" cy="16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112999</xdr:rowOff>
    </xdr:from>
    <xdr:to>
      <xdr:col>102</xdr:col>
      <xdr:colOff>165100</xdr:colOff>
      <xdr:row>39</xdr:row>
      <xdr:rowOff>43149</xdr:rowOff>
    </xdr:to>
    <xdr:sp macro="" textlink="">
      <xdr:nvSpPr>
        <xdr:cNvPr id="594" name="楕円 593"/>
        <xdr:cNvSpPr/>
      </xdr:nvSpPr>
      <xdr:spPr>
        <a:xfrm>
          <a:off x="16579850" y="662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133858</xdr:rowOff>
    </xdr:from>
    <xdr:to>
      <xdr:col>107</xdr:col>
      <xdr:colOff>50800</xdr:colOff>
      <xdr:row>38</xdr:row>
      <xdr:rowOff>163799</xdr:rowOff>
    </xdr:to>
    <xdr:cxnSp macro="">
      <xdr:nvCxnSpPr>
        <xdr:cNvPr id="595" name="直線コネクタ 594"/>
        <xdr:cNvCxnSpPr/>
      </xdr:nvCxnSpPr>
      <xdr:spPr>
        <a:xfrm flipV="1">
          <a:off x="16630650" y="6648958"/>
          <a:ext cx="746125" cy="2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109582</xdr:rowOff>
    </xdr:from>
    <xdr:to>
      <xdr:col>98</xdr:col>
      <xdr:colOff>38100</xdr:colOff>
      <xdr:row>39</xdr:row>
      <xdr:rowOff>39732</xdr:rowOff>
    </xdr:to>
    <xdr:sp macro="" textlink="">
      <xdr:nvSpPr>
        <xdr:cNvPr id="596" name="楕円 595"/>
        <xdr:cNvSpPr/>
      </xdr:nvSpPr>
      <xdr:spPr>
        <a:xfrm>
          <a:off x="15833725" y="662468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160382</xdr:rowOff>
    </xdr:from>
    <xdr:to>
      <xdr:col>102</xdr:col>
      <xdr:colOff>114300</xdr:colOff>
      <xdr:row>38</xdr:row>
      <xdr:rowOff>163799</xdr:rowOff>
    </xdr:to>
    <xdr:cxnSp macro="">
      <xdr:nvCxnSpPr>
        <xdr:cNvPr id="597" name="直線コネクタ 596"/>
        <xdr:cNvCxnSpPr/>
      </xdr:nvCxnSpPr>
      <xdr:spPr>
        <a:xfrm>
          <a:off x="15865475" y="6675482"/>
          <a:ext cx="765175" cy="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110263</xdr:rowOff>
    </xdr:from>
    <xdr:ext cx="534377" cy="259045"/>
    <xdr:sp macro="" textlink="">
      <xdr:nvSpPr>
        <xdr:cNvPr id="598" name="n_1aveValue【一般廃棄物処理施設】&#10;一人当たり有形固定資産（償却資産）額"/>
        <xdr:cNvSpPr txBox="1"/>
      </xdr:nvSpPr>
      <xdr:spPr>
        <a:xfrm>
          <a:off x="17900161" y="662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29073</xdr:rowOff>
    </xdr:from>
    <xdr:ext cx="534377" cy="259045"/>
    <xdr:sp macro="" textlink="">
      <xdr:nvSpPr>
        <xdr:cNvPr id="599" name="n_2aveValue【一般廃棄物処理施設】&#10;一人当たり有形固定資産（償却資産）額"/>
        <xdr:cNvSpPr txBox="1"/>
      </xdr:nvSpPr>
      <xdr:spPr>
        <a:xfrm>
          <a:off x="17166736" y="637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32862</xdr:rowOff>
    </xdr:from>
    <xdr:ext cx="534377" cy="259045"/>
    <xdr:sp macro="" textlink="">
      <xdr:nvSpPr>
        <xdr:cNvPr id="600" name="n_3aveValue【一般廃棄物処理施設】&#10;一人当たり有形固定資産（償却資産）額"/>
        <xdr:cNvSpPr txBox="1"/>
      </xdr:nvSpPr>
      <xdr:spPr>
        <a:xfrm>
          <a:off x="16392036" y="63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2721</xdr:rowOff>
    </xdr:from>
    <xdr:ext cx="534377" cy="259045"/>
    <xdr:sp macro="" textlink="">
      <xdr:nvSpPr>
        <xdr:cNvPr id="601" name="n_4aveValue【一般廃棄物処理施設】&#10;一人当たり有形固定資産（償却資産）額"/>
        <xdr:cNvSpPr txBox="1"/>
      </xdr:nvSpPr>
      <xdr:spPr>
        <a:xfrm>
          <a:off x="15645911" y="634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39588</xdr:rowOff>
    </xdr:from>
    <xdr:ext cx="534377" cy="259045"/>
    <xdr:sp macro="" textlink="">
      <xdr:nvSpPr>
        <xdr:cNvPr id="602" name="n_1mainValue【一般廃棄物処理施設】&#10;一人当たり有形固定資産（償却資産）額"/>
        <xdr:cNvSpPr txBox="1"/>
      </xdr:nvSpPr>
      <xdr:spPr>
        <a:xfrm>
          <a:off x="17900161" y="621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4335</xdr:rowOff>
    </xdr:from>
    <xdr:ext cx="534377" cy="259045"/>
    <xdr:sp macro="" textlink="">
      <xdr:nvSpPr>
        <xdr:cNvPr id="603" name="n_2mainValue【一般廃棄物処理施設】&#10;一人当たり有形固定資産（償却資産）額"/>
        <xdr:cNvSpPr txBox="1"/>
      </xdr:nvSpPr>
      <xdr:spPr>
        <a:xfrm>
          <a:off x="17166736" y="669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34276</xdr:rowOff>
    </xdr:from>
    <xdr:ext cx="534377" cy="259045"/>
    <xdr:sp macro="" textlink="">
      <xdr:nvSpPr>
        <xdr:cNvPr id="604" name="n_3mainValue【一般廃棄物処理施設】&#10;一人当たり有形固定資産（償却資産）額"/>
        <xdr:cNvSpPr txBox="1"/>
      </xdr:nvSpPr>
      <xdr:spPr>
        <a:xfrm>
          <a:off x="16392036" y="672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30859</xdr:rowOff>
    </xdr:from>
    <xdr:ext cx="534377" cy="259045"/>
    <xdr:sp macro="" textlink="">
      <xdr:nvSpPr>
        <xdr:cNvPr id="605" name="n_4mainValue【一般廃棄物処理施設】&#10;一人当たり有形固定資産（償却資産）額"/>
        <xdr:cNvSpPr txBox="1"/>
      </xdr:nvSpPr>
      <xdr:spPr>
        <a:xfrm>
          <a:off x="15645911" y="671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0588625" y="914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4" name="正方形/長方形 613"/>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5" name="正方形/長方形 614"/>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6" name="正方形/長方形 615"/>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7" name="正方形/長方形 616"/>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8" name="正方形/長方形 617"/>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9" name="正方形/長方形 618"/>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0" name="正方形/長方形 619"/>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1" name="正方形/長方形 620"/>
        <xdr:cNvSpPr/>
      </xdr:nvSpPr>
      <xdr:spPr>
        <a:xfrm>
          <a:off x="15544800" y="914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01976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xdr:cNvSpPr txBox="1"/>
      </xdr:nvSpPr>
      <xdr:spPr>
        <a:xfrm>
          <a:off x="101976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xdr:cNvSpPr txBox="1"/>
      </xdr:nvSpPr>
      <xdr:spPr>
        <a:xfrm>
          <a:off x="10306836"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647" name="直線コネクタ 646"/>
        <xdr:cNvCxnSpPr/>
      </xdr:nvCxnSpPr>
      <xdr:spPr>
        <a:xfrm flipV="1">
          <a:off x="13889989" y="13483045"/>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8" name="【消防施設】&#10;有形固定資産減価償却率最小値テキスト"/>
        <xdr:cNvSpPr txBox="1"/>
      </xdr:nvSpPr>
      <xdr:spPr>
        <a:xfrm>
          <a:off x="13928725"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9" name="直線コネクタ 648"/>
        <xdr:cNvCxnSpPr/>
      </xdr:nvCxnSpPr>
      <xdr:spPr>
        <a:xfrm>
          <a:off x="13801725" y="1491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650" name="【消防施設】&#10;有形固定資産減価償却率最大値テキスト"/>
        <xdr:cNvSpPr txBox="1"/>
      </xdr:nvSpPr>
      <xdr:spPr>
        <a:xfrm>
          <a:off x="13928725"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651" name="直線コネクタ 650"/>
        <xdr:cNvCxnSpPr/>
      </xdr:nvCxnSpPr>
      <xdr:spPr>
        <a:xfrm>
          <a:off x="13801725" y="134830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652" name="【消防施設】&#10;有形固定資産減価償却率平均値テキスト"/>
        <xdr:cNvSpPr txBox="1"/>
      </xdr:nvSpPr>
      <xdr:spPr>
        <a:xfrm>
          <a:off x="13928725"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653" name="フローチャート: 判断 652"/>
        <xdr:cNvSpPr/>
      </xdr:nvSpPr>
      <xdr:spPr>
        <a:xfrm>
          <a:off x="13839825" y="1419642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654" name="フローチャート: 判断 653"/>
        <xdr:cNvSpPr/>
      </xdr:nvSpPr>
      <xdr:spPr>
        <a:xfrm>
          <a:off x="13115925"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166914</xdr:rowOff>
    </xdr:from>
    <xdr:to>
      <xdr:col>76</xdr:col>
      <xdr:colOff>165100</xdr:colOff>
      <xdr:row>82</xdr:row>
      <xdr:rowOff>97064</xdr:rowOff>
    </xdr:to>
    <xdr:sp macro="" textlink="">
      <xdr:nvSpPr>
        <xdr:cNvPr id="655" name="フローチャート: 判断 654"/>
        <xdr:cNvSpPr/>
      </xdr:nvSpPr>
      <xdr:spPr>
        <a:xfrm>
          <a:off x="12369800" y="1405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145687</xdr:rowOff>
    </xdr:from>
    <xdr:to>
      <xdr:col>72</xdr:col>
      <xdr:colOff>38100</xdr:colOff>
      <xdr:row>82</xdr:row>
      <xdr:rowOff>75837</xdr:rowOff>
    </xdr:to>
    <xdr:sp macro="" textlink="">
      <xdr:nvSpPr>
        <xdr:cNvPr id="656" name="フローチャート: 判断 655"/>
        <xdr:cNvSpPr/>
      </xdr:nvSpPr>
      <xdr:spPr>
        <a:xfrm>
          <a:off x="11623675" y="1403313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144055</xdr:rowOff>
    </xdr:from>
    <xdr:to>
      <xdr:col>67</xdr:col>
      <xdr:colOff>101600</xdr:colOff>
      <xdr:row>82</xdr:row>
      <xdr:rowOff>74205</xdr:rowOff>
    </xdr:to>
    <xdr:sp macro="" textlink="">
      <xdr:nvSpPr>
        <xdr:cNvPr id="657" name="フローチャート: 判断 656"/>
        <xdr:cNvSpPr/>
      </xdr:nvSpPr>
      <xdr:spPr>
        <a:xfrm>
          <a:off x="10848975"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16692</xdr:rowOff>
    </xdr:from>
    <xdr:to>
      <xdr:col>85</xdr:col>
      <xdr:colOff>177800</xdr:colOff>
      <xdr:row>83</xdr:row>
      <xdr:rowOff>118292</xdr:rowOff>
    </xdr:to>
    <xdr:sp macro="" textlink="">
      <xdr:nvSpPr>
        <xdr:cNvPr id="663" name="楕円 662"/>
        <xdr:cNvSpPr/>
      </xdr:nvSpPr>
      <xdr:spPr>
        <a:xfrm>
          <a:off x="13839825" y="142470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166569</xdr:rowOff>
    </xdr:from>
    <xdr:ext cx="405111" cy="259045"/>
    <xdr:sp macro="" textlink="">
      <xdr:nvSpPr>
        <xdr:cNvPr id="664" name="【消防施設】&#10;有形固定資産減価償却率該当値テキスト"/>
        <xdr:cNvSpPr txBox="1"/>
      </xdr:nvSpPr>
      <xdr:spPr>
        <a:xfrm>
          <a:off x="13928725" y="1422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139156</xdr:rowOff>
    </xdr:from>
    <xdr:to>
      <xdr:col>81</xdr:col>
      <xdr:colOff>101600</xdr:colOff>
      <xdr:row>83</xdr:row>
      <xdr:rowOff>69306</xdr:rowOff>
    </xdr:to>
    <xdr:sp macro="" textlink="">
      <xdr:nvSpPr>
        <xdr:cNvPr id="665" name="楕円 664"/>
        <xdr:cNvSpPr/>
      </xdr:nvSpPr>
      <xdr:spPr>
        <a:xfrm>
          <a:off x="13115925" y="141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18506</xdr:rowOff>
    </xdr:from>
    <xdr:to>
      <xdr:col>85</xdr:col>
      <xdr:colOff>127000</xdr:colOff>
      <xdr:row>83</xdr:row>
      <xdr:rowOff>67492</xdr:rowOff>
    </xdr:to>
    <xdr:cxnSp macro="">
      <xdr:nvCxnSpPr>
        <xdr:cNvPr id="666" name="直線コネクタ 665"/>
        <xdr:cNvCxnSpPr/>
      </xdr:nvCxnSpPr>
      <xdr:spPr>
        <a:xfrm>
          <a:off x="13166725" y="14248856"/>
          <a:ext cx="7239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93436</xdr:rowOff>
    </xdr:from>
    <xdr:to>
      <xdr:col>76</xdr:col>
      <xdr:colOff>165100</xdr:colOff>
      <xdr:row>83</xdr:row>
      <xdr:rowOff>23586</xdr:rowOff>
    </xdr:to>
    <xdr:sp macro="" textlink="">
      <xdr:nvSpPr>
        <xdr:cNvPr id="667" name="楕円 666"/>
        <xdr:cNvSpPr/>
      </xdr:nvSpPr>
      <xdr:spPr>
        <a:xfrm>
          <a:off x="12369800" y="141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144236</xdr:rowOff>
    </xdr:from>
    <xdr:to>
      <xdr:col>81</xdr:col>
      <xdr:colOff>50800</xdr:colOff>
      <xdr:row>83</xdr:row>
      <xdr:rowOff>18506</xdr:rowOff>
    </xdr:to>
    <xdr:cxnSp macro="">
      <xdr:nvCxnSpPr>
        <xdr:cNvPr id="668" name="直線コネクタ 667"/>
        <xdr:cNvCxnSpPr/>
      </xdr:nvCxnSpPr>
      <xdr:spPr>
        <a:xfrm>
          <a:off x="12420600" y="14203136"/>
          <a:ext cx="74612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160382</xdr:rowOff>
    </xdr:from>
    <xdr:to>
      <xdr:col>72</xdr:col>
      <xdr:colOff>38100</xdr:colOff>
      <xdr:row>84</xdr:row>
      <xdr:rowOff>90532</xdr:rowOff>
    </xdr:to>
    <xdr:sp macro="" textlink="">
      <xdr:nvSpPr>
        <xdr:cNvPr id="669" name="楕円 668"/>
        <xdr:cNvSpPr/>
      </xdr:nvSpPr>
      <xdr:spPr>
        <a:xfrm>
          <a:off x="11623675" y="1439073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144236</xdr:rowOff>
    </xdr:from>
    <xdr:to>
      <xdr:col>76</xdr:col>
      <xdr:colOff>114300</xdr:colOff>
      <xdr:row>84</xdr:row>
      <xdr:rowOff>39732</xdr:rowOff>
    </xdr:to>
    <xdr:cxnSp macro="">
      <xdr:nvCxnSpPr>
        <xdr:cNvPr id="670" name="直線コネクタ 669"/>
        <xdr:cNvCxnSpPr/>
      </xdr:nvCxnSpPr>
      <xdr:spPr>
        <a:xfrm flipV="1">
          <a:off x="11655425" y="14203136"/>
          <a:ext cx="765175" cy="23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145687</xdr:rowOff>
    </xdr:from>
    <xdr:to>
      <xdr:col>67</xdr:col>
      <xdr:colOff>101600</xdr:colOff>
      <xdr:row>84</xdr:row>
      <xdr:rowOff>75837</xdr:rowOff>
    </xdr:to>
    <xdr:sp macro="" textlink="">
      <xdr:nvSpPr>
        <xdr:cNvPr id="671" name="楕円 670"/>
        <xdr:cNvSpPr/>
      </xdr:nvSpPr>
      <xdr:spPr>
        <a:xfrm>
          <a:off x="10848975"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25037</xdr:rowOff>
    </xdr:from>
    <xdr:to>
      <xdr:col>71</xdr:col>
      <xdr:colOff>177800</xdr:colOff>
      <xdr:row>84</xdr:row>
      <xdr:rowOff>39732</xdr:rowOff>
    </xdr:to>
    <xdr:cxnSp macro="">
      <xdr:nvCxnSpPr>
        <xdr:cNvPr id="672" name="直線コネクタ 671"/>
        <xdr:cNvCxnSpPr/>
      </xdr:nvCxnSpPr>
      <xdr:spPr>
        <a:xfrm>
          <a:off x="10899775" y="14426837"/>
          <a:ext cx="75565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144615</xdr:rowOff>
    </xdr:from>
    <xdr:ext cx="405111" cy="259045"/>
    <xdr:sp macro="" textlink="">
      <xdr:nvSpPr>
        <xdr:cNvPr id="673" name="n_1aveValue【消防施設】&#10;有形固定資産減価償却率"/>
        <xdr:cNvSpPr txBox="1"/>
      </xdr:nvSpPr>
      <xdr:spPr>
        <a:xfrm>
          <a:off x="129800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113591</xdr:rowOff>
    </xdr:from>
    <xdr:ext cx="405111" cy="259045"/>
    <xdr:sp macro="" textlink="">
      <xdr:nvSpPr>
        <xdr:cNvPr id="674" name="n_2aveValue【消防施設】&#10;有形固定資産減価償却率"/>
        <xdr:cNvSpPr txBox="1"/>
      </xdr:nvSpPr>
      <xdr:spPr>
        <a:xfrm>
          <a:off x="12246619" y="1382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92364</xdr:rowOff>
    </xdr:from>
    <xdr:ext cx="405111" cy="259045"/>
    <xdr:sp macro="" textlink="">
      <xdr:nvSpPr>
        <xdr:cNvPr id="675" name="n_3aveValue【消防施設】&#10;有形固定資産減価償却率"/>
        <xdr:cNvSpPr txBox="1"/>
      </xdr:nvSpPr>
      <xdr:spPr>
        <a:xfrm>
          <a:off x="1150049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90732</xdr:rowOff>
    </xdr:from>
    <xdr:ext cx="405111" cy="259045"/>
    <xdr:sp macro="" textlink="">
      <xdr:nvSpPr>
        <xdr:cNvPr id="676" name="n_4aveValue【消防施設】&#10;有形固定資産減価償却率"/>
        <xdr:cNvSpPr txBox="1"/>
      </xdr:nvSpPr>
      <xdr:spPr>
        <a:xfrm>
          <a:off x="10725794" y="1380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60433</xdr:rowOff>
    </xdr:from>
    <xdr:ext cx="405111" cy="259045"/>
    <xdr:sp macro="" textlink="">
      <xdr:nvSpPr>
        <xdr:cNvPr id="677" name="n_1mainValue【消防施設】&#10;有形固定資産減価償却率"/>
        <xdr:cNvSpPr txBox="1"/>
      </xdr:nvSpPr>
      <xdr:spPr>
        <a:xfrm>
          <a:off x="12980044"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678" name="n_2mainValue【消防施設】&#10;有形固定資産減価償却率"/>
        <xdr:cNvSpPr txBox="1"/>
      </xdr:nvSpPr>
      <xdr:spPr>
        <a:xfrm>
          <a:off x="12246619"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81659</xdr:rowOff>
    </xdr:from>
    <xdr:ext cx="405111" cy="259045"/>
    <xdr:sp macro="" textlink="">
      <xdr:nvSpPr>
        <xdr:cNvPr id="679" name="n_3mainValue【消防施設】&#10;有形固定資産減価償却率"/>
        <xdr:cNvSpPr txBox="1"/>
      </xdr:nvSpPr>
      <xdr:spPr>
        <a:xfrm>
          <a:off x="11500494" y="1448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66964</xdr:rowOff>
    </xdr:from>
    <xdr:ext cx="405111" cy="259045"/>
    <xdr:sp macro="" textlink="">
      <xdr:nvSpPr>
        <xdr:cNvPr id="680" name="n_4mainValue【消防施設】&#10;有形固定資産減価償却率"/>
        <xdr:cNvSpPr txBox="1"/>
      </xdr:nvSpPr>
      <xdr:spPr>
        <a:xfrm>
          <a:off x="10725794" y="1446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702" name="直線コネクタ 701"/>
        <xdr:cNvCxnSpPr/>
      </xdr:nvCxnSpPr>
      <xdr:spPr>
        <a:xfrm flipV="1">
          <a:off x="18846164" y="13584937"/>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3" name="【消防施設】&#10;一人当たり面積最小値テキスト"/>
        <xdr:cNvSpPr txBox="1"/>
      </xdr:nvSpPr>
      <xdr:spPr>
        <a:xfrm>
          <a:off x="188849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4" name="直線コネクタ 703"/>
        <xdr:cNvCxnSpPr/>
      </xdr:nvCxnSpPr>
      <xdr:spPr>
        <a:xfrm>
          <a:off x="18786475" y="1475536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705" name="【消防施設】&#10;一人当たり面積最大値テキスト"/>
        <xdr:cNvSpPr txBox="1"/>
      </xdr:nvSpPr>
      <xdr:spPr>
        <a:xfrm>
          <a:off x="18884900" y="133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706" name="直線コネクタ 705"/>
        <xdr:cNvCxnSpPr/>
      </xdr:nvCxnSpPr>
      <xdr:spPr>
        <a:xfrm>
          <a:off x="18786475" y="1358493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37609</xdr:rowOff>
    </xdr:from>
    <xdr:ext cx="469744" cy="259045"/>
    <xdr:sp macro="" textlink="">
      <xdr:nvSpPr>
        <xdr:cNvPr id="707" name="【消防施設】&#10;一人当たり面積平均値テキスト"/>
        <xdr:cNvSpPr txBox="1"/>
      </xdr:nvSpPr>
      <xdr:spPr>
        <a:xfrm>
          <a:off x="18884900" y="14267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708" name="フローチャート: 判断 707"/>
        <xdr:cNvSpPr/>
      </xdr:nvSpPr>
      <xdr:spPr>
        <a:xfrm>
          <a:off x="187960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149606</xdr:rowOff>
    </xdr:from>
    <xdr:to>
      <xdr:col>112</xdr:col>
      <xdr:colOff>38100</xdr:colOff>
      <xdr:row>84</xdr:row>
      <xdr:rowOff>79756</xdr:rowOff>
    </xdr:to>
    <xdr:sp macro="" textlink="">
      <xdr:nvSpPr>
        <xdr:cNvPr id="709" name="フローチャート: 判断 708"/>
        <xdr:cNvSpPr/>
      </xdr:nvSpPr>
      <xdr:spPr>
        <a:xfrm>
          <a:off x="18100675" y="1437995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71882</xdr:rowOff>
    </xdr:from>
    <xdr:to>
      <xdr:col>107</xdr:col>
      <xdr:colOff>101600</xdr:colOff>
      <xdr:row>84</xdr:row>
      <xdr:rowOff>2032</xdr:rowOff>
    </xdr:to>
    <xdr:sp macro="" textlink="">
      <xdr:nvSpPr>
        <xdr:cNvPr id="710" name="フローチャート: 判断 709"/>
        <xdr:cNvSpPr/>
      </xdr:nvSpPr>
      <xdr:spPr>
        <a:xfrm>
          <a:off x="17325975"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711" name="フローチャート: 判断 710"/>
        <xdr:cNvSpPr/>
      </xdr:nvSpPr>
      <xdr:spPr>
        <a:xfrm>
          <a:off x="1657985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85598</xdr:rowOff>
    </xdr:from>
    <xdr:to>
      <xdr:col>98</xdr:col>
      <xdr:colOff>38100</xdr:colOff>
      <xdr:row>84</xdr:row>
      <xdr:rowOff>15748</xdr:rowOff>
    </xdr:to>
    <xdr:sp macro="" textlink="">
      <xdr:nvSpPr>
        <xdr:cNvPr id="712" name="フローチャート: 判断 711"/>
        <xdr:cNvSpPr/>
      </xdr:nvSpPr>
      <xdr:spPr>
        <a:xfrm>
          <a:off x="15833725" y="1431594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74168</xdr:rowOff>
    </xdr:from>
    <xdr:to>
      <xdr:col>116</xdr:col>
      <xdr:colOff>114300</xdr:colOff>
      <xdr:row>85</xdr:row>
      <xdr:rowOff>4318</xdr:rowOff>
    </xdr:to>
    <xdr:sp macro="" textlink="">
      <xdr:nvSpPr>
        <xdr:cNvPr id="718" name="楕円 717"/>
        <xdr:cNvSpPr/>
      </xdr:nvSpPr>
      <xdr:spPr>
        <a:xfrm>
          <a:off x="187960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52595</xdr:rowOff>
    </xdr:from>
    <xdr:ext cx="469744" cy="259045"/>
    <xdr:sp macro="" textlink="">
      <xdr:nvSpPr>
        <xdr:cNvPr id="719" name="【消防施設】&#10;一人当たり面積該当値テキスト"/>
        <xdr:cNvSpPr txBox="1"/>
      </xdr:nvSpPr>
      <xdr:spPr>
        <a:xfrm>
          <a:off x="18884900"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74168</xdr:rowOff>
    </xdr:from>
    <xdr:to>
      <xdr:col>112</xdr:col>
      <xdr:colOff>38100</xdr:colOff>
      <xdr:row>85</xdr:row>
      <xdr:rowOff>4318</xdr:rowOff>
    </xdr:to>
    <xdr:sp macro="" textlink="">
      <xdr:nvSpPr>
        <xdr:cNvPr id="720" name="楕円 719"/>
        <xdr:cNvSpPr/>
      </xdr:nvSpPr>
      <xdr:spPr>
        <a:xfrm>
          <a:off x="18100675" y="1447596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124968</xdr:rowOff>
    </xdr:from>
    <xdr:to>
      <xdr:col>116</xdr:col>
      <xdr:colOff>63500</xdr:colOff>
      <xdr:row>84</xdr:row>
      <xdr:rowOff>124968</xdr:rowOff>
    </xdr:to>
    <xdr:cxnSp macro="">
      <xdr:nvCxnSpPr>
        <xdr:cNvPr id="721" name="直線コネクタ 720"/>
        <xdr:cNvCxnSpPr/>
      </xdr:nvCxnSpPr>
      <xdr:spPr>
        <a:xfrm>
          <a:off x="18132425" y="14526768"/>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78739</xdr:rowOff>
    </xdr:from>
    <xdr:to>
      <xdr:col>107</xdr:col>
      <xdr:colOff>101600</xdr:colOff>
      <xdr:row>85</xdr:row>
      <xdr:rowOff>8889</xdr:rowOff>
    </xdr:to>
    <xdr:sp macro="" textlink="">
      <xdr:nvSpPr>
        <xdr:cNvPr id="722" name="楕円 721"/>
        <xdr:cNvSpPr/>
      </xdr:nvSpPr>
      <xdr:spPr>
        <a:xfrm>
          <a:off x="17325975"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124968</xdr:rowOff>
    </xdr:from>
    <xdr:to>
      <xdr:col>111</xdr:col>
      <xdr:colOff>177800</xdr:colOff>
      <xdr:row>84</xdr:row>
      <xdr:rowOff>129539</xdr:rowOff>
    </xdr:to>
    <xdr:cxnSp macro="">
      <xdr:nvCxnSpPr>
        <xdr:cNvPr id="723" name="直線コネクタ 722"/>
        <xdr:cNvCxnSpPr/>
      </xdr:nvCxnSpPr>
      <xdr:spPr>
        <a:xfrm flipV="1">
          <a:off x="17376775" y="14526768"/>
          <a:ext cx="75565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24" name="楕円 723"/>
        <xdr:cNvSpPr/>
      </xdr:nvSpPr>
      <xdr:spPr>
        <a:xfrm>
          <a:off x="1657985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129539</xdr:rowOff>
    </xdr:from>
    <xdr:to>
      <xdr:col>107</xdr:col>
      <xdr:colOff>50800</xdr:colOff>
      <xdr:row>84</xdr:row>
      <xdr:rowOff>152400</xdr:rowOff>
    </xdr:to>
    <xdr:cxnSp macro="">
      <xdr:nvCxnSpPr>
        <xdr:cNvPr id="725" name="直線コネクタ 724"/>
        <xdr:cNvCxnSpPr/>
      </xdr:nvCxnSpPr>
      <xdr:spPr>
        <a:xfrm flipV="1">
          <a:off x="16630650" y="14531339"/>
          <a:ext cx="746125"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97028</xdr:rowOff>
    </xdr:from>
    <xdr:to>
      <xdr:col>98</xdr:col>
      <xdr:colOff>38100</xdr:colOff>
      <xdr:row>85</xdr:row>
      <xdr:rowOff>27178</xdr:rowOff>
    </xdr:to>
    <xdr:sp macro="" textlink="">
      <xdr:nvSpPr>
        <xdr:cNvPr id="726" name="楕円 725"/>
        <xdr:cNvSpPr/>
      </xdr:nvSpPr>
      <xdr:spPr>
        <a:xfrm>
          <a:off x="15833725" y="1449882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147828</xdr:rowOff>
    </xdr:from>
    <xdr:to>
      <xdr:col>102</xdr:col>
      <xdr:colOff>114300</xdr:colOff>
      <xdr:row>84</xdr:row>
      <xdr:rowOff>152400</xdr:rowOff>
    </xdr:to>
    <xdr:cxnSp macro="">
      <xdr:nvCxnSpPr>
        <xdr:cNvPr id="727" name="直線コネクタ 726"/>
        <xdr:cNvCxnSpPr/>
      </xdr:nvCxnSpPr>
      <xdr:spPr>
        <a:xfrm>
          <a:off x="15865475" y="14549628"/>
          <a:ext cx="7651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96283</xdr:rowOff>
    </xdr:from>
    <xdr:ext cx="469744" cy="259045"/>
    <xdr:sp macro="" textlink="">
      <xdr:nvSpPr>
        <xdr:cNvPr id="728" name="n_1aveValue【消防施設】&#10;一人当たり面積"/>
        <xdr:cNvSpPr txBox="1"/>
      </xdr:nvSpPr>
      <xdr:spPr>
        <a:xfrm>
          <a:off x="1793247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18559</xdr:rowOff>
    </xdr:from>
    <xdr:ext cx="469744" cy="259045"/>
    <xdr:sp macro="" textlink="">
      <xdr:nvSpPr>
        <xdr:cNvPr id="729" name="n_2aveValue【消防施設】&#10;一人当たり面積"/>
        <xdr:cNvSpPr txBox="1"/>
      </xdr:nvSpPr>
      <xdr:spPr>
        <a:xfrm>
          <a:off x="1717047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730" name="n_3aveValue【消防施設】&#10;一人当たり面積"/>
        <xdr:cNvSpPr txBox="1"/>
      </xdr:nvSpPr>
      <xdr:spPr>
        <a:xfrm>
          <a:off x="16424352"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32275</xdr:rowOff>
    </xdr:from>
    <xdr:ext cx="469744" cy="259045"/>
    <xdr:sp macro="" textlink="">
      <xdr:nvSpPr>
        <xdr:cNvPr id="731" name="n_4aveValue【消防施設】&#10;一人当たり面積"/>
        <xdr:cNvSpPr txBox="1"/>
      </xdr:nvSpPr>
      <xdr:spPr>
        <a:xfrm>
          <a:off x="156782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166895</xdr:rowOff>
    </xdr:from>
    <xdr:ext cx="469744" cy="259045"/>
    <xdr:sp macro="" textlink="">
      <xdr:nvSpPr>
        <xdr:cNvPr id="732" name="n_1mainValue【消防施設】&#10;一人当たり面積"/>
        <xdr:cNvSpPr txBox="1"/>
      </xdr:nvSpPr>
      <xdr:spPr>
        <a:xfrm>
          <a:off x="1793247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xdr:rowOff>
    </xdr:from>
    <xdr:ext cx="469744" cy="259045"/>
    <xdr:sp macro="" textlink="">
      <xdr:nvSpPr>
        <xdr:cNvPr id="733" name="n_2mainValue【消防施設】&#10;一人当たり面積"/>
        <xdr:cNvSpPr txBox="1"/>
      </xdr:nvSpPr>
      <xdr:spPr>
        <a:xfrm>
          <a:off x="1717047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734" name="n_3mainValue【消防施設】&#10;一人当たり面積"/>
        <xdr:cNvSpPr txBox="1"/>
      </xdr:nvSpPr>
      <xdr:spPr>
        <a:xfrm>
          <a:off x="16424352"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18305</xdr:rowOff>
    </xdr:from>
    <xdr:ext cx="469744" cy="259045"/>
    <xdr:sp macro="" textlink="">
      <xdr:nvSpPr>
        <xdr:cNvPr id="735" name="n_4mainValue【消防施設】&#10;一人当たり面積"/>
        <xdr:cNvSpPr txBox="1"/>
      </xdr:nvSpPr>
      <xdr:spPr>
        <a:xfrm>
          <a:off x="156782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7" name="直線コネクタ 746"/>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8" name="テキスト ボックス 747"/>
        <xdr:cNvSpPr txBox="1"/>
      </xdr:nvSpPr>
      <xdr:spPr>
        <a:xfrm>
          <a:off x="101976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9" name="直線コネクタ 748"/>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0" name="テキスト ボックス 749"/>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1" name="直線コネクタ 750"/>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2" name="テキスト ボックス 751"/>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3" name="直線コネクタ 752"/>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4" name="テキスト ボックス 753"/>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5" name="直線コネクタ 754"/>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6" name="テキスト ボックス 755"/>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7" name="直線コネクタ 756"/>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8" name="テキスト ボックス 757"/>
        <xdr:cNvSpPr txBox="1"/>
      </xdr:nvSpPr>
      <xdr:spPr>
        <a:xfrm>
          <a:off x="1030683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761" name="直線コネクタ 760"/>
        <xdr:cNvCxnSpPr/>
      </xdr:nvCxnSpPr>
      <xdr:spPr>
        <a:xfrm flipV="1">
          <a:off x="13889989"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2" name="【庁舎】&#10;有形固定資産減価償却率最小値テキスト"/>
        <xdr:cNvSpPr txBox="1"/>
      </xdr:nvSpPr>
      <xdr:spPr>
        <a:xfrm>
          <a:off x="13928725"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3" name="直線コネクタ 762"/>
        <xdr:cNvCxnSpPr/>
      </xdr:nvCxnSpPr>
      <xdr:spPr>
        <a:xfrm>
          <a:off x="13801725" y="1872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764" name="【庁舎】&#10;有形固定資産減価償却率最大値テキスト"/>
        <xdr:cNvSpPr txBox="1"/>
      </xdr:nvSpPr>
      <xdr:spPr>
        <a:xfrm>
          <a:off x="13928725"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765" name="直線コネクタ 764"/>
        <xdr:cNvCxnSpPr/>
      </xdr:nvCxnSpPr>
      <xdr:spPr>
        <a:xfrm>
          <a:off x="13801725" y="1712486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766" name="【庁舎】&#10;有形固定資産減価償却率平均値テキスト"/>
        <xdr:cNvSpPr txBox="1"/>
      </xdr:nvSpPr>
      <xdr:spPr>
        <a:xfrm>
          <a:off x="13928725"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767" name="フローチャート: 判断 766"/>
        <xdr:cNvSpPr/>
      </xdr:nvSpPr>
      <xdr:spPr>
        <a:xfrm>
          <a:off x="13839825" y="1788395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136434</xdr:rowOff>
    </xdr:from>
    <xdr:to>
      <xdr:col>81</xdr:col>
      <xdr:colOff>101600</xdr:colOff>
      <xdr:row>105</xdr:row>
      <xdr:rowOff>66584</xdr:rowOff>
    </xdr:to>
    <xdr:sp macro="" textlink="">
      <xdr:nvSpPr>
        <xdr:cNvPr id="768" name="フローチャート: 判断 767"/>
        <xdr:cNvSpPr/>
      </xdr:nvSpPr>
      <xdr:spPr>
        <a:xfrm>
          <a:off x="13115925"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69" name="フローチャート: 判断 768"/>
        <xdr:cNvSpPr/>
      </xdr:nvSpPr>
      <xdr:spPr>
        <a:xfrm>
          <a:off x="123698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770" name="フローチャート: 判断 769"/>
        <xdr:cNvSpPr/>
      </xdr:nvSpPr>
      <xdr:spPr>
        <a:xfrm>
          <a:off x="11623675" y="1800968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100512</xdr:rowOff>
    </xdr:from>
    <xdr:to>
      <xdr:col>67</xdr:col>
      <xdr:colOff>101600</xdr:colOff>
      <xdr:row>105</xdr:row>
      <xdr:rowOff>30662</xdr:rowOff>
    </xdr:to>
    <xdr:sp macro="" textlink="">
      <xdr:nvSpPr>
        <xdr:cNvPr id="771" name="フローチャート: 判断 770"/>
        <xdr:cNvSpPr/>
      </xdr:nvSpPr>
      <xdr:spPr>
        <a:xfrm>
          <a:off x="10848975"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777" name="楕円 776"/>
        <xdr:cNvSpPr/>
      </xdr:nvSpPr>
      <xdr:spPr>
        <a:xfrm>
          <a:off x="13839825" y="179019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49547</xdr:rowOff>
    </xdr:from>
    <xdr:ext cx="405111" cy="259045"/>
    <xdr:sp macro="" textlink="">
      <xdr:nvSpPr>
        <xdr:cNvPr id="778" name="【庁舎】&#10;有形固定資産減価償却率該当値テキスト"/>
        <xdr:cNvSpPr txBox="1"/>
      </xdr:nvSpPr>
      <xdr:spPr>
        <a:xfrm>
          <a:off x="13928725"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25400</xdr:rowOff>
    </xdr:from>
    <xdr:to>
      <xdr:col>81</xdr:col>
      <xdr:colOff>101600</xdr:colOff>
      <xdr:row>104</xdr:row>
      <xdr:rowOff>127000</xdr:rowOff>
    </xdr:to>
    <xdr:sp macro="" textlink="">
      <xdr:nvSpPr>
        <xdr:cNvPr id="779" name="楕円 778"/>
        <xdr:cNvSpPr/>
      </xdr:nvSpPr>
      <xdr:spPr>
        <a:xfrm>
          <a:off x="13115925"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76200</xdr:rowOff>
    </xdr:from>
    <xdr:to>
      <xdr:col>85</xdr:col>
      <xdr:colOff>127000</xdr:colOff>
      <xdr:row>104</xdr:row>
      <xdr:rowOff>121920</xdr:rowOff>
    </xdr:to>
    <xdr:cxnSp macro="">
      <xdr:nvCxnSpPr>
        <xdr:cNvPr id="780" name="直線コネクタ 779"/>
        <xdr:cNvCxnSpPr/>
      </xdr:nvCxnSpPr>
      <xdr:spPr>
        <a:xfrm>
          <a:off x="13166725" y="17907000"/>
          <a:ext cx="7239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149498</xdr:rowOff>
    </xdr:from>
    <xdr:to>
      <xdr:col>76</xdr:col>
      <xdr:colOff>165100</xdr:colOff>
      <xdr:row>104</xdr:row>
      <xdr:rowOff>79648</xdr:rowOff>
    </xdr:to>
    <xdr:sp macro="" textlink="">
      <xdr:nvSpPr>
        <xdr:cNvPr id="781" name="楕円 780"/>
        <xdr:cNvSpPr/>
      </xdr:nvSpPr>
      <xdr:spPr>
        <a:xfrm>
          <a:off x="12369800" y="178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28848</xdr:rowOff>
    </xdr:from>
    <xdr:to>
      <xdr:col>81</xdr:col>
      <xdr:colOff>50800</xdr:colOff>
      <xdr:row>104</xdr:row>
      <xdr:rowOff>76200</xdr:rowOff>
    </xdr:to>
    <xdr:cxnSp macro="">
      <xdr:nvCxnSpPr>
        <xdr:cNvPr id="782" name="直線コネクタ 781"/>
        <xdr:cNvCxnSpPr/>
      </xdr:nvCxnSpPr>
      <xdr:spPr>
        <a:xfrm>
          <a:off x="12420600" y="17859648"/>
          <a:ext cx="746125"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123371</xdr:rowOff>
    </xdr:from>
    <xdr:to>
      <xdr:col>72</xdr:col>
      <xdr:colOff>38100</xdr:colOff>
      <xdr:row>104</xdr:row>
      <xdr:rowOff>53521</xdr:rowOff>
    </xdr:to>
    <xdr:sp macro="" textlink="">
      <xdr:nvSpPr>
        <xdr:cNvPr id="783" name="楕円 782"/>
        <xdr:cNvSpPr/>
      </xdr:nvSpPr>
      <xdr:spPr>
        <a:xfrm>
          <a:off x="11623675" y="1778272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2721</xdr:rowOff>
    </xdr:from>
    <xdr:to>
      <xdr:col>76</xdr:col>
      <xdr:colOff>114300</xdr:colOff>
      <xdr:row>104</xdr:row>
      <xdr:rowOff>28848</xdr:rowOff>
    </xdr:to>
    <xdr:cxnSp macro="">
      <xdr:nvCxnSpPr>
        <xdr:cNvPr id="784" name="直線コネクタ 783"/>
        <xdr:cNvCxnSpPr/>
      </xdr:nvCxnSpPr>
      <xdr:spPr>
        <a:xfrm>
          <a:off x="11655425" y="17833521"/>
          <a:ext cx="765175"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46627</xdr:rowOff>
    </xdr:from>
    <xdr:to>
      <xdr:col>67</xdr:col>
      <xdr:colOff>101600</xdr:colOff>
      <xdr:row>104</xdr:row>
      <xdr:rowOff>148227</xdr:rowOff>
    </xdr:to>
    <xdr:sp macro="" textlink="">
      <xdr:nvSpPr>
        <xdr:cNvPr id="785" name="楕円 784"/>
        <xdr:cNvSpPr/>
      </xdr:nvSpPr>
      <xdr:spPr>
        <a:xfrm>
          <a:off x="10848975" y="178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2721</xdr:rowOff>
    </xdr:from>
    <xdr:to>
      <xdr:col>71</xdr:col>
      <xdr:colOff>177800</xdr:colOff>
      <xdr:row>104</xdr:row>
      <xdr:rowOff>97427</xdr:rowOff>
    </xdr:to>
    <xdr:cxnSp macro="">
      <xdr:nvCxnSpPr>
        <xdr:cNvPr id="786" name="直線コネクタ 785"/>
        <xdr:cNvCxnSpPr/>
      </xdr:nvCxnSpPr>
      <xdr:spPr>
        <a:xfrm flipV="1">
          <a:off x="10899775" y="17833521"/>
          <a:ext cx="75565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57711</xdr:rowOff>
    </xdr:from>
    <xdr:ext cx="405111" cy="259045"/>
    <xdr:sp macro="" textlink="">
      <xdr:nvSpPr>
        <xdr:cNvPr id="787" name="n_1aveValue【庁舎】&#10;有形固定資産減価償却率"/>
        <xdr:cNvSpPr txBox="1"/>
      </xdr:nvSpPr>
      <xdr:spPr>
        <a:xfrm>
          <a:off x="129800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788" name="n_2aveValue【庁舎】&#10;有形固定資産減価償却率"/>
        <xdr:cNvSpPr txBox="1"/>
      </xdr:nvSpPr>
      <xdr:spPr>
        <a:xfrm>
          <a:off x="12246619"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100165</xdr:rowOff>
    </xdr:from>
    <xdr:ext cx="405111" cy="259045"/>
    <xdr:sp macro="" textlink="">
      <xdr:nvSpPr>
        <xdr:cNvPr id="789" name="n_3aveValue【庁舎】&#10;有形固定資産減価償却率"/>
        <xdr:cNvSpPr txBox="1"/>
      </xdr:nvSpPr>
      <xdr:spPr>
        <a:xfrm>
          <a:off x="1150049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21789</xdr:rowOff>
    </xdr:from>
    <xdr:ext cx="405111" cy="259045"/>
    <xdr:sp macro="" textlink="">
      <xdr:nvSpPr>
        <xdr:cNvPr id="790" name="n_4aveValue【庁舎】&#10;有形固定資産減価償却率"/>
        <xdr:cNvSpPr txBox="1"/>
      </xdr:nvSpPr>
      <xdr:spPr>
        <a:xfrm>
          <a:off x="1072579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143527</xdr:rowOff>
    </xdr:from>
    <xdr:ext cx="405111" cy="259045"/>
    <xdr:sp macro="" textlink="">
      <xdr:nvSpPr>
        <xdr:cNvPr id="791" name="n_1mainValue【庁舎】&#10;有形固定資産減価償却率"/>
        <xdr:cNvSpPr txBox="1"/>
      </xdr:nvSpPr>
      <xdr:spPr>
        <a:xfrm>
          <a:off x="129800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96175</xdr:rowOff>
    </xdr:from>
    <xdr:ext cx="405111" cy="259045"/>
    <xdr:sp macro="" textlink="">
      <xdr:nvSpPr>
        <xdr:cNvPr id="792" name="n_2mainValue【庁舎】&#10;有形固定資産減価償却率"/>
        <xdr:cNvSpPr txBox="1"/>
      </xdr:nvSpPr>
      <xdr:spPr>
        <a:xfrm>
          <a:off x="12246619" y="1758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70048</xdr:rowOff>
    </xdr:from>
    <xdr:ext cx="405111" cy="259045"/>
    <xdr:sp macro="" textlink="">
      <xdr:nvSpPr>
        <xdr:cNvPr id="793" name="n_3mainValue【庁舎】&#10;有形固定資産減価償却率"/>
        <xdr:cNvSpPr txBox="1"/>
      </xdr:nvSpPr>
      <xdr:spPr>
        <a:xfrm>
          <a:off x="1150049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164754</xdr:rowOff>
    </xdr:from>
    <xdr:ext cx="405111" cy="259045"/>
    <xdr:sp macro="" textlink="">
      <xdr:nvSpPr>
        <xdr:cNvPr id="794" name="n_4mainValue【庁舎】&#10;有形固定資産減価償却率"/>
        <xdr:cNvSpPr txBox="1"/>
      </xdr:nvSpPr>
      <xdr:spPr>
        <a:xfrm>
          <a:off x="1072579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5" name="テキスト ボックス 804"/>
        <xdr:cNvSpPr txBox="1"/>
      </xdr:nvSpPr>
      <xdr:spPr>
        <a:xfrm>
          <a:off x="151633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06" name="直線コネクタ 805"/>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7" name="テキスト ボックス 806"/>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8" name="直線コネクタ 807"/>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9" name="テキスト ボックス 808"/>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0" name="直線コネクタ 809"/>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1" name="テキスト ボックス 810"/>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2" name="直線コネクタ 811"/>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3" name="テキスト ボックス 812"/>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4" name="直線コネクタ 813"/>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5" name="テキスト ボックス 814"/>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6" name="直線コネクタ 815"/>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7" name="テキスト ボックス 816"/>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821" name="直線コネクタ 820"/>
        <xdr:cNvCxnSpPr/>
      </xdr:nvCxnSpPr>
      <xdr:spPr>
        <a:xfrm flipV="1">
          <a:off x="188461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822" name="【庁舎】&#10;一人当たり面積最小値テキスト"/>
        <xdr:cNvSpPr txBox="1"/>
      </xdr:nvSpPr>
      <xdr:spPr>
        <a:xfrm>
          <a:off x="188849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823" name="直線コネクタ 822"/>
        <xdr:cNvCxnSpPr/>
      </xdr:nvCxnSpPr>
      <xdr:spPr>
        <a:xfrm>
          <a:off x="18786475" y="1868097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824" name="【庁舎】&#10;一人当たり面積最大値テキスト"/>
        <xdr:cNvSpPr txBox="1"/>
      </xdr:nvSpPr>
      <xdr:spPr>
        <a:xfrm>
          <a:off x="188849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825" name="直線コネクタ 824"/>
        <xdr:cNvCxnSpPr/>
      </xdr:nvCxnSpPr>
      <xdr:spPr>
        <a:xfrm>
          <a:off x="18786475" y="1719507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826" name="【庁舎】&#10;一人当たり面積平均値テキスト"/>
        <xdr:cNvSpPr txBox="1"/>
      </xdr:nvSpPr>
      <xdr:spPr>
        <a:xfrm>
          <a:off x="188849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27" name="フローチャート: 判断 826"/>
        <xdr:cNvSpPr/>
      </xdr:nvSpPr>
      <xdr:spPr>
        <a:xfrm>
          <a:off x="187960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31931</xdr:rowOff>
    </xdr:from>
    <xdr:to>
      <xdr:col>112</xdr:col>
      <xdr:colOff>38100</xdr:colOff>
      <xdr:row>106</xdr:row>
      <xdr:rowOff>133531</xdr:rowOff>
    </xdr:to>
    <xdr:sp macro="" textlink="">
      <xdr:nvSpPr>
        <xdr:cNvPr id="828" name="フローチャート: 判断 827"/>
        <xdr:cNvSpPr/>
      </xdr:nvSpPr>
      <xdr:spPr>
        <a:xfrm>
          <a:off x="18100675" y="1820563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829" name="フローチャート: 判断 828"/>
        <xdr:cNvSpPr/>
      </xdr:nvSpPr>
      <xdr:spPr>
        <a:xfrm>
          <a:off x="17325975"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115207</xdr:rowOff>
    </xdr:from>
    <xdr:to>
      <xdr:col>102</xdr:col>
      <xdr:colOff>165100</xdr:colOff>
      <xdr:row>106</xdr:row>
      <xdr:rowOff>45357</xdr:rowOff>
    </xdr:to>
    <xdr:sp macro="" textlink="">
      <xdr:nvSpPr>
        <xdr:cNvPr id="830" name="フローチャート: 判断 829"/>
        <xdr:cNvSpPr/>
      </xdr:nvSpPr>
      <xdr:spPr>
        <a:xfrm>
          <a:off x="1657985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138068</xdr:rowOff>
    </xdr:from>
    <xdr:to>
      <xdr:col>98</xdr:col>
      <xdr:colOff>38100</xdr:colOff>
      <xdr:row>106</xdr:row>
      <xdr:rowOff>68218</xdr:rowOff>
    </xdr:to>
    <xdr:sp macro="" textlink="">
      <xdr:nvSpPr>
        <xdr:cNvPr id="831" name="フローチャート: 判断 830"/>
        <xdr:cNvSpPr/>
      </xdr:nvSpPr>
      <xdr:spPr>
        <a:xfrm>
          <a:off x="15833725" y="1814031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33564</xdr:rowOff>
    </xdr:from>
    <xdr:to>
      <xdr:col>116</xdr:col>
      <xdr:colOff>114300</xdr:colOff>
      <xdr:row>107</xdr:row>
      <xdr:rowOff>135164</xdr:rowOff>
    </xdr:to>
    <xdr:sp macro="" textlink="">
      <xdr:nvSpPr>
        <xdr:cNvPr id="837" name="楕円 836"/>
        <xdr:cNvSpPr/>
      </xdr:nvSpPr>
      <xdr:spPr>
        <a:xfrm>
          <a:off x="187960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11991</xdr:rowOff>
    </xdr:from>
    <xdr:ext cx="469744" cy="259045"/>
    <xdr:sp macro="" textlink="">
      <xdr:nvSpPr>
        <xdr:cNvPr id="838" name="【庁舎】&#10;一人当たり面積該当値テキスト"/>
        <xdr:cNvSpPr txBox="1"/>
      </xdr:nvSpPr>
      <xdr:spPr>
        <a:xfrm>
          <a:off x="18884900" y="1835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36830</xdr:rowOff>
    </xdr:from>
    <xdr:to>
      <xdr:col>112</xdr:col>
      <xdr:colOff>38100</xdr:colOff>
      <xdr:row>107</xdr:row>
      <xdr:rowOff>138430</xdr:rowOff>
    </xdr:to>
    <xdr:sp macro="" textlink="">
      <xdr:nvSpPr>
        <xdr:cNvPr id="839" name="楕円 838"/>
        <xdr:cNvSpPr/>
      </xdr:nvSpPr>
      <xdr:spPr>
        <a:xfrm>
          <a:off x="18100675" y="183819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84364</xdr:rowOff>
    </xdr:from>
    <xdr:to>
      <xdr:col>116</xdr:col>
      <xdr:colOff>63500</xdr:colOff>
      <xdr:row>107</xdr:row>
      <xdr:rowOff>87630</xdr:rowOff>
    </xdr:to>
    <xdr:cxnSp macro="">
      <xdr:nvCxnSpPr>
        <xdr:cNvPr id="840" name="直線コネクタ 839"/>
        <xdr:cNvCxnSpPr/>
      </xdr:nvCxnSpPr>
      <xdr:spPr>
        <a:xfrm flipV="1">
          <a:off x="18132425" y="18429514"/>
          <a:ext cx="714375"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36830</xdr:rowOff>
    </xdr:from>
    <xdr:to>
      <xdr:col>107</xdr:col>
      <xdr:colOff>101600</xdr:colOff>
      <xdr:row>107</xdr:row>
      <xdr:rowOff>138430</xdr:rowOff>
    </xdr:to>
    <xdr:sp macro="" textlink="">
      <xdr:nvSpPr>
        <xdr:cNvPr id="841" name="楕円 840"/>
        <xdr:cNvSpPr/>
      </xdr:nvSpPr>
      <xdr:spPr>
        <a:xfrm>
          <a:off x="17325975"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87630</xdr:rowOff>
    </xdr:from>
    <xdr:to>
      <xdr:col>111</xdr:col>
      <xdr:colOff>177800</xdr:colOff>
      <xdr:row>107</xdr:row>
      <xdr:rowOff>87630</xdr:rowOff>
    </xdr:to>
    <xdr:cxnSp macro="">
      <xdr:nvCxnSpPr>
        <xdr:cNvPr id="842" name="直線コネクタ 841"/>
        <xdr:cNvCxnSpPr/>
      </xdr:nvCxnSpPr>
      <xdr:spPr>
        <a:xfrm>
          <a:off x="17376775" y="1843278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7438</xdr:rowOff>
    </xdr:from>
    <xdr:to>
      <xdr:col>102</xdr:col>
      <xdr:colOff>165100</xdr:colOff>
      <xdr:row>107</xdr:row>
      <xdr:rowOff>109038</xdr:rowOff>
    </xdr:to>
    <xdr:sp macro="" textlink="">
      <xdr:nvSpPr>
        <xdr:cNvPr id="843" name="楕円 842"/>
        <xdr:cNvSpPr/>
      </xdr:nvSpPr>
      <xdr:spPr>
        <a:xfrm>
          <a:off x="1657985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58238</xdr:rowOff>
    </xdr:from>
    <xdr:to>
      <xdr:col>107</xdr:col>
      <xdr:colOff>50800</xdr:colOff>
      <xdr:row>107</xdr:row>
      <xdr:rowOff>87630</xdr:rowOff>
    </xdr:to>
    <xdr:cxnSp macro="">
      <xdr:nvCxnSpPr>
        <xdr:cNvPr id="844" name="直線コネクタ 843"/>
        <xdr:cNvCxnSpPr/>
      </xdr:nvCxnSpPr>
      <xdr:spPr>
        <a:xfrm>
          <a:off x="16630650" y="18403388"/>
          <a:ext cx="746125"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105411</xdr:rowOff>
    </xdr:from>
    <xdr:to>
      <xdr:col>98</xdr:col>
      <xdr:colOff>38100</xdr:colOff>
      <xdr:row>108</xdr:row>
      <xdr:rowOff>35561</xdr:rowOff>
    </xdr:to>
    <xdr:sp macro="" textlink="">
      <xdr:nvSpPr>
        <xdr:cNvPr id="845" name="楕円 844"/>
        <xdr:cNvSpPr/>
      </xdr:nvSpPr>
      <xdr:spPr>
        <a:xfrm>
          <a:off x="15833725" y="1845056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58238</xdr:rowOff>
    </xdr:from>
    <xdr:to>
      <xdr:col>102</xdr:col>
      <xdr:colOff>114300</xdr:colOff>
      <xdr:row>107</xdr:row>
      <xdr:rowOff>156211</xdr:rowOff>
    </xdr:to>
    <xdr:cxnSp macro="">
      <xdr:nvCxnSpPr>
        <xdr:cNvPr id="846" name="直線コネクタ 845"/>
        <xdr:cNvCxnSpPr/>
      </xdr:nvCxnSpPr>
      <xdr:spPr>
        <a:xfrm flipV="1">
          <a:off x="15865475" y="18403388"/>
          <a:ext cx="765175" cy="9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150058</xdr:rowOff>
    </xdr:from>
    <xdr:ext cx="469744" cy="259045"/>
    <xdr:sp macro="" textlink="">
      <xdr:nvSpPr>
        <xdr:cNvPr id="847" name="n_1aveValue【庁舎】&#10;一人当たり面積"/>
        <xdr:cNvSpPr txBox="1"/>
      </xdr:nvSpPr>
      <xdr:spPr>
        <a:xfrm>
          <a:off x="17932477" y="1798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65150</xdr:rowOff>
    </xdr:from>
    <xdr:ext cx="469744" cy="259045"/>
    <xdr:sp macro="" textlink="">
      <xdr:nvSpPr>
        <xdr:cNvPr id="848" name="n_2aveValue【庁舎】&#10;一人当たり面積"/>
        <xdr:cNvSpPr txBox="1"/>
      </xdr:nvSpPr>
      <xdr:spPr>
        <a:xfrm>
          <a:off x="1717047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61884</xdr:rowOff>
    </xdr:from>
    <xdr:ext cx="469744" cy="259045"/>
    <xdr:sp macro="" textlink="">
      <xdr:nvSpPr>
        <xdr:cNvPr id="849" name="n_3aveValue【庁舎】&#10;一人当たり面積"/>
        <xdr:cNvSpPr txBox="1"/>
      </xdr:nvSpPr>
      <xdr:spPr>
        <a:xfrm>
          <a:off x="16424352" y="1789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84745</xdr:rowOff>
    </xdr:from>
    <xdr:ext cx="469744" cy="259045"/>
    <xdr:sp macro="" textlink="">
      <xdr:nvSpPr>
        <xdr:cNvPr id="850" name="n_4aveValue【庁舎】&#10;一人当たり面積"/>
        <xdr:cNvSpPr txBox="1"/>
      </xdr:nvSpPr>
      <xdr:spPr>
        <a:xfrm>
          <a:off x="15678227" y="1791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129557</xdr:rowOff>
    </xdr:from>
    <xdr:ext cx="469744" cy="259045"/>
    <xdr:sp macro="" textlink="">
      <xdr:nvSpPr>
        <xdr:cNvPr id="851" name="n_1mainValue【庁舎】&#10;一人当たり面積"/>
        <xdr:cNvSpPr txBox="1"/>
      </xdr:nvSpPr>
      <xdr:spPr>
        <a:xfrm>
          <a:off x="1793247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129557</xdr:rowOff>
    </xdr:from>
    <xdr:ext cx="469744" cy="259045"/>
    <xdr:sp macro="" textlink="">
      <xdr:nvSpPr>
        <xdr:cNvPr id="852" name="n_2mainValue【庁舎】&#10;一人当たり面積"/>
        <xdr:cNvSpPr txBox="1"/>
      </xdr:nvSpPr>
      <xdr:spPr>
        <a:xfrm>
          <a:off x="1717047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100165</xdr:rowOff>
    </xdr:from>
    <xdr:ext cx="469744" cy="259045"/>
    <xdr:sp macro="" textlink="">
      <xdr:nvSpPr>
        <xdr:cNvPr id="853" name="n_3mainValue【庁舎】&#10;一人当たり面積"/>
        <xdr:cNvSpPr txBox="1"/>
      </xdr:nvSpPr>
      <xdr:spPr>
        <a:xfrm>
          <a:off x="16424352" y="184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26688</xdr:rowOff>
    </xdr:from>
    <xdr:ext cx="469744" cy="259045"/>
    <xdr:sp macro="" textlink="">
      <xdr:nvSpPr>
        <xdr:cNvPr id="854" name="n_4mainValue【庁舎】&#10;一人当たり面積"/>
        <xdr:cNvSpPr txBox="1"/>
      </xdr:nvSpPr>
      <xdr:spPr>
        <a:xfrm>
          <a:off x="156782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の一人当たり有形固定資産額については、</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により管理していた施設を取得したことにより、上昇している。</a:t>
          </a:r>
        </a:p>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の有形固定資産減価償却率については、老朽化が進む施設は存在するものの、ファシリティマネジメント計画や公共施設個別施設計画に基づく修繕等を進めていることから類似団体内平均値を下回っている。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については、老朽化が進む施設は存在するものの、ファシリティマネジメント計画や公共施設個別施設計画に基づく修繕等を進めていること、また、令和元年度に富士山南東消防組合資産分として新たな分署の整備が行われたことから、類似団体内平均値に近い数値となっている。</a:t>
          </a:r>
        </a:p>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の有形固定資産減価償却率については、防災センター（庁舎別館）等の整備が行われたが、他施設の老朽化が進んでおり上昇しており、類似団体内平均値に近い数値となっている。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静岡県長泉町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43,463
43,027
26.63
17,886,982
17,337,515
482,118
9,793,106
2,530,888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業種の異なる大規模工場の誘致や中小工場の集団化を進めてきた結果、化学工業を中心にさまざまな企業が立地している。そのため、景気変動の影響を受けにくく、税収も安定していることから、昭和</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を上回る一定の水準を維持しているが、令和２年度及び令和３年度においては、新型コロナウイルス感染症の影響により、法人町民税等が平年に比べ大幅に減となったことから、</a:t>
          </a:r>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に低下している。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51505</xdr:rowOff>
    </xdr:from>
    <xdr:to>
      <xdr:col>23</xdr:col>
      <xdr:colOff>133350</xdr:colOff>
      <xdr:row>37</xdr:row>
      <xdr:rowOff>158750</xdr:rowOff>
    </xdr:to>
    <xdr:cxnSp macro="">
      <xdr:nvCxnSpPr>
        <xdr:cNvPr id="69" name="直線コネクタ 68"/>
        <xdr:cNvCxnSpPr/>
      </xdr:nvCxnSpPr>
      <xdr:spPr>
        <a:xfrm>
          <a:off x="4114800" y="6395155"/>
          <a:ext cx="8382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299</xdr:rowOff>
    </xdr:from>
    <xdr:ext cx="762000" cy="259045"/>
    <xdr:sp macro="" textlink="">
      <xdr:nvSpPr>
        <xdr:cNvPr id="70" name="財政力平均値テキスト"/>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11289</xdr:rowOff>
    </xdr:from>
    <xdr:to>
      <xdr:col>19</xdr:col>
      <xdr:colOff>133350</xdr:colOff>
      <xdr:row>37</xdr:row>
      <xdr:rowOff>51505</xdr:rowOff>
    </xdr:to>
    <xdr:cxnSp macro="">
      <xdr:nvCxnSpPr>
        <xdr:cNvPr id="72" name="直線コネクタ 71"/>
        <xdr:cNvCxnSpPr/>
      </xdr:nvCxnSpPr>
      <xdr:spPr>
        <a:xfrm>
          <a:off x="3225800" y="63549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4" name="テキスト ボックス 73"/>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11289</xdr:rowOff>
    </xdr:from>
    <xdr:to>
      <xdr:col>15</xdr:col>
      <xdr:colOff>82550</xdr:colOff>
      <xdr:row>37</xdr:row>
      <xdr:rowOff>51505</xdr:rowOff>
    </xdr:to>
    <xdr:cxnSp macro="">
      <xdr:nvCxnSpPr>
        <xdr:cNvPr id="75" name="直線コネクタ 74"/>
        <xdr:cNvCxnSpPr/>
      </xdr:nvCxnSpPr>
      <xdr:spPr>
        <a:xfrm flipV="1">
          <a:off x="2336800" y="63549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159455</xdr:rowOff>
    </xdr:from>
    <xdr:to>
      <xdr:col>15</xdr:col>
      <xdr:colOff>133350</xdr:colOff>
      <xdr:row>42</xdr:row>
      <xdr:rowOff>89605</xdr:rowOff>
    </xdr:to>
    <xdr:sp macro="" textlink="">
      <xdr:nvSpPr>
        <xdr:cNvPr id="76" name="フローチャート: 判断 75"/>
        <xdr:cNvSpPr/>
      </xdr:nvSpPr>
      <xdr:spPr>
        <a:xfrm>
          <a:off x="3175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74382</xdr:rowOff>
    </xdr:from>
    <xdr:ext cx="762000" cy="259045"/>
    <xdr:sp macro="" textlink="">
      <xdr:nvSpPr>
        <xdr:cNvPr id="77" name="テキスト ボックス 76"/>
        <xdr:cNvSpPr txBox="1"/>
      </xdr:nvSpPr>
      <xdr:spPr>
        <a:xfrm>
          <a:off x="2844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24695</xdr:rowOff>
    </xdr:from>
    <xdr:to>
      <xdr:col>11</xdr:col>
      <xdr:colOff>31750</xdr:colOff>
      <xdr:row>37</xdr:row>
      <xdr:rowOff>51505</xdr:rowOff>
    </xdr:to>
    <xdr:cxnSp macro="">
      <xdr:nvCxnSpPr>
        <xdr:cNvPr id="78" name="直線コネクタ 77"/>
        <xdr:cNvCxnSpPr/>
      </xdr:nvCxnSpPr>
      <xdr:spPr>
        <a:xfrm>
          <a:off x="1447800" y="63683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1411</xdr:rowOff>
    </xdr:from>
    <xdr:to>
      <xdr:col>11</xdr:col>
      <xdr:colOff>82550</xdr:colOff>
      <xdr:row>42</xdr:row>
      <xdr:rowOff>103011</xdr:rowOff>
    </xdr:to>
    <xdr:sp macro="" textlink="">
      <xdr:nvSpPr>
        <xdr:cNvPr id="79" name="フローチャート: 判断 78"/>
        <xdr:cNvSpPr/>
      </xdr:nvSpPr>
      <xdr:spPr>
        <a:xfrm>
          <a:off x="2286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87788</xdr:rowOff>
    </xdr:from>
    <xdr:ext cx="762000" cy="259045"/>
    <xdr:sp macro="" textlink="">
      <xdr:nvSpPr>
        <xdr:cNvPr id="80" name="テキスト ボックス 79"/>
        <xdr:cNvSpPr txBox="1"/>
      </xdr:nvSpPr>
      <xdr:spPr>
        <a:xfrm>
          <a:off x="1955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1" name="フローチャート: 判断 80"/>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82" name="テキスト ボックス 81"/>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107950</xdr:rowOff>
    </xdr:from>
    <xdr:to>
      <xdr:col>23</xdr:col>
      <xdr:colOff>184150</xdr:colOff>
      <xdr:row>38</xdr:row>
      <xdr:rowOff>38100</xdr:rowOff>
    </xdr:to>
    <xdr:sp macro="" textlink="">
      <xdr:nvSpPr>
        <xdr:cNvPr id="88" name="楕円 87"/>
        <xdr:cNvSpPr/>
      </xdr:nvSpPr>
      <xdr:spPr>
        <a:xfrm>
          <a:off x="4902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124477</xdr:rowOff>
    </xdr:from>
    <xdr:ext cx="762000" cy="259045"/>
    <xdr:sp macro="" textlink="">
      <xdr:nvSpPr>
        <xdr:cNvPr id="89" name="財政力該当値テキスト"/>
        <xdr:cNvSpPr txBox="1"/>
      </xdr:nvSpPr>
      <xdr:spPr>
        <a:xfrm>
          <a:off x="5041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705</xdr:rowOff>
    </xdr:from>
    <xdr:to>
      <xdr:col>19</xdr:col>
      <xdr:colOff>184150</xdr:colOff>
      <xdr:row>37</xdr:row>
      <xdr:rowOff>102305</xdr:rowOff>
    </xdr:to>
    <xdr:sp macro="" textlink="">
      <xdr:nvSpPr>
        <xdr:cNvPr id="90" name="楕円 89"/>
        <xdr:cNvSpPr/>
      </xdr:nvSpPr>
      <xdr:spPr>
        <a:xfrm>
          <a:off x="4064000" y="63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112482</xdr:rowOff>
    </xdr:from>
    <xdr:ext cx="736600" cy="259045"/>
    <xdr:sp macro="" textlink="">
      <xdr:nvSpPr>
        <xdr:cNvPr id="91" name="テキスト ボックス 90"/>
        <xdr:cNvSpPr txBox="1"/>
      </xdr:nvSpPr>
      <xdr:spPr>
        <a:xfrm>
          <a:off x="3733800" y="6113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131939</xdr:rowOff>
    </xdr:from>
    <xdr:to>
      <xdr:col>15</xdr:col>
      <xdr:colOff>133350</xdr:colOff>
      <xdr:row>37</xdr:row>
      <xdr:rowOff>62089</xdr:rowOff>
    </xdr:to>
    <xdr:sp macro="" textlink="">
      <xdr:nvSpPr>
        <xdr:cNvPr id="92" name="楕円 91"/>
        <xdr:cNvSpPr/>
      </xdr:nvSpPr>
      <xdr:spPr>
        <a:xfrm>
          <a:off x="3175000" y="630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72266</xdr:rowOff>
    </xdr:from>
    <xdr:ext cx="762000" cy="259045"/>
    <xdr:sp macro="" textlink="">
      <xdr:nvSpPr>
        <xdr:cNvPr id="93" name="テキスト ボックス 92"/>
        <xdr:cNvSpPr txBox="1"/>
      </xdr:nvSpPr>
      <xdr:spPr>
        <a:xfrm>
          <a:off x="2844800" y="6073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705</xdr:rowOff>
    </xdr:from>
    <xdr:to>
      <xdr:col>11</xdr:col>
      <xdr:colOff>82550</xdr:colOff>
      <xdr:row>37</xdr:row>
      <xdr:rowOff>102305</xdr:rowOff>
    </xdr:to>
    <xdr:sp macro="" textlink="">
      <xdr:nvSpPr>
        <xdr:cNvPr id="94" name="楕円 93"/>
        <xdr:cNvSpPr/>
      </xdr:nvSpPr>
      <xdr:spPr>
        <a:xfrm>
          <a:off x="2286000" y="63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112482</xdr:rowOff>
    </xdr:from>
    <xdr:ext cx="762000" cy="259045"/>
    <xdr:sp macro="" textlink="">
      <xdr:nvSpPr>
        <xdr:cNvPr id="95" name="テキスト ボックス 94"/>
        <xdr:cNvSpPr txBox="1"/>
      </xdr:nvSpPr>
      <xdr:spPr>
        <a:xfrm>
          <a:off x="1955800" y="611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145345</xdr:rowOff>
    </xdr:from>
    <xdr:to>
      <xdr:col>7</xdr:col>
      <xdr:colOff>31750</xdr:colOff>
      <xdr:row>37</xdr:row>
      <xdr:rowOff>75495</xdr:rowOff>
    </xdr:to>
    <xdr:sp macro="" textlink="">
      <xdr:nvSpPr>
        <xdr:cNvPr id="96" name="楕円 95"/>
        <xdr:cNvSpPr/>
      </xdr:nvSpPr>
      <xdr:spPr>
        <a:xfrm>
          <a:off x="1397000" y="631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85672</xdr:rowOff>
    </xdr:from>
    <xdr:ext cx="762000" cy="259045"/>
    <xdr:sp macro="" textlink="">
      <xdr:nvSpPr>
        <xdr:cNvPr id="97" name="テキスト ボックス 96"/>
        <xdr:cNvSpPr txBox="1"/>
      </xdr:nvSpPr>
      <xdr:spPr>
        <a:xfrm>
          <a:off x="1066800" y="6086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公債費の抑制に努めてきた結果、元利償還金の額は類似団体平均と比較して低い状況にあり、税収も安定していることから、社会福祉関係扶助費等の増により経常経費は増加傾向にあるものの、経常収支比率は依然として低い状況で推移している。</a:t>
          </a:r>
        </a:p>
        <a:p>
          <a:r>
            <a:rPr kumimoji="1" lang="ja-JP" altLang="en-US" sz="1300" baseline="0">
              <a:latin typeface="ＭＳ Ｐゴシック" panose="020B0600070205080204" pitchFamily="50" charset="-128"/>
              <a:ea typeface="ＭＳ Ｐゴシック" panose="020B0600070205080204" pitchFamily="50" charset="-128"/>
            </a:rPr>
            <a:t>　令和３年度については、地方税や地方消費税交付金などの増により歳入（分母）が増加しており、自立支援介護訓練給付事業費等扶助費の増により歳出（分子）も増加したため、経常収支比率は昨年度並み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65</xdr:row>
      <xdr:rowOff>60960</xdr:rowOff>
    </xdr:to>
    <xdr:cxnSp macro="">
      <xdr:nvCxnSpPr>
        <xdr:cNvPr id="125" name="直線コネクタ 124"/>
        <xdr:cNvCxnSpPr/>
      </xdr:nvCxnSpPr>
      <xdr:spPr>
        <a:xfrm flipV="1">
          <a:off x="4953000" y="10264140"/>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33037</xdr:rowOff>
    </xdr:from>
    <xdr:ext cx="762000" cy="259045"/>
    <xdr:sp macro="" textlink="">
      <xdr:nvSpPr>
        <xdr:cNvPr id="126" name="財政構造の弾力性最小値テキスト"/>
        <xdr:cNvSpPr txBox="1"/>
      </xdr:nvSpPr>
      <xdr:spPr>
        <a:xfrm>
          <a:off x="5041900" y="1117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60960</xdr:rowOff>
    </xdr:from>
    <xdr:to>
      <xdr:col>24</xdr:col>
      <xdr:colOff>12700</xdr:colOff>
      <xdr:row>65</xdr:row>
      <xdr:rowOff>60960</xdr:rowOff>
    </xdr:to>
    <xdr:cxnSp macro="">
      <xdr:nvCxnSpPr>
        <xdr:cNvPr id="127" name="直線コネクタ 126"/>
        <xdr:cNvCxnSpPr/>
      </xdr:nvCxnSpPr>
      <xdr:spPr>
        <a:xfrm>
          <a:off x="4864100" y="1120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28" name="財政構造の弾力性最大値テキスト"/>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29" name="直線コネクタ 128"/>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32512</xdr:rowOff>
    </xdr:from>
    <xdr:to>
      <xdr:col>23</xdr:col>
      <xdr:colOff>133350</xdr:colOff>
      <xdr:row>61</xdr:row>
      <xdr:rowOff>37338</xdr:rowOff>
    </xdr:to>
    <xdr:cxnSp macro="">
      <xdr:nvCxnSpPr>
        <xdr:cNvPr id="130" name="直線コネクタ 129"/>
        <xdr:cNvCxnSpPr/>
      </xdr:nvCxnSpPr>
      <xdr:spPr>
        <a:xfrm>
          <a:off x="4114800" y="1049096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100855</xdr:rowOff>
    </xdr:from>
    <xdr:ext cx="762000" cy="259045"/>
    <xdr:sp macro="" textlink="">
      <xdr:nvSpPr>
        <xdr:cNvPr id="131" name="財政構造の弾力性平均値テキスト"/>
        <xdr:cNvSpPr txBox="1"/>
      </xdr:nvSpPr>
      <xdr:spPr>
        <a:xfrm>
          <a:off x="5041900" y="10730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32" name="フローチャート: 判断 131"/>
        <xdr:cNvSpPr/>
      </xdr:nvSpPr>
      <xdr:spPr>
        <a:xfrm>
          <a:off x="49022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6096</xdr:rowOff>
    </xdr:from>
    <xdr:to>
      <xdr:col>19</xdr:col>
      <xdr:colOff>133350</xdr:colOff>
      <xdr:row>61</xdr:row>
      <xdr:rowOff>32512</xdr:rowOff>
    </xdr:to>
    <xdr:cxnSp macro="">
      <xdr:nvCxnSpPr>
        <xdr:cNvPr id="133" name="直線コネクタ 132"/>
        <xdr:cNvCxnSpPr/>
      </xdr:nvCxnSpPr>
      <xdr:spPr>
        <a:xfrm>
          <a:off x="3225800" y="10293096"/>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102108</xdr:rowOff>
    </xdr:from>
    <xdr:to>
      <xdr:col>19</xdr:col>
      <xdr:colOff>184150</xdr:colOff>
      <xdr:row>64</xdr:row>
      <xdr:rowOff>32258</xdr:rowOff>
    </xdr:to>
    <xdr:sp macro="" textlink="">
      <xdr:nvSpPr>
        <xdr:cNvPr id="134" name="フローチャート: 判断 133"/>
        <xdr:cNvSpPr/>
      </xdr:nvSpPr>
      <xdr:spPr>
        <a:xfrm>
          <a:off x="4064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17035</xdr:rowOff>
    </xdr:from>
    <xdr:ext cx="736600" cy="259045"/>
    <xdr:sp macro="" textlink="">
      <xdr:nvSpPr>
        <xdr:cNvPr id="135" name="テキスト ボックス 134"/>
        <xdr:cNvSpPr txBox="1"/>
      </xdr:nvSpPr>
      <xdr:spPr>
        <a:xfrm>
          <a:off x="3733800" y="1098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134112</xdr:rowOff>
    </xdr:from>
    <xdr:to>
      <xdr:col>15</xdr:col>
      <xdr:colOff>82550</xdr:colOff>
      <xdr:row>60</xdr:row>
      <xdr:rowOff>6096</xdr:rowOff>
    </xdr:to>
    <xdr:cxnSp macro="">
      <xdr:nvCxnSpPr>
        <xdr:cNvPr id="136" name="直線コネクタ 135"/>
        <xdr:cNvCxnSpPr/>
      </xdr:nvCxnSpPr>
      <xdr:spPr>
        <a:xfrm>
          <a:off x="2336800" y="1024966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106934</xdr:rowOff>
    </xdr:from>
    <xdr:to>
      <xdr:col>15</xdr:col>
      <xdr:colOff>133350</xdr:colOff>
      <xdr:row>64</xdr:row>
      <xdr:rowOff>37084</xdr:rowOff>
    </xdr:to>
    <xdr:sp macro="" textlink="">
      <xdr:nvSpPr>
        <xdr:cNvPr id="137" name="フローチャート: 判断 136"/>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21861</xdr:rowOff>
    </xdr:from>
    <xdr:ext cx="762000" cy="259045"/>
    <xdr:sp macro="" textlink="">
      <xdr:nvSpPr>
        <xdr:cNvPr id="138" name="テキスト ボックス 137"/>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81026</xdr:rowOff>
    </xdr:from>
    <xdr:to>
      <xdr:col>11</xdr:col>
      <xdr:colOff>31750</xdr:colOff>
      <xdr:row>59</xdr:row>
      <xdr:rowOff>134112</xdr:rowOff>
    </xdr:to>
    <xdr:cxnSp macro="">
      <xdr:nvCxnSpPr>
        <xdr:cNvPr id="139" name="直線コネクタ 138"/>
        <xdr:cNvCxnSpPr/>
      </xdr:nvCxnSpPr>
      <xdr:spPr>
        <a:xfrm>
          <a:off x="1447800" y="1019657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0" name="フローチャート: 判断 139"/>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41" name="テキスト ボックス 140"/>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2" name="フローチャート: 判断 141"/>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macro="" textlink="">
      <xdr:nvSpPr>
        <xdr:cNvPr id="143" name="テキスト ボックス 142"/>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157988</xdr:rowOff>
    </xdr:from>
    <xdr:to>
      <xdr:col>23</xdr:col>
      <xdr:colOff>184150</xdr:colOff>
      <xdr:row>61</xdr:row>
      <xdr:rowOff>88138</xdr:rowOff>
    </xdr:to>
    <xdr:sp macro="" textlink="">
      <xdr:nvSpPr>
        <xdr:cNvPr id="149" name="楕円 148"/>
        <xdr:cNvSpPr/>
      </xdr:nvSpPr>
      <xdr:spPr>
        <a:xfrm>
          <a:off x="49022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3065</xdr:rowOff>
    </xdr:from>
    <xdr:ext cx="762000" cy="259045"/>
    <xdr:sp macro="" textlink="">
      <xdr:nvSpPr>
        <xdr:cNvPr id="150" name="財政構造の弾力性該当値テキスト"/>
        <xdr:cNvSpPr txBox="1"/>
      </xdr:nvSpPr>
      <xdr:spPr>
        <a:xfrm>
          <a:off x="5041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153162</xdr:rowOff>
    </xdr:from>
    <xdr:to>
      <xdr:col>19</xdr:col>
      <xdr:colOff>184150</xdr:colOff>
      <xdr:row>61</xdr:row>
      <xdr:rowOff>83312</xdr:rowOff>
    </xdr:to>
    <xdr:sp macro="" textlink="">
      <xdr:nvSpPr>
        <xdr:cNvPr id="151" name="楕円 150"/>
        <xdr:cNvSpPr/>
      </xdr:nvSpPr>
      <xdr:spPr>
        <a:xfrm>
          <a:off x="4064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93489</xdr:rowOff>
    </xdr:from>
    <xdr:ext cx="736600" cy="259045"/>
    <xdr:sp macro="" textlink="">
      <xdr:nvSpPr>
        <xdr:cNvPr id="152" name="テキスト ボックス 151"/>
        <xdr:cNvSpPr txBox="1"/>
      </xdr:nvSpPr>
      <xdr:spPr>
        <a:xfrm>
          <a:off x="3733800" y="1020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126746</xdr:rowOff>
    </xdr:from>
    <xdr:to>
      <xdr:col>15</xdr:col>
      <xdr:colOff>133350</xdr:colOff>
      <xdr:row>60</xdr:row>
      <xdr:rowOff>56896</xdr:rowOff>
    </xdr:to>
    <xdr:sp macro="" textlink="">
      <xdr:nvSpPr>
        <xdr:cNvPr id="153" name="楕円 152"/>
        <xdr:cNvSpPr/>
      </xdr:nvSpPr>
      <xdr:spPr>
        <a:xfrm>
          <a:off x="3175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67073</xdr:rowOff>
    </xdr:from>
    <xdr:ext cx="762000" cy="259045"/>
    <xdr:sp macro="" textlink="">
      <xdr:nvSpPr>
        <xdr:cNvPr id="154" name="テキスト ボックス 153"/>
        <xdr:cNvSpPr txBox="1"/>
      </xdr:nvSpPr>
      <xdr:spPr>
        <a:xfrm>
          <a:off x="2844800" y="1001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83312</xdr:rowOff>
    </xdr:from>
    <xdr:to>
      <xdr:col>11</xdr:col>
      <xdr:colOff>82550</xdr:colOff>
      <xdr:row>60</xdr:row>
      <xdr:rowOff>13462</xdr:rowOff>
    </xdr:to>
    <xdr:sp macro="" textlink="">
      <xdr:nvSpPr>
        <xdr:cNvPr id="155" name="楕円 154"/>
        <xdr:cNvSpPr/>
      </xdr:nvSpPr>
      <xdr:spPr>
        <a:xfrm>
          <a:off x="22860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23639</xdr:rowOff>
    </xdr:from>
    <xdr:ext cx="762000" cy="259045"/>
    <xdr:sp macro="" textlink="">
      <xdr:nvSpPr>
        <xdr:cNvPr id="156" name="テキスト ボックス 155"/>
        <xdr:cNvSpPr txBox="1"/>
      </xdr:nvSpPr>
      <xdr:spPr>
        <a:xfrm>
          <a:off x="1955800" y="996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30226</xdr:rowOff>
    </xdr:from>
    <xdr:to>
      <xdr:col>7</xdr:col>
      <xdr:colOff>31750</xdr:colOff>
      <xdr:row>59</xdr:row>
      <xdr:rowOff>131826</xdr:rowOff>
    </xdr:to>
    <xdr:sp macro="" textlink="">
      <xdr:nvSpPr>
        <xdr:cNvPr id="157" name="楕円 156"/>
        <xdr:cNvSpPr/>
      </xdr:nvSpPr>
      <xdr:spPr>
        <a:xfrm>
          <a:off x="1397000" y="1014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142003</xdr:rowOff>
    </xdr:from>
    <xdr:ext cx="762000" cy="259045"/>
    <xdr:sp macro="" textlink="">
      <xdr:nvSpPr>
        <xdr:cNvPr id="158" name="テキスト ボックス 157"/>
        <xdr:cNvSpPr txBox="1"/>
      </xdr:nvSpPr>
      <xdr:spPr>
        <a:xfrm>
          <a:off x="1066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類似団体と比較して高くなっているのは、主に物件費が要因である。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年度から給食調理・配送業務の全面委託化やごみ収集業務の町内全域を委託化、焼却場運転業務の一括委託化、平成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年度からがん検診受診料を無償化したことによる受診者数の増、平成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年度はこども交流センターの開所、平成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年度から令和元年度には新たに整備された放課後児童会の運営が開始されたことに加え、平成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年度から健康づくりセンターや桃沢野外活動センターなど公共施設の管理運営業務を指定管理にしたことにより、物件費の増加につながっている。</a:t>
          </a:r>
        </a:p>
        <a:p>
          <a:r>
            <a:rPr kumimoji="1" lang="ja-JP" altLang="en-US" sz="1100">
              <a:latin typeface="ＭＳ Ｐゴシック" panose="020B0600070205080204" pitchFamily="50" charset="-128"/>
              <a:ea typeface="ＭＳ Ｐゴシック" panose="020B0600070205080204" pitchFamily="50" charset="-128"/>
            </a:rPr>
            <a:t>　令和３年度については、新型コロナウイルスワクチン接種事業に係る物件費の増が要因の一つである。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6" name="直線コネクタ 185"/>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7" name="人件費・物件費等の状況最小値テキスト"/>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88" name="直線コネクタ 187"/>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89" name="人件費・物件費等の状況最大値テキスト"/>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0" name="直線コネクタ 189"/>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148129</xdr:rowOff>
    </xdr:from>
    <xdr:to>
      <xdr:col>23</xdr:col>
      <xdr:colOff>133350</xdr:colOff>
      <xdr:row>83</xdr:row>
      <xdr:rowOff>104567</xdr:rowOff>
    </xdr:to>
    <xdr:cxnSp macro="">
      <xdr:nvCxnSpPr>
        <xdr:cNvPr id="191" name="直線コネクタ 190"/>
        <xdr:cNvCxnSpPr/>
      </xdr:nvCxnSpPr>
      <xdr:spPr>
        <a:xfrm>
          <a:off x="4114800" y="14207029"/>
          <a:ext cx="838200" cy="12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125911</xdr:rowOff>
    </xdr:from>
    <xdr:ext cx="762000" cy="259045"/>
    <xdr:sp macro="" textlink="">
      <xdr:nvSpPr>
        <xdr:cNvPr id="192" name="人件費・物件費等の状況平均値テキスト"/>
        <xdr:cNvSpPr txBox="1"/>
      </xdr:nvSpPr>
      <xdr:spPr>
        <a:xfrm>
          <a:off x="5041900" y="1401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3" name="フローチャート: 判断 192"/>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129279</xdr:rowOff>
    </xdr:from>
    <xdr:to>
      <xdr:col>19</xdr:col>
      <xdr:colOff>133350</xdr:colOff>
      <xdr:row>82</xdr:row>
      <xdr:rowOff>148129</xdr:rowOff>
    </xdr:to>
    <xdr:cxnSp macro="">
      <xdr:nvCxnSpPr>
        <xdr:cNvPr id="194" name="直線コネクタ 193"/>
        <xdr:cNvCxnSpPr/>
      </xdr:nvCxnSpPr>
      <xdr:spPr>
        <a:xfrm>
          <a:off x="3225800" y="14188179"/>
          <a:ext cx="889000" cy="1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142539</xdr:rowOff>
    </xdr:from>
    <xdr:to>
      <xdr:col>19</xdr:col>
      <xdr:colOff>184150</xdr:colOff>
      <xdr:row>83</xdr:row>
      <xdr:rowOff>72689</xdr:rowOff>
    </xdr:to>
    <xdr:sp macro="" textlink="">
      <xdr:nvSpPr>
        <xdr:cNvPr id="195" name="フローチャート: 判断 194"/>
        <xdr:cNvSpPr/>
      </xdr:nvSpPr>
      <xdr:spPr>
        <a:xfrm>
          <a:off x="4064000" y="1420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57466</xdr:rowOff>
    </xdr:from>
    <xdr:ext cx="736600" cy="259045"/>
    <xdr:sp macro="" textlink="">
      <xdr:nvSpPr>
        <xdr:cNvPr id="196" name="テキスト ボックス 195"/>
        <xdr:cNvSpPr txBox="1"/>
      </xdr:nvSpPr>
      <xdr:spPr>
        <a:xfrm>
          <a:off x="3733800" y="14287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129279</xdr:rowOff>
    </xdr:from>
    <xdr:to>
      <xdr:col>15</xdr:col>
      <xdr:colOff>82550</xdr:colOff>
      <xdr:row>82</xdr:row>
      <xdr:rowOff>129983</xdr:rowOff>
    </xdr:to>
    <xdr:cxnSp macro="">
      <xdr:nvCxnSpPr>
        <xdr:cNvPr id="197" name="直線コネクタ 196"/>
        <xdr:cNvCxnSpPr/>
      </xdr:nvCxnSpPr>
      <xdr:spPr>
        <a:xfrm flipV="1">
          <a:off x="2336800" y="14188179"/>
          <a:ext cx="8890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79116</xdr:rowOff>
    </xdr:from>
    <xdr:to>
      <xdr:col>15</xdr:col>
      <xdr:colOff>133350</xdr:colOff>
      <xdr:row>83</xdr:row>
      <xdr:rowOff>9266</xdr:rowOff>
    </xdr:to>
    <xdr:sp macro="" textlink="">
      <xdr:nvSpPr>
        <xdr:cNvPr id="198" name="フローチャート: 判断 197"/>
        <xdr:cNvSpPr/>
      </xdr:nvSpPr>
      <xdr:spPr>
        <a:xfrm>
          <a:off x="3175000" y="1413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165493</xdr:rowOff>
    </xdr:from>
    <xdr:ext cx="762000" cy="259045"/>
    <xdr:sp macro="" textlink="">
      <xdr:nvSpPr>
        <xdr:cNvPr id="199" name="テキスト ボックス 198"/>
        <xdr:cNvSpPr txBox="1"/>
      </xdr:nvSpPr>
      <xdr:spPr>
        <a:xfrm>
          <a:off x="2844800" y="14224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74417</xdr:rowOff>
    </xdr:from>
    <xdr:to>
      <xdr:col>11</xdr:col>
      <xdr:colOff>31750</xdr:colOff>
      <xdr:row>82</xdr:row>
      <xdr:rowOff>129983</xdr:rowOff>
    </xdr:to>
    <xdr:cxnSp macro="">
      <xdr:nvCxnSpPr>
        <xdr:cNvPr id="200" name="直線コネクタ 199"/>
        <xdr:cNvCxnSpPr/>
      </xdr:nvCxnSpPr>
      <xdr:spPr>
        <a:xfrm>
          <a:off x="1447800" y="14133317"/>
          <a:ext cx="889000" cy="5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73430</xdr:rowOff>
    </xdr:from>
    <xdr:to>
      <xdr:col>11</xdr:col>
      <xdr:colOff>82550</xdr:colOff>
      <xdr:row>83</xdr:row>
      <xdr:rowOff>3580</xdr:rowOff>
    </xdr:to>
    <xdr:sp macro="" textlink="">
      <xdr:nvSpPr>
        <xdr:cNvPr id="201" name="フローチャート: 判断 200"/>
        <xdr:cNvSpPr/>
      </xdr:nvSpPr>
      <xdr:spPr>
        <a:xfrm>
          <a:off x="2286000" y="1413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13757</xdr:rowOff>
    </xdr:from>
    <xdr:ext cx="762000" cy="259045"/>
    <xdr:sp macro="" textlink="">
      <xdr:nvSpPr>
        <xdr:cNvPr id="202" name="テキスト ボックス 201"/>
        <xdr:cNvSpPr txBox="1"/>
      </xdr:nvSpPr>
      <xdr:spPr>
        <a:xfrm>
          <a:off x="1955800" y="13901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92715</xdr:rowOff>
    </xdr:from>
    <xdr:to>
      <xdr:col>7</xdr:col>
      <xdr:colOff>31750</xdr:colOff>
      <xdr:row>83</xdr:row>
      <xdr:rowOff>22865</xdr:rowOff>
    </xdr:to>
    <xdr:sp macro="" textlink="">
      <xdr:nvSpPr>
        <xdr:cNvPr id="203" name="フローチャート: 判断 202"/>
        <xdr:cNvSpPr/>
      </xdr:nvSpPr>
      <xdr:spPr>
        <a:xfrm>
          <a:off x="1397000" y="1415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7642</xdr:rowOff>
    </xdr:from>
    <xdr:ext cx="762000" cy="259045"/>
    <xdr:sp macro="" textlink="">
      <xdr:nvSpPr>
        <xdr:cNvPr id="204" name="テキスト ボックス 203"/>
        <xdr:cNvSpPr txBox="1"/>
      </xdr:nvSpPr>
      <xdr:spPr>
        <a:xfrm>
          <a:off x="1066800" y="1423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53767</xdr:rowOff>
    </xdr:from>
    <xdr:to>
      <xdr:col>23</xdr:col>
      <xdr:colOff>184150</xdr:colOff>
      <xdr:row>83</xdr:row>
      <xdr:rowOff>155367</xdr:rowOff>
    </xdr:to>
    <xdr:sp macro="" textlink="">
      <xdr:nvSpPr>
        <xdr:cNvPr id="210" name="楕円 209"/>
        <xdr:cNvSpPr/>
      </xdr:nvSpPr>
      <xdr:spPr>
        <a:xfrm>
          <a:off x="4902200" y="1428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25844</xdr:rowOff>
    </xdr:from>
    <xdr:ext cx="762000" cy="259045"/>
    <xdr:sp macro="" textlink="">
      <xdr:nvSpPr>
        <xdr:cNvPr id="211" name="人件費・物件費等の状況該当値テキスト"/>
        <xdr:cNvSpPr txBox="1"/>
      </xdr:nvSpPr>
      <xdr:spPr>
        <a:xfrm>
          <a:off x="5041900" y="1425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97329</xdr:rowOff>
    </xdr:from>
    <xdr:to>
      <xdr:col>19</xdr:col>
      <xdr:colOff>184150</xdr:colOff>
      <xdr:row>83</xdr:row>
      <xdr:rowOff>27479</xdr:rowOff>
    </xdr:to>
    <xdr:sp macro="" textlink="">
      <xdr:nvSpPr>
        <xdr:cNvPr id="212" name="楕円 211"/>
        <xdr:cNvSpPr/>
      </xdr:nvSpPr>
      <xdr:spPr>
        <a:xfrm>
          <a:off x="4064000" y="1415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37656</xdr:rowOff>
    </xdr:from>
    <xdr:ext cx="736600" cy="259045"/>
    <xdr:sp macro="" textlink="">
      <xdr:nvSpPr>
        <xdr:cNvPr id="213" name="テキスト ボックス 212"/>
        <xdr:cNvSpPr txBox="1"/>
      </xdr:nvSpPr>
      <xdr:spPr>
        <a:xfrm>
          <a:off x="3733800" y="13925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78479</xdr:rowOff>
    </xdr:from>
    <xdr:to>
      <xdr:col>15</xdr:col>
      <xdr:colOff>133350</xdr:colOff>
      <xdr:row>83</xdr:row>
      <xdr:rowOff>8629</xdr:rowOff>
    </xdr:to>
    <xdr:sp macro="" textlink="">
      <xdr:nvSpPr>
        <xdr:cNvPr id="214" name="楕円 213"/>
        <xdr:cNvSpPr/>
      </xdr:nvSpPr>
      <xdr:spPr>
        <a:xfrm>
          <a:off x="3175000" y="1413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18806</xdr:rowOff>
    </xdr:from>
    <xdr:ext cx="762000" cy="259045"/>
    <xdr:sp macro="" textlink="">
      <xdr:nvSpPr>
        <xdr:cNvPr id="215" name="テキスト ボックス 214"/>
        <xdr:cNvSpPr txBox="1"/>
      </xdr:nvSpPr>
      <xdr:spPr>
        <a:xfrm>
          <a:off x="2844800" y="1390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79183</xdr:rowOff>
    </xdr:from>
    <xdr:to>
      <xdr:col>11</xdr:col>
      <xdr:colOff>82550</xdr:colOff>
      <xdr:row>83</xdr:row>
      <xdr:rowOff>9333</xdr:rowOff>
    </xdr:to>
    <xdr:sp macro="" textlink="">
      <xdr:nvSpPr>
        <xdr:cNvPr id="216" name="楕円 215"/>
        <xdr:cNvSpPr/>
      </xdr:nvSpPr>
      <xdr:spPr>
        <a:xfrm>
          <a:off x="2286000" y="1413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165560</xdr:rowOff>
    </xdr:from>
    <xdr:ext cx="762000" cy="259045"/>
    <xdr:sp macro="" textlink="">
      <xdr:nvSpPr>
        <xdr:cNvPr id="217" name="テキスト ボックス 216"/>
        <xdr:cNvSpPr txBox="1"/>
      </xdr:nvSpPr>
      <xdr:spPr>
        <a:xfrm>
          <a:off x="1955800" y="1422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23617</xdr:rowOff>
    </xdr:from>
    <xdr:to>
      <xdr:col>7</xdr:col>
      <xdr:colOff>31750</xdr:colOff>
      <xdr:row>82</xdr:row>
      <xdr:rowOff>125217</xdr:rowOff>
    </xdr:to>
    <xdr:sp macro="" textlink="">
      <xdr:nvSpPr>
        <xdr:cNvPr id="218" name="楕円 217"/>
        <xdr:cNvSpPr/>
      </xdr:nvSpPr>
      <xdr:spPr>
        <a:xfrm>
          <a:off x="1397000" y="1408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135394</xdr:rowOff>
    </xdr:from>
    <xdr:ext cx="762000" cy="259045"/>
    <xdr:sp macro="" textlink="">
      <xdr:nvSpPr>
        <xdr:cNvPr id="219" name="テキスト ボックス 218"/>
        <xdr:cNvSpPr txBox="1"/>
      </xdr:nvSpPr>
      <xdr:spPr>
        <a:xfrm>
          <a:off x="1066800" y="13851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均衡の原則等により給料決定や給与制度（水準）については国家公務員に準じて制度設計を図っているものの、国と初任給決定、職務経験等の換算の運用方法や人事評価の評価結果の相違などにより、各年代の平均給料月額が国家公務員の給料月額よりも低くなっていることなどから、ラスパイレス指数は</a:t>
          </a:r>
          <a:r>
            <a:rPr kumimoji="1" lang="en-US" altLang="ja-JP" sz="1100">
              <a:latin typeface="ＭＳ Ｐゴシック" panose="020B0600070205080204" pitchFamily="50" charset="-128"/>
              <a:ea typeface="ＭＳ Ｐゴシック" panose="020B0600070205080204" pitchFamily="50" charset="-128"/>
            </a:rPr>
            <a:t>97</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98</a:t>
          </a:r>
          <a:r>
            <a:rPr kumimoji="1" lang="ja-JP" altLang="en-US" sz="1100">
              <a:latin typeface="ＭＳ Ｐゴシック" panose="020B0600070205080204" pitchFamily="50" charset="-128"/>
              <a:ea typeface="ＭＳ Ｐゴシック" panose="020B0600070205080204" pitchFamily="50" charset="-128"/>
            </a:rPr>
            <a:t>程度の水準で推移している。なお、前年度からの主な変動要因としては、比較的ラスパイレス指数の高い年齢層の職員の退職が多かったこと、経験年数階層における職員分布が変わったことが考えられる。</a:t>
          </a:r>
        </a:p>
        <a:p>
          <a:r>
            <a:rPr kumimoji="1" lang="ja-JP" altLang="en-US" sz="1100">
              <a:latin typeface="ＭＳ Ｐゴシック" panose="020B0600070205080204" pitchFamily="50" charset="-128"/>
              <a:ea typeface="ＭＳ Ｐゴシック" panose="020B0600070205080204" pitchFamily="50" charset="-128"/>
            </a:rPr>
            <a:t>　今後も国家公務員の給与制度や人事院勧告に基づき給与の適正化に努める。</a:t>
          </a:r>
        </a:p>
        <a:p>
          <a:r>
            <a:rPr kumimoji="1" lang="ja-JP" altLang="en-US" sz="1100">
              <a:latin typeface="ＭＳ Ｐゴシック" panose="020B0600070205080204" pitchFamily="50" charset="-128"/>
              <a:ea typeface="ＭＳ Ｐゴシック" panose="020B0600070205080204" pitchFamily="50" charset="-128"/>
            </a:rPr>
            <a:t>　また、令和５年度からの定年引上げによる影響も注視していく。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0" name="直線コネクタ 249"/>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1"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2" name="直線コネクタ 251"/>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55" name="直線コネクタ 254"/>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141713</xdr:rowOff>
    </xdr:from>
    <xdr:ext cx="762000" cy="259045"/>
    <xdr:sp macro="" textlink="">
      <xdr:nvSpPr>
        <xdr:cNvPr id="256" name="給与水準   （国との比較）平均値テキスト"/>
        <xdr:cNvSpPr txBox="1"/>
      </xdr:nvSpPr>
      <xdr:spPr>
        <a:xfrm>
          <a:off x="17106900" y="14543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7" name="フローチャート: 判断 256"/>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86</xdr:row>
      <xdr:rowOff>15421</xdr:rowOff>
    </xdr:to>
    <xdr:cxnSp macro="">
      <xdr:nvCxnSpPr>
        <xdr:cNvPr id="258" name="直線コネクタ 257"/>
        <xdr:cNvCxnSpPr/>
      </xdr:nvCxnSpPr>
      <xdr:spPr>
        <a:xfrm flipV="1">
          <a:off x="15290800" y="14605000"/>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59" name="フローチャート: 判断 258"/>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60" name="テキスト ボックス 259"/>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117929</xdr:rowOff>
    </xdr:from>
    <xdr:to>
      <xdr:col>72</xdr:col>
      <xdr:colOff>203200</xdr:colOff>
      <xdr:row>86</xdr:row>
      <xdr:rowOff>15421</xdr:rowOff>
    </xdr:to>
    <xdr:cxnSp macro="">
      <xdr:nvCxnSpPr>
        <xdr:cNvPr id="261" name="直線コネクタ 260"/>
        <xdr:cNvCxnSpPr/>
      </xdr:nvCxnSpPr>
      <xdr:spPr>
        <a:xfrm>
          <a:off x="14401800" y="146911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2" name="フローチャート: 判断 261"/>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3" name="テキスト ボックス 262"/>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85</xdr:row>
      <xdr:rowOff>117929</xdr:rowOff>
    </xdr:to>
    <xdr:cxnSp macro="">
      <xdr:nvCxnSpPr>
        <xdr:cNvPr id="264" name="直線コネクタ 263"/>
        <xdr:cNvCxnSpPr/>
      </xdr:nvCxnSpPr>
      <xdr:spPr>
        <a:xfrm>
          <a:off x="13512800" y="146394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169636</xdr:rowOff>
    </xdr:from>
    <xdr:to>
      <xdr:col>68</xdr:col>
      <xdr:colOff>203200</xdr:colOff>
      <xdr:row>85</xdr:row>
      <xdr:rowOff>99786</xdr:rowOff>
    </xdr:to>
    <xdr:sp macro="" textlink="">
      <xdr:nvSpPr>
        <xdr:cNvPr id="265" name="フローチャート: 判断 264"/>
        <xdr:cNvSpPr/>
      </xdr:nvSpPr>
      <xdr:spPr>
        <a:xfrm>
          <a:off x="14351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109963</xdr:rowOff>
    </xdr:from>
    <xdr:ext cx="762000" cy="259045"/>
    <xdr:sp macro="" textlink="">
      <xdr:nvSpPr>
        <xdr:cNvPr id="266" name="テキスト ボックス 265"/>
        <xdr:cNvSpPr txBox="1"/>
      </xdr:nvSpPr>
      <xdr:spPr>
        <a:xfrm>
          <a:off x="14020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68" name="テキスト ボックス 267"/>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4" name="楕円 273"/>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5"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6" name="楕円 275"/>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7" name="テキスト ボックス 276"/>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136071</xdr:rowOff>
    </xdr:from>
    <xdr:to>
      <xdr:col>73</xdr:col>
      <xdr:colOff>44450</xdr:colOff>
      <xdr:row>86</xdr:row>
      <xdr:rowOff>66221</xdr:rowOff>
    </xdr:to>
    <xdr:sp macro="" textlink="">
      <xdr:nvSpPr>
        <xdr:cNvPr id="278" name="楕円 277"/>
        <xdr:cNvSpPr/>
      </xdr:nvSpPr>
      <xdr:spPr>
        <a:xfrm>
          <a:off x="15240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79" name="テキスト ボックス 278"/>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67129</xdr:rowOff>
    </xdr:from>
    <xdr:to>
      <xdr:col>68</xdr:col>
      <xdr:colOff>203200</xdr:colOff>
      <xdr:row>85</xdr:row>
      <xdr:rowOff>168729</xdr:rowOff>
    </xdr:to>
    <xdr:sp macro="" textlink="">
      <xdr:nvSpPr>
        <xdr:cNvPr id="280" name="楕円 279"/>
        <xdr:cNvSpPr/>
      </xdr:nvSpPr>
      <xdr:spPr>
        <a:xfrm>
          <a:off x="14351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153506</xdr:rowOff>
    </xdr:from>
    <xdr:ext cx="762000" cy="259045"/>
    <xdr:sp macro="" textlink="">
      <xdr:nvSpPr>
        <xdr:cNvPr id="281" name="テキスト ボックス 280"/>
        <xdr:cNvSpPr txBox="1"/>
      </xdr:nvSpPr>
      <xdr:spPr>
        <a:xfrm>
          <a:off x="14020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2" name="楕円 281"/>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83" name="テキスト ボックス 282"/>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消防業務が消防組合へ移管し、消防職員が退職して職員数が減少したことが主な原因となり類似団体の水準を下回っている現状である。</a:t>
          </a:r>
        </a:p>
        <a:p>
          <a:r>
            <a:rPr kumimoji="1" lang="ja-JP" altLang="en-US" sz="1100">
              <a:latin typeface="ＭＳ Ｐゴシック" panose="020B0600070205080204" pitchFamily="50" charset="-128"/>
              <a:ea typeface="ＭＳ Ｐゴシック" panose="020B0600070205080204" pitchFamily="50" charset="-128"/>
            </a:rPr>
            <a:t>　今後も、平成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月に策定した定員管理計画に基づき、総合計画の各種事務事業の進捗状況や住民ニーズの高度化、多様化に伴う業務量の増加、行政改革による事務事業の見直し、民間委託の推進や指定管理者制度の導入に伴う業務量の減少などに注視しながら、持続可能な財政状況にも配慮しつつ、安定したサービスが提供できる体制づくりができるよう、一定数の職員数を継続的に確保し、適正な定員管理に努めていく。また、令和５年度からの定年引上げによる影響を想定し、定員管理計画を再検討し、適正な新規採用・退職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5" name="直線コネクタ 314"/>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6"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7" name="直線コネクタ 316"/>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14151</xdr:rowOff>
    </xdr:from>
    <xdr:to>
      <xdr:col>81</xdr:col>
      <xdr:colOff>44450</xdr:colOff>
      <xdr:row>59</xdr:row>
      <xdr:rowOff>15875</xdr:rowOff>
    </xdr:to>
    <xdr:cxnSp macro="">
      <xdr:nvCxnSpPr>
        <xdr:cNvPr id="320" name="直線コネクタ 319"/>
        <xdr:cNvCxnSpPr/>
      </xdr:nvCxnSpPr>
      <xdr:spPr>
        <a:xfrm>
          <a:off x="16179800" y="10129701"/>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8726</xdr:rowOff>
    </xdr:from>
    <xdr:ext cx="762000" cy="259045"/>
    <xdr:sp macro="" textlink="">
      <xdr:nvSpPr>
        <xdr:cNvPr id="321" name="定員管理の状況平均値テキスト"/>
        <xdr:cNvSpPr txBox="1"/>
      </xdr:nvSpPr>
      <xdr:spPr>
        <a:xfrm>
          <a:off x="17106900" y="10295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2" name="フローチャート: 判断 321"/>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14151</xdr:rowOff>
    </xdr:from>
    <xdr:to>
      <xdr:col>77</xdr:col>
      <xdr:colOff>44450</xdr:colOff>
      <xdr:row>59</xdr:row>
      <xdr:rowOff>21046</xdr:rowOff>
    </xdr:to>
    <xdr:cxnSp macro="">
      <xdr:nvCxnSpPr>
        <xdr:cNvPr id="323" name="直線コネクタ 322"/>
        <xdr:cNvCxnSpPr/>
      </xdr:nvCxnSpPr>
      <xdr:spPr>
        <a:xfrm flipV="1">
          <a:off x="15290800" y="1012970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25491</xdr:rowOff>
    </xdr:from>
    <xdr:to>
      <xdr:col>77</xdr:col>
      <xdr:colOff>95250</xdr:colOff>
      <xdr:row>61</xdr:row>
      <xdr:rowOff>127091</xdr:rowOff>
    </xdr:to>
    <xdr:sp macro="" textlink="">
      <xdr:nvSpPr>
        <xdr:cNvPr id="324" name="フローチャート: 判断 323"/>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111868</xdr:rowOff>
    </xdr:from>
    <xdr:ext cx="736600" cy="259045"/>
    <xdr:sp macro="" textlink="">
      <xdr:nvSpPr>
        <xdr:cNvPr id="325" name="テキスト ボックス 324"/>
        <xdr:cNvSpPr txBox="1"/>
      </xdr:nvSpPr>
      <xdr:spPr>
        <a:xfrm>
          <a:off x="15798800" y="10570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14151</xdr:rowOff>
    </xdr:from>
    <xdr:to>
      <xdr:col>72</xdr:col>
      <xdr:colOff>203200</xdr:colOff>
      <xdr:row>59</xdr:row>
      <xdr:rowOff>21046</xdr:rowOff>
    </xdr:to>
    <xdr:cxnSp macro="">
      <xdr:nvCxnSpPr>
        <xdr:cNvPr id="326" name="直線コネクタ 325"/>
        <xdr:cNvCxnSpPr/>
      </xdr:nvCxnSpPr>
      <xdr:spPr>
        <a:xfrm>
          <a:off x="14401800" y="1012970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7" name="フローチャート: 判断 326"/>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118762</xdr:rowOff>
    </xdr:from>
    <xdr:ext cx="762000" cy="259045"/>
    <xdr:sp macro="" textlink="">
      <xdr:nvSpPr>
        <xdr:cNvPr id="328" name="テキスト ボックス 327"/>
        <xdr:cNvSpPr txBox="1"/>
      </xdr:nvSpPr>
      <xdr:spPr>
        <a:xfrm>
          <a:off x="14909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156301</xdr:rowOff>
    </xdr:from>
    <xdr:to>
      <xdr:col>68</xdr:col>
      <xdr:colOff>152400</xdr:colOff>
      <xdr:row>59</xdr:row>
      <xdr:rowOff>14151</xdr:rowOff>
    </xdr:to>
    <xdr:cxnSp macro="">
      <xdr:nvCxnSpPr>
        <xdr:cNvPr id="329" name="直線コネクタ 328"/>
        <xdr:cNvCxnSpPr/>
      </xdr:nvCxnSpPr>
      <xdr:spPr>
        <a:xfrm>
          <a:off x="13512800" y="10100401"/>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28938</xdr:rowOff>
    </xdr:from>
    <xdr:to>
      <xdr:col>68</xdr:col>
      <xdr:colOff>203200</xdr:colOff>
      <xdr:row>61</xdr:row>
      <xdr:rowOff>130538</xdr:rowOff>
    </xdr:to>
    <xdr:sp macro="" textlink="">
      <xdr:nvSpPr>
        <xdr:cNvPr id="330" name="フローチャート: 判断 329"/>
        <xdr:cNvSpPr/>
      </xdr:nvSpPr>
      <xdr:spPr>
        <a:xfrm>
          <a:off x="14351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115315</xdr:rowOff>
    </xdr:from>
    <xdr:ext cx="762000" cy="259045"/>
    <xdr:sp macro="" textlink="">
      <xdr:nvSpPr>
        <xdr:cNvPr id="331" name="テキスト ボックス 330"/>
        <xdr:cNvSpPr txBox="1"/>
      </xdr:nvSpPr>
      <xdr:spPr>
        <a:xfrm>
          <a:off x="14020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2" name="フローチャート: 判断 331"/>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132551</xdr:rowOff>
    </xdr:from>
    <xdr:ext cx="762000" cy="259045"/>
    <xdr:sp macro="" textlink="">
      <xdr:nvSpPr>
        <xdr:cNvPr id="333" name="テキスト ボックス 332"/>
        <xdr:cNvSpPr txBox="1"/>
      </xdr:nvSpPr>
      <xdr:spPr>
        <a:xfrm>
          <a:off x="13131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136525</xdr:rowOff>
    </xdr:from>
    <xdr:to>
      <xdr:col>81</xdr:col>
      <xdr:colOff>95250</xdr:colOff>
      <xdr:row>59</xdr:row>
      <xdr:rowOff>66675</xdr:rowOff>
    </xdr:to>
    <xdr:sp macro="" textlink="">
      <xdr:nvSpPr>
        <xdr:cNvPr id="339" name="楕円 338"/>
        <xdr:cNvSpPr/>
      </xdr:nvSpPr>
      <xdr:spPr>
        <a:xfrm>
          <a:off x="169672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153052</xdr:rowOff>
    </xdr:from>
    <xdr:ext cx="762000" cy="259045"/>
    <xdr:sp macro="" textlink="">
      <xdr:nvSpPr>
        <xdr:cNvPr id="340" name="定員管理の状況該当値テキスト"/>
        <xdr:cNvSpPr txBox="1"/>
      </xdr:nvSpPr>
      <xdr:spPr>
        <a:xfrm>
          <a:off x="17106900" y="992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134801</xdr:rowOff>
    </xdr:from>
    <xdr:to>
      <xdr:col>77</xdr:col>
      <xdr:colOff>95250</xdr:colOff>
      <xdr:row>59</xdr:row>
      <xdr:rowOff>64951</xdr:rowOff>
    </xdr:to>
    <xdr:sp macro="" textlink="">
      <xdr:nvSpPr>
        <xdr:cNvPr id="341" name="楕円 340"/>
        <xdr:cNvSpPr/>
      </xdr:nvSpPr>
      <xdr:spPr>
        <a:xfrm>
          <a:off x="16129000" y="1007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75128</xdr:rowOff>
    </xdr:from>
    <xdr:ext cx="736600" cy="259045"/>
    <xdr:sp macro="" textlink="">
      <xdr:nvSpPr>
        <xdr:cNvPr id="342" name="テキスト ボックス 341"/>
        <xdr:cNvSpPr txBox="1"/>
      </xdr:nvSpPr>
      <xdr:spPr>
        <a:xfrm>
          <a:off x="15798800" y="9847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141696</xdr:rowOff>
    </xdr:from>
    <xdr:to>
      <xdr:col>73</xdr:col>
      <xdr:colOff>44450</xdr:colOff>
      <xdr:row>59</xdr:row>
      <xdr:rowOff>71846</xdr:rowOff>
    </xdr:to>
    <xdr:sp macro="" textlink="">
      <xdr:nvSpPr>
        <xdr:cNvPr id="343" name="楕円 342"/>
        <xdr:cNvSpPr/>
      </xdr:nvSpPr>
      <xdr:spPr>
        <a:xfrm>
          <a:off x="15240000" y="1008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82023</xdr:rowOff>
    </xdr:from>
    <xdr:ext cx="762000" cy="259045"/>
    <xdr:sp macro="" textlink="">
      <xdr:nvSpPr>
        <xdr:cNvPr id="344" name="テキスト ボックス 343"/>
        <xdr:cNvSpPr txBox="1"/>
      </xdr:nvSpPr>
      <xdr:spPr>
        <a:xfrm>
          <a:off x="14909800" y="985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134801</xdr:rowOff>
    </xdr:from>
    <xdr:to>
      <xdr:col>68</xdr:col>
      <xdr:colOff>203200</xdr:colOff>
      <xdr:row>59</xdr:row>
      <xdr:rowOff>64951</xdr:rowOff>
    </xdr:to>
    <xdr:sp macro="" textlink="">
      <xdr:nvSpPr>
        <xdr:cNvPr id="345" name="楕円 344"/>
        <xdr:cNvSpPr/>
      </xdr:nvSpPr>
      <xdr:spPr>
        <a:xfrm>
          <a:off x="14351000" y="1007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75128</xdr:rowOff>
    </xdr:from>
    <xdr:ext cx="762000" cy="259045"/>
    <xdr:sp macro="" textlink="">
      <xdr:nvSpPr>
        <xdr:cNvPr id="346" name="テキスト ボックス 345"/>
        <xdr:cNvSpPr txBox="1"/>
      </xdr:nvSpPr>
      <xdr:spPr>
        <a:xfrm>
          <a:off x="14020800" y="984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105501</xdr:rowOff>
    </xdr:from>
    <xdr:to>
      <xdr:col>64</xdr:col>
      <xdr:colOff>152400</xdr:colOff>
      <xdr:row>59</xdr:row>
      <xdr:rowOff>35651</xdr:rowOff>
    </xdr:to>
    <xdr:sp macro="" textlink="">
      <xdr:nvSpPr>
        <xdr:cNvPr id="347" name="楕円 346"/>
        <xdr:cNvSpPr/>
      </xdr:nvSpPr>
      <xdr:spPr>
        <a:xfrm>
          <a:off x="13462000" y="1004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45828</xdr:rowOff>
    </xdr:from>
    <xdr:ext cx="762000" cy="259045"/>
    <xdr:sp macro="" textlink="">
      <xdr:nvSpPr>
        <xdr:cNvPr id="348" name="テキスト ボックス 347"/>
        <xdr:cNvSpPr txBox="1"/>
      </xdr:nvSpPr>
      <xdr:spPr>
        <a:xfrm>
          <a:off x="13131800" y="981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公債費に準ずる債務負担行為に係るものは、類似団体と比較して高い状況にあるが、これは主に一般廃棄物最終処分場や塵芥焼却場の管理運営を長期委託していることによるものである。</a:t>
          </a:r>
        </a:p>
        <a:p>
          <a:r>
            <a:rPr kumimoji="1" lang="ja-JP" altLang="en-US" sz="1300">
              <a:latin typeface="ＭＳ Ｐゴシック" panose="020B0600070205080204" pitchFamily="50" charset="-128"/>
              <a:ea typeface="ＭＳ Ｐゴシック" panose="020B0600070205080204" pitchFamily="50" charset="-128"/>
            </a:rPr>
            <a:t>　しかし、公債費の抑制に努めてきた結果、元利償還金の額は類似団体と比較して低い状況であり年々減少していることから、実質公債費比率は低い状況を維持している。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78" name="直線コネクタ 377"/>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9"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0" name="直線コネクタ 379"/>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1"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2" name="直線コネクタ 381"/>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132080</xdr:rowOff>
    </xdr:from>
    <xdr:to>
      <xdr:col>81</xdr:col>
      <xdr:colOff>44450</xdr:colOff>
      <xdr:row>38</xdr:row>
      <xdr:rowOff>166551</xdr:rowOff>
    </xdr:to>
    <xdr:cxnSp macro="">
      <xdr:nvCxnSpPr>
        <xdr:cNvPr id="383" name="直線コネクタ 382"/>
        <xdr:cNvCxnSpPr/>
      </xdr:nvCxnSpPr>
      <xdr:spPr>
        <a:xfrm>
          <a:off x="16179800" y="664718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4" name="公債費負担の状況平均値テキスト"/>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5" name="フローチャート: 判断 384"/>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76926</xdr:rowOff>
    </xdr:from>
    <xdr:to>
      <xdr:col>77</xdr:col>
      <xdr:colOff>44450</xdr:colOff>
      <xdr:row>38</xdr:row>
      <xdr:rowOff>132080</xdr:rowOff>
    </xdr:to>
    <xdr:cxnSp macro="">
      <xdr:nvCxnSpPr>
        <xdr:cNvPr id="386" name="直線コネクタ 385"/>
        <xdr:cNvCxnSpPr/>
      </xdr:nvCxnSpPr>
      <xdr:spPr>
        <a:xfrm>
          <a:off x="15290800" y="6592026"/>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137341</xdr:rowOff>
    </xdr:from>
    <xdr:to>
      <xdr:col>77</xdr:col>
      <xdr:colOff>95250</xdr:colOff>
      <xdr:row>40</xdr:row>
      <xdr:rowOff>67491</xdr:rowOff>
    </xdr:to>
    <xdr:sp macro="" textlink="">
      <xdr:nvSpPr>
        <xdr:cNvPr id="387" name="フローチャート: 判断 386"/>
        <xdr:cNvSpPr/>
      </xdr:nvSpPr>
      <xdr:spPr>
        <a:xfrm>
          <a:off x="161290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52268</xdr:rowOff>
    </xdr:from>
    <xdr:ext cx="736600" cy="259045"/>
    <xdr:sp macro="" textlink="">
      <xdr:nvSpPr>
        <xdr:cNvPr id="388" name="テキスト ボックス 387"/>
        <xdr:cNvSpPr txBox="1"/>
      </xdr:nvSpPr>
      <xdr:spPr>
        <a:xfrm>
          <a:off x="15798800" y="691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76926</xdr:rowOff>
    </xdr:from>
    <xdr:to>
      <xdr:col>72</xdr:col>
      <xdr:colOff>203200</xdr:colOff>
      <xdr:row>38</xdr:row>
      <xdr:rowOff>76926</xdr:rowOff>
    </xdr:to>
    <xdr:cxnSp macro="">
      <xdr:nvCxnSpPr>
        <xdr:cNvPr id="389" name="直線コネクタ 388"/>
        <xdr:cNvCxnSpPr/>
      </xdr:nvCxnSpPr>
      <xdr:spPr>
        <a:xfrm>
          <a:off x="14401800" y="65920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0" name="フローチャート: 判断 389"/>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1" name="テキスト ボックス 390"/>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76926</xdr:rowOff>
    </xdr:from>
    <xdr:to>
      <xdr:col>68</xdr:col>
      <xdr:colOff>152400</xdr:colOff>
      <xdr:row>38</xdr:row>
      <xdr:rowOff>90715</xdr:rowOff>
    </xdr:to>
    <xdr:cxnSp macro="">
      <xdr:nvCxnSpPr>
        <xdr:cNvPr id="392" name="直線コネクタ 391"/>
        <xdr:cNvCxnSpPr/>
      </xdr:nvCxnSpPr>
      <xdr:spPr>
        <a:xfrm flipV="1">
          <a:off x="13512800" y="659202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21046</xdr:rowOff>
    </xdr:from>
    <xdr:to>
      <xdr:col>68</xdr:col>
      <xdr:colOff>203200</xdr:colOff>
      <xdr:row>40</xdr:row>
      <xdr:rowOff>122646</xdr:rowOff>
    </xdr:to>
    <xdr:sp macro="" textlink="">
      <xdr:nvSpPr>
        <xdr:cNvPr id="393" name="フローチャート: 判断 392"/>
        <xdr:cNvSpPr/>
      </xdr:nvSpPr>
      <xdr:spPr>
        <a:xfrm>
          <a:off x="14351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107423</xdr:rowOff>
    </xdr:from>
    <xdr:ext cx="762000" cy="259045"/>
    <xdr:sp macro="" textlink="">
      <xdr:nvSpPr>
        <xdr:cNvPr id="394" name="テキスト ボックス 393"/>
        <xdr:cNvSpPr txBox="1"/>
      </xdr:nvSpPr>
      <xdr:spPr>
        <a:xfrm>
          <a:off x="14020800" y="696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7257</xdr:rowOff>
    </xdr:from>
    <xdr:to>
      <xdr:col>64</xdr:col>
      <xdr:colOff>152400</xdr:colOff>
      <xdr:row>40</xdr:row>
      <xdr:rowOff>108857</xdr:rowOff>
    </xdr:to>
    <xdr:sp macro="" textlink="">
      <xdr:nvSpPr>
        <xdr:cNvPr id="395" name="フローチャート: 判断 394"/>
        <xdr:cNvSpPr/>
      </xdr:nvSpPr>
      <xdr:spPr>
        <a:xfrm>
          <a:off x="13462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93634</xdr:rowOff>
    </xdr:from>
    <xdr:ext cx="762000" cy="259045"/>
    <xdr:sp macro="" textlink="">
      <xdr:nvSpPr>
        <xdr:cNvPr id="396" name="テキスト ボックス 395"/>
        <xdr:cNvSpPr txBox="1"/>
      </xdr:nvSpPr>
      <xdr:spPr>
        <a:xfrm>
          <a:off x="13131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115751</xdr:rowOff>
    </xdr:from>
    <xdr:to>
      <xdr:col>81</xdr:col>
      <xdr:colOff>95250</xdr:colOff>
      <xdr:row>39</xdr:row>
      <xdr:rowOff>45901</xdr:rowOff>
    </xdr:to>
    <xdr:sp macro="" textlink="">
      <xdr:nvSpPr>
        <xdr:cNvPr id="402" name="楕円 401"/>
        <xdr:cNvSpPr/>
      </xdr:nvSpPr>
      <xdr:spPr>
        <a:xfrm>
          <a:off x="16967200" y="663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132278</xdr:rowOff>
    </xdr:from>
    <xdr:ext cx="762000" cy="259045"/>
    <xdr:sp macro="" textlink="">
      <xdr:nvSpPr>
        <xdr:cNvPr id="403" name="公債費負担の状況該当値テキスト"/>
        <xdr:cNvSpPr txBox="1"/>
      </xdr:nvSpPr>
      <xdr:spPr>
        <a:xfrm>
          <a:off x="17106900" y="6475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81280</xdr:rowOff>
    </xdr:from>
    <xdr:to>
      <xdr:col>77</xdr:col>
      <xdr:colOff>95250</xdr:colOff>
      <xdr:row>39</xdr:row>
      <xdr:rowOff>11430</xdr:rowOff>
    </xdr:to>
    <xdr:sp macro="" textlink="">
      <xdr:nvSpPr>
        <xdr:cNvPr id="404" name="楕円 403"/>
        <xdr:cNvSpPr/>
      </xdr:nvSpPr>
      <xdr:spPr>
        <a:xfrm>
          <a:off x="16129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21607</xdr:rowOff>
    </xdr:from>
    <xdr:ext cx="736600" cy="259045"/>
    <xdr:sp macro="" textlink="">
      <xdr:nvSpPr>
        <xdr:cNvPr id="405" name="テキスト ボックス 404"/>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26126</xdr:rowOff>
    </xdr:from>
    <xdr:to>
      <xdr:col>73</xdr:col>
      <xdr:colOff>44450</xdr:colOff>
      <xdr:row>38</xdr:row>
      <xdr:rowOff>127726</xdr:rowOff>
    </xdr:to>
    <xdr:sp macro="" textlink="">
      <xdr:nvSpPr>
        <xdr:cNvPr id="406" name="楕円 405"/>
        <xdr:cNvSpPr/>
      </xdr:nvSpPr>
      <xdr:spPr>
        <a:xfrm>
          <a:off x="15240000" y="654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137903</xdr:rowOff>
    </xdr:from>
    <xdr:ext cx="762000" cy="259045"/>
    <xdr:sp macro="" textlink="">
      <xdr:nvSpPr>
        <xdr:cNvPr id="407" name="テキスト ボックス 406"/>
        <xdr:cNvSpPr txBox="1"/>
      </xdr:nvSpPr>
      <xdr:spPr>
        <a:xfrm>
          <a:off x="14909800" y="631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26126</xdr:rowOff>
    </xdr:from>
    <xdr:to>
      <xdr:col>68</xdr:col>
      <xdr:colOff>203200</xdr:colOff>
      <xdr:row>38</xdr:row>
      <xdr:rowOff>127726</xdr:rowOff>
    </xdr:to>
    <xdr:sp macro="" textlink="">
      <xdr:nvSpPr>
        <xdr:cNvPr id="408" name="楕円 407"/>
        <xdr:cNvSpPr/>
      </xdr:nvSpPr>
      <xdr:spPr>
        <a:xfrm>
          <a:off x="14351000" y="654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137903</xdr:rowOff>
    </xdr:from>
    <xdr:ext cx="762000" cy="259045"/>
    <xdr:sp macro="" textlink="">
      <xdr:nvSpPr>
        <xdr:cNvPr id="409" name="テキスト ボックス 408"/>
        <xdr:cNvSpPr txBox="1"/>
      </xdr:nvSpPr>
      <xdr:spPr>
        <a:xfrm>
          <a:off x="14020800" y="631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39915</xdr:rowOff>
    </xdr:from>
    <xdr:to>
      <xdr:col>64</xdr:col>
      <xdr:colOff>152400</xdr:colOff>
      <xdr:row>38</xdr:row>
      <xdr:rowOff>141515</xdr:rowOff>
    </xdr:to>
    <xdr:sp macro="" textlink="">
      <xdr:nvSpPr>
        <xdr:cNvPr id="410" name="楕円 409"/>
        <xdr:cNvSpPr/>
      </xdr:nvSpPr>
      <xdr:spPr>
        <a:xfrm>
          <a:off x="13462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151691</xdr:rowOff>
    </xdr:from>
    <xdr:ext cx="762000" cy="259045"/>
    <xdr:sp macro="" textlink="">
      <xdr:nvSpPr>
        <xdr:cNvPr id="411" name="テキスト ボックス 410"/>
        <xdr:cNvSpPr txBox="1"/>
      </xdr:nvSpPr>
      <xdr:spPr>
        <a:xfrm>
          <a:off x="13131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年度以降、起債額を公債費の元金以下に抑えることにより地方債残高を減少させてきた結果、平成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年度から将来負担比率は発生していない。</a:t>
          </a:r>
        </a:p>
        <a:p>
          <a:r>
            <a:rPr kumimoji="1" lang="ja-JP" altLang="en-US" sz="1300">
              <a:latin typeface="ＭＳ Ｐゴシック" panose="020B0600070205080204" pitchFamily="50" charset="-128"/>
              <a:ea typeface="ＭＳ Ｐゴシック" panose="020B0600070205080204" pitchFamily="50" charset="-128"/>
            </a:rPr>
            <a:t>　今後も財政の健全化に努めていく。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0" name="直線コネクタ 439"/>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1" name="将来負担の状況最小値テキスト"/>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2" name="直線コネクタ 441"/>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5" name="将来負担の状況平均値テキスト"/>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6" name="フローチャート: 判断 445"/>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65687</xdr:rowOff>
    </xdr:from>
    <xdr:to>
      <xdr:col>77</xdr:col>
      <xdr:colOff>95250</xdr:colOff>
      <xdr:row>14</xdr:row>
      <xdr:rowOff>167287</xdr:rowOff>
    </xdr:to>
    <xdr:sp macro="" textlink="">
      <xdr:nvSpPr>
        <xdr:cNvPr id="447" name="フローチャート: 判断 446"/>
        <xdr:cNvSpPr/>
      </xdr:nvSpPr>
      <xdr:spPr>
        <a:xfrm>
          <a:off x="16129000" y="24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6014</xdr:rowOff>
    </xdr:from>
    <xdr:ext cx="736600" cy="259045"/>
    <xdr:sp macro="" textlink="">
      <xdr:nvSpPr>
        <xdr:cNvPr id="448" name="テキスト ボックス 447"/>
        <xdr:cNvSpPr txBox="1"/>
      </xdr:nvSpPr>
      <xdr:spPr>
        <a:xfrm>
          <a:off x="15798800" y="2234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58984</xdr:rowOff>
    </xdr:from>
    <xdr:to>
      <xdr:col>73</xdr:col>
      <xdr:colOff>44450</xdr:colOff>
      <xdr:row>14</xdr:row>
      <xdr:rowOff>160584</xdr:rowOff>
    </xdr:to>
    <xdr:sp macro="" textlink="">
      <xdr:nvSpPr>
        <xdr:cNvPr id="449" name="フローチャート: 判断 448"/>
        <xdr:cNvSpPr/>
      </xdr:nvSpPr>
      <xdr:spPr>
        <a:xfrm>
          <a:off x="15240000" y="245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170761</xdr:rowOff>
    </xdr:from>
    <xdr:ext cx="762000" cy="259045"/>
    <xdr:sp macro="" textlink="">
      <xdr:nvSpPr>
        <xdr:cNvPr id="450" name="テキスト ボックス 449"/>
        <xdr:cNvSpPr txBox="1"/>
      </xdr:nvSpPr>
      <xdr:spPr>
        <a:xfrm>
          <a:off x="14909800" y="222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72390</xdr:rowOff>
    </xdr:from>
    <xdr:to>
      <xdr:col>68</xdr:col>
      <xdr:colOff>203200</xdr:colOff>
      <xdr:row>15</xdr:row>
      <xdr:rowOff>2540</xdr:rowOff>
    </xdr:to>
    <xdr:sp macro="" textlink="">
      <xdr:nvSpPr>
        <xdr:cNvPr id="451" name="フローチャート: 判断 450"/>
        <xdr:cNvSpPr/>
      </xdr:nvSpPr>
      <xdr:spPr>
        <a:xfrm>
          <a:off x="14351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12717</xdr:rowOff>
    </xdr:from>
    <xdr:ext cx="762000" cy="259045"/>
    <xdr:sp macro="" textlink="">
      <xdr:nvSpPr>
        <xdr:cNvPr id="452" name="テキスト ボックス 451"/>
        <xdr:cNvSpPr txBox="1"/>
      </xdr:nvSpPr>
      <xdr:spPr>
        <a:xfrm>
          <a:off x="14020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107244</xdr:rowOff>
    </xdr:from>
    <xdr:to>
      <xdr:col>64</xdr:col>
      <xdr:colOff>152400</xdr:colOff>
      <xdr:row>15</xdr:row>
      <xdr:rowOff>37394</xdr:rowOff>
    </xdr:to>
    <xdr:sp macro="" textlink="">
      <xdr:nvSpPr>
        <xdr:cNvPr id="453" name="フローチャート: 判断 452"/>
        <xdr:cNvSpPr/>
      </xdr:nvSpPr>
      <xdr:spPr>
        <a:xfrm>
          <a:off x="13462000" y="250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47571</xdr:rowOff>
    </xdr:from>
    <xdr:ext cx="762000" cy="259045"/>
    <xdr:sp macro="" textlink="">
      <xdr:nvSpPr>
        <xdr:cNvPr id="454" name="テキスト ボックス 453"/>
        <xdr:cNvSpPr txBox="1"/>
      </xdr:nvSpPr>
      <xdr:spPr>
        <a:xfrm>
          <a:off x="13131800" y="227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67235</xdr:rowOff>
    </xdr:from>
    <xdr:ext cx="9099176" cy="448236"/>
    <xdr:sp macro="" textlink="">
      <xdr:nvSpPr>
        <xdr:cNvPr id="460" name="テキスト ボックス 459">
          <a:extLst>
            <a:ext uri="{FF2B5EF4-FFF2-40B4-BE49-F238E27FC236}">
              <a16:creationId xmlns:a16="http://schemas.microsoft.com/office/drawing/2014/main" id="{B7833EC5-7802-49C9-93AF-5F55205E114C}"/>
            </a:ext>
          </a:extLst>
        </xdr:cNvPr>
        <xdr:cNvSpPr txBox="1"/>
      </xdr:nvSpPr>
      <xdr:spPr>
        <a:xfrm>
          <a:off x="672353" y="4437529"/>
          <a:ext cx="9099176" cy="4482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静岡県長泉町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43,463
43,027
26.63
17,886,982
17,337,515
482,118
9,793,106
2,530,888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業務の民間委託や</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方式、指定管理者制度の導入など、民間の活力を活用してきたことから、人口１人当たりの人件費の決算額は、類似団体平均を下回っており、人件費に係る経常収支比率は例年低い傾向にある。</a:t>
          </a:r>
        </a:p>
        <a:p>
          <a:r>
            <a:rPr kumimoji="1" lang="ja-JP" altLang="en-US" sz="1300">
              <a:latin typeface="ＭＳ Ｐゴシック" panose="020B0600070205080204" pitchFamily="50" charset="-128"/>
              <a:ea typeface="ＭＳ Ｐゴシック" panose="020B0600070205080204" pitchFamily="50" charset="-128"/>
            </a:rPr>
            <a:t>　令和３年度については、町立幼稚園のこども園化により会計年度任用職員が増となり人件費の増加が生じたが、依然として類似団体平均を下回っている。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156718</xdr:rowOff>
    </xdr:from>
    <xdr:to>
      <xdr:col>24</xdr:col>
      <xdr:colOff>25400</xdr:colOff>
      <xdr:row>35</xdr:row>
      <xdr:rowOff>161290</xdr:rowOff>
    </xdr:to>
    <xdr:cxnSp macro="">
      <xdr:nvCxnSpPr>
        <xdr:cNvPr id="64" name="直線コネクタ 63"/>
        <xdr:cNvCxnSpPr/>
      </xdr:nvCxnSpPr>
      <xdr:spPr>
        <a:xfrm>
          <a:off x="3987800" y="61574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76708</xdr:rowOff>
    </xdr:from>
    <xdr:to>
      <xdr:col>19</xdr:col>
      <xdr:colOff>187325</xdr:colOff>
      <xdr:row>35</xdr:row>
      <xdr:rowOff>156718</xdr:rowOff>
    </xdr:to>
    <xdr:cxnSp macro="">
      <xdr:nvCxnSpPr>
        <xdr:cNvPr id="67" name="直線コネクタ 66"/>
        <xdr:cNvCxnSpPr/>
      </xdr:nvCxnSpPr>
      <xdr:spPr>
        <a:xfrm>
          <a:off x="3098800" y="5906008"/>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32766</xdr:rowOff>
    </xdr:from>
    <xdr:to>
      <xdr:col>20</xdr:col>
      <xdr:colOff>38100</xdr:colOff>
      <xdr:row>37</xdr:row>
      <xdr:rowOff>134366</xdr:rowOff>
    </xdr:to>
    <xdr:sp macro="" textlink="">
      <xdr:nvSpPr>
        <xdr:cNvPr id="68" name="フローチャート: 判断 67"/>
        <xdr:cNvSpPr/>
      </xdr:nvSpPr>
      <xdr:spPr>
        <a:xfrm>
          <a:off x="3937000" y="637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119143</xdr:rowOff>
    </xdr:from>
    <xdr:ext cx="736600" cy="259045"/>
    <xdr:sp macro="" textlink="">
      <xdr:nvSpPr>
        <xdr:cNvPr id="69" name="テキスト ボックス 68"/>
        <xdr:cNvSpPr txBox="1"/>
      </xdr:nvSpPr>
      <xdr:spPr>
        <a:xfrm>
          <a:off x="3606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49276</xdr:rowOff>
    </xdr:from>
    <xdr:to>
      <xdr:col>15</xdr:col>
      <xdr:colOff>98425</xdr:colOff>
      <xdr:row>34</xdr:row>
      <xdr:rowOff>76708</xdr:rowOff>
    </xdr:to>
    <xdr:cxnSp macro="">
      <xdr:nvCxnSpPr>
        <xdr:cNvPr id="70" name="直線コネクタ 69"/>
        <xdr:cNvCxnSpPr/>
      </xdr:nvCxnSpPr>
      <xdr:spPr>
        <a:xfrm>
          <a:off x="2209800" y="58785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48768</xdr:rowOff>
    </xdr:from>
    <xdr:to>
      <xdr:col>15</xdr:col>
      <xdr:colOff>149225</xdr:colOff>
      <xdr:row>36</xdr:row>
      <xdr:rowOff>150368</xdr:rowOff>
    </xdr:to>
    <xdr:sp macro="" textlink="">
      <xdr:nvSpPr>
        <xdr:cNvPr id="71" name="フローチャート: 判断 70"/>
        <xdr:cNvSpPr/>
      </xdr:nvSpPr>
      <xdr:spPr>
        <a:xfrm>
          <a:off x="3048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135145</xdr:rowOff>
    </xdr:from>
    <xdr:ext cx="762000" cy="259045"/>
    <xdr:sp macro="" textlink="">
      <xdr:nvSpPr>
        <xdr:cNvPr id="72" name="テキスト ボックス 71"/>
        <xdr:cNvSpPr txBox="1"/>
      </xdr:nvSpPr>
      <xdr:spPr>
        <a:xfrm>
          <a:off x="2717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49276</xdr:rowOff>
    </xdr:from>
    <xdr:to>
      <xdr:col>11</xdr:col>
      <xdr:colOff>9525</xdr:colOff>
      <xdr:row>34</xdr:row>
      <xdr:rowOff>72136</xdr:rowOff>
    </xdr:to>
    <xdr:cxnSp macro="">
      <xdr:nvCxnSpPr>
        <xdr:cNvPr id="73" name="直線コネクタ 72"/>
        <xdr:cNvCxnSpPr/>
      </xdr:nvCxnSpPr>
      <xdr:spPr>
        <a:xfrm flipV="1">
          <a:off x="1320800" y="58785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44196</xdr:rowOff>
    </xdr:from>
    <xdr:to>
      <xdr:col>11</xdr:col>
      <xdr:colOff>60325</xdr:colOff>
      <xdr:row>36</xdr:row>
      <xdr:rowOff>145796</xdr:rowOff>
    </xdr:to>
    <xdr:sp macro="" textlink="">
      <xdr:nvSpPr>
        <xdr:cNvPr id="74" name="フローチャート: 判断 73"/>
        <xdr:cNvSpPr/>
      </xdr:nvSpPr>
      <xdr:spPr>
        <a:xfrm>
          <a:off x="2159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130573</xdr:rowOff>
    </xdr:from>
    <xdr:ext cx="762000" cy="259045"/>
    <xdr:sp macro="" textlink="">
      <xdr:nvSpPr>
        <xdr:cNvPr id="75" name="テキスト ボックス 74"/>
        <xdr:cNvSpPr txBox="1"/>
      </xdr:nvSpPr>
      <xdr:spPr>
        <a:xfrm>
          <a:off x="1828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76" name="フローチャート: 判断 75"/>
        <xdr:cNvSpPr/>
      </xdr:nvSpPr>
      <xdr:spPr>
        <a:xfrm>
          <a:off x="1270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158005</xdr:rowOff>
    </xdr:from>
    <xdr:ext cx="762000" cy="259045"/>
    <xdr:sp macro="" textlink="">
      <xdr:nvSpPr>
        <xdr:cNvPr id="77" name="テキスト ボックス 76"/>
        <xdr:cNvSpPr txBox="1"/>
      </xdr:nvSpPr>
      <xdr:spPr>
        <a:xfrm>
          <a:off x="939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110490</xdr:rowOff>
    </xdr:from>
    <xdr:to>
      <xdr:col>24</xdr:col>
      <xdr:colOff>76200</xdr:colOff>
      <xdr:row>36</xdr:row>
      <xdr:rowOff>40640</xdr:rowOff>
    </xdr:to>
    <xdr:sp macro="" textlink="">
      <xdr:nvSpPr>
        <xdr:cNvPr id="83" name="楕円 82"/>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127017</xdr:rowOff>
    </xdr:from>
    <xdr:ext cx="762000" cy="259045"/>
    <xdr:sp macro="" textlink="">
      <xdr:nvSpPr>
        <xdr:cNvPr id="84" name="人件費該当値テキスト"/>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105918</xdr:rowOff>
    </xdr:from>
    <xdr:to>
      <xdr:col>20</xdr:col>
      <xdr:colOff>38100</xdr:colOff>
      <xdr:row>36</xdr:row>
      <xdr:rowOff>36068</xdr:rowOff>
    </xdr:to>
    <xdr:sp macro="" textlink="">
      <xdr:nvSpPr>
        <xdr:cNvPr id="85" name="楕円 84"/>
        <xdr:cNvSpPr/>
      </xdr:nvSpPr>
      <xdr:spPr>
        <a:xfrm>
          <a:off x="3937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46245</xdr:rowOff>
    </xdr:from>
    <xdr:ext cx="736600" cy="259045"/>
    <xdr:sp macro="" textlink="">
      <xdr:nvSpPr>
        <xdr:cNvPr id="86" name="テキスト ボックス 85"/>
        <xdr:cNvSpPr txBox="1"/>
      </xdr:nvSpPr>
      <xdr:spPr>
        <a:xfrm>
          <a:off x="3606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25908</xdr:rowOff>
    </xdr:from>
    <xdr:to>
      <xdr:col>15</xdr:col>
      <xdr:colOff>149225</xdr:colOff>
      <xdr:row>34</xdr:row>
      <xdr:rowOff>127508</xdr:rowOff>
    </xdr:to>
    <xdr:sp macro="" textlink="">
      <xdr:nvSpPr>
        <xdr:cNvPr id="87" name="楕円 86"/>
        <xdr:cNvSpPr/>
      </xdr:nvSpPr>
      <xdr:spPr>
        <a:xfrm>
          <a:off x="3048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137685</xdr:rowOff>
    </xdr:from>
    <xdr:ext cx="762000" cy="259045"/>
    <xdr:sp macro="" textlink="">
      <xdr:nvSpPr>
        <xdr:cNvPr id="88" name="テキスト ボックス 87"/>
        <xdr:cNvSpPr txBox="1"/>
      </xdr:nvSpPr>
      <xdr:spPr>
        <a:xfrm>
          <a:off x="2717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169926</xdr:rowOff>
    </xdr:from>
    <xdr:to>
      <xdr:col>11</xdr:col>
      <xdr:colOff>60325</xdr:colOff>
      <xdr:row>34</xdr:row>
      <xdr:rowOff>100076</xdr:rowOff>
    </xdr:to>
    <xdr:sp macro="" textlink="">
      <xdr:nvSpPr>
        <xdr:cNvPr id="89" name="楕円 88"/>
        <xdr:cNvSpPr/>
      </xdr:nvSpPr>
      <xdr:spPr>
        <a:xfrm>
          <a:off x="2159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110253</xdr:rowOff>
    </xdr:from>
    <xdr:ext cx="762000" cy="259045"/>
    <xdr:sp macro="" textlink="">
      <xdr:nvSpPr>
        <xdr:cNvPr id="90" name="テキスト ボックス 89"/>
        <xdr:cNvSpPr txBox="1"/>
      </xdr:nvSpPr>
      <xdr:spPr>
        <a:xfrm>
          <a:off x="1828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21336</xdr:rowOff>
    </xdr:from>
    <xdr:to>
      <xdr:col>6</xdr:col>
      <xdr:colOff>171450</xdr:colOff>
      <xdr:row>34</xdr:row>
      <xdr:rowOff>122936</xdr:rowOff>
    </xdr:to>
    <xdr:sp macro="" textlink="">
      <xdr:nvSpPr>
        <xdr:cNvPr id="91" name="楕円 90"/>
        <xdr:cNvSpPr/>
      </xdr:nvSpPr>
      <xdr:spPr>
        <a:xfrm>
          <a:off x="1270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133113</xdr:rowOff>
    </xdr:from>
    <xdr:ext cx="762000" cy="259045"/>
    <xdr:sp macro="" textlink="">
      <xdr:nvSpPr>
        <xdr:cNvPr id="92" name="テキスト ボックス 91"/>
        <xdr:cNvSpPr txBox="1"/>
      </xdr:nvSpPr>
      <xdr:spPr>
        <a:xfrm>
          <a:off x="939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年度から給食調理・配送業務の全面委託化やごみ収集業務の町内全域を委託化、塵芥焼却場の長期包括委託化、平成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年度からこども交流センターの開所、新たな放課後児童会の運営が開始されたことに加え、平成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年度から健康づくりセンターや桃沢野外活動センターの管理運営業務を指定管理者に委託したことなどにより、物件費は増加傾向にあり、類似団体平均を超える要因となっている。</a:t>
          </a:r>
        </a:p>
        <a:p>
          <a:r>
            <a:rPr kumimoji="1" lang="ja-JP" altLang="en-US" sz="1100">
              <a:latin typeface="ＭＳ Ｐゴシック" panose="020B0600070205080204" pitchFamily="50" charset="-128"/>
              <a:ea typeface="ＭＳ Ｐゴシック" panose="020B0600070205080204" pitchFamily="50" charset="-128"/>
            </a:rPr>
            <a:t>　令和３年度については、新型コロナウイルスワクチン接種事業等により増加しており、依然として類似団体平均を上回っている。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81280</xdr:rowOff>
    </xdr:from>
    <xdr:to>
      <xdr:col>82</xdr:col>
      <xdr:colOff>107950</xdr:colOff>
      <xdr:row>19</xdr:row>
      <xdr:rowOff>100330</xdr:rowOff>
    </xdr:to>
    <xdr:cxnSp macro="">
      <xdr:nvCxnSpPr>
        <xdr:cNvPr id="120" name="直線コネクタ 119"/>
        <xdr:cNvCxnSpPr/>
      </xdr:nvCxnSpPr>
      <xdr:spPr>
        <a:xfrm flipV="1">
          <a:off x="16510000" y="21386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72407</xdr:rowOff>
    </xdr:from>
    <xdr:ext cx="762000" cy="259045"/>
    <xdr:sp macro="" textlink="">
      <xdr:nvSpPr>
        <xdr:cNvPr id="121" name="物件費最小値テキスト"/>
        <xdr:cNvSpPr txBox="1"/>
      </xdr:nvSpPr>
      <xdr:spPr>
        <a:xfrm>
          <a:off x="16598900" y="332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100330</xdr:rowOff>
    </xdr:from>
    <xdr:to>
      <xdr:col>82</xdr:col>
      <xdr:colOff>196850</xdr:colOff>
      <xdr:row>19</xdr:row>
      <xdr:rowOff>100330</xdr:rowOff>
    </xdr:to>
    <xdr:cxnSp macro="">
      <xdr:nvCxnSpPr>
        <xdr:cNvPr id="122" name="直線コネクタ 121"/>
        <xdr:cNvCxnSpPr/>
      </xdr:nvCxnSpPr>
      <xdr:spPr>
        <a:xfrm>
          <a:off x="16421100" y="335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167657</xdr:rowOff>
    </xdr:from>
    <xdr:ext cx="762000" cy="259045"/>
    <xdr:sp macro="" textlink="">
      <xdr:nvSpPr>
        <xdr:cNvPr id="123" name="物件費最大値テキスト"/>
        <xdr:cNvSpPr txBox="1"/>
      </xdr:nvSpPr>
      <xdr:spPr>
        <a:xfrm>
          <a:off x="16598900" y="188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81280</xdr:rowOff>
    </xdr:from>
    <xdr:to>
      <xdr:col>82</xdr:col>
      <xdr:colOff>196850</xdr:colOff>
      <xdr:row>12</xdr:row>
      <xdr:rowOff>81280</xdr:rowOff>
    </xdr:to>
    <xdr:cxnSp macro="">
      <xdr:nvCxnSpPr>
        <xdr:cNvPr id="124" name="直線コネクタ 123"/>
        <xdr:cNvCxnSpPr/>
      </xdr:nvCxnSpPr>
      <xdr:spPr>
        <a:xfrm>
          <a:off x="16421100" y="213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77470</xdr:rowOff>
    </xdr:from>
    <xdr:to>
      <xdr:col>82</xdr:col>
      <xdr:colOff>107950</xdr:colOff>
      <xdr:row>19</xdr:row>
      <xdr:rowOff>100330</xdr:rowOff>
    </xdr:to>
    <xdr:cxnSp macro="">
      <xdr:nvCxnSpPr>
        <xdr:cNvPr id="125" name="直線コネクタ 124"/>
        <xdr:cNvCxnSpPr/>
      </xdr:nvCxnSpPr>
      <xdr:spPr>
        <a:xfrm>
          <a:off x="15671800" y="3335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43197</xdr:rowOff>
    </xdr:from>
    <xdr:ext cx="762000" cy="259045"/>
    <xdr:sp macro="" textlink="">
      <xdr:nvSpPr>
        <xdr:cNvPr id="126" name="物件費平均値テキスト"/>
        <xdr:cNvSpPr txBox="1"/>
      </xdr:nvSpPr>
      <xdr:spPr>
        <a:xfrm>
          <a:off x="16598900" y="244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26670</xdr:rowOff>
    </xdr:from>
    <xdr:to>
      <xdr:col>82</xdr:col>
      <xdr:colOff>158750</xdr:colOff>
      <xdr:row>15</xdr:row>
      <xdr:rowOff>128270</xdr:rowOff>
    </xdr:to>
    <xdr:sp macro="" textlink="">
      <xdr:nvSpPr>
        <xdr:cNvPr id="127" name="フローチャート: 判断 126"/>
        <xdr:cNvSpPr/>
      </xdr:nvSpPr>
      <xdr:spPr>
        <a:xfrm>
          <a:off x="164592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77470</xdr:rowOff>
    </xdr:from>
    <xdr:to>
      <xdr:col>78</xdr:col>
      <xdr:colOff>69850</xdr:colOff>
      <xdr:row>20</xdr:row>
      <xdr:rowOff>58420</xdr:rowOff>
    </xdr:to>
    <xdr:cxnSp macro="">
      <xdr:nvCxnSpPr>
        <xdr:cNvPr id="128" name="直線コネクタ 127"/>
        <xdr:cNvCxnSpPr/>
      </xdr:nvCxnSpPr>
      <xdr:spPr>
        <a:xfrm flipV="1">
          <a:off x="14782800" y="33350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3810</xdr:rowOff>
    </xdr:from>
    <xdr:to>
      <xdr:col>78</xdr:col>
      <xdr:colOff>120650</xdr:colOff>
      <xdr:row>15</xdr:row>
      <xdr:rowOff>105410</xdr:rowOff>
    </xdr:to>
    <xdr:sp macro="" textlink="">
      <xdr:nvSpPr>
        <xdr:cNvPr id="129" name="フローチャート: 判断 128"/>
        <xdr:cNvSpPr/>
      </xdr:nvSpPr>
      <xdr:spPr>
        <a:xfrm>
          <a:off x="15621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115587</xdr:rowOff>
    </xdr:from>
    <xdr:ext cx="736600" cy="259045"/>
    <xdr:sp macro="" textlink="">
      <xdr:nvSpPr>
        <xdr:cNvPr id="130" name="テキスト ボックス 129"/>
        <xdr:cNvSpPr txBox="1"/>
      </xdr:nvSpPr>
      <xdr:spPr>
        <a:xfrm>
          <a:off x="15290800" y="234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35560</xdr:rowOff>
    </xdr:from>
    <xdr:to>
      <xdr:col>73</xdr:col>
      <xdr:colOff>180975</xdr:colOff>
      <xdr:row>20</xdr:row>
      <xdr:rowOff>58420</xdr:rowOff>
    </xdr:to>
    <xdr:cxnSp macro="">
      <xdr:nvCxnSpPr>
        <xdr:cNvPr id="131" name="直線コネクタ 130"/>
        <xdr:cNvCxnSpPr/>
      </xdr:nvCxnSpPr>
      <xdr:spPr>
        <a:xfrm>
          <a:off x="13893800" y="3464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2" name="フローチャート: 判断 131"/>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33" name="テキスト ボックス 132"/>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85090</xdr:rowOff>
    </xdr:from>
    <xdr:to>
      <xdr:col>69</xdr:col>
      <xdr:colOff>92075</xdr:colOff>
      <xdr:row>20</xdr:row>
      <xdr:rowOff>35560</xdr:rowOff>
    </xdr:to>
    <xdr:cxnSp macro="">
      <xdr:nvCxnSpPr>
        <xdr:cNvPr id="134" name="直線コネクタ 133"/>
        <xdr:cNvCxnSpPr/>
      </xdr:nvCxnSpPr>
      <xdr:spPr>
        <a:xfrm>
          <a:off x="13004800" y="33426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110490</xdr:rowOff>
    </xdr:from>
    <xdr:to>
      <xdr:col>69</xdr:col>
      <xdr:colOff>142875</xdr:colOff>
      <xdr:row>16</xdr:row>
      <xdr:rowOff>40640</xdr:rowOff>
    </xdr:to>
    <xdr:sp macro="" textlink="">
      <xdr:nvSpPr>
        <xdr:cNvPr id="135" name="フローチャート: 判断 134"/>
        <xdr:cNvSpPr/>
      </xdr:nvSpPr>
      <xdr:spPr>
        <a:xfrm>
          <a:off x="13843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50817</xdr:rowOff>
    </xdr:from>
    <xdr:ext cx="762000" cy="259045"/>
    <xdr:sp macro="" textlink="">
      <xdr:nvSpPr>
        <xdr:cNvPr id="136" name="テキスト ボックス 135"/>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38" name="テキスト ボックス 137"/>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49530</xdr:rowOff>
    </xdr:from>
    <xdr:to>
      <xdr:col>82</xdr:col>
      <xdr:colOff>158750</xdr:colOff>
      <xdr:row>19</xdr:row>
      <xdr:rowOff>151130</xdr:rowOff>
    </xdr:to>
    <xdr:sp macro="" textlink="">
      <xdr:nvSpPr>
        <xdr:cNvPr id="144" name="楕円 143"/>
        <xdr:cNvSpPr/>
      </xdr:nvSpPr>
      <xdr:spPr>
        <a:xfrm>
          <a:off x="16459200" y="33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129557</xdr:rowOff>
    </xdr:from>
    <xdr:ext cx="762000" cy="259045"/>
    <xdr:sp macro="" textlink="">
      <xdr:nvSpPr>
        <xdr:cNvPr id="145" name="物件費該当値テキスト"/>
        <xdr:cNvSpPr txBox="1"/>
      </xdr:nvSpPr>
      <xdr:spPr>
        <a:xfrm>
          <a:off x="16598900" y="321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26670</xdr:rowOff>
    </xdr:from>
    <xdr:to>
      <xdr:col>78</xdr:col>
      <xdr:colOff>120650</xdr:colOff>
      <xdr:row>19</xdr:row>
      <xdr:rowOff>128270</xdr:rowOff>
    </xdr:to>
    <xdr:sp macro="" textlink="">
      <xdr:nvSpPr>
        <xdr:cNvPr id="146" name="楕円 145"/>
        <xdr:cNvSpPr/>
      </xdr:nvSpPr>
      <xdr:spPr>
        <a:xfrm>
          <a:off x="15621000" y="32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113047</xdr:rowOff>
    </xdr:from>
    <xdr:ext cx="736600" cy="259045"/>
    <xdr:sp macro="" textlink="">
      <xdr:nvSpPr>
        <xdr:cNvPr id="147" name="テキスト ボックス 146"/>
        <xdr:cNvSpPr txBox="1"/>
      </xdr:nvSpPr>
      <xdr:spPr>
        <a:xfrm>
          <a:off x="15290800" y="337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7620</xdr:rowOff>
    </xdr:from>
    <xdr:to>
      <xdr:col>74</xdr:col>
      <xdr:colOff>31750</xdr:colOff>
      <xdr:row>20</xdr:row>
      <xdr:rowOff>109220</xdr:rowOff>
    </xdr:to>
    <xdr:sp macro="" textlink="">
      <xdr:nvSpPr>
        <xdr:cNvPr id="148" name="楕円 147"/>
        <xdr:cNvSpPr/>
      </xdr:nvSpPr>
      <xdr:spPr>
        <a:xfrm>
          <a:off x="14732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93997</xdr:rowOff>
    </xdr:from>
    <xdr:ext cx="762000" cy="259045"/>
    <xdr:sp macro="" textlink="">
      <xdr:nvSpPr>
        <xdr:cNvPr id="149" name="テキスト ボックス 148"/>
        <xdr:cNvSpPr txBox="1"/>
      </xdr:nvSpPr>
      <xdr:spPr>
        <a:xfrm>
          <a:off x="14401800" y="352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156210</xdr:rowOff>
    </xdr:from>
    <xdr:to>
      <xdr:col>69</xdr:col>
      <xdr:colOff>142875</xdr:colOff>
      <xdr:row>20</xdr:row>
      <xdr:rowOff>86360</xdr:rowOff>
    </xdr:to>
    <xdr:sp macro="" textlink="">
      <xdr:nvSpPr>
        <xdr:cNvPr id="150" name="楕円 149"/>
        <xdr:cNvSpPr/>
      </xdr:nvSpPr>
      <xdr:spPr>
        <a:xfrm>
          <a:off x="138430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71137</xdr:rowOff>
    </xdr:from>
    <xdr:ext cx="762000" cy="259045"/>
    <xdr:sp macro="" textlink="">
      <xdr:nvSpPr>
        <xdr:cNvPr id="151" name="テキスト ボックス 150"/>
        <xdr:cNvSpPr txBox="1"/>
      </xdr:nvSpPr>
      <xdr:spPr>
        <a:xfrm>
          <a:off x="13512800" y="350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34290</xdr:rowOff>
    </xdr:from>
    <xdr:to>
      <xdr:col>65</xdr:col>
      <xdr:colOff>53975</xdr:colOff>
      <xdr:row>19</xdr:row>
      <xdr:rowOff>135890</xdr:rowOff>
    </xdr:to>
    <xdr:sp macro="" textlink="">
      <xdr:nvSpPr>
        <xdr:cNvPr id="152" name="楕円 151"/>
        <xdr:cNvSpPr/>
      </xdr:nvSpPr>
      <xdr:spPr>
        <a:xfrm>
          <a:off x="12954000" y="32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120667</xdr:rowOff>
    </xdr:from>
    <xdr:ext cx="762000" cy="259045"/>
    <xdr:sp macro="" textlink="">
      <xdr:nvSpPr>
        <xdr:cNvPr id="153" name="テキスト ボックス 152"/>
        <xdr:cNvSpPr txBox="1"/>
      </xdr:nvSpPr>
      <xdr:spPr>
        <a:xfrm>
          <a:off x="12623800" y="337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高齢者タクシー・バス利用助成事業を開始したことや、こども医療費の増、障害児通所サービス利用者の増に伴う給付費の増、近年、民間保育所のこども園化や新たな保育施設の増設に伴う運営費扶助費の増などにより扶助費は、引き続き増加傾向にあるため、類似団体平均を上回ってい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81" name="直線コネクタ 180"/>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2"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3" name="直線コネクタ 182"/>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120650</xdr:rowOff>
    </xdr:from>
    <xdr:to>
      <xdr:col>24</xdr:col>
      <xdr:colOff>25400</xdr:colOff>
      <xdr:row>57</xdr:row>
      <xdr:rowOff>133350</xdr:rowOff>
    </xdr:to>
    <xdr:cxnSp macro="">
      <xdr:nvCxnSpPr>
        <xdr:cNvPr id="186" name="直線コネクタ 185"/>
        <xdr:cNvCxnSpPr/>
      </xdr:nvCxnSpPr>
      <xdr:spPr>
        <a:xfrm flipV="1">
          <a:off x="3987800" y="9893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8" name="フローチャート: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57</xdr:row>
      <xdr:rowOff>133350</xdr:rowOff>
    </xdr:to>
    <xdr:cxnSp macro="">
      <xdr:nvCxnSpPr>
        <xdr:cNvPr id="189" name="直線コネクタ 188"/>
        <xdr:cNvCxnSpPr/>
      </xdr:nvCxnSpPr>
      <xdr:spPr>
        <a:xfrm>
          <a:off x="3098800" y="9804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0" name="フローチャート: 判断 189"/>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1" name="テキスト ボックス 190"/>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19050</xdr:rowOff>
    </xdr:from>
    <xdr:to>
      <xdr:col>15</xdr:col>
      <xdr:colOff>98425</xdr:colOff>
      <xdr:row>57</xdr:row>
      <xdr:rowOff>31750</xdr:rowOff>
    </xdr:to>
    <xdr:cxnSp macro="">
      <xdr:nvCxnSpPr>
        <xdr:cNvPr id="192" name="直線コネクタ 191"/>
        <xdr:cNvCxnSpPr/>
      </xdr:nvCxnSpPr>
      <xdr:spPr>
        <a:xfrm>
          <a:off x="2209800" y="9791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101600</xdr:rowOff>
    </xdr:from>
    <xdr:to>
      <xdr:col>15</xdr:col>
      <xdr:colOff>149225</xdr:colOff>
      <xdr:row>57</xdr:row>
      <xdr:rowOff>31750</xdr:rowOff>
    </xdr:to>
    <xdr:sp macro="" textlink="">
      <xdr:nvSpPr>
        <xdr:cNvPr id="193" name="フローチャート: 判断 192"/>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4" name="テキスト ボックス 193"/>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139700</xdr:rowOff>
    </xdr:from>
    <xdr:to>
      <xdr:col>11</xdr:col>
      <xdr:colOff>9525</xdr:colOff>
      <xdr:row>57</xdr:row>
      <xdr:rowOff>19050</xdr:rowOff>
    </xdr:to>
    <xdr:cxnSp macro="">
      <xdr:nvCxnSpPr>
        <xdr:cNvPr id="195" name="直線コネクタ 194"/>
        <xdr:cNvCxnSpPr/>
      </xdr:nvCxnSpPr>
      <xdr:spPr>
        <a:xfrm>
          <a:off x="1320800" y="9740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6" name="フローチャート: 判断 195"/>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7" name="テキスト ボックス 196"/>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8" name="フローチャート: 判断 197"/>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9" name="テキスト ボックス 198"/>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69850</xdr:rowOff>
    </xdr:from>
    <xdr:to>
      <xdr:col>24</xdr:col>
      <xdr:colOff>76200</xdr:colOff>
      <xdr:row>58</xdr:row>
      <xdr:rowOff>0</xdr:rowOff>
    </xdr:to>
    <xdr:sp macro="" textlink="">
      <xdr:nvSpPr>
        <xdr:cNvPr id="205" name="楕円 204"/>
        <xdr:cNvSpPr/>
      </xdr:nvSpPr>
      <xdr:spPr>
        <a:xfrm>
          <a:off x="47752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41927</xdr:rowOff>
    </xdr:from>
    <xdr:ext cx="762000" cy="259045"/>
    <xdr:sp macro="" textlink="">
      <xdr:nvSpPr>
        <xdr:cNvPr id="206" name="扶助費該当値テキスト"/>
        <xdr:cNvSpPr txBox="1"/>
      </xdr:nvSpPr>
      <xdr:spPr>
        <a:xfrm>
          <a:off x="4914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82550</xdr:rowOff>
    </xdr:from>
    <xdr:to>
      <xdr:col>20</xdr:col>
      <xdr:colOff>38100</xdr:colOff>
      <xdr:row>58</xdr:row>
      <xdr:rowOff>12700</xdr:rowOff>
    </xdr:to>
    <xdr:sp macro="" textlink="">
      <xdr:nvSpPr>
        <xdr:cNvPr id="207" name="楕円 206"/>
        <xdr:cNvSpPr/>
      </xdr:nvSpPr>
      <xdr:spPr>
        <a:xfrm>
          <a:off x="3937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208" name="テキスト ボックス 207"/>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09" name="楕円 208"/>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210" name="テキスト ボックス 209"/>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139700</xdr:rowOff>
    </xdr:from>
    <xdr:to>
      <xdr:col>11</xdr:col>
      <xdr:colOff>60325</xdr:colOff>
      <xdr:row>57</xdr:row>
      <xdr:rowOff>69850</xdr:rowOff>
    </xdr:to>
    <xdr:sp macro="" textlink="">
      <xdr:nvSpPr>
        <xdr:cNvPr id="211" name="楕円 210"/>
        <xdr:cNvSpPr/>
      </xdr:nvSpPr>
      <xdr:spPr>
        <a:xfrm>
          <a:off x="2159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54627</xdr:rowOff>
    </xdr:from>
    <xdr:ext cx="762000" cy="259045"/>
    <xdr:sp macro="" textlink="">
      <xdr:nvSpPr>
        <xdr:cNvPr id="212" name="テキスト ボックス 211"/>
        <xdr:cNvSpPr txBox="1"/>
      </xdr:nvSpPr>
      <xdr:spPr>
        <a:xfrm>
          <a:off x="1828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88900</xdr:rowOff>
    </xdr:from>
    <xdr:to>
      <xdr:col>6</xdr:col>
      <xdr:colOff>171450</xdr:colOff>
      <xdr:row>57</xdr:row>
      <xdr:rowOff>19050</xdr:rowOff>
    </xdr:to>
    <xdr:sp macro="" textlink="">
      <xdr:nvSpPr>
        <xdr:cNvPr id="213" name="楕円 212"/>
        <xdr:cNvSpPr/>
      </xdr:nvSpPr>
      <xdr:spPr>
        <a:xfrm>
          <a:off x="1270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3827</xdr:rowOff>
    </xdr:from>
    <xdr:ext cx="762000" cy="259045"/>
    <xdr:sp macro="" textlink="">
      <xdr:nvSpPr>
        <xdr:cNvPr id="214" name="テキスト ボックス 213"/>
        <xdr:cNvSpPr txBox="1"/>
      </xdr:nvSpPr>
      <xdr:spPr>
        <a:xfrm>
          <a:off x="939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下水道事業会計が公営企業（法適）化したことに伴い下水道事業会計繰出金を補助費等として計上したことなどにより減少した一方で、新たに整備を進めている鮎壺公園整備事業に係る普通建設事業費の増などにより増加傾向にあるものの、類似団体平均と比較して依然として低い水準を保ってい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4" name="直線コネクタ 243"/>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5" name="その他最小値テキスト"/>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6" name="直線コネクタ 245"/>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7" name="その他最大値テキスト"/>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8" name="直線コネクタ 247"/>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97065</xdr:rowOff>
    </xdr:from>
    <xdr:to>
      <xdr:col>82</xdr:col>
      <xdr:colOff>107950</xdr:colOff>
      <xdr:row>55</xdr:row>
      <xdr:rowOff>107950</xdr:rowOff>
    </xdr:to>
    <xdr:cxnSp macro="">
      <xdr:nvCxnSpPr>
        <xdr:cNvPr id="249" name="直線コネクタ 248"/>
        <xdr:cNvCxnSpPr/>
      </xdr:nvCxnSpPr>
      <xdr:spPr>
        <a:xfrm flipV="1">
          <a:off x="15671800" y="95268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0"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1" name="フローチャート: 判断 250"/>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42635</xdr:rowOff>
    </xdr:from>
    <xdr:to>
      <xdr:col>78</xdr:col>
      <xdr:colOff>69850</xdr:colOff>
      <xdr:row>55</xdr:row>
      <xdr:rowOff>107950</xdr:rowOff>
    </xdr:to>
    <xdr:cxnSp macro="">
      <xdr:nvCxnSpPr>
        <xdr:cNvPr id="252" name="直線コネクタ 251"/>
        <xdr:cNvCxnSpPr/>
      </xdr:nvCxnSpPr>
      <xdr:spPr>
        <a:xfrm>
          <a:off x="14782800" y="94723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125185</xdr:rowOff>
    </xdr:from>
    <xdr:to>
      <xdr:col>78</xdr:col>
      <xdr:colOff>120650</xdr:colOff>
      <xdr:row>57</xdr:row>
      <xdr:rowOff>55335</xdr:rowOff>
    </xdr:to>
    <xdr:sp macro="" textlink="">
      <xdr:nvSpPr>
        <xdr:cNvPr id="253" name="フローチャート: 判断 252"/>
        <xdr:cNvSpPr/>
      </xdr:nvSpPr>
      <xdr:spPr>
        <a:xfrm>
          <a:off x="15621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40112</xdr:rowOff>
    </xdr:from>
    <xdr:ext cx="736600" cy="259045"/>
    <xdr:sp macro="" textlink="">
      <xdr:nvSpPr>
        <xdr:cNvPr id="254" name="テキスト ボックス 253"/>
        <xdr:cNvSpPr txBox="1"/>
      </xdr:nvSpPr>
      <xdr:spPr>
        <a:xfrm>
          <a:off x="15290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170543</xdr:rowOff>
    </xdr:from>
    <xdr:to>
      <xdr:col>73</xdr:col>
      <xdr:colOff>180975</xdr:colOff>
      <xdr:row>55</xdr:row>
      <xdr:rowOff>42635</xdr:rowOff>
    </xdr:to>
    <xdr:cxnSp macro="">
      <xdr:nvCxnSpPr>
        <xdr:cNvPr id="255" name="直線コネクタ 254"/>
        <xdr:cNvCxnSpPr/>
      </xdr:nvCxnSpPr>
      <xdr:spPr>
        <a:xfrm>
          <a:off x="13893800" y="94288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40822</xdr:rowOff>
    </xdr:from>
    <xdr:to>
      <xdr:col>74</xdr:col>
      <xdr:colOff>31750</xdr:colOff>
      <xdr:row>57</xdr:row>
      <xdr:rowOff>142422</xdr:rowOff>
    </xdr:to>
    <xdr:sp macro="" textlink="">
      <xdr:nvSpPr>
        <xdr:cNvPr id="256" name="フローチャート: 判断 255"/>
        <xdr:cNvSpPr/>
      </xdr:nvSpPr>
      <xdr:spPr>
        <a:xfrm>
          <a:off x="14732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127199</xdr:rowOff>
    </xdr:from>
    <xdr:ext cx="762000" cy="259045"/>
    <xdr:sp macro="" textlink="">
      <xdr:nvSpPr>
        <xdr:cNvPr id="257" name="テキスト ボックス 256"/>
        <xdr:cNvSpPr txBox="1"/>
      </xdr:nvSpPr>
      <xdr:spPr>
        <a:xfrm>
          <a:off x="14401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170543</xdr:rowOff>
    </xdr:from>
    <xdr:to>
      <xdr:col>69</xdr:col>
      <xdr:colOff>92075</xdr:colOff>
      <xdr:row>56</xdr:row>
      <xdr:rowOff>23585</xdr:rowOff>
    </xdr:to>
    <xdr:cxnSp macro="">
      <xdr:nvCxnSpPr>
        <xdr:cNvPr id="258" name="直線コネクタ 257"/>
        <xdr:cNvCxnSpPr/>
      </xdr:nvCxnSpPr>
      <xdr:spPr>
        <a:xfrm flipV="1">
          <a:off x="13004800" y="9428843"/>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59" name="フローチャート: 判断 258"/>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64605</xdr:rowOff>
    </xdr:from>
    <xdr:ext cx="762000" cy="259045"/>
    <xdr:sp macro="" textlink="">
      <xdr:nvSpPr>
        <xdr:cNvPr id="260" name="テキスト ボックス 259"/>
        <xdr:cNvSpPr txBox="1"/>
      </xdr:nvSpPr>
      <xdr:spPr>
        <a:xfrm>
          <a:off x="13512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1" name="フローチャート: 判断 260"/>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62" name="テキスト ボックス 261"/>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46265</xdr:rowOff>
    </xdr:from>
    <xdr:to>
      <xdr:col>82</xdr:col>
      <xdr:colOff>158750</xdr:colOff>
      <xdr:row>55</xdr:row>
      <xdr:rowOff>147865</xdr:rowOff>
    </xdr:to>
    <xdr:sp macro="" textlink="">
      <xdr:nvSpPr>
        <xdr:cNvPr id="268" name="楕円 267"/>
        <xdr:cNvSpPr/>
      </xdr:nvSpPr>
      <xdr:spPr>
        <a:xfrm>
          <a:off x="164592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62792</xdr:rowOff>
    </xdr:from>
    <xdr:ext cx="762000" cy="259045"/>
    <xdr:sp macro="" textlink="">
      <xdr:nvSpPr>
        <xdr:cNvPr id="269" name="その他該当値テキスト"/>
        <xdr:cNvSpPr txBox="1"/>
      </xdr:nvSpPr>
      <xdr:spPr>
        <a:xfrm>
          <a:off x="165989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70" name="楕円 269"/>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71" name="テキスト ボックス 270"/>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163285</xdr:rowOff>
    </xdr:from>
    <xdr:to>
      <xdr:col>74</xdr:col>
      <xdr:colOff>31750</xdr:colOff>
      <xdr:row>55</xdr:row>
      <xdr:rowOff>93435</xdr:rowOff>
    </xdr:to>
    <xdr:sp macro="" textlink="">
      <xdr:nvSpPr>
        <xdr:cNvPr id="272" name="楕円 271"/>
        <xdr:cNvSpPr/>
      </xdr:nvSpPr>
      <xdr:spPr>
        <a:xfrm>
          <a:off x="14732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103612</xdr:rowOff>
    </xdr:from>
    <xdr:ext cx="762000" cy="259045"/>
    <xdr:sp macro="" textlink="">
      <xdr:nvSpPr>
        <xdr:cNvPr id="273" name="テキスト ボックス 272"/>
        <xdr:cNvSpPr txBox="1"/>
      </xdr:nvSpPr>
      <xdr:spPr>
        <a:xfrm>
          <a:off x="14401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119743</xdr:rowOff>
    </xdr:from>
    <xdr:to>
      <xdr:col>69</xdr:col>
      <xdr:colOff>142875</xdr:colOff>
      <xdr:row>55</xdr:row>
      <xdr:rowOff>49893</xdr:rowOff>
    </xdr:to>
    <xdr:sp macro="" textlink="">
      <xdr:nvSpPr>
        <xdr:cNvPr id="274" name="楕円 273"/>
        <xdr:cNvSpPr/>
      </xdr:nvSpPr>
      <xdr:spPr>
        <a:xfrm>
          <a:off x="13843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60070</xdr:rowOff>
    </xdr:from>
    <xdr:ext cx="762000" cy="259045"/>
    <xdr:sp macro="" textlink="">
      <xdr:nvSpPr>
        <xdr:cNvPr id="275" name="テキスト ボックス 274"/>
        <xdr:cNvSpPr txBox="1"/>
      </xdr:nvSpPr>
      <xdr:spPr>
        <a:xfrm>
          <a:off x="13512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144235</xdr:rowOff>
    </xdr:from>
    <xdr:to>
      <xdr:col>65</xdr:col>
      <xdr:colOff>53975</xdr:colOff>
      <xdr:row>56</xdr:row>
      <xdr:rowOff>74385</xdr:rowOff>
    </xdr:to>
    <xdr:sp macro="" textlink="">
      <xdr:nvSpPr>
        <xdr:cNvPr id="276" name="楕円 275"/>
        <xdr:cNvSpPr/>
      </xdr:nvSpPr>
      <xdr:spPr>
        <a:xfrm>
          <a:off x="12954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84562</xdr:rowOff>
    </xdr:from>
    <xdr:ext cx="762000" cy="259045"/>
    <xdr:sp macro="" textlink="">
      <xdr:nvSpPr>
        <xdr:cNvPr id="277" name="テキスト ボックス 276"/>
        <xdr:cNvSpPr txBox="1"/>
      </xdr:nvSpPr>
      <xdr:spPr>
        <a:xfrm>
          <a:off x="12623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年度に企業誘致・留置を促進するための地域産業立地事業費補助金を新設しており、町財政の安定財源の確保のため、企業誘致・留置のための支援策として当該補助等について引き続き実施していく。</a:t>
          </a:r>
        </a:p>
        <a:p>
          <a:r>
            <a:rPr kumimoji="1" lang="ja-JP" altLang="en-US" sz="1200">
              <a:latin typeface="ＭＳ Ｐゴシック" panose="020B0600070205080204" pitchFamily="50" charset="-128"/>
              <a:ea typeface="ＭＳ Ｐゴシック" panose="020B0600070205080204" pitchFamily="50" charset="-128"/>
            </a:rPr>
            <a:t>　また、平成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年度から下水道事業会計が公営企業（法適）化したことに伴い下水道事業会計繰出金を補助費等として計上したことにより増加したものの、類似団体平均と比較して依然として低い水準を保っている。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2" name="直線コネクタ 301"/>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4" name="直線コネクタ 30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5"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6" name="直線コネクタ 305"/>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67564</xdr:rowOff>
    </xdr:to>
    <xdr:cxnSp macro="">
      <xdr:nvCxnSpPr>
        <xdr:cNvPr id="307" name="直線コネクタ 306"/>
        <xdr:cNvCxnSpPr/>
      </xdr:nvCxnSpPr>
      <xdr:spPr>
        <a:xfrm flipV="1">
          <a:off x="15671800" y="62306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08" name="補助費等平均値テキスト"/>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9" name="フローチャート: 判断 308"/>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67564</xdr:rowOff>
    </xdr:from>
    <xdr:to>
      <xdr:col>78</xdr:col>
      <xdr:colOff>69850</xdr:colOff>
      <xdr:row>36</xdr:row>
      <xdr:rowOff>99568</xdr:rowOff>
    </xdr:to>
    <xdr:cxnSp macro="">
      <xdr:nvCxnSpPr>
        <xdr:cNvPr id="310" name="直線コネクタ 309"/>
        <xdr:cNvCxnSpPr/>
      </xdr:nvCxnSpPr>
      <xdr:spPr>
        <a:xfrm flipV="1">
          <a:off x="14782800" y="62397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1" name="フローチャート: 判断 310"/>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2" name="テキスト ボックス 311"/>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99568</xdr:rowOff>
    </xdr:from>
    <xdr:to>
      <xdr:col>73</xdr:col>
      <xdr:colOff>180975</xdr:colOff>
      <xdr:row>36</xdr:row>
      <xdr:rowOff>108712</xdr:rowOff>
    </xdr:to>
    <xdr:cxnSp macro="">
      <xdr:nvCxnSpPr>
        <xdr:cNvPr id="313" name="直線コネクタ 312"/>
        <xdr:cNvCxnSpPr/>
      </xdr:nvCxnSpPr>
      <xdr:spPr>
        <a:xfrm flipV="1">
          <a:off x="13893800" y="62717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4" name="フローチャート: 判断 313"/>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5" name="テキスト ボックス 314"/>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26416</xdr:rowOff>
    </xdr:from>
    <xdr:to>
      <xdr:col>69</xdr:col>
      <xdr:colOff>92075</xdr:colOff>
      <xdr:row>36</xdr:row>
      <xdr:rowOff>108712</xdr:rowOff>
    </xdr:to>
    <xdr:cxnSp macro="">
      <xdr:nvCxnSpPr>
        <xdr:cNvPr id="316" name="直線コネクタ 315"/>
        <xdr:cNvCxnSpPr/>
      </xdr:nvCxnSpPr>
      <xdr:spPr>
        <a:xfrm>
          <a:off x="13004800" y="619861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121920</xdr:rowOff>
    </xdr:from>
    <xdr:to>
      <xdr:col>69</xdr:col>
      <xdr:colOff>142875</xdr:colOff>
      <xdr:row>37</xdr:row>
      <xdr:rowOff>52070</xdr:rowOff>
    </xdr:to>
    <xdr:sp macro="" textlink="">
      <xdr:nvSpPr>
        <xdr:cNvPr id="317" name="フローチャート: 判断 316"/>
        <xdr:cNvSpPr/>
      </xdr:nvSpPr>
      <xdr:spPr>
        <a:xfrm>
          <a:off x="13843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36847</xdr:rowOff>
    </xdr:from>
    <xdr:ext cx="762000" cy="259045"/>
    <xdr:sp macro="" textlink="">
      <xdr:nvSpPr>
        <xdr:cNvPr id="318" name="テキスト ボックス 317"/>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9" name="フローチャート: 判断 318"/>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20" name="テキスト ボックス 319"/>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26" name="楕円 325"/>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27"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xdr:rowOff>
    </xdr:from>
    <xdr:to>
      <xdr:col>78</xdr:col>
      <xdr:colOff>120650</xdr:colOff>
      <xdr:row>36</xdr:row>
      <xdr:rowOff>118364</xdr:rowOff>
    </xdr:to>
    <xdr:sp macro="" textlink="">
      <xdr:nvSpPr>
        <xdr:cNvPr id="328" name="楕円 327"/>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128541</xdr:rowOff>
    </xdr:from>
    <xdr:ext cx="736600" cy="259045"/>
    <xdr:sp macro="" textlink="">
      <xdr:nvSpPr>
        <xdr:cNvPr id="329" name="テキスト ボックス 328"/>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48768</xdr:rowOff>
    </xdr:from>
    <xdr:to>
      <xdr:col>74</xdr:col>
      <xdr:colOff>31750</xdr:colOff>
      <xdr:row>36</xdr:row>
      <xdr:rowOff>150368</xdr:rowOff>
    </xdr:to>
    <xdr:sp macro="" textlink="">
      <xdr:nvSpPr>
        <xdr:cNvPr id="330" name="楕円 329"/>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31" name="テキスト ボックス 330"/>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57912</xdr:rowOff>
    </xdr:from>
    <xdr:to>
      <xdr:col>69</xdr:col>
      <xdr:colOff>142875</xdr:colOff>
      <xdr:row>36</xdr:row>
      <xdr:rowOff>159512</xdr:rowOff>
    </xdr:to>
    <xdr:sp macro="" textlink="">
      <xdr:nvSpPr>
        <xdr:cNvPr id="332" name="楕円 331"/>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33" name="テキスト ボックス 332"/>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34" name="楕円 333"/>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35" name="テキスト ボックス 334"/>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年度より起債額を公債費の元金以下に抑制する予算編成を行うことで地方債残高を減少させてきた。そのため、公債費の経常収支比率は、類似団体平均</a:t>
          </a:r>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％に対し</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％であり、低い水準を保っている。今後も公債費の安定に努めていく。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60" name="直線コネクタ 359"/>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1"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2" name="直線コネクタ 361"/>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3" name="公債費最大値テキスト"/>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4" name="直線コネクタ 363"/>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49276</xdr:rowOff>
    </xdr:from>
    <xdr:to>
      <xdr:col>24</xdr:col>
      <xdr:colOff>25400</xdr:colOff>
      <xdr:row>74</xdr:row>
      <xdr:rowOff>53848</xdr:rowOff>
    </xdr:to>
    <xdr:cxnSp macro="">
      <xdr:nvCxnSpPr>
        <xdr:cNvPr id="365" name="直線コネクタ 364"/>
        <xdr:cNvCxnSpPr/>
      </xdr:nvCxnSpPr>
      <xdr:spPr>
        <a:xfrm>
          <a:off x="3987800" y="127365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52849</xdr:rowOff>
    </xdr:from>
    <xdr:ext cx="762000" cy="259045"/>
    <xdr:sp macro="" textlink="">
      <xdr:nvSpPr>
        <xdr:cNvPr id="366" name="公債費平均値テキスト"/>
        <xdr:cNvSpPr txBox="1"/>
      </xdr:nvSpPr>
      <xdr:spPr>
        <a:xfrm>
          <a:off x="4914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7" name="フローチャート: 判断 366"/>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49276</xdr:rowOff>
    </xdr:from>
    <xdr:to>
      <xdr:col>19</xdr:col>
      <xdr:colOff>187325</xdr:colOff>
      <xdr:row>74</xdr:row>
      <xdr:rowOff>53848</xdr:rowOff>
    </xdr:to>
    <xdr:cxnSp macro="">
      <xdr:nvCxnSpPr>
        <xdr:cNvPr id="368" name="直線コネクタ 367"/>
        <xdr:cNvCxnSpPr/>
      </xdr:nvCxnSpPr>
      <xdr:spPr>
        <a:xfrm flipV="1">
          <a:off x="3098800" y="127365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57913</xdr:rowOff>
    </xdr:from>
    <xdr:to>
      <xdr:col>20</xdr:col>
      <xdr:colOff>38100</xdr:colOff>
      <xdr:row>76</xdr:row>
      <xdr:rowOff>159513</xdr:rowOff>
    </xdr:to>
    <xdr:sp macro="" textlink="">
      <xdr:nvSpPr>
        <xdr:cNvPr id="369" name="フローチャート: 判断 368"/>
        <xdr:cNvSpPr/>
      </xdr:nvSpPr>
      <xdr:spPr>
        <a:xfrm>
          <a:off x="3937000" y="1308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144290</xdr:rowOff>
    </xdr:from>
    <xdr:ext cx="736600" cy="259045"/>
    <xdr:sp macro="" textlink="">
      <xdr:nvSpPr>
        <xdr:cNvPr id="370" name="テキスト ボックス 369"/>
        <xdr:cNvSpPr txBox="1"/>
      </xdr:nvSpPr>
      <xdr:spPr>
        <a:xfrm>
          <a:off x="3606800" y="1317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53848</xdr:rowOff>
    </xdr:from>
    <xdr:to>
      <xdr:col>15</xdr:col>
      <xdr:colOff>98425</xdr:colOff>
      <xdr:row>74</xdr:row>
      <xdr:rowOff>67564</xdr:rowOff>
    </xdr:to>
    <xdr:cxnSp macro="">
      <xdr:nvCxnSpPr>
        <xdr:cNvPr id="371" name="直線コネクタ 370"/>
        <xdr:cNvCxnSpPr/>
      </xdr:nvCxnSpPr>
      <xdr:spPr>
        <a:xfrm flipV="1">
          <a:off x="2209800" y="127411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2" name="フローチャート: 判断 371"/>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73" name="テキスト ボックス 372"/>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67564</xdr:rowOff>
    </xdr:from>
    <xdr:to>
      <xdr:col>11</xdr:col>
      <xdr:colOff>9525</xdr:colOff>
      <xdr:row>74</xdr:row>
      <xdr:rowOff>85852</xdr:rowOff>
    </xdr:to>
    <xdr:cxnSp macro="">
      <xdr:nvCxnSpPr>
        <xdr:cNvPr id="374" name="直線コネクタ 373"/>
        <xdr:cNvCxnSpPr/>
      </xdr:nvCxnSpPr>
      <xdr:spPr>
        <a:xfrm flipV="1">
          <a:off x="1320800" y="127548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103632</xdr:rowOff>
    </xdr:from>
    <xdr:to>
      <xdr:col>11</xdr:col>
      <xdr:colOff>60325</xdr:colOff>
      <xdr:row>77</xdr:row>
      <xdr:rowOff>33782</xdr:rowOff>
    </xdr:to>
    <xdr:sp macro="" textlink="">
      <xdr:nvSpPr>
        <xdr:cNvPr id="375" name="フローチャート: 判断 374"/>
        <xdr:cNvSpPr/>
      </xdr:nvSpPr>
      <xdr:spPr>
        <a:xfrm>
          <a:off x="2159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18559</xdr:rowOff>
    </xdr:from>
    <xdr:ext cx="762000" cy="259045"/>
    <xdr:sp macro="" textlink="">
      <xdr:nvSpPr>
        <xdr:cNvPr id="376" name="テキスト ボックス 375"/>
        <xdr:cNvSpPr txBox="1"/>
      </xdr:nvSpPr>
      <xdr:spPr>
        <a:xfrm>
          <a:off x="1828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117348</xdr:rowOff>
    </xdr:from>
    <xdr:to>
      <xdr:col>6</xdr:col>
      <xdr:colOff>171450</xdr:colOff>
      <xdr:row>77</xdr:row>
      <xdr:rowOff>47498</xdr:rowOff>
    </xdr:to>
    <xdr:sp macro="" textlink="">
      <xdr:nvSpPr>
        <xdr:cNvPr id="377" name="フローチャート: 判断 376"/>
        <xdr:cNvSpPr/>
      </xdr:nvSpPr>
      <xdr:spPr>
        <a:xfrm>
          <a:off x="1270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32275</xdr:rowOff>
    </xdr:from>
    <xdr:ext cx="762000" cy="259045"/>
    <xdr:sp macro="" textlink="">
      <xdr:nvSpPr>
        <xdr:cNvPr id="378" name="テキスト ボックス 377"/>
        <xdr:cNvSpPr txBox="1"/>
      </xdr:nvSpPr>
      <xdr:spPr>
        <a:xfrm>
          <a:off x="939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3048</xdr:rowOff>
    </xdr:from>
    <xdr:to>
      <xdr:col>24</xdr:col>
      <xdr:colOff>76200</xdr:colOff>
      <xdr:row>74</xdr:row>
      <xdr:rowOff>104648</xdr:rowOff>
    </xdr:to>
    <xdr:sp macro="" textlink="">
      <xdr:nvSpPr>
        <xdr:cNvPr id="384" name="楕円 383"/>
        <xdr:cNvSpPr/>
      </xdr:nvSpPr>
      <xdr:spPr>
        <a:xfrm>
          <a:off x="47752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83075</xdr:rowOff>
    </xdr:from>
    <xdr:ext cx="762000" cy="259045"/>
    <xdr:sp macro="" textlink="">
      <xdr:nvSpPr>
        <xdr:cNvPr id="385" name="公債費該当値テキスト"/>
        <xdr:cNvSpPr txBox="1"/>
      </xdr:nvSpPr>
      <xdr:spPr>
        <a:xfrm>
          <a:off x="4914900" y="1259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169926</xdr:rowOff>
    </xdr:from>
    <xdr:to>
      <xdr:col>20</xdr:col>
      <xdr:colOff>38100</xdr:colOff>
      <xdr:row>74</xdr:row>
      <xdr:rowOff>100076</xdr:rowOff>
    </xdr:to>
    <xdr:sp macro="" textlink="">
      <xdr:nvSpPr>
        <xdr:cNvPr id="386" name="楕円 385"/>
        <xdr:cNvSpPr/>
      </xdr:nvSpPr>
      <xdr:spPr>
        <a:xfrm>
          <a:off x="3937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110253</xdr:rowOff>
    </xdr:from>
    <xdr:ext cx="736600" cy="259045"/>
    <xdr:sp macro="" textlink="">
      <xdr:nvSpPr>
        <xdr:cNvPr id="387" name="テキスト ボックス 386"/>
        <xdr:cNvSpPr txBox="1"/>
      </xdr:nvSpPr>
      <xdr:spPr>
        <a:xfrm>
          <a:off x="3606800" y="1245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3048</xdr:rowOff>
    </xdr:from>
    <xdr:to>
      <xdr:col>15</xdr:col>
      <xdr:colOff>149225</xdr:colOff>
      <xdr:row>74</xdr:row>
      <xdr:rowOff>104648</xdr:rowOff>
    </xdr:to>
    <xdr:sp macro="" textlink="">
      <xdr:nvSpPr>
        <xdr:cNvPr id="388" name="楕円 387"/>
        <xdr:cNvSpPr/>
      </xdr:nvSpPr>
      <xdr:spPr>
        <a:xfrm>
          <a:off x="3048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114825</xdr:rowOff>
    </xdr:from>
    <xdr:ext cx="762000" cy="259045"/>
    <xdr:sp macro="" textlink="">
      <xdr:nvSpPr>
        <xdr:cNvPr id="389" name="テキスト ボックス 388"/>
        <xdr:cNvSpPr txBox="1"/>
      </xdr:nvSpPr>
      <xdr:spPr>
        <a:xfrm>
          <a:off x="2717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16764</xdr:rowOff>
    </xdr:from>
    <xdr:to>
      <xdr:col>11</xdr:col>
      <xdr:colOff>60325</xdr:colOff>
      <xdr:row>74</xdr:row>
      <xdr:rowOff>118364</xdr:rowOff>
    </xdr:to>
    <xdr:sp macro="" textlink="">
      <xdr:nvSpPr>
        <xdr:cNvPr id="390" name="楕円 389"/>
        <xdr:cNvSpPr/>
      </xdr:nvSpPr>
      <xdr:spPr>
        <a:xfrm>
          <a:off x="2159000" y="1270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128541</xdr:rowOff>
    </xdr:from>
    <xdr:ext cx="762000" cy="259045"/>
    <xdr:sp macro="" textlink="">
      <xdr:nvSpPr>
        <xdr:cNvPr id="391" name="テキスト ボックス 390"/>
        <xdr:cNvSpPr txBox="1"/>
      </xdr:nvSpPr>
      <xdr:spPr>
        <a:xfrm>
          <a:off x="1828800" y="1247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35052</xdr:rowOff>
    </xdr:from>
    <xdr:to>
      <xdr:col>6</xdr:col>
      <xdr:colOff>171450</xdr:colOff>
      <xdr:row>74</xdr:row>
      <xdr:rowOff>136652</xdr:rowOff>
    </xdr:to>
    <xdr:sp macro="" textlink="">
      <xdr:nvSpPr>
        <xdr:cNvPr id="392" name="楕円 391"/>
        <xdr:cNvSpPr/>
      </xdr:nvSpPr>
      <xdr:spPr>
        <a:xfrm>
          <a:off x="1270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146829</xdr:rowOff>
    </xdr:from>
    <xdr:ext cx="762000" cy="259045"/>
    <xdr:sp macro="" textlink="">
      <xdr:nvSpPr>
        <xdr:cNvPr id="393" name="テキスト ボックス 392"/>
        <xdr:cNvSpPr txBox="1"/>
      </xdr:nvSpPr>
      <xdr:spPr>
        <a:xfrm>
          <a:off x="939800" y="1249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物件費・扶助費が類似団体平均を上回っており、それ以外の各費目で類似団体平均を下回るか同程度であることから、公債費以外に係る経常収支比率は類似団体平均を下回っている。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今後も物件費の削減などにより現状の水準を維持するように努めていく。</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21" name="直線コネクタ 420"/>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2"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3" name="直線コネクタ 422"/>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104139</xdr:rowOff>
    </xdr:from>
    <xdr:to>
      <xdr:col>82</xdr:col>
      <xdr:colOff>107950</xdr:colOff>
      <xdr:row>78</xdr:row>
      <xdr:rowOff>104139</xdr:rowOff>
    </xdr:to>
    <xdr:cxnSp macro="">
      <xdr:nvCxnSpPr>
        <xdr:cNvPr id="426" name="直線コネクタ 425"/>
        <xdr:cNvCxnSpPr/>
      </xdr:nvCxnSpPr>
      <xdr:spPr>
        <a:xfrm>
          <a:off x="15671800" y="134772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7" name="公債費以外平均値テキスト"/>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8" name="フローチャート: 判断 427"/>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78</xdr:row>
      <xdr:rowOff>104139</xdr:rowOff>
    </xdr:to>
    <xdr:cxnSp macro="">
      <xdr:nvCxnSpPr>
        <xdr:cNvPr id="429" name="直線コネクタ 428"/>
        <xdr:cNvCxnSpPr/>
      </xdr:nvCxnSpPr>
      <xdr:spPr>
        <a:xfrm>
          <a:off x="14782800" y="1331722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83820</xdr:rowOff>
    </xdr:from>
    <xdr:to>
      <xdr:col>78</xdr:col>
      <xdr:colOff>120650</xdr:colOff>
      <xdr:row>79</xdr:row>
      <xdr:rowOff>13970</xdr:rowOff>
    </xdr:to>
    <xdr:sp macro="" textlink="">
      <xdr:nvSpPr>
        <xdr:cNvPr id="430" name="フローチャート: 判断 429"/>
        <xdr:cNvSpPr/>
      </xdr:nvSpPr>
      <xdr:spPr>
        <a:xfrm>
          <a:off x="15621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170197</xdr:rowOff>
    </xdr:from>
    <xdr:ext cx="736600" cy="259045"/>
    <xdr:sp macro="" textlink="">
      <xdr:nvSpPr>
        <xdr:cNvPr id="431" name="テキスト ボックス 430"/>
        <xdr:cNvSpPr txBox="1"/>
      </xdr:nvSpPr>
      <xdr:spPr>
        <a:xfrm>
          <a:off x="15290800" y="1354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69850</xdr:rowOff>
    </xdr:from>
    <xdr:to>
      <xdr:col>73</xdr:col>
      <xdr:colOff>180975</xdr:colOff>
      <xdr:row>77</xdr:row>
      <xdr:rowOff>115570</xdr:rowOff>
    </xdr:to>
    <xdr:cxnSp macro="">
      <xdr:nvCxnSpPr>
        <xdr:cNvPr id="432" name="直線コネクタ 431"/>
        <xdr:cNvCxnSpPr/>
      </xdr:nvCxnSpPr>
      <xdr:spPr>
        <a:xfrm>
          <a:off x="13893800" y="13271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53339</xdr:rowOff>
    </xdr:from>
    <xdr:to>
      <xdr:col>74</xdr:col>
      <xdr:colOff>31750</xdr:colOff>
      <xdr:row>78</xdr:row>
      <xdr:rowOff>154939</xdr:rowOff>
    </xdr:to>
    <xdr:sp macro="" textlink="">
      <xdr:nvSpPr>
        <xdr:cNvPr id="433" name="フローチャート: 判断 432"/>
        <xdr:cNvSpPr/>
      </xdr:nvSpPr>
      <xdr:spPr>
        <a:xfrm>
          <a:off x="14732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139716</xdr:rowOff>
    </xdr:from>
    <xdr:ext cx="762000" cy="259045"/>
    <xdr:sp macro="" textlink="">
      <xdr:nvSpPr>
        <xdr:cNvPr id="434" name="テキスト ボックス 433"/>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12700</xdr:rowOff>
    </xdr:from>
    <xdr:to>
      <xdr:col>69</xdr:col>
      <xdr:colOff>92075</xdr:colOff>
      <xdr:row>77</xdr:row>
      <xdr:rowOff>69850</xdr:rowOff>
    </xdr:to>
    <xdr:cxnSp macro="">
      <xdr:nvCxnSpPr>
        <xdr:cNvPr id="435" name="直線コネクタ 434"/>
        <xdr:cNvCxnSpPr/>
      </xdr:nvCxnSpPr>
      <xdr:spPr>
        <a:xfrm>
          <a:off x="13004800" y="13214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30480</xdr:rowOff>
    </xdr:from>
    <xdr:to>
      <xdr:col>69</xdr:col>
      <xdr:colOff>142875</xdr:colOff>
      <xdr:row>78</xdr:row>
      <xdr:rowOff>132080</xdr:rowOff>
    </xdr:to>
    <xdr:sp macro="" textlink="">
      <xdr:nvSpPr>
        <xdr:cNvPr id="436" name="フローチャート: 判断 435"/>
        <xdr:cNvSpPr/>
      </xdr:nvSpPr>
      <xdr:spPr>
        <a:xfrm>
          <a:off x="13843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116857</xdr:rowOff>
    </xdr:from>
    <xdr:ext cx="762000" cy="259045"/>
    <xdr:sp macro="" textlink="">
      <xdr:nvSpPr>
        <xdr:cNvPr id="437" name="テキスト ボックス 436"/>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19050</xdr:rowOff>
    </xdr:from>
    <xdr:to>
      <xdr:col>65</xdr:col>
      <xdr:colOff>53975</xdr:colOff>
      <xdr:row>78</xdr:row>
      <xdr:rowOff>120650</xdr:rowOff>
    </xdr:to>
    <xdr:sp macro="" textlink="">
      <xdr:nvSpPr>
        <xdr:cNvPr id="438" name="フローチャート: 判断 437"/>
        <xdr:cNvSpPr/>
      </xdr:nvSpPr>
      <xdr:spPr>
        <a:xfrm>
          <a:off x="129540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105427</xdr:rowOff>
    </xdr:from>
    <xdr:ext cx="762000" cy="259045"/>
    <xdr:sp macro="" textlink="">
      <xdr:nvSpPr>
        <xdr:cNvPr id="439" name="テキスト ボックス 438"/>
        <xdr:cNvSpPr txBox="1"/>
      </xdr:nvSpPr>
      <xdr:spPr>
        <a:xfrm>
          <a:off x="12623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53339</xdr:rowOff>
    </xdr:from>
    <xdr:to>
      <xdr:col>82</xdr:col>
      <xdr:colOff>158750</xdr:colOff>
      <xdr:row>78</xdr:row>
      <xdr:rowOff>154939</xdr:rowOff>
    </xdr:to>
    <xdr:sp macro="" textlink="">
      <xdr:nvSpPr>
        <xdr:cNvPr id="445" name="楕円 444"/>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25416</xdr:rowOff>
    </xdr:from>
    <xdr:ext cx="762000" cy="259045"/>
    <xdr:sp macro="" textlink="">
      <xdr:nvSpPr>
        <xdr:cNvPr id="446" name="公債費以外該当値テキスト"/>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53339</xdr:rowOff>
    </xdr:from>
    <xdr:to>
      <xdr:col>78</xdr:col>
      <xdr:colOff>120650</xdr:colOff>
      <xdr:row>78</xdr:row>
      <xdr:rowOff>154939</xdr:rowOff>
    </xdr:to>
    <xdr:sp macro="" textlink="">
      <xdr:nvSpPr>
        <xdr:cNvPr id="447" name="楕円 446"/>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165116</xdr:rowOff>
    </xdr:from>
    <xdr:ext cx="736600" cy="259045"/>
    <xdr:sp macro="" textlink="">
      <xdr:nvSpPr>
        <xdr:cNvPr id="448" name="テキスト ボックス 447"/>
        <xdr:cNvSpPr txBox="1"/>
      </xdr:nvSpPr>
      <xdr:spPr>
        <a:xfrm>
          <a:off x="15290800" y="1319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49" name="楕円 448"/>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5097</xdr:rowOff>
    </xdr:from>
    <xdr:ext cx="762000" cy="259045"/>
    <xdr:sp macro="" textlink="">
      <xdr:nvSpPr>
        <xdr:cNvPr id="450" name="テキスト ボックス 449"/>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19050</xdr:rowOff>
    </xdr:from>
    <xdr:to>
      <xdr:col>69</xdr:col>
      <xdr:colOff>142875</xdr:colOff>
      <xdr:row>77</xdr:row>
      <xdr:rowOff>120650</xdr:rowOff>
    </xdr:to>
    <xdr:sp macro="" textlink="">
      <xdr:nvSpPr>
        <xdr:cNvPr id="451" name="楕円 450"/>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130827</xdr:rowOff>
    </xdr:from>
    <xdr:ext cx="762000" cy="259045"/>
    <xdr:sp macro="" textlink="">
      <xdr:nvSpPr>
        <xdr:cNvPr id="452" name="テキスト ボックス 451"/>
        <xdr:cNvSpPr txBox="1"/>
      </xdr:nvSpPr>
      <xdr:spPr>
        <a:xfrm>
          <a:off x="13512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133350</xdr:rowOff>
    </xdr:from>
    <xdr:to>
      <xdr:col>65</xdr:col>
      <xdr:colOff>53975</xdr:colOff>
      <xdr:row>77</xdr:row>
      <xdr:rowOff>63500</xdr:rowOff>
    </xdr:to>
    <xdr:sp macro="" textlink="">
      <xdr:nvSpPr>
        <xdr:cNvPr id="453" name="楕円 452"/>
        <xdr:cNvSpPr/>
      </xdr:nvSpPr>
      <xdr:spPr>
        <a:xfrm>
          <a:off x="12954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73677</xdr:rowOff>
    </xdr:from>
    <xdr:ext cx="762000" cy="259045"/>
    <xdr:sp macro="" textlink="">
      <xdr:nvSpPr>
        <xdr:cNvPr id="454" name="テキスト ボックス 453"/>
        <xdr:cNvSpPr txBox="1"/>
      </xdr:nvSpPr>
      <xdr:spPr>
        <a:xfrm>
          <a:off x="12623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静岡県長泉町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45025</xdr:rowOff>
    </xdr:from>
    <xdr:to>
      <xdr:col>29</xdr:col>
      <xdr:colOff>127000</xdr:colOff>
      <xdr:row>18</xdr:row>
      <xdr:rowOff>80621</xdr:rowOff>
    </xdr:to>
    <xdr:cxnSp macro="">
      <xdr:nvCxnSpPr>
        <xdr:cNvPr id="52" name="直線コネクタ 51"/>
        <xdr:cNvCxnSpPr/>
      </xdr:nvCxnSpPr>
      <xdr:spPr bwMode="auto">
        <a:xfrm flipV="1">
          <a:off x="5003800" y="3178750"/>
          <a:ext cx="647700" cy="35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75495</xdr:rowOff>
    </xdr:from>
    <xdr:ext cx="762000" cy="259045"/>
    <xdr:sp macro="" textlink="">
      <xdr:nvSpPr>
        <xdr:cNvPr id="53" name="人口1人当たり決算額の推移平均値テキスト130"/>
        <xdr:cNvSpPr txBox="1"/>
      </xdr:nvSpPr>
      <xdr:spPr>
        <a:xfrm>
          <a:off x="5740400" y="286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80621</xdr:rowOff>
    </xdr:from>
    <xdr:to>
      <xdr:col>26</xdr:col>
      <xdr:colOff>50800</xdr:colOff>
      <xdr:row>18</xdr:row>
      <xdr:rowOff>130766</xdr:rowOff>
    </xdr:to>
    <xdr:cxnSp macro="">
      <xdr:nvCxnSpPr>
        <xdr:cNvPr id="55" name="直線コネクタ 54"/>
        <xdr:cNvCxnSpPr/>
      </xdr:nvCxnSpPr>
      <xdr:spPr bwMode="auto">
        <a:xfrm flipV="1">
          <a:off x="4305300" y="3214346"/>
          <a:ext cx="698500" cy="50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126323</xdr:rowOff>
    </xdr:from>
    <xdr:to>
      <xdr:col>26</xdr:col>
      <xdr:colOff>101600</xdr:colOff>
      <xdr:row>17</xdr:row>
      <xdr:rowOff>56473</xdr:rowOff>
    </xdr:to>
    <xdr:sp macro="" textlink="">
      <xdr:nvSpPr>
        <xdr:cNvPr id="56" name="フローチャート: 判断 55"/>
        <xdr:cNvSpPr/>
      </xdr:nvSpPr>
      <xdr:spPr bwMode="auto">
        <a:xfrm>
          <a:off x="4953000" y="2917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66650</xdr:rowOff>
    </xdr:from>
    <xdr:ext cx="736600" cy="259045"/>
    <xdr:sp macro="" textlink="">
      <xdr:nvSpPr>
        <xdr:cNvPr id="57" name="テキスト ボックス 56"/>
        <xdr:cNvSpPr txBox="1"/>
      </xdr:nvSpPr>
      <xdr:spPr>
        <a:xfrm>
          <a:off x="4622800" y="2686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130766</xdr:rowOff>
    </xdr:from>
    <xdr:to>
      <xdr:col>22</xdr:col>
      <xdr:colOff>114300</xdr:colOff>
      <xdr:row>18</xdr:row>
      <xdr:rowOff>170984</xdr:rowOff>
    </xdr:to>
    <xdr:cxnSp macro="">
      <xdr:nvCxnSpPr>
        <xdr:cNvPr id="58" name="直線コネクタ 57"/>
        <xdr:cNvCxnSpPr/>
      </xdr:nvCxnSpPr>
      <xdr:spPr bwMode="auto">
        <a:xfrm flipV="1">
          <a:off x="3606800" y="3264491"/>
          <a:ext cx="698500" cy="40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137149</xdr:rowOff>
    </xdr:from>
    <xdr:to>
      <xdr:col>22</xdr:col>
      <xdr:colOff>165100</xdr:colOff>
      <xdr:row>17</xdr:row>
      <xdr:rowOff>67299</xdr:rowOff>
    </xdr:to>
    <xdr:sp macro="" textlink="">
      <xdr:nvSpPr>
        <xdr:cNvPr id="59" name="フローチャート: 判断 58"/>
        <xdr:cNvSpPr/>
      </xdr:nvSpPr>
      <xdr:spPr bwMode="auto">
        <a:xfrm>
          <a:off x="42545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77476</xdr:rowOff>
    </xdr:from>
    <xdr:ext cx="762000" cy="259045"/>
    <xdr:sp macro="" textlink="">
      <xdr:nvSpPr>
        <xdr:cNvPr id="60" name="テキスト ボックス 59"/>
        <xdr:cNvSpPr txBox="1"/>
      </xdr:nvSpPr>
      <xdr:spPr>
        <a:xfrm>
          <a:off x="3924300" y="269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170984</xdr:rowOff>
    </xdr:from>
    <xdr:to>
      <xdr:col>18</xdr:col>
      <xdr:colOff>177800</xdr:colOff>
      <xdr:row>19</xdr:row>
      <xdr:rowOff>269</xdr:rowOff>
    </xdr:to>
    <xdr:cxnSp macro="">
      <xdr:nvCxnSpPr>
        <xdr:cNvPr id="61" name="直線コネクタ 60"/>
        <xdr:cNvCxnSpPr/>
      </xdr:nvCxnSpPr>
      <xdr:spPr bwMode="auto">
        <a:xfrm flipV="1">
          <a:off x="2908300" y="3304709"/>
          <a:ext cx="698500" cy="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148269</xdr:rowOff>
    </xdr:from>
    <xdr:to>
      <xdr:col>19</xdr:col>
      <xdr:colOff>38100</xdr:colOff>
      <xdr:row>17</xdr:row>
      <xdr:rowOff>78419</xdr:rowOff>
    </xdr:to>
    <xdr:sp macro="" textlink="">
      <xdr:nvSpPr>
        <xdr:cNvPr id="62" name="フローチャート: 判断 61"/>
        <xdr:cNvSpPr/>
      </xdr:nvSpPr>
      <xdr:spPr bwMode="auto">
        <a:xfrm>
          <a:off x="3556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88596</xdr:rowOff>
    </xdr:from>
    <xdr:ext cx="762000" cy="259045"/>
    <xdr:sp macro="" textlink="">
      <xdr:nvSpPr>
        <xdr:cNvPr id="63" name="テキスト ボックス 62"/>
        <xdr:cNvSpPr txBox="1"/>
      </xdr:nvSpPr>
      <xdr:spPr>
        <a:xfrm>
          <a:off x="3225800" y="27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148187</xdr:rowOff>
    </xdr:from>
    <xdr:to>
      <xdr:col>15</xdr:col>
      <xdr:colOff>101600</xdr:colOff>
      <xdr:row>17</xdr:row>
      <xdr:rowOff>78337</xdr:rowOff>
    </xdr:to>
    <xdr:sp macro="" textlink="">
      <xdr:nvSpPr>
        <xdr:cNvPr id="64" name="フローチャート: 判断 63"/>
        <xdr:cNvSpPr/>
      </xdr:nvSpPr>
      <xdr:spPr bwMode="auto">
        <a:xfrm>
          <a:off x="28575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88514</xdr:rowOff>
    </xdr:from>
    <xdr:ext cx="762000" cy="259045"/>
    <xdr:sp macro="" textlink="">
      <xdr:nvSpPr>
        <xdr:cNvPr id="65" name="テキスト ボックス 64"/>
        <xdr:cNvSpPr txBox="1"/>
      </xdr:nvSpPr>
      <xdr:spPr>
        <a:xfrm>
          <a:off x="25273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165675</xdr:rowOff>
    </xdr:from>
    <xdr:to>
      <xdr:col>29</xdr:col>
      <xdr:colOff>177800</xdr:colOff>
      <xdr:row>18</xdr:row>
      <xdr:rowOff>95825</xdr:rowOff>
    </xdr:to>
    <xdr:sp macro="" textlink="">
      <xdr:nvSpPr>
        <xdr:cNvPr id="71" name="楕円 70"/>
        <xdr:cNvSpPr/>
      </xdr:nvSpPr>
      <xdr:spPr bwMode="auto">
        <a:xfrm>
          <a:off x="5600700" y="3127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137752</xdr:rowOff>
    </xdr:from>
    <xdr:ext cx="762000" cy="259045"/>
    <xdr:sp macro="" textlink="">
      <xdr:nvSpPr>
        <xdr:cNvPr id="72" name="人口1人当たり決算額の推移該当値テキスト130"/>
        <xdr:cNvSpPr txBox="1"/>
      </xdr:nvSpPr>
      <xdr:spPr>
        <a:xfrm>
          <a:off x="5740400" y="310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29821</xdr:rowOff>
    </xdr:from>
    <xdr:to>
      <xdr:col>26</xdr:col>
      <xdr:colOff>101600</xdr:colOff>
      <xdr:row>18</xdr:row>
      <xdr:rowOff>131421</xdr:rowOff>
    </xdr:to>
    <xdr:sp macro="" textlink="">
      <xdr:nvSpPr>
        <xdr:cNvPr id="73" name="楕円 72"/>
        <xdr:cNvSpPr/>
      </xdr:nvSpPr>
      <xdr:spPr bwMode="auto">
        <a:xfrm>
          <a:off x="4953000" y="3163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116198</xdr:rowOff>
    </xdr:from>
    <xdr:ext cx="736600" cy="259045"/>
    <xdr:sp macro="" textlink="">
      <xdr:nvSpPr>
        <xdr:cNvPr id="74" name="テキスト ボックス 73"/>
        <xdr:cNvSpPr txBox="1"/>
      </xdr:nvSpPr>
      <xdr:spPr>
        <a:xfrm>
          <a:off x="4622800" y="3249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79966</xdr:rowOff>
    </xdr:from>
    <xdr:to>
      <xdr:col>22</xdr:col>
      <xdr:colOff>165100</xdr:colOff>
      <xdr:row>19</xdr:row>
      <xdr:rowOff>10116</xdr:rowOff>
    </xdr:to>
    <xdr:sp macro="" textlink="">
      <xdr:nvSpPr>
        <xdr:cNvPr id="75" name="楕円 74"/>
        <xdr:cNvSpPr/>
      </xdr:nvSpPr>
      <xdr:spPr bwMode="auto">
        <a:xfrm>
          <a:off x="4254500" y="3213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166343</xdr:rowOff>
    </xdr:from>
    <xdr:ext cx="762000" cy="259045"/>
    <xdr:sp macro="" textlink="">
      <xdr:nvSpPr>
        <xdr:cNvPr id="76" name="テキスト ボックス 75"/>
        <xdr:cNvSpPr txBox="1"/>
      </xdr:nvSpPr>
      <xdr:spPr>
        <a:xfrm>
          <a:off x="3924300" y="3300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120184</xdr:rowOff>
    </xdr:from>
    <xdr:to>
      <xdr:col>19</xdr:col>
      <xdr:colOff>38100</xdr:colOff>
      <xdr:row>19</xdr:row>
      <xdr:rowOff>50334</xdr:rowOff>
    </xdr:to>
    <xdr:sp macro="" textlink="">
      <xdr:nvSpPr>
        <xdr:cNvPr id="77" name="楕円 76"/>
        <xdr:cNvSpPr/>
      </xdr:nvSpPr>
      <xdr:spPr bwMode="auto">
        <a:xfrm>
          <a:off x="3556000" y="3253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35111</xdr:rowOff>
    </xdr:from>
    <xdr:ext cx="762000" cy="259045"/>
    <xdr:sp macro="" textlink="">
      <xdr:nvSpPr>
        <xdr:cNvPr id="78" name="テキスト ボックス 77"/>
        <xdr:cNvSpPr txBox="1"/>
      </xdr:nvSpPr>
      <xdr:spPr>
        <a:xfrm>
          <a:off x="3225800" y="334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120919</xdr:rowOff>
    </xdr:from>
    <xdr:to>
      <xdr:col>15</xdr:col>
      <xdr:colOff>101600</xdr:colOff>
      <xdr:row>19</xdr:row>
      <xdr:rowOff>51069</xdr:rowOff>
    </xdr:to>
    <xdr:sp macro="" textlink="">
      <xdr:nvSpPr>
        <xdr:cNvPr id="79" name="楕円 78"/>
        <xdr:cNvSpPr/>
      </xdr:nvSpPr>
      <xdr:spPr bwMode="auto">
        <a:xfrm>
          <a:off x="2857500" y="3254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35846</xdr:rowOff>
    </xdr:from>
    <xdr:ext cx="762000" cy="259045"/>
    <xdr:sp macro="" textlink="">
      <xdr:nvSpPr>
        <xdr:cNvPr id="80" name="テキスト ボックス 79"/>
        <xdr:cNvSpPr txBox="1"/>
      </xdr:nvSpPr>
      <xdr:spPr>
        <a:xfrm>
          <a:off x="2527300" y="334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48971</xdr:rowOff>
    </xdr:from>
    <xdr:to>
      <xdr:col>29</xdr:col>
      <xdr:colOff>127000</xdr:colOff>
      <xdr:row>36</xdr:row>
      <xdr:rowOff>81490</xdr:rowOff>
    </xdr:to>
    <xdr:cxnSp macro="">
      <xdr:nvCxnSpPr>
        <xdr:cNvPr id="113" name="直線コネクタ 112"/>
        <xdr:cNvCxnSpPr/>
      </xdr:nvCxnSpPr>
      <xdr:spPr bwMode="auto">
        <a:xfrm>
          <a:off x="5003800" y="7002221"/>
          <a:ext cx="647700" cy="32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48971</xdr:rowOff>
    </xdr:from>
    <xdr:to>
      <xdr:col>26</xdr:col>
      <xdr:colOff>50800</xdr:colOff>
      <xdr:row>36</xdr:row>
      <xdr:rowOff>129819</xdr:rowOff>
    </xdr:to>
    <xdr:cxnSp macro="">
      <xdr:nvCxnSpPr>
        <xdr:cNvPr id="116" name="直線コネクタ 115"/>
        <xdr:cNvCxnSpPr/>
      </xdr:nvCxnSpPr>
      <xdr:spPr bwMode="auto">
        <a:xfrm flipV="1">
          <a:off x="4305300" y="7002221"/>
          <a:ext cx="698500" cy="80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277425</xdr:rowOff>
    </xdr:from>
    <xdr:to>
      <xdr:col>26</xdr:col>
      <xdr:colOff>101600</xdr:colOff>
      <xdr:row>36</xdr:row>
      <xdr:rowOff>36125</xdr:rowOff>
    </xdr:to>
    <xdr:sp macro="" textlink="">
      <xdr:nvSpPr>
        <xdr:cNvPr id="117" name="フローチャート: 判断 116"/>
        <xdr:cNvSpPr/>
      </xdr:nvSpPr>
      <xdr:spPr bwMode="auto">
        <a:xfrm>
          <a:off x="4953000" y="6887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46302</xdr:rowOff>
    </xdr:from>
    <xdr:ext cx="736600" cy="259045"/>
    <xdr:sp macro="" textlink="">
      <xdr:nvSpPr>
        <xdr:cNvPr id="118" name="テキスト ボックス 117"/>
        <xdr:cNvSpPr txBox="1"/>
      </xdr:nvSpPr>
      <xdr:spPr>
        <a:xfrm>
          <a:off x="4622800" y="6656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129819</xdr:rowOff>
    </xdr:from>
    <xdr:to>
      <xdr:col>22</xdr:col>
      <xdr:colOff>114300</xdr:colOff>
      <xdr:row>36</xdr:row>
      <xdr:rowOff>136754</xdr:rowOff>
    </xdr:to>
    <xdr:cxnSp macro="">
      <xdr:nvCxnSpPr>
        <xdr:cNvPr id="119" name="直線コネクタ 118"/>
        <xdr:cNvCxnSpPr/>
      </xdr:nvCxnSpPr>
      <xdr:spPr bwMode="auto">
        <a:xfrm flipV="1">
          <a:off x="3606800" y="7083069"/>
          <a:ext cx="698500" cy="6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242812</xdr:rowOff>
    </xdr:from>
    <xdr:to>
      <xdr:col>22</xdr:col>
      <xdr:colOff>165100</xdr:colOff>
      <xdr:row>36</xdr:row>
      <xdr:rowOff>1512</xdr:rowOff>
    </xdr:to>
    <xdr:sp macro="" textlink="">
      <xdr:nvSpPr>
        <xdr:cNvPr id="120" name="フローチャート: 判断 119"/>
        <xdr:cNvSpPr/>
      </xdr:nvSpPr>
      <xdr:spPr bwMode="auto">
        <a:xfrm>
          <a:off x="4254500" y="685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11689</xdr:rowOff>
    </xdr:from>
    <xdr:ext cx="762000" cy="259045"/>
    <xdr:sp macro="" textlink="">
      <xdr:nvSpPr>
        <xdr:cNvPr id="121" name="テキスト ボックス 120"/>
        <xdr:cNvSpPr txBox="1"/>
      </xdr:nvSpPr>
      <xdr:spPr>
        <a:xfrm>
          <a:off x="3924300" y="6622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136754</xdr:rowOff>
    </xdr:from>
    <xdr:to>
      <xdr:col>18</xdr:col>
      <xdr:colOff>177800</xdr:colOff>
      <xdr:row>36</xdr:row>
      <xdr:rowOff>152451</xdr:rowOff>
    </xdr:to>
    <xdr:cxnSp macro="">
      <xdr:nvCxnSpPr>
        <xdr:cNvPr id="122" name="直線コネクタ 121"/>
        <xdr:cNvCxnSpPr/>
      </xdr:nvCxnSpPr>
      <xdr:spPr bwMode="auto">
        <a:xfrm flipV="1">
          <a:off x="2908300" y="7090004"/>
          <a:ext cx="698500" cy="15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233210</xdr:rowOff>
    </xdr:from>
    <xdr:to>
      <xdr:col>19</xdr:col>
      <xdr:colOff>38100</xdr:colOff>
      <xdr:row>35</xdr:row>
      <xdr:rowOff>334810</xdr:rowOff>
    </xdr:to>
    <xdr:sp macro="" textlink="">
      <xdr:nvSpPr>
        <xdr:cNvPr id="123" name="フローチャート: 判断 122"/>
        <xdr:cNvSpPr/>
      </xdr:nvSpPr>
      <xdr:spPr bwMode="auto">
        <a:xfrm>
          <a:off x="35560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2087</xdr:rowOff>
    </xdr:from>
    <xdr:ext cx="762000" cy="259045"/>
    <xdr:sp macro="" textlink="">
      <xdr:nvSpPr>
        <xdr:cNvPr id="124" name="テキスト ボックス 123"/>
        <xdr:cNvSpPr txBox="1"/>
      </xdr:nvSpPr>
      <xdr:spPr>
        <a:xfrm>
          <a:off x="3225800" y="661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240259</xdr:rowOff>
    </xdr:from>
    <xdr:to>
      <xdr:col>15</xdr:col>
      <xdr:colOff>101600</xdr:colOff>
      <xdr:row>35</xdr:row>
      <xdr:rowOff>341859</xdr:rowOff>
    </xdr:to>
    <xdr:sp macro="" textlink="">
      <xdr:nvSpPr>
        <xdr:cNvPr id="125" name="フローチャート: 判断 124"/>
        <xdr:cNvSpPr/>
      </xdr:nvSpPr>
      <xdr:spPr bwMode="auto">
        <a:xfrm>
          <a:off x="28575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9136</xdr:rowOff>
    </xdr:from>
    <xdr:ext cx="762000" cy="259045"/>
    <xdr:sp macro="" textlink="">
      <xdr:nvSpPr>
        <xdr:cNvPr id="126" name="テキスト ボックス 125"/>
        <xdr:cNvSpPr txBox="1"/>
      </xdr:nvSpPr>
      <xdr:spPr>
        <a:xfrm>
          <a:off x="2527300" y="661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30690</xdr:rowOff>
    </xdr:from>
    <xdr:to>
      <xdr:col>29</xdr:col>
      <xdr:colOff>177800</xdr:colOff>
      <xdr:row>36</xdr:row>
      <xdr:rowOff>132290</xdr:rowOff>
    </xdr:to>
    <xdr:sp macro="" textlink="">
      <xdr:nvSpPr>
        <xdr:cNvPr id="132" name="楕円 131"/>
        <xdr:cNvSpPr/>
      </xdr:nvSpPr>
      <xdr:spPr bwMode="auto">
        <a:xfrm>
          <a:off x="5600700" y="6983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2767</xdr:rowOff>
    </xdr:from>
    <xdr:ext cx="762000" cy="259045"/>
    <xdr:sp macro="" textlink="">
      <xdr:nvSpPr>
        <xdr:cNvPr id="133" name="人口1人当たり決算額の推移該当値テキスト445"/>
        <xdr:cNvSpPr txBox="1"/>
      </xdr:nvSpPr>
      <xdr:spPr>
        <a:xfrm>
          <a:off x="5740400" y="695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341071</xdr:rowOff>
    </xdr:from>
    <xdr:to>
      <xdr:col>26</xdr:col>
      <xdr:colOff>101600</xdr:colOff>
      <xdr:row>36</xdr:row>
      <xdr:rowOff>99771</xdr:rowOff>
    </xdr:to>
    <xdr:sp macro="" textlink="">
      <xdr:nvSpPr>
        <xdr:cNvPr id="134" name="楕円 133"/>
        <xdr:cNvSpPr/>
      </xdr:nvSpPr>
      <xdr:spPr bwMode="auto">
        <a:xfrm>
          <a:off x="4953000" y="6951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84548</xdr:rowOff>
    </xdr:from>
    <xdr:ext cx="736600" cy="259045"/>
    <xdr:sp macro="" textlink="">
      <xdr:nvSpPr>
        <xdr:cNvPr id="135" name="テキスト ボックス 134"/>
        <xdr:cNvSpPr txBox="1"/>
      </xdr:nvSpPr>
      <xdr:spPr>
        <a:xfrm>
          <a:off x="4622800" y="7037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79019</xdr:rowOff>
    </xdr:from>
    <xdr:to>
      <xdr:col>22</xdr:col>
      <xdr:colOff>165100</xdr:colOff>
      <xdr:row>37</xdr:row>
      <xdr:rowOff>9169</xdr:rowOff>
    </xdr:to>
    <xdr:sp macro="" textlink="">
      <xdr:nvSpPr>
        <xdr:cNvPr id="136" name="楕円 135"/>
        <xdr:cNvSpPr/>
      </xdr:nvSpPr>
      <xdr:spPr bwMode="auto">
        <a:xfrm>
          <a:off x="4254500" y="7032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165396</xdr:rowOff>
    </xdr:from>
    <xdr:ext cx="762000" cy="259045"/>
    <xdr:sp macro="" textlink="">
      <xdr:nvSpPr>
        <xdr:cNvPr id="137" name="テキスト ボックス 136"/>
        <xdr:cNvSpPr txBox="1"/>
      </xdr:nvSpPr>
      <xdr:spPr>
        <a:xfrm>
          <a:off x="3924300" y="711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85954</xdr:rowOff>
    </xdr:from>
    <xdr:to>
      <xdr:col>19</xdr:col>
      <xdr:colOff>38100</xdr:colOff>
      <xdr:row>37</xdr:row>
      <xdr:rowOff>16104</xdr:rowOff>
    </xdr:to>
    <xdr:sp macro="" textlink="">
      <xdr:nvSpPr>
        <xdr:cNvPr id="138" name="楕円 137"/>
        <xdr:cNvSpPr/>
      </xdr:nvSpPr>
      <xdr:spPr bwMode="auto">
        <a:xfrm>
          <a:off x="3556000" y="7039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881</xdr:rowOff>
    </xdr:from>
    <xdr:ext cx="762000" cy="259045"/>
    <xdr:sp macro="" textlink="">
      <xdr:nvSpPr>
        <xdr:cNvPr id="139" name="テキスト ボックス 138"/>
        <xdr:cNvSpPr txBox="1"/>
      </xdr:nvSpPr>
      <xdr:spPr>
        <a:xfrm>
          <a:off x="3225800" y="712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101651</xdr:rowOff>
    </xdr:from>
    <xdr:to>
      <xdr:col>15</xdr:col>
      <xdr:colOff>101600</xdr:colOff>
      <xdr:row>37</xdr:row>
      <xdr:rowOff>31801</xdr:rowOff>
    </xdr:to>
    <xdr:sp macro="" textlink="">
      <xdr:nvSpPr>
        <xdr:cNvPr id="140" name="楕円 139"/>
        <xdr:cNvSpPr/>
      </xdr:nvSpPr>
      <xdr:spPr bwMode="auto">
        <a:xfrm>
          <a:off x="2857500" y="7054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16578</xdr:rowOff>
    </xdr:from>
    <xdr:ext cx="762000" cy="259045"/>
    <xdr:sp macro="" textlink="">
      <xdr:nvSpPr>
        <xdr:cNvPr id="141" name="テキスト ボックス 140"/>
        <xdr:cNvSpPr txBox="1"/>
      </xdr:nvSpPr>
      <xdr:spPr>
        <a:xfrm>
          <a:off x="2527300" y="7141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静岡県長泉町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43,463
43,027
26.63
17,886,982
17,337,515
482,118
9,793,106
2,530,888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130899</xdr:rowOff>
    </xdr:from>
    <xdr:to>
      <xdr:col>24</xdr:col>
      <xdr:colOff>63500</xdr:colOff>
      <xdr:row>37</xdr:row>
      <xdr:rowOff>166980</xdr:rowOff>
    </xdr:to>
    <xdr:cxnSp macro="">
      <xdr:nvCxnSpPr>
        <xdr:cNvPr id="61" name="直線コネクタ 60"/>
        <xdr:cNvCxnSpPr/>
      </xdr:nvCxnSpPr>
      <xdr:spPr>
        <a:xfrm flipV="1">
          <a:off x="3797300" y="6474549"/>
          <a:ext cx="838200" cy="3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53198</xdr:rowOff>
    </xdr:from>
    <xdr:ext cx="534377" cy="259045"/>
    <xdr:sp macro="" textlink="">
      <xdr:nvSpPr>
        <xdr:cNvPr id="62" name="人件費平均値テキスト"/>
        <xdr:cNvSpPr txBox="1"/>
      </xdr:nvSpPr>
      <xdr:spPr>
        <a:xfrm>
          <a:off x="4686300" y="6053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166980</xdr:rowOff>
    </xdr:from>
    <xdr:to>
      <xdr:col>19</xdr:col>
      <xdr:colOff>177800</xdr:colOff>
      <xdr:row>39</xdr:row>
      <xdr:rowOff>38106</xdr:rowOff>
    </xdr:to>
    <xdr:cxnSp macro="">
      <xdr:nvCxnSpPr>
        <xdr:cNvPr id="64" name="直線コネクタ 63"/>
        <xdr:cNvCxnSpPr/>
      </xdr:nvCxnSpPr>
      <xdr:spPr>
        <a:xfrm flipV="1">
          <a:off x="2908300" y="6510630"/>
          <a:ext cx="889000" cy="21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86538</xdr:rowOff>
    </xdr:from>
    <xdr:to>
      <xdr:col>20</xdr:col>
      <xdr:colOff>38100</xdr:colOff>
      <xdr:row>36</xdr:row>
      <xdr:rowOff>16688</xdr:rowOff>
    </xdr:to>
    <xdr:sp macro="" textlink="">
      <xdr:nvSpPr>
        <xdr:cNvPr id="65" name="フローチャート: 判断 64"/>
        <xdr:cNvSpPr/>
      </xdr:nvSpPr>
      <xdr:spPr>
        <a:xfrm>
          <a:off x="3746500" y="608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33215</xdr:rowOff>
    </xdr:from>
    <xdr:ext cx="534377" cy="259045"/>
    <xdr:sp macro="" textlink="">
      <xdr:nvSpPr>
        <xdr:cNvPr id="66" name="テキスト ボックス 65"/>
        <xdr:cNvSpPr txBox="1"/>
      </xdr:nvSpPr>
      <xdr:spPr>
        <a:xfrm>
          <a:off x="3530111" y="586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38106</xdr:rowOff>
    </xdr:from>
    <xdr:to>
      <xdr:col>15</xdr:col>
      <xdr:colOff>50800</xdr:colOff>
      <xdr:row>39</xdr:row>
      <xdr:rowOff>61119</xdr:rowOff>
    </xdr:to>
    <xdr:cxnSp macro="">
      <xdr:nvCxnSpPr>
        <xdr:cNvPr id="67" name="直線コネクタ 66"/>
        <xdr:cNvCxnSpPr/>
      </xdr:nvCxnSpPr>
      <xdr:spPr>
        <a:xfrm flipV="1">
          <a:off x="2019300" y="6724656"/>
          <a:ext cx="8890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70555</xdr:rowOff>
    </xdr:from>
    <xdr:to>
      <xdr:col>15</xdr:col>
      <xdr:colOff>101600</xdr:colOff>
      <xdr:row>37</xdr:row>
      <xdr:rowOff>705</xdr:rowOff>
    </xdr:to>
    <xdr:sp macro="" textlink="">
      <xdr:nvSpPr>
        <xdr:cNvPr id="68" name="フローチャート: 判断 67"/>
        <xdr:cNvSpPr/>
      </xdr:nvSpPr>
      <xdr:spPr>
        <a:xfrm>
          <a:off x="2857500" y="624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17232</xdr:rowOff>
    </xdr:from>
    <xdr:ext cx="534377" cy="259045"/>
    <xdr:sp macro="" textlink="">
      <xdr:nvSpPr>
        <xdr:cNvPr id="69" name="テキスト ボックス 68"/>
        <xdr:cNvSpPr txBox="1"/>
      </xdr:nvSpPr>
      <xdr:spPr>
        <a:xfrm>
          <a:off x="2641111" y="601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44259</xdr:rowOff>
    </xdr:from>
    <xdr:to>
      <xdr:col>10</xdr:col>
      <xdr:colOff>114300</xdr:colOff>
      <xdr:row>39</xdr:row>
      <xdr:rowOff>61119</xdr:rowOff>
    </xdr:to>
    <xdr:cxnSp macro="">
      <xdr:nvCxnSpPr>
        <xdr:cNvPr id="70" name="直線コネクタ 69"/>
        <xdr:cNvCxnSpPr/>
      </xdr:nvCxnSpPr>
      <xdr:spPr>
        <a:xfrm>
          <a:off x="1130300" y="6730809"/>
          <a:ext cx="889000" cy="1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68478</xdr:rowOff>
    </xdr:from>
    <xdr:to>
      <xdr:col>10</xdr:col>
      <xdr:colOff>165100</xdr:colOff>
      <xdr:row>36</xdr:row>
      <xdr:rowOff>170078</xdr:rowOff>
    </xdr:to>
    <xdr:sp macro="" textlink="">
      <xdr:nvSpPr>
        <xdr:cNvPr id="71" name="フローチャート: 判断 70"/>
        <xdr:cNvSpPr/>
      </xdr:nvSpPr>
      <xdr:spPr>
        <a:xfrm>
          <a:off x="1968500" y="62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15155</xdr:rowOff>
    </xdr:from>
    <xdr:ext cx="534377" cy="259045"/>
    <xdr:sp macro="" textlink="">
      <xdr:nvSpPr>
        <xdr:cNvPr id="72" name="テキスト ボックス 71"/>
        <xdr:cNvSpPr txBox="1"/>
      </xdr:nvSpPr>
      <xdr:spPr>
        <a:xfrm>
          <a:off x="1752111" y="601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55658</xdr:rowOff>
    </xdr:from>
    <xdr:to>
      <xdr:col>6</xdr:col>
      <xdr:colOff>38100</xdr:colOff>
      <xdr:row>36</xdr:row>
      <xdr:rowOff>157258</xdr:rowOff>
    </xdr:to>
    <xdr:sp macro="" textlink="">
      <xdr:nvSpPr>
        <xdr:cNvPr id="73" name="フローチャート: 判断 72"/>
        <xdr:cNvSpPr/>
      </xdr:nvSpPr>
      <xdr:spPr>
        <a:xfrm>
          <a:off x="1079500" y="622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2335</xdr:rowOff>
    </xdr:from>
    <xdr:ext cx="534377" cy="259045"/>
    <xdr:sp macro="" textlink="">
      <xdr:nvSpPr>
        <xdr:cNvPr id="74" name="テキスト ボックス 73"/>
        <xdr:cNvSpPr txBox="1"/>
      </xdr:nvSpPr>
      <xdr:spPr>
        <a:xfrm>
          <a:off x="863111" y="600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80099</xdr:rowOff>
    </xdr:from>
    <xdr:to>
      <xdr:col>24</xdr:col>
      <xdr:colOff>114300</xdr:colOff>
      <xdr:row>38</xdr:row>
      <xdr:rowOff>10249</xdr:rowOff>
    </xdr:to>
    <xdr:sp macro="" textlink="">
      <xdr:nvSpPr>
        <xdr:cNvPr id="80" name="楕円 79"/>
        <xdr:cNvSpPr/>
      </xdr:nvSpPr>
      <xdr:spPr>
        <a:xfrm>
          <a:off x="4584700" y="642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58526</xdr:rowOff>
    </xdr:from>
    <xdr:ext cx="534377" cy="259045"/>
    <xdr:sp macro="" textlink="">
      <xdr:nvSpPr>
        <xdr:cNvPr id="81" name="人件費該当値テキスト"/>
        <xdr:cNvSpPr txBox="1"/>
      </xdr:nvSpPr>
      <xdr:spPr>
        <a:xfrm>
          <a:off x="4686300" y="640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116180</xdr:rowOff>
    </xdr:from>
    <xdr:to>
      <xdr:col>20</xdr:col>
      <xdr:colOff>38100</xdr:colOff>
      <xdr:row>38</xdr:row>
      <xdr:rowOff>46330</xdr:rowOff>
    </xdr:to>
    <xdr:sp macro="" textlink="">
      <xdr:nvSpPr>
        <xdr:cNvPr id="82" name="楕円 81"/>
        <xdr:cNvSpPr/>
      </xdr:nvSpPr>
      <xdr:spPr>
        <a:xfrm>
          <a:off x="3746500" y="64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37457</xdr:rowOff>
    </xdr:from>
    <xdr:ext cx="534377" cy="259045"/>
    <xdr:sp macro="" textlink="">
      <xdr:nvSpPr>
        <xdr:cNvPr id="83" name="テキスト ボックス 82"/>
        <xdr:cNvSpPr txBox="1"/>
      </xdr:nvSpPr>
      <xdr:spPr>
        <a:xfrm>
          <a:off x="3530111" y="655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158756</xdr:rowOff>
    </xdr:from>
    <xdr:to>
      <xdr:col>15</xdr:col>
      <xdr:colOff>101600</xdr:colOff>
      <xdr:row>39</xdr:row>
      <xdr:rowOff>88906</xdr:rowOff>
    </xdr:to>
    <xdr:sp macro="" textlink="">
      <xdr:nvSpPr>
        <xdr:cNvPr id="84" name="楕円 83"/>
        <xdr:cNvSpPr/>
      </xdr:nvSpPr>
      <xdr:spPr>
        <a:xfrm>
          <a:off x="2857500" y="667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80033</xdr:rowOff>
    </xdr:from>
    <xdr:ext cx="534377" cy="259045"/>
    <xdr:sp macro="" textlink="">
      <xdr:nvSpPr>
        <xdr:cNvPr id="85" name="テキスト ボックス 84"/>
        <xdr:cNvSpPr txBox="1"/>
      </xdr:nvSpPr>
      <xdr:spPr>
        <a:xfrm>
          <a:off x="2641111" y="676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10319</xdr:rowOff>
    </xdr:from>
    <xdr:to>
      <xdr:col>10</xdr:col>
      <xdr:colOff>165100</xdr:colOff>
      <xdr:row>39</xdr:row>
      <xdr:rowOff>111919</xdr:rowOff>
    </xdr:to>
    <xdr:sp macro="" textlink="">
      <xdr:nvSpPr>
        <xdr:cNvPr id="86" name="楕円 85"/>
        <xdr:cNvSpPr/>
      </xdr:nvSpPr>
      <xdr:spPr>
        <a:xfrm>
          <a:off x="1968500" y="66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103046</xdr:rowOff>
    </xdr:from>
    <xdr:ext cx="534377" cy="259045"/>
    <xdr:sp macro="" textlink="">
      <xdr:nvSpPr>
        <xdr:cNvPr id="87" name="テキスト ボックス 86"/>
        <xdr:cNvSpPr txBox="1"/>
      </xdr:nvSpPr>
      <xdr:spPr>
        <a:xfrm>
          <a:off x="1752111" y="678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164909</xdr:rowOff>
    </xdr:from>
    <xdr:to>
      <xdr:col>6</xdr:col>
      <xdr:colOff>38100</xdr:colOff>
      <xdr:row>39</xdr:row>
      <xdr:rowOff>95059</xdr:rowOff>
    </xdr:to>
    <xdr:sp macro="" textlink="">
      <xdr:nvSpPr>
        <xdr:cNvPr id="88" name="楕円 87"/>
        <xdr:cNvSpPr/>
      </xdr:nvSpPr>
      <xdr:spPr>
        <a:xfrm>
          <a:off x="1079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86186</xdr:rowOff>
    </xdr:from>
    <xdr:ext cx="534377" cy="259045"/>
    <xdr:sp macro="" textlink="">
      <xdr:nvSpPr>
        <xdr:cNvPr id="89" name="テキスト ボックス 88"/>
        <xdr:cNvSpPr txBox="1"/>
      </xdr:nvSpPr>
      <xdr:spPr>
        <a:xfrm>
          <a:off x="863111" y="677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130340</xdr:rowOff>
    </xdr:from>
    <xdr:to>
      <xdr:col>24</xdr:col>
      <xdr:colOff>63500</xdr:colOff>
      <xdr:row>55</xdr:row>
      <xdr:rowOff>106820</xdr:rowOff>
    </xdr:to>
    <xdr:cxnSp macro="">
      <xdr:nvCxnSpPr>
        <xdr:cNvPr id="119" name="直線コネクタ 118"/>
        <xdr:cNvCxnSpPr/>
      </xdr:nvCxnSpPr>
      <xdr:spPr>
        <a:xfrm flipV="1">
          <a:off x="3797300" y="9388640"/>
          <a:ext cx="838200" cy="14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161561</xdr:rowOff>
    </xdr:from>
    <xdr:ext cx="534377" cy="259045"/>
    <xdr:sp macro="" textlink="">
      <xdr:nvSpPr>
        <xdr:cNvPr id="120" name="物件費平均値テキスト"/>
        <xdr:cNvSpPr txBox="1"/>
      </xdr:nvSpPr>
      <xdr:spPr>
        <a:xfrm>
          <a:off x="4686300" y="9591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167792</xdr:rowOff>
    </xdr:from>
    <xdr:to>
      <xdr:col>19</xdr:col>
      <xdr:colOff>177800</xdr:colOff>
      <xdr:row>55</xdr:row>
      <xdr:rowOff>106820</xdr:rowOff>
    </xdr:to>
    <xdr:cxnSp macro="">
      <xdr:nvCxnSpPr>
        <xdr:cNvPr id="122" name="直線コネクタ 121"/>
        <xdr:cNvCxnSpPr/>
      </xdr:nvCxnSpPr>
      <xdr:spPr>
        <a:xfrm>
          <a:off x="2908300" y="9426092"/>
          <a:ext cx="889000" cy="1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45377</xdr:rowOff>
    </xdr:from>
    <xdr:to>
      <xdr:col>20</xdr:col>
      <xdr:colOff>38100</xdr:colOff>
      <xdr:row>56</xdr:row>
      <xdr:rowOff>146977</xdr:rowOff>
    </xdr:to>
    <xdr:sp macro="" textlink="">
      <xdr:nvSpPr>
        <xdr:cNvPr id="123" name="フローチャート: 判断 122"/>
        <xdr:cNvSpPr/>
      </xdr:nvSpPr>
      <xdr:spPr>
        <a:xfrm>
          <a:off x="3746500" y="964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138104</xdr:rowOff>
    </xdr:from>
    <xdr:ext cx="534377" cy="259045"/>
    <xdr:sp macro="" textlink="">
      <xdr:nvSpPr>
        <xdr:cNvPr id="124" name="テキスト ボックス 123"/>
        <xdr:cNvSpPr txBox="1"/>
      </xdr:nvSpPr>
      <xdr:spPr>
        <a:xfrm>
          <a:off x="3530111" y="973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158000</xdr:rowOff>
    </xdr:from>
    <xdr:to>
      <xdr:col>15</xdr:col>
      <xdr:colOff>50800</xdr:colOff>
      <xdr:row>54</xdr:row>
      <xdr:rowOff>167792</xdr:rowOff>
    </xdr:to>
    <xdr:cxnSp macro="">
      <xdr:nvCxnSpPr>
        <xdr:cNvPr id="125" name="直線コネクタ 124"/>
        <xdr:cNvCxnSpPr/>
      </xdr:nvCxnSpPr>
      <xdr:spPr>
        <a:xfrm>
          <a:off x="2019300" y="9416300"/>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21171</xdr:rowOff>
    </xdr:from>
    <xdr:to>
      <xdr:col>15</xdr:col>
      <xdr:colOff>101600</xdr:colOff>
      <xdr:row>56</xdr:row>
      <xdr:rowOff>122771</xdr:rowOff>
    </xdr:to>
    <xdr:sp macro="" textlink="">
      <xdr:nvSpPr>
        <xdr:cNvPr id="126" name="フローチャート: 判断 125"/>
        <xdr:cNvSpPr/>
      </xdr:nvSpPr>
      <xdr:spPr>
        <a:xfrm>
          <a:off x="2857500" y="96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113898</xdr:rowOff>
    </xdr:from>
    <xdr:ext cx="534377" cy="259045"/>
    <xdr:sp macro="" textlink="">
      <xdr:nvSpPr>
        <xdr:cNvPr id="127" name="テキスト ボックス 126"/>
        <xdr:cNvSpPr txBox="1"/>
      </xdr:nvSpPr>
      <xdr:spPr>
        <a:xfrm>
          <a:off x="2641111" y="97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158000</xdr:rowOff>
    </xdr:from>
    <xdr:to>
      <xdr:col>10</xdr:col>
      <xdr:colOff>114300</xdr:colOff>
      <xdr:row>55</xdr:row>
      <xdr:rowOff>64198</xdr:rowOff>
    </xdr:to>
    <xdr:cxnSp macro="">
      <xdr:nvCxnSpPr>
        <xdr:cNvPr id="128" name="直線コネクタ 127"/>
        <xdr:cNvCxnSpPr/>
      </xdr:nvCxnSpPr>
      <xdr:spPr>
        <a:xfrm flipV="1">
          <a:off x="1130300" y="9416300"/>
          <a:ext cx="889000" cy="7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29248</xdr:rowOff>
    </xdr:from>
    <xdr:to>
      <xdr:col>10</xdr:col>
      <xdr:colOff>165100</xdr:colOff>
      <xdr:row>56</xdr:row>
      <xdr:rowOff>130848</xdr:rowOff>
    </xdr:to>
    <xdr:sp macro="" textlink="">
      <xdr:nvSpPr>
        <xdr:cNvPr id="129" name="フローチャート: 判断 128"/>
        <xdr:cNvSpPr/>
      </xdr:nvSpPr>
      <xdr:spPr>
        <a:xfrm>
          <a:off x="19685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121975</xdr:rowOff>
    </xdr:from>
    <xdr:ext cx="534377" cy="259045"/>
    <xdr:sp macro="" textlink="">
      <xdr:nvSpPr>
        <xdr:cNvPr id="130" name="テキスト ボックス 129"/>
        <xdr:cNvSpPr txBox="1"/>
      </xdr:nvSpPr>
      <xdr:spPr>
        <a:xfrm>
          <a:off x="1752111" y="972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9919</xdr:rowOff>
    </xdr:from>
    <xdr:to>
      <xdr:col>6</xdr:col>
      <xdr:colOff>38100</xdr:colOff>
      <xdr:row>56</xdr:row>
      <xdr:rowOff>111519</xdr:rowOff>
    </xdr:to>
    <xdr:sp macro="" textlink="">
      <xdr:nvSpPr>
        <xdr:cNvPr id="131" name="フローチャート: 判断 130"/>
        <xdr:cNvSpPr/>
      </xdr:nvSpPr>
      <xdr:spPr>
        <a:xfrm>
          <a:off x="1079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102646</xdr:rowOff>
    </xdr:from>
    <xdr:ext cx="534377" cy="259045"/>
    <xdr:sp macro="" textlink="">
      <xdr:nvSpPr>
        <xdr:cNvPr id="132" name="テキスト ボックス 131"/>
        <xdr:cNvSpPr txBox="1"/>
      </xdr:nvSpPr>
      <xdr:spPr>
        <a:xfrm>
          <a:off x="863111" y="970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79540</xdr:rowOff>
    </xdr:from>
    <xdr:to>
      <xdr:col>24</xdr:col>
      <xdr:colOff>114300</xdr:colOff>
      <xdr:row>55</xdr:row>
      <xdr:rowOff>9690</xdr:rowOff>
    </xdr:to>
    <xdr:sp macro="" textlink="">
      <xdr:nvSpPr>
        <xdr:cNvPr id="138" name="楕円 137"/>
        <xdr:cNvSpPr/>
      </xdr:nvSpPr>
      <xdr:spPr>
        <a:xfrm>
          <a:off x="4584700" y="933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102417</xdr:rowOff>
    </xdr:from>
    <xdr:ext cx="534377" cy="259045"/>
    <xdr:sp macro="" textlink="">
      <xdr:nvSpPr>
        <xdr:cNvPr id="139" name="物件費該当値テキスト"/>
        <xdr:cNvSpPr txBox="1"/>
      </xdr:nvSpPr>
      <xdr:spPr>
        <a:xfrm>
          <a:off x="4686300" y="918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56020</xdr:rowOff>
    </xdr:from>
    <xdr:to>
      <xdr:col>20</xdr:col>
      <xdr:colOff>38100</xdr:colOff>
      <xdr:row>55</xdr:row>
      <xdr:rowOff>157620</xdr:rowOff>
    </xdr:to>
    <xdr:sp macro="" textlink="">
      <xdr:nvSpPr>
        <xdr:cNvPr id="140" name="楕円 139"/>
        <xdr:cNvSpPr/>
      </xdr:nvSpPr>
      <xdr:spPr>
        <a:xfrm>
          <a:off x="3746500" y="948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2697</xdr:rowOff>
    </xdr:from>
    <xdr:ext cx="534377" cy="259045"/>
    <xdr:sp macro="" textlink="">
      <xdr:nvSpPr>
        <xdr:cNvPr id="141" name="テキスト ボックス 140"/>
        <xdr:cNvSpPr txBox="1"/>
      </xdr:nvSpPr>
      <xdr:spPr>
        <a:xfrm>
          <a:off x="3530111" y="926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116992</xdr:rowOff>
    </xdr:from>
    <xdr:to>
      <xdr:col>15</xdr:col>
      <xdr:colOff>101600</xdr:colOff>
      <xdr:row>55</xdr:row>
      <xdr:rowOff>47142</xdr:rowOff>
    </xdr:to>
    <xdr:sp macro="" textlink="">
      <xdr:nvSpPr>
        <xdr:cNvPr id="142" name="楕円 141"/>
        <xdr:cNvSpPr/>
      </xdr:nvSpPr>
      <xdr:spPr>
        <a:xfrm>
          <a:off x="2857500" y="937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63669</xdr:rowOff>
    </xdr:from>
    <xdr:ext cx="534377" cy="259045"/>
    <xdr:sp macro="" textlink="">
      <xdr:nvSpPr>
        <xdr:cNvPr id="143" name="テキスト ボックス 142"/>
        <xdr:cNvSpPr txBox="1"/>
      </xdr:nvSpPr>
      <xdr:spPr>
        <a:xfrm>
          <a:off x="2641111" y="915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107200</xdr:rowOff>
    </xdr:from>
    <xdr:to>
      <xdr:col>10</xdr:col>
      <xdr:colOff>165100</xdr:colOff>
      <xdr:row>55</xdr:row>
      <xdr:rowOff>37350</xdr:rowOff>
    </xdr:to>
    <xdr:sp macro="" textlink="">
      <xdr:nvSpPr>
        <xdr:cNvPr id="144" name="楕円 143"/>
        <xdr:cNvSpPr/>
      </xdr:nvSpPr>
      <xdr:spPr>
        <a:xfrm>
          <a:off x="1968500" y="9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53877</xdr:rowOff>
    </xdr:from>
    <xdr:ext cx="534377" cy="259045"/>
    <xdr:sp macro="" textlink="">
      <xdr:nvSpPr>
        <xdr:cNvPr id="145" name="テキスト ボックス 144"/>
        <xdr:cNvSpPr txBox="1"/>
      </xdr:nvSpPr>
      <xdr:spPr>
        <a:xfrm>
          <a:off x="1752111" y="91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13398</xdr:rowOff>
    </xdr:from>
    <xdr:to>
      <xdr:col>6</xdr:col>
      <xdr:colOff>38100</xdr:colOff>
      <xdr:row>55</xdr:row>
      <xdr:rowOff>114998</xdr:rowOff>
    </xdr:to>
    <xdr:sp macro="" textlink="">
      <xdr:nvSpPr>
        <xdr:cNvPr id="146" name="楕円 145"/>
        <xdr:cNvSpPr/>
      </xdr:nvSpPr>
      <xdr:spPr>
        <a:xfrm>
          <a:off x="1079500" y="944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131525</xdr:rowOff>
    </xdr:from>
    <xdr:ext cx="534377" cy="259045"/>
    <xdr:sp macro="" textlink="">
      <xdr:nvSpPr>
        <xdr:cNvPr id="147" name="テキスト ボックス 146"/>
        <xdr:cNvSpPr txBox="1"/>
      </xdr:nvSpPr>
      <xdr:spPr>
        <a:xfrm>
          <a:off x="863111" y="921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111857</xdr:rowOff>
    </xdr:from>
    <xdr:to>
      <xdr:col>24</xdr:col>
      <xdr:colOff>63500</xdr:colOff>
      <xdr:row>77</xdr:row>
      <xdr:rowOff>125710</xdr:rowOff>
    </xdr:to>
    <xdr:cxnSp macro="">
      <xdr:nvCxnSpPr>
        <xdr:cNvPr id="174" name="直線コネクタ 173"/>
        <xdr:cNvCxnSpPr/>
      </xdr:nvCxnSpPr>
      <xdr:spPr>
        <a:xfrm>
          <a:off x="3797300" y="13313507"/>
          <a:ext cx="838200" cy="1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86482</xdr:rowOff>
    </xdr:from>
    <xdr:to>
      <xdr:col>19</xdr:col>
      <xdr:colOff>177800</xdr:colOff>
      <xdr:row>77</xdr:row>
      <xdr:rowOff>111857</xdr:rowOff>
    </xdr:to>
    <xdr:cxnSp macro="">
      <xdr:nvCxnSpPr>
        <xdr:cNvPr id="177" name="直線コネクタ 176"/>
        <xdr:cNvCxnSpPr/>
      </xdr:nvCxnSpPr>
      <xdr:spPr>
        <a:xfrm>
          <a:off x="2908300" y="13288132"/>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57217</xdr:rowOff>
    </xdr:from>
    <xdr:to>
      <xdr:col>20</xdr:col>
      <xdr:colOff>38100</xdr:colOff>
      <xdr:row>77</xdr:row>
      <xdr:rowOff>158817</xdr:rowOff>
    </xdr:to>
    <xdr:sp macro="" textlink="">
      <xdr:nvSpPr>
        <xdr:cNvPr id="178" name="フローチャート: 判断 177"/>
        <xdr:cNvSpPr/>
      </xdr:nvSpPr>
      <xdr:spPr>
        <a:xfrm>
          <a:off x="3746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3894</xdr:rowOff>
    </xdr:from>
    <xdr:ext cx="469744" cy="259045"/>
    <xdr:sp macro="" textlink="">
      <xdr:nvSpPr>
        <xdr:cNvPr id="179" name="テキスト ボックス 178"/>
        <xdr:cNvSpPr txBox="1"/>
      </xdr:nvSpPr>
      <xdr:spPr>
        <a:xfrm>
          <a:off x="3562428"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68286</xdr:rowOff>
    </xdr:from>
    <xdr:to>
      <xdr:col>15</xdr:col>
      <xdr:colOff>50800</xdr:colOff>
      <xdr:row>77</xdr:row>
      <xdr:rowOff>86482</xdr:rowOff>
    </xdr:to>
    <xdr:cxnSp macro="">
      <xdr:nvCxnSpPr>
        <xdr:cNvPr id="180" name="直線コネクタ 179"/>
        <xdr:cNvCxnSpPr/>
      </xdr:nvCxnSpPr>
      <xdr:spPr>
        <a:xfrm>
          <a:off x="2019300" y="13269936"/>
          <a:ext cx="889000" cy="1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68098</xdr:rowOff>
    </xdr:from>
    <xdr:to>
      <xdr:col>15</xdr:col>
      <xdr:colOff>101600</xdr:colOff>
      <xdr:row>77</xdr:row>
      <xdr:rowOff>169698</xdr:rowOff>
    </xdr:to>
    <xdr:sp macro="" textlink="">
      <xdr:nvSpPr>
        <xdr:cNvPr id="181" name="フローチャート: 判断 180"/>
        <xdr:cNvSpPr/>
      </xdr:nvSpPr>
      <xdr:spPr>
        <a:xfrm>
          <a:off x="2857500" y="1326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160825</xdr:rowOff>
    </xdr:from>
    <xdr:ext cx="469744" cy="259045"/>
    <xdr:sp macro="" textlink="">
      <xdr:nvSpPr>
        <xdr:cNvPr id="182" name="テキスト ボックス 181"/>
        <xdr:cNvSpPr txBox="1"/>
      </xdr:nvSpPr>
      <xdr:spPr>
        <a:xfrm>
          <a:off x="2673428" y="1336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68286</xdr:rowOff>
    </xdr:from>
    <xdr:to>
      <xdr:col>10</xdr:col>
      <xdr:colOff>114300</xdr:colOff>
      <xdr:row>77</xdr:row>
      <xdr:rowOff>69520</xdr:rowOff>
    </xdr:to>
    <xdr:cxnSp macro="">
      <xdr:nvCxnSpPr>
        <xdr:cNvPr id="183" name="直線コネクタ 182"/>
        <xdr:cNvCxnSpPr/>
      </xdr:nvCxnSpPr>
      <xdr:spPr>
        <a:xfrm flipV="1">
          <a:off x="1130300" y="13269936"/>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50633</xdr:rowOff>
    </xdr:from>
    <xdr:to>
      <xdr:col>10</xdr:col>
      <xdr:colOff>165100</xdr:colOff>
      <xdr:row>77</xdr:row>
      <xdr:rowOff>152233</xdr:rowOff>
    </xdr:to>
    <xdr:sp macro="" textlink="">
      <xdr:nvSpPr>
        <xdr:cNvPr id="184" name="フローチャート: 判断 183"/>
        <xdr:cNvSpPr/>
      </xdr:nvSpPr>
      <xdr:spPr>
        <a:xfrm>
          <a:off x="1968500" y="132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143360</xdr:rowOff>
    </xdr:from>
    <xdr:ext cx="469744" cy="259045"/>
    <xdr:sp macro="" textlink="">
      <xdr:nvSpPr>
        <xdr:cNvPr id="185" name="テキスト ボックス 184"/>
        <xdr:cNvSpPr txBox="1"/>
      </xdr:nvSpPr>
      <xdr:spPr>
        <a:xfrm>
          <a:off x="1784428" y="1334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41625</xdr:rowOff>
    </xdr:from>
    <xdr:to>
      <xdr:col>6</xdr:col>
      <xdr:colOff>38100</xdr:colOff>
      <xdr:row>77</xdr:row>
      <xdr:rowOff>143225</xdr:rowOff>
    </xdr:to>
    <xdr:sp macro="" textlink="">
      <xdr:nvSpPr>
        <xdr:cNvPr id="186" name="フローチャート: 判断 185"/>
        <xdr:cNvSpPr/>
      </xdr:nvSpPr>
      <xdr:spPr>
        <a:xfrm>
          <a:off x="10795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134352</xdr:rowOff>
    </xdr:from>
    <xdr:ext cx="469744" cy="259045"/>
    <xdr:sp macro="" textlink="">
      <xdr:nvSpPr>
        <xdr:cNvPr id="187" name="テキスト ボックス 186"/>
        <xdr:cNvSpPr txBox="1"/>
      </xdr:nvSpPr>
      <xdr:spPr>
        <a:xfrm>
          <a:off x="895428" y="1333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74910</xdr:rowOff>
    </xdr:from>
    <xdr:to>
      <xdr:col>24</xdr:col>
      <xdr:colOff>114300</xdr:colOff>
      <xdr:row>78</xdr:row>
      <xdr:rowOff>5060</xdr:rowOff>
    </xdr:to>
    <xdr:sp macro="" textlink="">
      <xdr:nvSpPr>
        <xdr:cNvPr id="193" name="楕円 192"/>
        <xdr:cNvSpPr/>
      </xdr:nvSpPr>
      <xdr:spPr>
        <a:xfrm>
          <a:off x="4584700" y="1327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53337</xdr:rowOff>
    </xdr:from>
    <xdr:ext cx="469744" cy="259045"/>
    <xdr:sp macro="" textlink="">
      <xdr:nvSpPr>
        <xdr:cNvPr id="194" name="維持補修費該当値テキスト"/>
        <xdr:cNvSpPr txBox="1"/>
      </xdr:nvSpPr>
      <xdr:spPr>
        <a:xfrm>
          <a:off x="4686300" y="1325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61057</xdr:rowOff>
    </xdr:from>
    <xdr:to>
      <xdr:col>20</xdr:col>
      <xdr:colOff>38100</xdr:colOff>
      <xdr:row>77</xdr:row>
      <xdr:rowOff>162657</xdr:rowOff>
    </xdr:to>
    <xdr:sp macro="" textlink="">
      <xdr:nvSpPr>
        <xdr:cNvPr id="195" name="楕円 194"/>
        <xdr:cNvSpPr/>
      </xdr:nvSpPr>
      <xdr:spPr>
        <a:xfrm>
          <a:off x="3746500" y="1326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153784</xdr:rowOff>
    </xdr:from>
    <xdr:ext cx="469744" cy="259045"/>
    <xdr:sp macro="" textlink="">
      <xdr:nvSpPr>
        <xdr:cNvPr id="196" name="テキスト ボックス 195"/>
        <xdr:cNvSpPr txBox="1"/>
      </xdr:nvSpPr>
      <xdr:spPr>
        <a:xfrm>
          <a:off x="3562428" y="1335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35682</xdr:rowOff>
    </xdr:from>
    <xdr:to>
      <xdr:col>15</xdr:col>
      <xdr:colOff>101600</xdr:colOff>
      <xdr:row>77</xdr:row>
      <xdr:rowOff>137282</xdr:rowOff>
    </xdr:to>
    <xdr:sp macro="" textlink="">
      <xdr:nvSpPr>
        <xdr:cNvPr id="197" name="楕円 196"/>
        <xdr:cNvSpPr/>
      </xdr:nvSpPr>
      <xdr:spPr>
        <a:xfrm>
          <a:off x="2857500" y="1323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153809</xdr:rowOff>
    </xdr:from>
    <xdr:ext cx="469744" cy="259045"/>
    <xdr:sp macro="" textlink="">
      <xdr:nvSpPr>
        <xdr:cNvPr id="198" name="テキスト ボックス 197"/>
        <xdr:cNvSpPr txBox="1"/>
      </xdr:nvSpPr>
      <xdr:spPr>
        <a:xfrm>
          <a:off x="2673428" y="130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17486</xdr:rowOff>
    </xdr:from>
    <xdr:to>
      <xdr:col>10</xdr:col>
      <xdr:colOff>165100</xdr:colOff>
      <xdr:row>77</xdr:row>
      <xdr:rowOff>119086</xdr:rowOff>
    </xdr:to>
    <xdr:sp macro="" textlink="">
      <xdr:nvSpPr>
        <xdr:cNvPr id="199" name="楕円 198"/>
        <xdr:cNvSpPr/>
      </xdr:nvSpPr>
      <xdr:spPr>
        <a:xfrm>
          <a:off x="1968500" y="1321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135613</xdr:rowOff>
    </xdr:from>
    <xdr:ext cx="469744" cy="259045"/>
    <xdr:sp macro="" textlink="">
      <xdr:nvSpPr>
        <xdr:cNvPr id="200" name="テキスト ボックス 199"/>
        <xdr:cNvSpPr txBox="1"/>
      </xdr:nvSpPr>
      <xdr:spPr>
        <a:xfrm>
          <a:off x="1784428" y="1299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18720</xdr:rowOff>
    </xdr:from>
    <xdr:to>
      <xdr:col>6</xdr:col>
      <xdr:colOff>38100</xdr:colOff>
      <xdr:row>77</xdr:row>
      <xdr:rowOff>120320</xdr:rowOff>
    </xdr:to>
    <xdr:sp macro="" textlink="">
      <xdr:nvSpPr>
        <xdr:cNvPr id="201" name="楕円 200"/>
        <xdr:cNvSpPr/>
      </xdr:nvSpPr>
      <xdr:spPr>
        <a:xfrm>
          <a:off x="1079500" y="1322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136847</xdr:rowOff>
    </xdr:from>
    <xdr:ext cx="469744" cy="259045"/>
    <xdr:sp macro="" textlink="">
      <xdr:nvSpPr>
        <xdr:cNvPr id="202" name="テキスト ボックス 201"/>
        <xdr:cNvSpPr txBox="1"/>
      </xdr:nvSpPr>
      <xdr:spPr>
        <a:xfrm>
          <a:off x="895428" y="1299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93638</xdr:rowOff>
    </xdr:from>
    <xdr:to>
      <xdr:col>24</xdr:col>
      <xdr:colOff>63500</xdr:colOff>
      <xdr:row>98</xdr:row>
      <xdr:rowOff>41199</xdr:rowOff>
    </xdr:to>
    <xdr:cxnSp macro="">
      <xdr:nvCxnSpPr>
        <xdr:cNvPr id="232" name="直線コネクタ 231"/>
        <xdr:cNvCxnSpPr/>
      </xdr:nvCxnSpPr>
      <xdr:spPr>
        <a:xfrm flipV="1">
          <a:off x="3797300" y="16552838"/>
          <a:ext cx="838200" cy="29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12247</xdr:rowOff>
    </xdr:from>
    <xdr:ext cx="599010" cy="259045"/>
    <xdr:sp macro="" textlink="">
      <xdr:nvSpPr>
        <xdr:cNvPr id="233" name="扶助費平均値テキスト"/>
        <xdr:cNvSpPr txBox="1"/>
      </xdr:nvSpPr>
      <xdr:spPr>
        <a:xfrm>
          <a:off x="4686300" y="16299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41199</xdr:rowOff>
    </xdr:from>
    <xdr:to>
      <xdr:col>19</xdr:col>
      <xdr:colOff>177800</xdr:colOff>
      <xdr:row>98</xdr:row>
      <xdr:rowOff>140715</xdr:rowOff>
    </xdr:to>
    <xdr:cxnSp macro="">
      <xdr:nvCxnSpPr>
        <xdr:cNvPr id="235" name="直線コネクタ 234"/>
        <xdr:cNvCxnSpPr/>
      </xdr:nvCxnSpPr>
      <xdr:spPr>
        <a:xfrm flipV="1">
          <a:off x="2908300" y="16843299"/>
          <a:ext cx="889000" cy="9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57975</xdr:rowOff>
    </xdr:from>
    <xdr:to>
      <xdr:col>20</xdr:col>
      <xdr:colOff>38100</xdr:colOff>
      <xdr:row>98</xdr:row>
      <xdr:rowOff>159575</xdr:rowOff>
    </xdr:to>
    <xdr:sp macro="" textlink="">
      <xdr:nvSpPr>
        <xdr:cNvPr id="236" name="フローチャート: 判断 235"/>
        <xdr:cNvSpPr/>
      </xdr:nvSpPr>
      <xdr:spPr>
        <a:xfrm>
          <a:off x="3746500" y="168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150702</xdr:rowOff>
    </xdr:from>
    <xdr:ext cx="534377" cy="259045"/>
    <xdr:sp macro="" textlink="">
      <xdr:nvSpPr>
        <xdr:cNvPr id="237" name="テキスト ボックス 236"/>
        <xdr:cNvSpPr txBox="1"/>
      </xdr:nvSpPr>
      <xdr:spPr>
        <a:xfrm>
          <a:off x="3530111" y="169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140715</xdr:rowOff>
    </xdr:from>
    <xdr:to>
      <xdr:col>15</xdr:col>
      <xdr:colOff>50800</xdr:colOff>
      <xdr:row>99</xdr:row>
      <xdr:rowOff>800</xdr:rowOff>
    </xdr:to>
    <xdr:cxnSp macro="">
      <xdr:nvCxnSpPr>
        <xdr:cNvPr id="238" name="直線コネクタ 237"/>
        <xdr:cNvCxnSpPr/>
      </xdr:nvCxnSpPr>
      <xdr:spPr>
        <a:xfrm flipV="1">
          <a:off x="2019300" y="16942815"/>
          <a:ext cx="889000" cy="3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99467</xdr:rowOff>
    </xdr:from>
    <xdr:to>
      <xdr:col>15</xdr:col>
      <xdr:colOff>101600</xdr:colOff>
      <xdr:row>99</xdr:row>
      <xdr:rowOff>29617</xdr:rowOff>
    </xdr:to>
    <xdr:sp macro="" textlink="">
      <xdr:nvSpPr>
        <xdr:cNvPr id="239" name="フローチャート: 判断 238"/>
        <xdr:cNvSpPr/>
      </xdr:nvSpPr>
      <xdr:spPr>
        <a:xfrm>
          <a:off x="2857500" y="1690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20744</xdr:rowOff>
    </xdr:from>
    <xdr:ext cx="534377" cy="259045"/>
    <xdr:sp macro="" textlink="">
      <xdr:nvSpPr>
        <xdr:cNvPr id="240" name="テキスト ボックス 239"/>
        <xdr:cNvSpPr txBox="1"/>
      </xdr:nvSpPr>
      <xdr:spPr>
        <a:xfrm>
          <a:off x="2641111" y="169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800</xdr:rowOff>
    </xdr:from>
    <xdr:to>
      <xdr:col>10</xdr:col>
      <xdr:colOff>114300</xdr:colOff>
      <xdr:row>99</xdr:row>
      <xdr:rowOff>21743</xdr:rowOff>
    </xdr:to>
    <xdr:cxnSp macro="">
      <xdr:nvCxnSpPr>
        <xdr:cNvPr id="241" name="直線コネクタ 240"/>
        <xdr:cNvCxnSpPr/>
      </xdr:nvCxnSpPr>
      <xdr:spPr>
        <a:xfrm flipV="1">
          <a:off x="1130300" y="16974350"/>
          <a:ext cx="889000" cy="2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134214</xdr:rowOff>
    </xdr:from>
    <xdr:to>
      <xdr:col>10</xdr:col>
      <xdr:colOff>165100</xdr:colOff>
      <xdr:row>99</xdr:row>
      <xdr:rowOff>64364</xdr:rowOff>
    </xdr:to>
    <xdr:sp macro="" textlink="">
      <xdr:nvSpPr>
        <xdr:cNvPr id="242" name="フローチャート: 判断 241"/>
        <xdr:cNvSpPr/>
      </xdr:nvSpPr>
      <xdr:spPr>
        <a:xfrm>
          <a:off x="1968500" y="1693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55491</xdr:rowOff>
    </xdr:from>
    <xdr:ext cx="534377" cy="259045"/>
    <xdr:sp macro="" textlink="">
      <xdr:nvSpPr>
        <xdr:cNvPr id="243" name="テキスト ボックス 242"/>
        <xdr:cNvSpPr txBox="1"/>
      </xdr:nvSpPr>
      <xdr:spPr>
        <a:xfrm>
          <a:off x="1752111" y="1702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133959</xdr:rowOff>
    </xdr:from>
    <xdr:to>
      <xdr:col>6</xdr:col>
      <xdr:colOff>38100</xdr:colOff>
      <xdr:row>99</xdr:row>
      <xdr:rowOff>64109</xdr:rowOff>
    </xdr:to>
    <xdr:sp macro="" textlink="">
      <xdr:nvSpPr>
        <xdr:cNvPr id="244" name="フローチャート: 判断 243"/>
        <xdr:cNvSpPr/>
      </xdr:nvSpPr>
      <xdr:spPr>
        <a:xfrm>
          <a:off x="1079500" y="1693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80636</xdr:rowOff>
    </xdr:from>
    <xdr:ext cx="534377" cy="259045"/>
    <xdr:sp macro="" textlink="">
      <xdr:nvSpPr>
        <xdr:cNvPr id="245" name="テキスト ボックス 244"/>
        <xdr:cNvSpPr txBox="1"/>
      </xdr:nvSpPr>
      <xdr:spPr>
        <a:xfrm>
          <a:off x="863111" y="1671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42838</xdr:rowOff>
    </xdr:from>
    <xdr:to>
      <xdr:col>24</xdr:col>
      <xdr:colOff>114300</xdr:colOff>
      <xdr:row>96</xdr:row>
      <xdr:rowOff>144438</xdr:rowOff>
    </xdr:to>
    <xdr:sp macro="" textlink="">
      <xdr:nvSpPr>
        <xdr:cNvPr id="251" name="楕円 250"/>
        <xdr:cNvSpPr/>
      </xdr:nvSpPr>
      <xdr:spPr>
        <a:xfrm>
          <a:off x="4584700" y="1650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21265</xdr:rowOff>
    </xdr:from>
    <xdr:ext cx="534377" cy="259045"/>
    <xdr:sp macro="" textlink="">
      <xdr:nvSpPr>
        <xdr:cNvPr id="252" name="扶助費該当値テキスト"/>
        <xdr:cNvSpPr txBox="1"/>
      </xdr:nvSpPr>
      <xdr:spPr>
        <a:xfrm>
          <a:off x="4686300" y="1648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161849</xdr:rowOff>
    </xdr:from>
    <xdr:to>
      <xdr:col>20</xdr:col>
      <xdr:colOff>38100</xdr:colOff>
      <xdr:row>98</xdr:row>
      <xdr:rowOff>91999</xdr:rowOff>
    </xdr:to>
    <xdr:sp macro="" textlink="">
      <xdr:nvSpPr>
        <xdr:cNvPr id="253" name="楕円 252"/>
        <xdr:cNvSpPr/>
      </xdr:nvSpPr>
      <xdr:spPr>
        <a:xfrm>
          <a:off x="3746500" y="1679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108526</xdr:rowOff>
    </xdr:from>
    <xdr:ext cx="534377" cy="259045"/>
    <xdr:sp macro="" textlink="">
      <xdr:nvSpPr>
        <xdr:cNvPr id="254" name="テキスト ボックス 253"/>
        <xdr:cNvSpPr txBox="1"/>
      </xdr:nvSpPr>
      <xdr:spPr>
        <a:xfrm>
          <a:off x="3530111" y="1656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89915</xdr:rowOff>
    </xdr:from>
    <xdr:to>
      <xdr:col>15</xdr:col>
      <xdr:colOff>101600</xdr:colOff>
      <xdr:row>99</xdr:row>
      <xdr:rowOff>20065</xdr:rowOff>
    </xdr:to>
    <xdr:sp macro="" textlink="">
      <xdr:nvSpPr>
        <xdr:cNvPr id="255" name="楕円 254"/>
        <xdr:cNvSpPr/>
      </xdr:nvSpPr>
      <xdr:spPr>
        <a:xfrm>
          <a:off x="2857500" y="1689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36592</xdr:rowOff>
    </xdr:from>
    <xdr:ext cx="534377" cy="259045"/>
    <xdr:sp macro="" textlink="">
      <xdr:nvSpPr>
        <xdr:cNvPr id="256" name="テキスト ボックス 255"/>
        <xdr:cNvSpPr txBox="1"/>
      </xdr:nvSpPr>
      <xdr:spPr>
        <a:xfrm>
          <a:off x="2641111" y="1666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121450</xdr:rowOff>
    </xdr:from>
    <xdr:to>
      <xdr:col>10</xdr:col>
      <xdr:colOff>165100</xdr:colOff>
      <xdr:row>99</xdr:row>
      <xdr:rowOff>51600</xdr:rowOff>
    </xdr:to>
    <xdr:sp macro="" textlink="">
      <xdr:nvSpPr>
        <xdr:cNvPr id="257" name="楕円 256"/>
        <xdr:cNvSpPr/>
      </xdr:nvSpPr>
      <xdr:spPr>
        <a:xfrm>
          <a:off x="1968500" y="169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68127</xdr:rowOff>
    </xdr:from>
    <xdr:ext cx="534377" cy="259045"/>
    <xdr:sp macro="" textlink="">
      <xdr:nvSpPr>
        <xdr:cNvPr id="258" name="テキスト ボックス 257"/>
        <xdr:cNvSpPr txBox="1"/>
      </xdr:nvSpPr>
      <xdr:spPr>
        <a:xfrm>
          <a:off x="1752111" y="1669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142393</xdr:rowOff>
    </xdr:from>
    <xdr:to>
      <xdr:col>6</xdr:col>
      <xdr:colOff>38100</xdr:colOff>
      <xdr:row>99</xdr:row>
      <xdr:rowOff>72543</xdr:rowOff>
    </xdr:to>
    <xdr:sp macro="" textlink="">
      <xdr:nvSpPr>
        <xdr:cNvPr id="259" name="楕円 258"/>
        <xdr:cNvSpPr/>
      </xdr:nvSpPr>
      <xdr:spPr>
        <a:xfrm>
          <a:off x="1079500" y="1694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63670</xdr:rowOff>
    </xdr:from>
    <xdr:ext cx="534377" cy="259045"/>
    <xdr:sp macro="" textlink="">
      <xdr:nvSpPr>
        <xdr:cNvPr id="260" name="テキスト ボックス 259"/>
        <xdr:cNvSpPr txBox="1"/>
      </xdr:nvSpPr>
      <xdr:spPr>
        <a:xfrm>
          <a:off x="863111" y="1703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58252</xdr:rowOff>
    </xdr:from>
    <xdr:to>
      <xdr:col>54</xdr:col>
      <xdr:colOff>189865</xdr:colOff>
      <xdr:row>38</xdr:row>
      <xdr:rowOff>136557</xdr:rowOff>
    </xdr:to>
    <xdr:cxnSp macro="">
      <xdr:nvCxnSpPr>
        <xdr:cNvPr id="288" name="直線コネクタ 287"/>
        <xdr:cNvCxnSpPr/>
      </xdr:nvCxnSpPr>
      <xdr:spPr>
        <a:xfrm flipV="1">
          <a:off x="10475595" y="5544652"/>
          <a:ext cx="1270" cy="1107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140384</xdr:rowOff>
    </xdr:from>
    <xdr:ext cx="534377" cy="259045"/>
    <xdr:sp macro="" textlink="">
      <xdr:nvSpPr>
        <xdr:cNvPr id="289" name="補助費等最小値テキスト"/>
        <xdr:cNvSpPr txBox="1"/>
      </xdr:nvSpPr>
      <xdr:spPr>
        <a:xfrm>
          <a:off x="10528300" y="665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136557</xdr:rowOff>
    </xdr:from>
    <xdr:to>
      <xdr:col>55</xdr:col>
      <xdr:colOff>88900</xdr:colOff>
      <xdr:row>38</xdr:row>
      <xdr:rowOff>136557</xdr:rowOff>
    </xdr:to>
    <xdr:cxnSp macro="">
      <xdr:nvCxnSpPr>
        <xdr:cNvPr id="290" name="直線コネクタ 289"/>
        <xdr:cNvCxnSpPr/>
      </xdr:nvCxnSpPr>
      <xdr:spPr>
        <a:xfrm>
          <a:off x="10388600" y="665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4929</xdr:rowOff>
    </xdr:from>
    <xdr:ext cx="599010" cy="259045"/>
    <xdr:sp macro="" textlink="">
      <xdr:nvSpPr>
        <xdr:cNvPr id="291" name="補助費等最大値テキスト"/>
        <xdr:cNvSpPr txBox="1"/>
      </xdr:nvSpPr>
      <xdr:spPr>
        <a:xfrm>
          <a:off x="10528300" y="531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58252</xdr:rowOff>
    </xdr:from>
    <xdr:to>
      <xdr:col>55</xdr:col>
      <xdr:colOff>88900</xdr:colOff>
      <xdr:row>32</xdr:row>
      <xdr:rowOff>58252</xdr:rowOff>
    </xdr:to>
    <xdr:cxnSp macro="">
      <xdr:nvCxnSpPr>
        <xdr:cNvPr id="292" name="直線コネクタ 291"/>
        <xdr:cNvCxnSpPr/>
      </xdr:nvCxnSpPr>
      <xdr:spPr>
        <a:xfrm>
          <a:off x="10388600" y="554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104019</xdr:rowOff>
    </xdr:from>
    <xdr:to>
      <xdr:col>55</xdr:col>
      <xdr:colOff>0</xdr:colOff>
      <xdr:row>36</xdr:row>
      <xdr:rowOff>149015</xdr:rowOff>
    </xdr:to>
    <xdr:cxnSp macro="">
      <xdr:nvCxnSpPr>
        <xdr:cNvPr id="293" name="直線コネクタ 292"/>
        <xdr:cNvCxnSpPr/>
      </xdr:nvCxnSpPr>
      <xdr:spPr>
        <a:xfrm>
          <a:off x="9639300" y="5247519"/>
          <a:ext cx="838200" cy="107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106977</xdr:rowOff>
    </xdr:from>
    <xdr:ext cx="534377" cy="259045"/>
    <xdr:sp macro="" textlink="">
      <xdr:nvSpPr>
        <xdr:cNvPr id="294" name="補助費等平均値テキスト"/>
        <xdr:cNvSpPr txBox="1"/>
      </xdr:nvSpPr>
      <xdr:spPr>
        <a:xfrm>
          <a:off x="10528300" y="610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84100</xdr:rowOff>
    </xdr:from>
    <xdr:to>
      <xdr:col>55</xdr:col>
      <xdr:colOff>50800</xdr:colOff>
      <xdr:row>37</xdr:row>
      <xdr:rowOff>14250</xdr:rowOff>
    </xdr:to>
    <xdr:sp macro="" textlink="">
      <xdr:nvSpPr>
        <xdr:cNvPr id="295" name="フローチャート: 判断 294"/>
        <xdr:cNvSpPr/>
      </xdr:nvSpPr>
      <xdr:spPr>
        <a:xfrm>
          <a:off x="10426700" y="62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104019</xdr:rowOff>
    </xdr:from>
    <xdr:to>
      <xdr:col>50</xdr:col>
      <xdr:colOff>114300</xdr:colOff>
      <xdr:row>36</xdr:row>
      <xdr:rowOff>158721</xdr:rowOff>
    </xdr:to>
    <xdr:cxnSp macro="">
      <xdr:nvCxnSpPr>
        <xdr:cNvPr id="296" name="直線コネクタ 295"/>
        <xdr:cNvCxnSpPr/>
      </xdr:nvCxnSpPr>
      <xdr:spPr>
        <a:xfrm flipV="1">
          <a:off x="8750300" y="5247519"/>
          <a:ext cx="889000" cy="108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53953</xdr:rowOff>
    </xdr:from>
    <xdr:to>
      <xdr:col>50</xdr:col>
      <xdr:colOff>165100</xdr:colOff>
      <xdr:row>30</xdr:row>
      <xdr:rowOff>155553</xdr:rowOff>
    </xdr:to>
    <xdr:sp macro="" textlink="">
      <xdr:nvSpPr>
        <xdr:cNvPr id="297" name="フローチャート: 判断 296"/>
        <xdr:cNvSpPr/>
      </xdr:nvSpPr>
      <xdr:spPr>
        <a:xfrm>
          <a:off x="9588500" y="519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146680</xdr:rowOff>
    </xdr:from>
    <xdr:ext cx="599010" cy="259045"/>
    <xdr:sp macro="" textlink="">
      <xdr:nvSpPr>
        <xdr:cNvPr id="298" name="テキスト ボックス 297"/>
        <xdr:cNvSpPr txBox="1"/>
      </xdr:nvSpPr>
      <xdr:spPr>
        <a:xfrm>
          <a:off x="9339795" y="529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158721</xdr:rowOff>
    </xdr:from>
    <xdr:to>
      <xdr:col>45</xdr:col>
      <xdr:colOff>177800</xdr:colOff>
      <xdr:row>37</xdr:row>
      <xdr:rowOff>82598</xdr:rowOff>
    </xdr:to>
    <xdr:cxnSp macro="">
      <xdr:nvCxnSpPr>
        <xdr:cNvPr id="299" name="直線コネクタ 298"/>
        <xdr:cNvCxnSpPr/>
      </xdr:nvCxnSpPr>
      <xdr:spPr>
        <a:xfrm flipV="1">
          <a:off x="7861300" y="6330921"/>
          <a:ext cx="889000" cy="9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35303</xdr:rowOff>
    </xdr:from>
    <xdr:to>
      <xdr:col>46</xdr:col>
      <xdr:colOff>38100</xdr:colOff>
      <xdr:row>36</xdr:row>
      <xdr:rowOff>136903</xdr:rowOff>
    </xdr:to>
    <xdr:sp macro="" textlink="">
      <xdr:nvSpPr>
        <xdr:cNvPr id="300" name="フローチャート: 判断 299"/>
        <xdr:cNvSpPr/>
      </xdr:nvSpPr>
      <xdr:spPr>
        <a:xfrm>
          <a:off x="8699500" y="620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153430</xdr:rowOff>
    </xdr:from>
    <xdr:ext cx="534377" cy="259045"/>
    <xdr:sp macro="" textlink="">
      <xdr:nvSpPr>
        <xdr:cNvPr id="301" name="テキスト ボックス 300"/>
        <xdr:cNvSpPr txBox="1"/>
      </xdr:nvSpPr>
      <xdr:spPr>
        <a:xfrm>
          <a:off x="8483111" y="598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82598</xdr:rowOff>
    </xdr:from>
    <xdr:to>
      <xdr:col>41</xdr:col>
      <xdr:colOff>50800</xdr:colOff>
      <xdr:row>38</xdr:row>
      <xdr:rowOff>8636</xdr:rowOff>
    </xdr:to>
    <xdr:cxnSp macro="">
      <xdr:nvCxnSpPr>
        <xdr:cNvPr id="302" name="直線コネクタ 301"/>
        <xdr:cNvCxnSpPr/>
      </xdr:nvCxnSpPr>
      <xdr:spPr>
        <a:xfrm flipV="1">
          <a:off x="6972300" y="6426248"/>
          <a:ext cx="889000" cy="9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65097</xdr:rowOff>
    </xdr:from>
    <xdr:to>
      <xdr:col>41</xdr:col>
      <xdr:colOff>101600</xdr:colOff>
      <xdr:row>36</xdr:row>
      <xdr:rowOff>166697</xdr:rowOff>
    </xdr:to>
    <xdr:sp macro="" textlink="">
      <xdr:nvSpPr>
        <xdr:cNvPr id="303" name="フローチャート: 判断 302"/>
        <xdr:cNvSpPr/>
      </xdr:nvSpPr>
      <xdr:spPr>
        <a:xfrm>
          <a:off x="78105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11774</xdr:rowOff>
    </xdr:from>
    <xdr:ext cx="534377" cy="259045"/>
    <xdr:sp macro="" textlink="">
      <xdr:nvSpPr>
        <xdr:cNvPr id="304" name="テキスト ボックス 303"/>
        <xdr:cNvSpPr txBox="1"/>
      </xdr:nvSpPr>
      <xdr:spPr>
        <a:xfrm>
          <a:off x="7594111" y="601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90234</xdr:rowOff>
    </xdr:from>
    <xdr:to>
      <xdr:col>36</xdr:col>
      <xdr:colOff>165100</xdr:colOff>
      <xdr:row>37</xdr:row>
      <xdr:rowOff>20384</xdr:rowOff>
    </xdr:to>
    <xdr:sp macro="" textlink="">
      <xdr:nvSpPr>
        <xdr:cNvPr id="305" name="フローチャート: 判断 304"/>
        <xdr:cNvSpPr/>
      </xdr:nvSpPr>
      <xdr:spPr>
        <a:xfrm>
          <a:off x="6921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36911</xdr:rowOff>
    </xdr:from>
    <xdr:ext cx="534377" cy="259045"/>
    <xdr:sp macro="" textlink="">
      <xdr:nvSpPr>
        <xdr:cNvPr id="306" name="テキスト ボックス 305"/>
        <xdr:cNvSpPr txBox="1"/>
      </xdr:nvSpPr>
      <xdr:spPr>
        <a:xfrm>
          <a:off x="6705111" y="603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98215</xdr:rowOff>
    </xdr:from>
    <xdr:to>
      <xdr:col>55</xdr:col>
      <xdr:colOff>50800</xdr:colOff>
      <xdr:row>37</xdr:row>
      <xdr:rowOff>28365</xdr:rowOff>
    </xdr:to>
    <xdr:sp macro="" textlink="">
      <xdr:nvSpPr>
        <xdr:cNvPr id="312" name="楕円 311"/>
        <xdr:cNvSpPr/>
      </xdr:nvSpPr>
      <xdr:spPr>
        <a:xfrm>
          <a:off x="10426700" y="62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76642</xdr:rowOff>
    </xdr:from>
    <xdr:ext cx="534377" cy="259045"/>
    <xdr:sp macro="" textlink="">
      <xdr:nvSpPr>
        <xdr:cNvPr id="313" name="補助費等該当値テキスト"/>
        <xdr:cNvSpPr txBox="1"/>
      </xdr:nvSpPr>
      <xdr:spPr>
        <a:xfrm>
          <a:off x="10528300" y="624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53219</xdr:rowOff>
    </xdr:from>
    <xdr:to>
      <xdr:col>50</xdr:col>
      <xdr:colOff>165100</xdr:colOff>
      <xdr:row>30</xdr:row>
      <xdr:rowOff>154819</xdr:rowOff>
    </xdr:to>
    <xdr:sp macro="" textlink="">
      <xdr:nvSpPr>
        <xdr:cNvPr id="314" name="楕円 313"/>
        <xdr:cNvSpPr/>
      </xdr:nvSpPr>
      <xdr:spPr>
        <a:xfrm>
          <a:off x="9588500" y="519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171346</xdr:rowOff>
    </xdr:from>
    <xdr:ext cx="599010" cy="259045"/>
    <xdr:sp macro="" textlink="">
      <xdr:nvSpPr>
        <xdr:cNvPr id="315" name="テキスト ボックス 314"/>
        <xdr:cNvSpPr txBox="1"/>
      </xdr:nvSpPr>
      <xdr:spPr>
        <a:xfrm>
          <a:off x="9339795" y="497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107921</xdr:rowOff>
    </xdr:from>
    <xdr:to>
      <xdr:col>46</xdr:col>
      <xdr:colOff>38100</xdr:colOff>
      <xdr:row>37</xdr:row>
      <xdr:rowOff>38071</xdr:rowOff>
    </xdr:to>
    <xdr:sp macro="" textlink="">
      <xdr:nvSpPr>
        <xdr:cNvPr id="316" name="楕円 315"/>
        <xdr:cNvSpPr/>
      </xdr:nvSpPr>
      <xdr:spPr>
        <a:xfrm>
          <a:off x="8699500" y="628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29198</xdr:rowOff>
    </xdr:from>
    <xdr:ext cx="534377" cy="259045"/>
    <xdr:sp macro="" textlink="">
      <xdr:nvSpPr>
        <xdr:cNvPr id="317" name="テキスト ボックス 316"/>
        <xdr:cNvSpPr txBox="1"/>
      </xdr:nvSpPr>
      <xdr:spPr>
        <a:xfrm>
          <a:off x="8483111" y="63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31798</xdr:rowOff>
    </xdr:from>
    <xdr:to>
      <xdr:col>41</xdr:col>
      <xdr:colOff>101600</xdr:colOff>
      <xdr:row>37</xdr:row>
      <xdr:rowOff>133398</xdr:rowOff>
    </xdr:to>
    <xdr:sp macro="" textlink="">
      <xdr:nvSpPr>
        <xdr:cNvPr id="318" name="楕円 317"/>
        <xdr:cNvSpPr/>
      </xdr:nvSpPr>
      <xdr:spPr>
        <a:xfrm>
          <a:off x="7810500" y="637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124524</xdr:rowOff>
    </xdr:from>
    <xdr:ext cx="534377" cy="259045"/>
    <xdr:sp macro="" textlink="">
      <xdr:nvSpPr>
        <xdr:cNvPr id="319" name="テキスト ボックス 318"/>
        <xdr:cNvSpPr txBox="1"/>
      </xdr:nvSpPr>
      <xdr:spPr>
        <a:xfrm>
          <a:off x="7594111" y="646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129286</xdr:rowOff>
    </xdr:from>
    <xdr:to>
      <xdr:col>36</xdr:col>
      <xdr:colOff>165100</xdr:colOff>
      <xdr:row>38</xdr:row>
      <xdr:rowOff>59436</xdr:rowOff>
    </xdr:to>
    <xdr:sp macro="" textlink="">
      <xdr:nvSpPr>
        <xdr:cNvPr id="320" name="楕円 319"/>
        <xdr:cNvSpPr/>
      </xdr:nvSpPr>
      <xdr:spPr>
        <a:xfrm>
          <a:off x="6921500" y="647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50563</xdr:rowOff>
    </xdr:from>
    <xdr:ext cx="534377" cy="259045"/>
    <xdr:sp macro="" textlink="">
      <xdr:nvSpPr>
        <xdr:cNvPr id="321" name="テキスト ボックス 320"/>
        <xdr:cNvSpPr txBox="1"/>
      </xdr:nvSpPr>
      <xdr:spPr>
        <a:xfrm>
          <a:off x="6705111" y="656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3" name="直線コネクタ 342"/>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4" name="普通建設事業費最小値テキスト"/>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5" name="直線コネクタ 344"/>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6" name="普通建設事業費最大値テキスト"/>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7" name="直線コネクタ 346"/>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166396</xdr:rowOff>
    </xdr:from>
    <xdr:to>
      <xdr:col>55</xdr:col>
      <xdr:colOff>0</xdr:colOff>
      <xdr:row>57</xdr:row>
      <xdr:rowOff>63727</xdr:rowOff>
    </xdr:to>
    <xdr:cxnSp macro="">
      <xdr:nvCxnSpPr>
        <xdr:cNvPr id="348" name="直線コネクタ 347"/>
        <xdr:cNvCxnSpPr/>
      </xdr:nvCxnSpPr>
      <xdr:spPr>
        <a:xfrm>
          <a:off x="9639300" y="9767596"/>
          <a:ext cx="838200" cy="6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23157</xdr:rowOff>
    </xdr:from>
    <xdr:ext cx="534377" cy="259045"/>
    <xdr:sp macro="" textlink="">
      <xdr:nvSpPr>
        <xdr:cNvPr id="349" name="普通建設事業費平均値テキスト"/>
        <xdr:cNvSpPr txBox="1"/>
      </xdr:nvSpPr>
      <xdr:spPr>
        <a:xfrm>
          <a:off x="10528300" y="9795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50" name="フローチャート: 判断 349"/>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166396</xdr:rowOff>
    </xdr:from>
    <xdr:to>
      <xdr:col>50</xdr:col>
      <xdr:colOff>114300</xdr:colOff>
      <xdr:row>57</xdr:row>
      <xdr:rowOff>69790</xdr:rowOff>
    </xdr:to>
    <xdr:cxnSp macro="">
      <xdr:nvCxnSpPr>
        <xdr:cNvPr id="351" name="直線コネクタ 350"/>
        <xdr:cNvCxnSpPr/>
      </xdr:nvCxnSpPr>
      <xdr:spPr>
        <a:xfrm flipV="1">
          <a:off x="8750300" y="9767596"/>
          <a:ext cx="889000" cy="7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13942</xdr:rowOff>
    </xdr:from>
    <xdr:to>
      <xdr:col>50</xdr:col>
      <xdr:colOff>165100</xdr:colOff>
      <xdr:row>57</xdr:row>
      <xdr:rowOff>115542</xdr:rowOff>
    </xdr:to>
    <xdr:sp macro="" textlink="">
      <xdr:nvSpPr>
        <xdr:cNvPr id="352" name="フローチャート: 判断 351"/>
        <xdr:cNvSpPr/>
      </xdr:nvSpPr>
      <xdr:spPr>
        <a:xfrm>
          <a:off x="9588500" y="978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106669</xdr:rowOff>
    </xdr:from>
    <xdr:ext cx="534377" cy="259045"/>
    <xdr:sp macro="" textlink="">
      <xdr:nvSpPr>
        <xdr:cNvPr id="353" name="テキスト ボックス 352"/>
        <xdr:cNvSpPr txBox="1"/>
      </xdr:nvSpPr>
      <xdr:spPr>
        <a:xfrm>
          <a:off x="9372111" y="987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44214</xdr:rowOff>
    </xdr:from>
    <xdr:to>
      <xdr:col>45</xdr:col>
      <xdr:colOff>177800</xdr:colOff>
      <xdr:row>57</xdr:row>
      <xdr:rowOff>69790</xdr:rowOff>
    </xdr:to>
    <xdr:cxnSp macro="">
      <xdr:nvCxnSpPr>
        <xdr:cNvPr id="354" name="直線コネクタ 353"/>
        <xdr:cNvCxnSpPr/>
      </xdr:nvCxnSpPr>
      <xdr:spPr>
        <a:xfrm>
          <a:off x="7861300" y="9816864"/>
          <a:ext cx="889000" cy="2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161508</xdr:rowOff>
    </xdr:from>
    <xdr:to>
      <xdr:col>46</xdr:col>
      <xdr:colOff>38100</xdr:colOff>
      <xdr:row>57</xdr:row>
      <xdr:rowOff>91658</xdr:rowOff>
    </xdr:to>
    <xdr:sp macro="" textlink="">
      <xdr:nvSpPr>
        <xdr:cNvPr id="355" name="フローチャート: 判断 354"/>
        <xdr:cNvSpPr/>
      </xdr:nvSpPr>
      <xdr:spPr>
        <a:xfrm>
          <a:off x="8699500" y="976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108185</xdr:rowOff>
    </xdr:from>
    <xdr:ext cx="534377" cy="259045"/>
    <xdr:sp macro="" textlink="">
      <xdr:nvSpPr>
        <xdr:cNvPr id="356" name="テキスト ボックス 355"/>
        <xdr:cNvSpPr txBox="1"/>
      </xdr:nvSpPr>
      <xdr:spPr>
        <a:xfrm>
          <a:off x="8483111" y="953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165729</xdr:rowOff>
    </xdr:from>
    <xdr:to>
      <xdr:col>41</xdr:col>
      <xdr:colOff>50800</xdr:colOff>
      <xdr:row>57</xdr:row>
      <xdr:rowOff>44214</xdr:rowOff>
    </xdr:to>
    <xdr:cxnSp macro="">
      <xdr:nvCxnSpPr>
        <xdr:cNvPr id="357" name="直線コネクタ 356"/>
        <xdr:cNvCxnSpPr/>
      </xdr:nvCxnSpPr>
      <xdr:spPr>
        <a:xfrm>
          <a:off x="6972300" y="9766929"/>
          <a:ext cx="889000" cy="4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14061</xdr:rowOff>
    </xdr:from>
    <xdr:to>
      <xdr:col>41</xdr:col>
      <xdr:colOff>101600</xdr:colOff>
      <xdr:row>57</xdr:row>
      <xdr:rowOff>115661</xdr:rowOff>
    </xdr:to>
    <xdr:sp macro="" textlink="">
      <xdr:nvSpPr>
        <xdr:cNvPr id="358" name="フローチャート: 判断 357"/>
        <xdr:cNvSpPr/>
      </xdr:nvSpPr>
      <xdr:spPr>
        <a:xfrm>
          <a:off x="7810500" y="978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106788</xdr:rowOff>
    </xdr:from>
    <xdr:ext cx="534377" cy="259045"/>
    <xdr:sp macro="" textlink="">
      <xdr:nvSpPr>
        <xdr:cNvPr id="359" name="テキスト ボックス 358"/>
        <xdr:cNvSpPr txBox="1"/>
      </xdr:nvSpPr>
      <xdr:spPr>
        <a:xfrm>
          <a:off x="7594111" y="987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15039</xdr:rowOff>
    </xdr:from>
    <xdr:to>
      <xdr:col>36</xdr:col>
      <xdr:colOff>165100</xdr:colOff>
      <xdr:row>57</xdr:row>
      <xdr:rowOff>116639</xdr:rowOff>
    </xdr:to>
    <xdr:sp macro="" textlink="">
      <xdr:nvSpPr>
        <xdr:cNvPr id="360" name="フローチャート: 判断 359"/>
        <xdr:cNvSpPr/>
      </xdr:nvSpPr>
      <xdr:spPr>
        <a:xfrm>
          <a:off x="6921500" y="978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107766</xdr:rowOff>
    </xdr:from>
    <xdr:ext cx="534377" cy="259045"/>
    <xdr:sp macro="" textlink="">
      <xdr:nvSpPr>
        <xdr:cNvPr id="361" name="テキスト ボックス 360"/>
        <xdr:cNvSpPr txBox="1"/>
      </xdr:nvSpPr>
      <xdr:spPr>
        <a:xfrm>
          <a:off x="6705111" y="988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12927</xdr:rowOff>
    </xdr:from>
    <xdr:to>
      <xdr:col>55</xdr:col>
      <xdr:colOff>50800</xdr:colOff>
      <xdr:row>57</xdr:row>
      <xdr:rowOff>114527</xdr:rowOff>
    </xdr:to>
    <xdr:sp macro="" textlink="">
      <xdr:nvSpPr>
        <xdr:cNvPr id="367" name="楕円 366"/>
        <xdr:cNvSpPr/>
      </xdr:nvSpPr>
      <xdr:spPr>
        <a:xfrm>
          <a:off x="10426700" y="978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35804</xdr:rowOff>
    </xdr:from>
    <xdr:ext cx="534377" cy="259045"/>
    <xdr:sp macro="" textlink="">
      <xdr:nvSpPr>
        <xdr:cNvPr id="368" name="普通建設事業費該当値テキスト"/>
        <xdr:cNvSpPr txBox="1"/>
      </xdr:nvSpPr>
      <xdr:spPr>
        <a:xfrm>
          <a:off x="10528300" y="963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115596</xdr:rowOff>
    </xdr:from>
    <xdr:to>
      <xdr:col>50</xdr:col>
      <xdr:colOff>165100</xdr:colOff>
      <xdr:row>57</xdr:row>
      <xdr:rowOff>45746</xdr:rowOff>
    </xdr:to>
    <xdr:sp macro="" textlink="">
      <xdr:nvSpPr>
        <xdr:cNvPr id="369" name="楕円 368"/>
        <xdr:cNvSpPr/>
      </xdr:nvSpPr>
      <xdr:spPr>
        <a:xfrm>
          <a:off x="9588500" y="97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62273</xdr:rowOff>
    </xdr:from>
    <xdr:ext cx="534377" cy="259045"/>
    <xdr:sp macro="" textlink="">
      <xdr:nvSpPr>
        <xdr:cNvPr id="370" name="テキスト ボックス 369"/>
        <xdr:cNvSpPr txBox="1"/>
      </xdr:nvSpPr>
      <xdr:spPr>
        <a:xfrm>
          <a:off x="9372111" y="949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18990</xdr:rowOff>
    </xdr:from>
    <xdr:to>
      <xdr:col>46</xdr:col>
      <xdr:colOff>38100</xdr:colOff>
      <xdr:row>57</xdr:row>
      <xdr:rowOff>120590</xdr:rowOff>
    </xdr:to>
    <xdr:sp macro="" textlink="">
      <xdr:nvSpPr>
        <xdr:cNvPr id="371" name="楕円 370"/>
        <xdr:cNvSpPr/>
      </xdr:nvSpPr>
      <xdr:spPr>
        <a:xfrm>
          <a:off x="8699500" y="979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111717</xdr:rowOff>
    </xdr:from>
    <xdr:ext cx="534377" cy="259045"/>
    <xdr:sp macro="" textlink="">
      <xdr:nvSpPr>
        <xdr:cNvPr id="372" name="テキスト ボックス 371"/>
        <xdr:cNvSpPr txBox="1"/>
      </xdr:nvSpPr>
      <xdr:spPr>
        <a:xfrm>
          <a:off x="8483111" y="988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164864</xdr:rowOff>
    </xdr:from>
    <xdr:to>
      <xdr:col>41</xdr:col>
      <xdr:colOff>101600</xdr:colOff>
      <xdr:row>57</xdr:row>
      <xdr:rowOff>95014</xdr:rowOff>
    </xdr:to>
    <xdr:sp macro="" textlink="">
      <xdr:nvSpPr>
        <xdr:cNvPr id="373" name="楕円 372"/>
        <xdr:cNvSpPr/>
      </xdr:nvSpPr>
      <xdr:spPr>
        <a:xfrm>
          <a:off x="7810500" y="976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111541</xdr:rowOff>
    </xdr:from>
    <xdr:ext cx="534377" cy="259045"/>
    <xdr:sp macro="" textlink="">
      <xdr:nvSpPr>
        <xdr:cNvPr id="374" name="テキスト ボックス 373"/>
        <xdr:cNvSpPr txBox="1"/>
      </xdr:nvSpPr>
      <xdr:spPr>
        <a:xfrm>
          <a:off x="7594111" y="954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114929</xdr:rowOff>
    </xdr:from>
    <xdr:to>
      <xdr:col>36</xdr:col>
      <xdr:colOff>165100</xdr:colOff>
      <xdr:row>57</xdr:row>
      <xdr:rowOff>45079</xdr:rowOff>
    </xdr:to>
    <xdr:sp macro="" textlink="">
      <xdr:nvSpPr>
        <xdr:cNvPr id="375" name="楕円 374"/>
        <xdr:cNvSpPr/>
      </xdr:nvSpPr>
      <xdr:spPr>
        <a:xfrm>
          <a:off x="6921500" y="971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61606</xdr:rowOff>
    </xdr:from>
    <xdr:ext cx="534377" cy="259045"/>
    <xdr:sp macro="" textlink="">
      <xdr:nvSpPr>
        <xdr:cNvPr id="376" name="テキスト ボックス 375"/>
        <xdr:cNvSpPr txBox="1"/>
      </xdr:nvSpPr>
      <xdr:spPr>
        <a:xfrm>
          <a:off x="6705111" y="949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2" name="直線コネクタ 401"/>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5" name="普通建設事業費 （ うち新規整備　）最大値テキスト"/>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6" name="直線コネクタ 405"/>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122703</xdr:rowOff>
    </xdr:from>
    <xdr:to>
      <xdr:col>55</xdr:col>
      <xdr:colOff>0</xdr:colOff>
      <xdr:row>78</xdr:row>
      <xdr:rowOff>72377</xdr:rowOff>
    </xdr:to>
    <xdr:cxnSp macro="">
      <xdr:nvCxnSpPr>
        <xdr:cNvPr id="407" name="直線コネクタ 406"/>
        <xdr:cNvCxnSpPr/>
      </xdr:nvCxnSpPr>
      <xdr:spPr>
        <a:xfrm flipV="1">
          <a:off x="9639300" y="13324353"/>
          <a:ext cx="838200" cy="12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9165</xdr:rowOff>
    </xdr:from>
    <xdr:ext cx="534377" cy="259045"/>
    <xdr:sp macro="" textlink="">
      <xdr:nvSpPr>
        <xdr:cNvPr id="408" name="普通建設事業費 （ うち新規整備　）平均値テキスト"/>
        <xdr:cNvSpPr txBox="1"/>
      </xdr:nvSpPr>
      <xdr:spPr>
        <a:xfrm>
          <a:off x="10528300" y="13382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9" name="フローチャート: 判断 408"/>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72377</xdr:rowOff>
    </xdr:from>
    <xdr:to>
      <xdr:col>50</xdr:col>
      <xdr:colOff>114300</xdr:colOff>
      <xdr:row>78</xdr:row>
      <xdr:rowOff>165156</xdr:rowOff>
    </xdr:to>
    <xdr:cxnSp macro="">
      <xdr:nvCxnSpPr>
        <xdr:cNvPr id="410" name="直線コネクタ 409"/>
        <xdr:cNvCxnSpPr/>
      </xdr:nvCxnSpPr>
      <xdr:spPr>
        <a:xfrm flipV="1">
          <a:off x="8750300" y="13445477"/>
          <a:ext cx="889000" cy="9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5559</xdr:rowOff>
    </xdr:from>
    <xdr:to>
      <xdr:col>50</xdr:col>
      <xdr:colOff>165100</xdr:colOff>
      <xdr:row>78</xdr:row>
      <xdr:rowOff>107159</xdr:rowOff>
    </xdr:to>
    <xdr:sp macro="" textlink="">
      <xdr:nvSpPr>
        <xdr:cNvPr id="411" name="フローチャート: 判断 410"/>
        <xdr:cNvSpPr/>
      </xdr:nvSpPr>
      <xdr:spPr>
        <a:xfrm>
          <a:off x="9588500" y="1337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123686</xdr:rowOff>
    </xdr:from>
    <xdr:ext cx="534377" cy="259045"/>
    <xdr:sp macro="" textlink="">
      <xdr:nvSpPr>
        <xdr:cNvPr id="412" name="テキスト ボックス 411"/>
        <xdr:cNvSpPr txBox="1"/>
      </xdr:nvSpPr>
      <xdr:spPr>
        <a:xfrm>
          <a:off x="9372111" y="1315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86861</xdr:rowOff>
    </xdr:from>
    <xdr:to>
      <xdr:col>45</xdr:col>
      <xdr:colOff>177800</xdr:colOff>
      <xdr:row>78</xdr:row>
      <xdr:rowOff>165156</xdr:rowOff>
    </xdr:to>
    <xdr:cxnSp macro="">
      <xdr:nvCxnSpPr>
        <xdr:cNvPr id="413" name="直線コネクタ 412"/>
        <xdr:cNvCxnSpPr/>
      </xdr:nvCxnSpPr>
      <xdr:spPr>
        <a:xfrm>
          <a:off x="7861300" y="13459961"/>
          <a:ext cx="889000" cy="7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130211</xdr:rowOff>
    </xdr:from>
    <xdr:to>
      <xdr:col>46</xdr:col>
      <xdr:colOff>38100</xdr:colOff>
      <xdr:row>78</xdr:row>
      <xdr:rowOff>60361</xdr:rowOff>
    </xdr:to>
    <xdr:sp macro="" textlink="">
      <xdr:nvSpPr>
        <xdr:cNvPr id="414" name="フローチャート: 判断 413"/>
        <xdr:cNvSpPr/>
      </xdr:nvSpPr>
      <xdr:spPr>
        <a:xfrm>
          <a:off x="86995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76888</xdr:rowOff>
    </xdr:from>
    <xdr:ext cx="534377" cy="259045"/>
    <xdr:sp macro="" textlink="">
      <xdr:nvSpPr>
        <xdr:cNvPr id="415" name="テキスト ボックス 414"/>
        <xdr:cNvSpPr txBox="1"/>
      </xdr:nvSpPr>
      <xdr:spPr>
        <a:xfrm>
          <a:off x="8483111" y="1310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66401</xdr:rowOff>
    </xdr:from>
    <xdr:to>
      <xdr:col>41</xdr:col>
      <xdr:colOff>50800</xdr:colOff>
      <xdr:row>78</xdr:row>
      <xdr:rowOff>86861</xdr:rowOff>
    </xdr:to>
    <xdr:cxnSp macro="">
      <xdr:nvCxnSpPr>
        <xdr:cNvPr id="416" name="直線コネクタ 415"/>
        <xdr:cNvCxnSpPr/>
      </xdr:nvCxnSpPr>
      <xdr:spPr>
        <a:xfrm>
          <a:off x="6972300" y="13439501"/>
          <a:ext cx="8890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151749</xdr:rowOff>
    </xdr:from>
    <xdr:to>
      <xdr:col>41</xdr:col>
      <xdr:colOff>101600</xdr:colOff>
      <xdr:row>78</xdr:row>
      <xdr:rowOff>81899</xdr:rowOff>
    </xdr:to>
    <xdr:sp macro="" textlink="">
      <xdr:nvSpPr>
        <xdr:cNvPr id="417" name="フローチャート: 判断 416"/>
        <xdr:cNvSpPr/>
      </xdr:nvSpPr>
      <xdr:spPr>
        <a:xfrm>
          <a:off x="7810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98426</xdr:rowOff>
    </xdr:from>
    <xdr:ext cx="534377" cy="259045"/>
    <xdr:sp macro="" textlink="">
      <xdr:nvSpPr>
        <xdr:cNvPr id="418" name="テキスト ボックス 417"/>
        <xdr:cNvSpPr txBox="1"/>
      </xdr:nvSpPr>
      <xdr:spPr>
        <a:xfrm>
          <a:off x="7594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148157</xdr:rowOff>
    </xdr:from>
    <xdr:to>
      <xdr:col>36</xdr:col>
      <xdr:colOff>165100</xdr:colOff>
      <xdr:row>78</xdr:row>
      <xdr:rowOff>78307</xdr:rowOff>
    </xdr:to>
    <xdr:sp macro="" textlink="">
      <xdr:nvSpPr>
        <xdr:cNvPr id="419" name="フローチャート: 判断 418"/>
        <xdr:cNvSpPr/>
      </xdr:nvSpPr>
      <xdr:spPr>
        <a:xfrm>
          <a:off x="6921500" y="133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94834</xdr:rowOff>
    </xdr:from>
    <xdr:ext cx="534377" cy="259045"/>
    <xdr:sp macro="" textlink="">
      <xdr:nvSpPr>
        <xdr:cNvPr id="420" name="テキスト ボックス 419"/>
        <xdr:cNvSpPr txBox="1"/>
      </xdr:nvSpPr>
      <xdr:spPr>
        <a:xfrm>
          <a:off x="6705111" y="131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71903</xdr:rowOff>
    </xdr:from>
    <xdr:to>
      <xdr:col>55</xdr:col>
      <xdr:colOff>50800</xdr:colOff>
      <xdr:row>78</xdr:row>
      <xdr:rowOff>2053</xdr:rowOff>
    </xdr:to>
    <xdr:sp macro="" textlink="">
      <xdr:nvSpPr>
        <xdr:cNvPr id="426" name="楕円 425"/>
        <xdr:cNvSpPr/>
      </xdr:nvSpPr>
      <xdr:spPr>
        <a:xfrm>
          <a:off x="10426700" y="132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94780</xdr:rowOff>
    </xdr:from>
    <xdr:ext cx="534377" cy="259045"/>
    <xdr:sp macro="" textlink="">
      <xdr:nvSpPr>
        <xdr:cNvPr id="427" name="普通建設事業費 （ うち新規整備　）該当値テキスト"/>
        <xdr:cNvSpPr txBox="1"/>
      </xdr:nvSpPr>
      <xdr:spPr>
        <a:xfrm>
          <a:off x="10528300" y="1312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21577</xdr:rowOff>
    </xdr:from>
    <xdr:to>
      <xdr:col>50</xdr:col>
      <xdr:colOff>165100</xdr:colOff>
      <xdr:row>78</xdr:row>
      <xdr:rowOff>123177</xdr:rowOff>
    </xdr:to>
    <xdr:sp macro="" textlink="">
      <xdr:nvSpPr>
        <xdr:cNvPr id="428" name="楕円 427"/>
        <xdr:cNvSpPr/>
      </xdr:nvSpPr>
      <xdr:spPr>
        <a:xfrm>
          <a:off x="9588500" y="1339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114304</xdr:rowOff>
    </xdr:from>
    <xdr:ext cx="534377" cy="259045"/>
    <xdr:sp macro="" textlink="">
      <xdr:nvSpPr>
        <xdr:cNvPr id="429" name="テキスト ボックス 428"/>
        <xdr:cNvSpPr txBox="1"/>
      </xdr:nvSpPr>
      <xdr:spPr>
        <a:xfrm>
          <a:off x="9372111" y="1348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114356</xdr:rowOff>
    </xdr:from>
    <xdr:to>
      <xdr:col>46</xdr:col>
      <xdr:colOff>38100</xdr:colOff>
      <xdr:row>79</xdr:row>
      <xdr:rowOff>44506</xdr:rowOff>
    </xdr:to>
    <xdr:sp macro="" textlink="">
      <xdr:nvSpPr>
        <xdr:cNvPr id="430" name="楕円 429"/>
        <xdr:cNvSpPr/>
      </xdr:nvSpPr>
      <xdr:spPr>
        <a:xfrm>
          <a:off x="8699500" y="1348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35633</xdr:rowOff>
    </xdr:from>
    <xdr:ext cx="469744" cy="259045"/>
    <xdr:sp macro="" textlink="">
      <xdr:nvSpPr>
        <xdr:cNvPr id="431" name="テキスト ボックス 430"/>
        <xdr:cNvSpPr txBox="1"/>
      </xdr:nvSpPr>
      <xdr:spPr>
        <a:xfrm>
          <a:off x="8515428" y="13580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36061</xdr:rowOff>
    </xdr:from>
    <xdr:to>
      <xdr:col>41</xdr:col>
      <xdr:colOff>101600</xdr:colOff>
      <xdr:row>78</xdr:row>
      <xdr:rowOff>137661</xdr:rowOff>
    </xdr:to>
    <xdr:sp macro="" textlink="">
      <xdr:nvSpPr>
        <xdr:cNvPr id="432" name="楕円 431"/>
        <xdr:cNvSpPr/>
      </xdr:nvSpPr>
      <xdr:spPr>
        <a:xfrm>
          <a:off x="7810500" y="1340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128788</xdr:rowOff>
    </xdr:from>
    <xdr:ext cx="534377" cy="259045"/>
    <xdr:sp macro="" textlink="">
      <xdr:nvSpPr>
        <xdr:cNvPr id="433" name="テキスト ボックス 432"/>
        <xdr:cNvSpPr txBox="1"/>
      </xdr:nvSpPr>
      <xdr:spPr>
        <a:xfrm>
          <a:off x="7594111" y="1350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15601</xdr:rowOff>
    </xdr:from>
    <xdr:to>
      <xdr:col>36</xdr:col>
      <xdr:colOff>165100</xdr:colOff>
      <xdr:row>78</xdr:row>
      <xdr:rowOff>117201</xdr:rowOff>
    </xdr:to>
    <xdr:sp macro="" textlink="">
      <xdr:nvSpPr>
        <xdr:cNvPr id="434" name="楕円 433"/>
        <xdr:cNvSpPr/>
      </xdr:nvSpPr>
      <xdr:spPr>
        <a:xfrm>
          <a:off x="6921500" y="1338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108328</xdr:rowOff>
    </xdr:from>
    <xdr:ext cx="534377" cy="259045"/>
    <xdr:sp macro="" textlink="">
      <xdr:nvSpPr>
        <xdr:cNvPr id="435" name="テキスト ボックス 434"/>
        <xdr:cNvSpPr txBox="1"/>
      </xdr:nvSpPr>
      <xdr:spPr>
        <a:xfrm>
          <a:off x="6705111" y="1348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7" name="直線コネクタ 456"/>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8" name="普通建設事業費 （ うち更新整備　）最小値テキスト"/>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9" name="直線コネクタ 458"/>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60" name="普通建設事業費 （ うち更新整備　）最大値テキスト"/>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61" name="直線コネクタ 460"/>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128818</xdr:rowOff>
    </xdr:from>
    <xdr:to>
      <xdr:col>55</xdr:col>
      <xdr:colOff>0</xdr:colOff>
      <xdr:row>98</xdr:row>
      <xdr:rowOff>38599</xdr:rowOff>
    </xdr:to>
    <xdr:cxnSp macro="">
      <xdr:nvCxnSpPr>
        <xdr:cNvPr id="462" name="直線コネクタ 461"/>
        <xdr:cNvCxnSpPr/>
      </xdr:nvCxnSpPr>
      <xdr:spPr>
        <a:xfrm>
          <a:off x="9639300" y="16759468"/>
          <a:ext cx="838200" cy="8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63" name="普通建設事業費 （ うち更新整備　）平均値テキスト"/>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4" name="フローチャート: 判断 463"/>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128818</xdr:rowOff>
    </xdr:from>
    <xdr:to>
      <xdr:col>50</xdr:col>
      <xdr:colOff>114300</xdr:colOff>
      <xdr:row>97</xdr:row>
      <xdr:rowOff>148825</xdr:rowOff>
    </xdr:to>
    <xdr:cxnSp macro="">
      <xdr:nvCxnSpPr>
        <xdr:cNvPr id="465" name="直線コネクタ 464"/>
        <xdr:cNvCxnSpPr/>
      </xdr:nvCxnSpPr>
      <xdr:spPr>
        <a:xfrm flipV="1">
          <a:off x="8750300" y="16759468"/>
          <a:ext cx="889000" cy="2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123039</xdr:rowOff>
    </xdr:from>
    <xdr:to>
      <xdr:col>50</xdr:col>
      <xdr:colOff>165100</xdr:colOff>
      <xdr:row>98</xdr:row>
      <xdr:rowOff>53189</xdr:rowOff>
    </xdr:to>
    <xdr:sp macro="" textlink="">
      <xdr:nvSpPr>
        <xdr:cNvPr id="466" name="フローチャート: 判断 465"/>
        <xdr:cNvSpPr/>
      </xdr:nvSpPr>
      <xdr:spPr>
        <a:xfrm>
          <a:off x="9588500" y="1675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44316</xdr:rowOff>
    </xdr:from>
    <xdr:ext cx="534377" cy="259045"/>
    <xdr:sp macro="" textlink="">
      <xdr:nvSpPr>
        <xdr:cNvPr id="467" name="テキスト ボックス 466"/>
        <xdr:cNvSpPr txBox="1"/>
      </xdr:nvSpPr>
      <xdr:spPr>
        <a:xfrm>
          <a:off x="9372111" y="1684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148825</xdr:rowOff>
    </xdr:from>
    <xdr:to>
      <xdr:col>45</xdr:col>
      <xdr:colOff>177800</xdr:colOff>
      <xdr:row>97</xdr:row>
      <xdr:rowOff>160375</xdr:rowOff>
    </xdr:to>
    <xdr:cxnSp macro="">
      <xdr:nvCxnSpPr>
        <xdr:cNvPr id="468" name="直線コネクタ 467"/>
        <xdr:cNvCxnSpPr/>
      </xdr:nvCxnSpPr>
      <xdr:spPr>
        <a:xfrm flipV="1">
          <a:off x="7861300" y="16779475"/>
          <a:ext cx="889000" cy="1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111728</xdr:rowOff>
    </xdr:from>
    <xdr:to>
      <xdr:col>46</xdr:col>
      <xdr:colOff>38100</xdr:colOff>
      <xdr:row>98</xdr:row>
      <xdr:rowOff>41878</xdr:rowOff>
    </xdr:to>
    <xdr:sp macro="" textlink="">
      <xdr:nvSpPr>
        <xdr:cNvPr id="469" name="フローチャート: 判断 468"/>
        <xdr:cNvSpPr/>
      </xdr:nvSpPr>
      <xdr:spPr>
        <a:xfrm>
          <a:off x="8699500" y="1674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33005</xdr:rowOff>
    </xdr:from>
    <xdr:ext cx="534377" cy="259045"/>
    <xdr:sp macro="" textlink="">
      <xdr:nvSpPr>
        <xdr:cNvPr id="470" name="テキスト ボックス 469"/>
        <xdr:cNvSpPr txBox="1"/>
      </xdr:nvSpPr>
      <xdr:spPr>
        <a:xfrm>
          <a:off x="8483111" y="1683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101304</xdr:rowOff>
    </xdr:from>
    <xdr:to>
      <xdr:col>41</xdr:col>
      <xdr:colOff>50800</xdr:colOff>
      <xdr:row>97</xdr:row>
      <xdr:rowOff>160375</xdr:rowOff>
    </xdr:to>
    <xdr:cxnSp macro="">
      <xdr:nvCxnSpPr>
        <xdr:cNvPr id="471" name="直線コネクタ 470"/>
        <xdr:cNvCxnSpPr/>
      </xdr:nvCxnSpPr>
      <xdr:spPr>
        <a:xfrm>
          <a:off x="6972300" y="16731954"/>
          <a:ext cx="889000" cy="5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123199</xdr:rowOff>
    </xdr:from>
    <xdr:to>
      <xdr:col>41</xdr:col>
      <xdr:colOff>101600</xdr:colOff>
      <xdr:row>98</xdr:row>
      <xdr:rowOff>53349</xdr:rowOff>
    </xdr:to>
    <xdr:sp macro="" textlink="">
      <xdr:nvSpPr>
        <xdr:cNvPr id="472" name="フローチャート: 判断 471"/>
        <xdr:cNvSpPr/>
      </xdr:nvSpPr>
      <xdr:spPr>
        <a:xfrm>
          <a:off x="7810500" y="1675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44476</xdr:rowOff>
    </xdr:from>
    <xdr:ext cx="534377" cy="259045"/>
    <xdr:sp macro="" textlink="">
      <xdr:nvSpPr>
        <xdr:cNvPr id="473" name="テキスト ボックス 472"/>
        <xdr:cNvSpPr txBox="1"/>
      </xdr:nvSpPr>
      <xdr:spPr>
        <a:xfrm>
          <a:off x="7594111" y="1684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124223</xdr:rowOff>
    </xdr:from>
    <xdr:to>
      <xdr:col>36</xdr:col>
      <xdr:colOff>165100</xdr:colOff>
      <xdr:row>98</xdr:row>
      <xdr:rowOff>54373</xdr:rowOff>
    </xdr:to>
    <xdr:sp macro="" textlink="">
      <xdr:nvSpPr>
        <xdr:cNvPr id="474" name="フローチャート: 判断 473"/>
        <xdr:cNvSpPr/>
      </xdr:nvSpPr>
      <xdr:spPr>
        <a:xfrm>
          <a:off x="6921500" y="1675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45500</xdr:rowOff>
    </xdr:from>
    <xdr:ext cx="534377" cy="259045"/>
    <xdr:sp macro="" textlink="">
      <xdr:nvSpPr>
        <xdr:cNvPr id="475" name="テキスト ボックス 474"/>
        <xdr:cNvSpPr txBox="1"/>
      </xdr:nvSpPr>
      <xdr:spPr>
        <a:xfrm>
          <a:off x="6705111" y="168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159249</xdr:rowOff>
    </xdr:from>
    <xdr:to>
      <xdr:col>55</xdr:col>
      <xdr:colOff>50800</xdr:colOff>
      <xdr:row>98</xdr:row>
      <xdr:rowOff>89399</xdr:rowOff>
    </xdr:to>
    <xdr:sp macro="" textlink="">
      <xdr:nvSpPr>
        <xdr:cNvPr id="481" name="楕円 480"/>
        <xdr:cNvSpPr/>
      </xdr:nvSpPr>
      <xdr:spPr>
        <a:xfrm>
          <a:off x="10426700" y="1678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118881</xdr:rowOff>
    </xdr:from>
    <xdr:ext cx="534377" cy="259045"/>
    <xdr:sp macro="" textlink="">
      <xdr:nvSpPr>
        <xdr:cNvPr id="482" name="普通建設事業費 （ うち更新整備　）該当値テキスト"/>
        <xdr:cNvSpPr txBox="1"/>
      </xdr:nvSpPr>
      <xdr:spPr>
        <a:xfrm>
          <a:off x="10528300" y="1674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78018</xdr:rowOff>
    </xdr:from>
    <xdr:to>
      <xdr:col>50</xdr:col>
      <xdr:colOff>165100</xdr:colOff>
      <xdr:row>98</xdr:row>
      <xdr:rowOff>8168</xdr:rowOff>
    </xdr:to>
    <xdr:sp macro="" textlink="">
      <xdr:nvSpPr>
        <xdr:cNvPr id="483" name="楕円 482"/>
        <xdr:cNvSpPr/>
      </xdr:nvSpPr>
      <xdr:spPr>
        <a:xfrm>
          <a:off x="9588500" y="1670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24695</xdr:rowOff>
    </xdr:from>
    <xdr:ext cx="534377" cy="259045"/>
    <xdr:sp macro="" textlink="">
      <xdr:nvSpPr>
        <xdr:cNvPr id="484" name="テキスト ボックス 483"/>
        <xdr:cNvSpPr txBox="1"/>
      </xdr:nvSpPr>
      <xdr:spPr>
        <a:xfrm>
          <a:off x="9372111" y="164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98025</xdr:rowOff>
    </xdr:from>
    <xdr:to>
      <xdr:col>46</xdr:col>
      <xdr:colOff>38100</xdr:colOff>
      <xdr:row>98</xdr:row>
      <xdr:rowOff>28175</xdr:rowOff>
    </xdr:to>
    <xdr:sp macro="" textlink="">
      <xdr:nvSpPr>
        <xdr:cNvPr id="485" name="楕円 484"/>
        <xdr:cNvSpPr/>
      </xdr:nvSpPr>
      <xdr:spPr>
        <a:xfrm>
          <a:off x="8699500" y="1672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44702</xdr:rowOff>
    </xdr:from>
    <xdr:ext cx="534377" cy="259045"/>
    <xdr:sp macro="" textlink="">
      <xdr:nvSpPr>
        <xdr:cNvPr id="486" name="テキスト ボックス 485"/>
        <xdr:cNvSpPr txBox="1"/>
      </xdr:nvSpPr>
      <xdr:spPr>
        <a:xfrm>
          <a:off x="8483111" y="1650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109575</xdr:rowOff>
    </xdr:from>
    <xdr:to>
      <xdr:col>41</xdr:col>
      <xdr:colOff>101600</xdr:colOff>
      <xdr:row>98</xdr:row>
      <xdr:rowOff>39725</xdr:rowOff>
    </xdr:to>
    <xdr:sp macro="" textlink="">
      <xdr:nvSpPr>
        <xdr:cNvPr id="487" name="楕円 486"/>
        <xdr:cNvSpPr/>
      </xdr:nvSpPr>
      <xdr:spPr>
        <a:xfrm>
          <a:off x="7810500" y="1674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56252</xdr:rowOff>
    </xdr:from>
    <xdr:ext cx="534377" cy="259045"/>
    <xdr:sp macro="" textlink="">
      <xdr:nvSpPr>
        <xdr:cNvPr id="488" name="テキスト ボックス 487"/>
        <xdr:cNvSpPr txBox="1"/>
      </xdr:nvSpPr>
      <xdr:spPr>
        <a:xfrm>
          <a:off x="7594111" y="1651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50504</xdr:rowOff>
    </xdr:from>
    <xdr:to>
      <xdr:col>36</xdr:col>
      <xdr:colOff>165100</xdr:colOff>
      <xdr:row>97</xdr:row>
      <xdr:rowOff>152104</xdr:rowOff>
    </xdr:to>
    <xdr:sp macro="" textlink="">
      <xdr:nvSpPr>
        <xdr:cNvPr id="489" name="楕円 488"/>
        <xdr:cNvSpPr/>
      </xdr:nvSpPr>
      <xdr:spPr>
        <a:xfrm>
          <a:off x="6921500" y="1668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168631</xdr:rowOff>
    </xdr:from>
    <xdr:ext cx="534377" cy="259045"/>
    <xdr:sp macro="" textlink="">
      <xdr:nvSpPr>
        <xdr:cNvPr id="490" name="テキスト ボックス 489"/>
        <xdr:cNvSpPr txBox="1"/>
      </xdr:nvSpPr>
      <xdr:spPr>
        <a:xfrm>
          <a:off x="6705111" y="1645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4" name="直線コネクタ 513"/>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5" name="災害復旧事業費最小値テキスト"/>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7" name="災害復旧事業費最大値テキスト"/>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8" name="直線コネクタ 517"/>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159995</xdr:rowOff>
    </xdr:from>
    <xdr:to>
      <xdr:col>85</xdr:col>
      <xdr:colOff>127000</xdr:colOff>
      <xdr:row>39</xdr:row>
      <xdr:rowOff>44450</xdr:rowOff>
    </xdr:to>
    <xdr:cxnSp macro="">
      <xdr:nvCxnSpPr>
        <xdr:cNvPr id="519" name="直線コネクタ 518"/>
        <xdr:cNvCxnSpPr/>
      </xdr:nvCxnSpPr>
      <xdr:spPr>
        <a:xfrm flipV="1">
          <a:off x="15481300" y="6675095"/>
          <a:ext cx="838200" cy="5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115384</xdr:rowOff>
    </xdr:from>
    <xdr:ext cx="469744" cy="259045"/>
    <xdr:sp macro="" textlink="">
      <xdr:nvSpPr>
        <xdr:cNvPr id="520" name="災害復旧事業費平均値テキスト"/>
        <xdr:cNvSpPr txBox="1"/>
      </xdr:nvSpPr>
      <xdr:spPr>
        <a:xfrm>
          <a:off x="16370300" y="6630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21" name="フローチャート: 判断 520"/>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116574</xdr:rowOff>
    </xdr:from>
    <xdr:to>
      <xdr:col>81</xdr:col>
      <xdr:colOff>101600</xdr:colOff>
      <xdr:row>39</xdr:row>
      <xdr:rowOff>46724</xdr:rowOff>
    </xdr:to>
    <xdr:sp macro="" textlink="">
      <xdr:nvSpPr>
        <xdr:cNvPr id="523" name="フローチャート: 判断 522"/>
        <xdr:cNvSpPr/>
      </xdr:nvSpPr>
      <xdr:spPr>
        <a:xfrm>
          <a:off x="15430500" y="663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63250</xdr:rowOff>
    </xdr:from>
    <xdr:ext cx="469744" cy="259045"/>
    <xdr:sp macro="" textlink="">
      <xdr:nvSpPr>
        <xdr:cNvPr id="524" name="テキスト ボックス 523"/>
        <xdr:cNvSpPr txBox="1"/>
      </xdr:nvSpPr>
      <xdr:spPr>
        <a:xfrm>
          <a:off x="15246428" y="640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119202</xdr:rowOff>
    </xdr:from>
    <xdr:to>
      <xdr:col>76</xdr:col>
      <xdr:colOff>165100</xdr:colOff>
      <xdr:row>39</xdr:row>
      <xdr:rowOff>49352</xdr:rowOff>
    </xdr:to>
    <xdr:sp macro="" textlink="">
      <xdr:nvSpPr>
        <xdr:cNvPr id="526" name="フローチャート: 判断 525"/>
        <xdr:cNvSpPr/>
      </xdr:nvSpPr>
      <xdr:spPr>
        <a:xfrm>
          <a:off x="14541500" y="663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65879</xdr:rowOff>
    </xdr:from>
    <xdr:ext cx="469744" cy="259045"/>
    <xdr:sp macro="" textlink="">
      <xdr:nvSpPr>
        <xdr:cNvPr id="527" name="テキスト ボックス 526"/>
        <xdr:cNvSpPr txBox="1"/>
      </xdr:nvSpPr>
      <xdr:spPr>
        <a:xfrm>
          <a:off x="14357428" y="640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135534</xdr:rowOff>
    </xdr:from>
    <xdr:to>
      <xdr:col>72</xdr:col>
      <xdr:colOff>38100</xdr:colOff>
      <xdr:row>39</xdr:row>
      <xdr:rowOff>65684</xdr:rowOff>
    </xdr:to>
    <xdr:sp macro="" textlink="">
      <xdr:nvSpPr>
        <xdr:cNvPr id="529" name="フローチャート: 判断 528"/>
        <xdr:cNvSpPr/>
      </xdr:nvSpPr>
      <xdr:spPr>
        <a:xfrm>
          <a:off x="13652500" y="665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82211</xdr:rowOff>
    </xdr:from>
    <xdr:ext cx="469744" cy="259045"/>
    <xdr:sp macro="" textlink="">
      <xdr:nvSpPr>
        <xdr:cNvPr id="530" name="テキスト ボックス 529"/>
        <xdr:cNvSpPr txBox="1"/>
      </xdr:nvSpPr>
      <xdr:spPr>
        <a:xfrm>
          <a:off x="13468428" y="642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143091</xdr:rowOff>
    </xdr:from>
    <xdr:to>
      <xdr:col>67</xdr:col>
      <xdr:colOff>101600</xdr:colOff>
      <xdr:row>39</xdr:row>
      <xdr:rowOff>73241</xdr:rowOff>
    </xdr:to>
    <xdr:sp macro="" textlink="">
      <xdr:nvSpPr>
        <xdr:cNvPr id="531" name="フローチャート: 判断 530"/>
        <xdr:cNvSpPr/>
      </xdr:nvSpPr>
      <xdr:spPr>
        <a:xfrm>
          <a:off x="12763500" y="665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89768</xdr:rowOff>
    </xdr:from>
    <xdr:ext cx="469744" cy="259045"/>
    <xdr:sp macro="" textlink="">
      <xdr:nvSpPr>
        <xdr:cNvPr id="532" name="テキスト ボックス 531"/>
        <xdr:cNvSpPr txBox="1"/>
      </xdr:nvSpPr>
      <xdr:spPr>
        <a:xfrm>
          <a:off x="12579428" y="643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109195</xdr:rowOff>
    </xdr:from>
    <xdr:to>
      <xdr:col>85</xdr:col>
      <xdr:colOff>177800</xdr:colOff>
      <xdr:row>39</xdr:row>
      <xdr:rowOff>39345</xdr:rowOff>
    </xdr:to>
    <xdr:sp macro="" textlink="">
      <xdr:nvSpPr>
        <xdr:cNvPr id="538" name="楕円 537"/>
        <xdr:cNvSpPr/>
      </xdr:nvSpPr>
      <xdr:spPr>
        <a:xfrm>
          <a:off x="16268700" y="66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68571</xdr:rowOff>
    </xdr:from>
    <xdr:ext cx="469744" cy="259045"/>
    <xdr:sp macro="" textlink="">
      <xdr:nvSpPr>
        <xdr:cNvPr id="539" name="災害復旧事業費該当値テキスト"/>
        <xdr:cNvSpPr txBox="1"/>
      </xdr:nvSpPr>
      <xdr:spPr>
        <a:xfrm>
          <a:off x="16370300" y="641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6" name="テキスト ボックス 61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2" name="直線コネクタ 621"/>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3" name="公債費最小値テキスト"/>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4" name="直線コネクタ 623"/>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5" name="公債費最大値テキスト"/>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6" name="直線コネクタ 625"/>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136663</xdr:rowOff>
    </xdr:from>
    <xdr:to>
      <xdr:col>85</xdr:col>
      <xdr:colOff>127000</xdr:colOff>
      <xdr:row>78</xdr:row>
      <xdr:rowOff>141774</xdr:rowOff>
    </xdr:to>
    <xdr:cxnSp macro="">
      <xdr:nvCxnSpPr>
        <xdr:cNvPr id="627" name="直線コネクタ 626"/>
        <xdr:cNvCxnSpPr/>
      </xdr:nvCxnSpPr>
      <xdr:spPr>
        <a:xfrm flipV="1">
          <a:off x="15481300" y="13509763"/>
          <a:ext cx="838200" cy="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28" name="公債費平均値テキスト"/>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9" name="フローチャート: 判断 628"/>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134931</xdr:rowOff>
    </xdr:from>
    <xdr:to>
      <xdr:col>81</xdr:col>
      <xdr:colOff>50800</xdr:colOff>
      <xdr:row>78</xdr:row>
      <xdr:rowOff>141774</xdr:rowOff>
    </xdr:to>
    <xdr:cxnSp macro="">
      <xdr:nvCxnSpPr>
        <xdr:cNvPr id="630" name="直線コネクタ 629"/>
        <xdr:cNvCxnSpPr/>
      </xdr:nvCxnSpPr>
      <xdr:spPr>
        <a:xfrm>
          <a:off x="14592300" y="13508031"/>
          <a:ext cx="889000" cy="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52651</xdr:rowOff>
    </xdr:from>
    <xdr:to>
      <xdr:col>81</xdr:col>
      <xdr:colOff>101600</xdr:colOff>
      <xdr:row>76</xdr:row>
      <xdr:rowOff>154251</xdr:rowOff>
    </xdr:to>
    <xdr:sp macro="" textlink="">
      <xdr:nvSpPr>
        <xdr:cNvPr id="631" name="フローチャート: 判断 630"/>
        <xdr:cNvSpPr/>
      </xdr:nvSpPr>
      <xdr:spPr>
        <a:xfrm>
          <a:off x="15430500" y="130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170777</xdr:rowOff>
    </xdr:from>
    <xdr:ext cx="534377" cy="259045"/>
    <xdr:sp macro="" textlink="">
      <xdr:nvSpPr>
        <xdr:cNvPr id="632" name="テキスト ボックス 631"/>
        <xdr:cNvSpPr txBox="1"/>
      </xdr:nvSpPr>
      <xdr:spPr>
        <a:xfrm>
          <a:off x="15214111" y="1285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121265</xdr:rowOff>
    </xdr:from>
    <xdr:to>
      <xdr:col>76</xdr:col>
      <xdr:colOff>114300</xdr:colOff>
      <xdr:row>78</xdr:row>
      <xdr:rowOff>134931</xdr:rowOff>
    </xdr:to>
    <xdr:cxnSp macro="">
      <xdr:nvCxnSpPr>
        <xdr:cNvPr id="633" name="直線コネクタ 632"/>
        <xdr:cNvCxnSpPr/>
      </xdr:nvCxnSpPr>
      <xdr:spPr>
        <a:xfrm>
          <a:off x="13703300" y="13494365"/>
          <a:ext cx="889000" cy="1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162934</xdr:rowOff>
    </xdr:from>
    <xdr:to>
      <xdr:col>76</xdr:col>
      <xdr:colOff>165100</xdr:colOff>
      <xdr:row>76</xdr:row>
      <xdr:rowOff>93084</xdr:rowOff>
    </xdr:to>
    <xdr:sp macro="" textlink="">
      <xdr:nvSpPr>
        <xdr:cNvPr id="634" name="フローチャート: 判断 633"/>
        <xdr:cNvSpPr/>
      </xdr:nvSpPr>
      <xdr:spPr>
        <a:xfrm>
          <a:off x="14541500" y="130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109610</xdr:rowOff>
    </xdr:from>
    <xdr:ext cx="534377" cy="259045"/>
    <xdr:sp macro="" textlink="">
      <xdr:nvSpPr>
        <xdr:cNvPr id="635" name="テキスト ボックス 634"/>
        <xdr:cNvSpPr txBox="1"/>
      </xdr:nvSpPr>
      <xdr:spPr>
        <a:xfrm>
          <a:off x="14325111" y="1279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109460</xdr:rowOff>
    </xdr:from>
    <xdr:to>
      <xdr:col>71</xdr:col>
      <xdr:colOff>177800</xdr:colOff>
      <xdr:row>78</xdr:row>
      <xdr:rowOff>121265</xdr:rowOff>
    </xdr:to>
    <xdr:cxnSp macro="">
      <xdr:nvCxnSpPr>
        <xdr:cNvPr id="636" name="直線コネクタ 635"/>
        <xdr:cNvCxnSpPr/>
      </xdr:nvCxnSpPr>
      <xdr:spPr>
        <a:xfrm>
          <a:off x="12814300" y="13482560"/>
          <a:ext cx="889000" cy="1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157823</xdr:rowOff>
    </xdr:from>
    <xdr:to>
      <xdr:col>72</xdr:col>
      <xdr:colOff>38100</xdr:colOff>
      <xdr:row>76</xdr:row>
      <xdr:rowOff>87973</xdr:rowOff>
    </xdr:to>
    <xdr:sp macro="" textlink="">
      <xdr:nvSpPr>
        <xdr:cNvPr id="637" name="フローチャート: 判断 636"/>
        <xdr:cNvSpPr/>
      </xdr:nvSpPr>
      <xdr:spPr>
        <a:xfrm>
          <a:off x="13652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104500</xdr:rowOff>
    </xdr:from>
    <xdr:ext cx="534377" cy="259045"/>
    <xdr:sp macro="" textlink="">
      <xdr:nvSpPr>
        <xdr:cNvPr id="638" name="テキスト ボックス 637"/>
        <xdr:cNvSpPr txBox="1"/>
      </xdr:nvSpPr>
      <xdr:spPr>
        <a:xfrm>
          <a:off x="13436111" y="1279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152451</xdr:rowOff>
    </xdr:from>
    <xdr:to>
      <xdr:col>67</xdr:col>
      <xdr:colOff>101600</xdr:colOff>
      <xdr:row>76</xdr:row>
      <xdr:rowOff>82601</xdr:rowOff>
    </xdr:to>
    <xdr:sp macro="" textlink="">
      <xdr:nvSpPr>
        <xdr:cNvPr id="639" name="フローチャート: 判断 638"/>
        <xdr:cNvSpPr/>
      </xdr:nvSpPr>
      <xdr:spPr>
        <a:xfrm>
          <a:off x="12763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99128</xdr:rowOff>
    </xdr:from>
    <xdr:ext cx="534377" cy="259045"/>
    <xdr:sp macro="" textlink="">
      <xdr:nvSpPr>
        <xdr:cNvPr id="640" name="テキスト ボックス 639"/>
        <xdr:cNvSpPr txBox="1"/>
      </xdr:nvSpPr>
      <xdr:spPr>
        <a:xfrm>
          <a:off x="12547111" y="127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85863</xdr:rowOff>
    </xdr:from>
    <xdr:to>
      <xdr:col>85</xdr:col>
      <xdr:colOff>177800</xdr:colOff>
      <xdr:row>79</xdr:row>
      <xdr:rowOff>16013</xdr:rowOff>
    </xdr:to>
    <xdr:sp macro="" textlink="">
      <xdr:nvSpPr>
        <xdr:cNvPr id="646" name="楕円 645"/>
        <xdr:cNvSpPr/>
      </xdr:nvSpPr>
      <xdr:spPr>
        <a:xfrm>
          <a:off x="16268700" y="1345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790</xdr:rowOff>
    </xdr:from>
    <xdr:ext cx="469744" cy="259045"/>
    <xdr:sp macro="" textlink="">
      <xdr:nvSpPr>
        <xdr:cNvPr id="647" name="公債費該当値テキスト"/>
        <xdr:cNvSpPr txBox="1"/>
      </xdr:nvSpPr>
      <xdr:spPr>
        <a:xfrm>
          <a:off x="16370300" y="1337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90974</xdr:rowOff>
    </xdr:from>
    <xdr:to>
      <xdr:col>81</xdr:col>
      <xdr:colOff>101600</xdr:colOff>
      <xdr:row>79</xdr:row>
      <xdr:rowOff>21124</xdr:rowOff>
    </xdr:to>
    <xdr:sp macro="" textlink="">
      <xdr:nvSpPr>
        <xdr:cNvPr id="648" name="楕円 647"/>
        <xdr:cNvSpPr/>
      </xdr:nvSpPr>
      <xdr:spPr>
        <a:xfrm>
          <a:off x="15430500" y="1346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12251</xdr:rowOff>
    </xdr:from>
    <xdr:ext cx="469744" cy="259045"/>
    <xdr:sp macro="" textlink="">
      <xdr:nvSpPr>
        <xdr:cNvPr id="649" name="テキスト ボックス 648"/>
        <xdr:cNvSpPr txBox="1"/>
      </xdr:nvSpPr>
      <xdr:spPr>
        <a:xfrm>
          <a:off x="15246428" y="1355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84131</xdr:rowOff>
    </xdr:from>
    <xdr:to>
      <xdr:col>76</xdr:col>
      <xdr:colOff>165100</xdr:colOff>
      <xdr:row>79</xdr:row>
      <xdr:rowOff>14281</xdr:rowOff>
    </xdr:to>
    <xdr:sp macro="" textlink="">
      <xdr:nvSpPr>
        <xdr:cNvPr id="650" name="楕円 649"/>
        <xdr:cNvSpPr/>
      </xdr:nvSpPr>
      <xdr:spPr>
        <a:xfrm>
          <a:off x="14541500" y="1345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5408</xdr:rowOff>
    </xdr:from>
    <xdr:ext cx="469744" cy="259045"/>
    <xdr:sp macro="" textlink="">
      <xdr:nvSpPr>
        <xdr:cNvPr id="651" name="テキスト ボックス 650"/>
        <xdr:cNvSpPr txBox="1"/>
      </xdr:nvSpPr>
      <xdr:spPr>
        <a:xfrm>
          <a:off x="14357428" y="1354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70465</xdr:rowOff>
    </xdr:from>
    <xdr:to>
      <xdr:col>72</xdr:col>
      <xdr:colOff>38100</xdr:colOff>
      <xdr:row>79</xdr:row>
      <xdr:rowOff>615</xdr:rowOff>
    </xdr:to>
    <xdr:sp macro="" textlink="">
      <xdr:nvSpPr>
        <xdr:cNvPr id="652" name="楕円 651"/>
        <xdr:cNvSpPr/>
      </xdr:nvSpPr>
      <xdr:spPr>
        <a:xfrm>
          <a:off x="13652500" y="1344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163192</xdr:rowOff>
    </xdr:from>
    <xdr:ext cx="469744" cy="259045"/>
    <xdr:sp macro="" textlink="">
      <xdr:nvSpPr>
        <xdr:cNvPr id="653" name="テキスト ボックス 652"/>
        <xdr:cNvSpPr txBox="1"/>
      </xdr:nvSpPr>
      <xdr:spPr>
        <a:xfrm>
          <a:off x="13468428" y="1353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58660</xdr:rowOff>
    </xdr:from>
    <xdr:to>
      <xdr:col>67</xdr:col>
      <xdr:colOff>101600</xdr:colOff>
      <xdr:row>78</xdr:row>
      <xdr:rowOff>160260</xdr:rowOff>
    </xdr:to>
    <xdr:sp macro="" textlink="">
      <xdr:nvSpPr>
        <xdr:cNvPr id="654" name="楕円 653"/>
        <xdr:cNvSpPr/>
      </xdr:nvSpPr>
      <xdr:spPr>
        <a:xfrm>
          <a:off x="12763500" y="1343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151387</xdr:rowOff>
    </xdr:from>
    <xdr:ext cx="469744" cy="259045"/>
    <xdr:sp macro="" textlink="">
      <xdr:nvSpPr>
        <xdr:cNvPr id="655" name="テキスト ボックス 654"/>
        <xdr:cNvSpPr txBox="1"/>
      </xdr:nvSpPr>
      <xdr:spPr>
        <a:xfrm>
          <a:off x="12579428" y="1352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9" name="直線コネクタ 678"/>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80" name="積立金最小値テキスト"/>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81" name="直線コネクタ 680"/>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2" name="積立金最大値テキスト"/>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3" name="直線コネクタ 682"/>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122417</xdr:rowOff>
    </xdr:from>
    <xdr:to>
      <xdr:col>85</xdr:col>
      <xdr:colOff>127000</xdr:colOff>
      <xdr:row>98</xdr:row>
      <xdr:rowOff>161669</xdr:rowOff>
    </xdr:to>
    <xdr:cxnSp macro="">
      <xdr:nvCxnSpPr>
        <xdr:cNvPr id="684" name="直線コネクタ 683"/>
        <xdr:cNvCxnSpPr/>
      </xdr:nvCxnSpPr>
      <xdr:spPr>
        <a:xfrm>
          <a:off x="15481300" y="16924517"/>
          <a:ext cx="838200" cy="3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153100</xdr:rowOff>
    </xdr:from>
    <xdr:ext cx="534377" cy="259045"/>
    <xdr:sp macro="" textlink="">
      <xdr:nvSpPr>
        <xdr:cNvPr id="685" name="積立金平均値テキスト"/>
        <xdr:cNvSpPr txBox="1"/>
      </xdr:nvSpPr>
      <xdr:spPr>
        <a:xfrm>
          <a:off x="16370300" y="16612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6" name="フローチャート: 判断 685"/>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122417</xdr:rowOff>
    </xdr:from>
    <xdr:to>
      <xdr:col>81</xdr:col>
      <xdr:colOff>50800</xdr:colOff>
      <xdr:row>98</xdr:row>
      <xdr:rowOff>170980</xdr:rowOff>
    </xdr:to>
    <xdr:cxnSp macro="">
      <xdr:nvCxnSpPr>
        <xdr:cNvPr id="687" name="直線コネクタ 686"/>
        <xdr:cNvCxnSpPr/>
      </xdr:nvCxnSpPr>
      <xdr:spPr>
        <a:xfrm flipV="1">
          <a:off x="14592300" y="16924517"/>
          <a:ext cx="889000" cy="4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37198</xdr:rowOff>
    </xdr:from>
    <xdr:to>
      <xdr:col>81</xdr:col>
      <xdr:colOff>101600</xdr:colOff>
      <xdr:row>98</xdr:row>
      <xdr:rowOff>138798</xdr:rowOff>
    </xdr:to>
    <xdr:sp macro="" textlink="">
      <xdr:nvSpPr>
        <xdr:cNvPr id="688" name="フローチャート: 判断 687"/>
        <xdr:cNvSpPr/>
      </xdr:nvSpPr>
      <xdr:spPr>
        <a:xfrm>
          <a:off x="15430500" y="1683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155325</xdr:rowOff>
    </xdr:from>
    <xdr:ext cx="534377" cy="259045"/>
    <xdr:sp macro="" textlink="">
      <xdr:nvSpPr>
        <xdr:cNvPr id="689" name="テキスト ボックス 688"/>
        <xdr:cNvSpPr txBox="1"/>
      </xdr:nvSpPr>
      <xdr:spPr>
        <a:xfrm>
          <a:off x="15214111" y="1661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85209</xdr:rowOff>
    </xdr:from>
    <xdr:to>
      <xdr:col>76</xdr:col>
      <xdr:colOff>114300</xdr:colOff>
      <xdr:row>98</xdr:row>
      <xdr:rowOff>170980</xdr:rowOff>
    </xdr:to>
    <xdr:cxnSp macro="">
      <xdr:nvCxnSpPr>
        <xdr:cNvPr id="690" name="直線コネクタ 689"/>
        <xdr:cNvCxnSpPr/>
      </xdr:nvCxnSpPr>
      <xdr:spPr>
        <a:xfrm>
          <a:off x="13703300" y="16887309"/>
          <a:ext cx="889000" cy="8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55037</xdr:rowOff>
    </xdr:from>
    <xdr:to>
      <xdr:col>76</xdr:col>
      <xdr:colOff>165100</xdr:colOff>
      <xdr:row>98</xdr:row>
      <xdr:rowOff>156637</xdr:rowOff>
    </xdr:to>
    <xdr:sp macro="" textlink="">
      <xdr:nvSpPr>
        <xdr:cNvPr id="691" name="フローチャート: 判断 690"/>
        <xdr:cNvSpPr/>
      </xdr:nvSpPr>
      <xdr:spPr>
        <a:xfrm>
          <a:off x="14541500" y="1685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1714</xdr:rowOff>
    </xdr:from>
    <xdr:ext cx="534377" cy="259045"/>
    <xdr:sp macro="" textlink="">
      <xdr:nvSpPr>
        <xdr:cNvPr id="692" name="テキスト ボックス 691"/>
        <xdr:cNvSpPr txBox="1"/>
      </xdr:nvSpPr>
      <xdr:spPr>
        <a:xfrm>
          <a:off x="14325111" y="166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85209</xdr:rowOff>
    </xdr:from>
    <xdr:to>
      <xdr:col>71</xdr:col>
      <xdr:colOff>177800</xdr:colOff>
      <xdr:row>98</xdr:row>
      <xdr:rowOff>158460</xdr:rowOff>
    </xdr:to>
    <xdr:cxnSp macro="">
      <xdr:nvCxnSpPr>
        <xdr:cNvPr id="693" name="直線コネクタ 692"/>
        <xdr:cNvCxnSpPr/>
      </xdr:nvCxnSpPr>
      <xdr:spPr>
        <a:xfrm flipV="1">
          <a:off x="12814300" y="16887309"/>
          <a:ext cx="889000" cy="7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28062</xdr:rowOff>
    </xdr:from>
    <xdr:to>
      <xdr:col>72</xdr:col>
      <xdr:colOff>38100</xdr:colOff>
      <xdr:row>98</xdr:row>
      <xdr:rowOff>129662</xdr:rowOff>
    </xdr:to>
    <xdr:sp macro="" textlink="">
      <xdr:nvSpPr>
        <xdr:cNvPr id="694" name="フローチャート: 判断 693"/>
        <xdr:cNvSpPr/>
      </xdr:nvSpPr>
      <xdr:spPr>
        <a:xfrm>
          <a:off x="13652500" y="168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146189</xdr:rowOff>
    </xdr:from>
    <xdr:ext cx="534377" cy="259045"/>
    <xdr:sp macro="" textlink="">
      <xdr:nvSpPr>
        <xdr:cNvPr id="695" name="テキスト ボックス 694"/>
        <xdr:cNvSpPr txBox="1"/>
      </xdr:nvSpPr>
      <xdr:spPr>
        <a:xfrm>
          <a:off x="13436111" y="166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50434</xdr:rowOff>
    </xdr:from>
    <xdr:to>
      <xdr:col>67</xdr:col>
      <xdr:colOff>101600</xdr:colOff>
      <xdr:row>98</xdr:row>
      <xdr:rowOff>152034</xdr:rowOff>
    </xdr:to>
    <xdr:sp macro="" textlink="">
      <xdr:nvSpPr>
        <xdr:cNvPr id="696" name="フローチャート: 判断 695"/>
        <xdr:cNvSpPr/>
      </xdr:nvSpPr>
      <xdr:spPr>
        <a:xfrm>
          <a:off x="12763500" y="168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168561</xdr:rowOff>
    </xdr:from>
    <xdr:ext cx="534377" cy="259045"/>
    <xdr:sp macro="" textlink="">
      <xdr:nvSpPr>
        <xdr:cNvPr id="697" name="テキスト ボックス 696"/>
        <xdr:cNvSpPr txBox="1"/>
      </xdr:nvSpPr>
      <xdr:spPr>
        <a:xfrm>
          <a:off x="12547111" y="1662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110869</xdr:rowOff>
    </xdr:from>
    <xdr:to>
      <xdr:col>85</xdr:col>
      <xdr:colOff>177800</xdr:colOff>
      <xdr:row>99</xdr:row>
      <xdr:rowOff>41019</xdr:rowOff>
    </xdr:to>
    <xdr:sp macro="" textlink="">
      <xdr:nvSpPr>
        <xdr:cNvPr id="703" name="楕円 702"/>
        <xdr:cNvSpPr/>
      </xdr:nvSpPr>
      <xdr:spPr>
        <a:xfrm>
          <a:off x="16268700" y="1691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25796</xdr:rowOff>
    </xdr:from>
    <xdr:ext cx="469744" cy="259045"/>
    <xdr:sp macro="" textlink="">
      <xdr:nvSpPr>
        <xdr:cNvPr id="704" name="積立金該当値テキスト"/>
        <xdr:cNvSpPr txBox="1"/>
      </xdr:nvSpPr>
      <xdr:spPr>
        <a:xfrm>
          <a:off x="16370300" y="16827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71617</xdr:rowOff>
    </xdr:from>
    <xdr:to>
      <xdr:col>81</xdr:col>
      <xdr:colOff>101600</xdr:colOff>
      <xdr:row>99</xdr:row>
      <xdr:rowOff>1767</xdr:rowOff>
    </xdr:to>
    <xdr:sp macro="" textlink="">
      <xdr:nvSpPr>
        <xdr:cNvPr id="705" name="楕円 704"/>
        <xdr:cNvSpPr/>
      </xdr:nvSpPr>
      <xdr:spPr>
        <a:xfrm>
          <a:off x="15430500" y="1687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164344</xdr:rowOff>
    </xdr:from>
    <xdr:ext cx="534377" cy="259045"/>
    <xdr:sp macro="" textlink="">
      <xdr:nvSpPr>
        <xdr:cNvPr id="706" name="テキスト ボックス 705"/>
        <xdr:cNvSpPr txBox="1"/>
      </xdr:nvSpPr>
      <xdr:spPr>
        <a:xfrm>
          <a:off x="15214111" y="1696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120180</xdr:rowOff>
    </xdr:from>
    <xdr:to>
      <xdr:col>76</xdr:col>
      <xdr:colOff>165100</xdr:colOff>
      <xdr:row>99</xdr:row>
      <xdr:rowOff>50330</xdr:rowOff>
    </xdr:to>
    <xdr:sp macro="" textlink="">
      <xdr:nvSpPr>
        <xdr:cNvPr id="707" name="楕円 706"/>
        <xdr:cNvSpPr/>
      </xdr:nvSpPr>
      <xdr:spPr>
        <a:xfrm>
          <a:off x="14541500" y="1692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41457</xdr:rowOff>
    </xdr:from>
    <xdr:ext cx="469744" cy="259045"/>
    <xdr:sp macro="" textlink="">
      <xdr:nvSpPr>
        <xdr:cNvPr id="708" name="テキスト ボックス 707"/>
        <xdr:cNvSpPr txBox="1"/>
      </xdr:nvSpPr>
      <xdr:spPr>
        <a:xfrm>
          <a:off x="14357428" y="1701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34409</xdr:rowOff>
    </xdr:from>
    <xdr:to>
      <xdr:col>72</xdr:col>
      <xdr:colOff>38100</xdr:colOff>
      <xdr:row>98</xdr:row>
      <xdr:rowOff>136009</xdr:rowOff>
    </xdr:to>
    <xdr:sp macro="" textlink="">
      <xdr:nvSpPr>
        <xdr:cNvPr id="709" name="楕円 708"/>
        <xdr:cNvSpPr/>
      </xdr:nvSpPr>
      <xdr:spPr>
        <a:xfrm>
          <a:off x="13652500" y="1683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127136</xdr:rowOff>
    </xdr:from>
    <xdr:ext cx="534377" cy="259045"/>
    <xdr:sp macro="" textlink="">
      <xdr:nvSpPr>
        <xdr:cNvPr id="710" name="テキスト ボックス 709"/>
        <xdr:cNvSpPr txBox="1"/>
      </xdr:nvSpPr>
      <xdr:spPr>
        <a:xfrm>
          <a:off x="13436111" y="1692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107660</xdr:rowOff>
    </xdr:from>
    <xdr:to>
      <xdr:col>67</xdr:col>
      <xdr:colOff>101600</xdr:colOff>
      <xdr:row>99</xdr:row>
      <xdr:rowOff>37810</xdr:rowOff>
    </xdr:to>
    <xdr:sp macro="" textlink="">
      <xdr:nvSpPr>
        <xdr:cNvPr id="711" name="楕円 710"/>
        <xdr:cNvSpPr/>
      </xdr:nvSpPr>
      <xdr:spPr>
        <a:xfrm>
          <a:off x="12763500" y="169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28937</xdr:rowOff>
    </xdr:from>
    <xdr:ext cx="469744" cy="259045"/>
    <xdr:sp macro="" textlink="">
      <xdr:nvSpPr>
        <xdr:cNvPr id="712" name="テキスト ボックス 711"/>
        <xdr:cNvSpPr txBox="1"/>
      </xdr:nvSpPr>
      <xdr:spPr>
        <a:xfrm>
          <a:off x="12579428" y="1700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8" name="直線コネクタ 737"/>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41" name="投資及び出資金最大値テキスト"/>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2" name="直線コネクタ 741"/>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7874</xdr:rowOff>
    </xdr:from>
    <xdr:to>
      <xdr:col>116</xdr:col>
      <xdr:colOff>63500</xdr:colOff>
      <xdr:row>39</xdr:row>
      <xdr:rowOff>98878</xdr:rowOff>
    </xdr:to>
    <xdr:cxnSp macro="">
      <xdr:nvCxnSpPr>
        <xdr:cNvPr id="743" name="直線コネクタ 742"/>
        <xdr:cNvCxnSpPr/>
      </xdr:nvCxnSpPr>
      <xdr:spPr>
        <a:xfrm>
          <a:off x="21323300" y="6351524"/>
          <a:ext cx="838200" cy="43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4" name="投資及び出資金平均値テキスト"/>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5" name="フローチャート: 判断 744"/>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7874</xdr:rowOff>
    </xdr:from>
    <xdr:to>
      <xdr:col>111</xdr:col>
      <xdr:colOff>177800</xdr:colOff>
      <xdr:row>39</xdr:row>
      <xdr:rowOff>98878</xdr:rowOff>
    </xdr:to>
    <xdr:cxnSp macro="">
      <xdr:nvCxnSpPr>
        <xdr:cNvPr id="746" name="直線コネクタ 745"/>
        <xdr:cNvCxnSpPr/>
      </xdr:nvCxnSpPr>
      <xdr:spPr>
        <a:xfrm flipV="1">
          <a:off x="20434300" y="6351524"/>
          <a:ext cx="889000" cy="43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142675</xdr:rowOff>
    </xdr:from>
    <xdr:to>
      <xdr:col>112</xdr:col>
      <xdr:colOff>38100</xdr:colOff>
      <xdr:row>38</xdr:row>
      <xdr:rowOff>72825</xdr:rowOff>
    </xdr:to>
    <xdr:sp macro="" textlink="">
      <xdr:nvSpPr>
        <xdr:cNvPr id="747" name="フローチャート: 判断 746"/>
        <xdr:cNvSpPr/>
      </xdr:nvSpPr>
      <xdr:spPr>
        <a:xfrm>
          <a:off x="21272500" y="648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63953</xdr:rowOff>
    </xdr:from>
    <xdr:ext cx="469744" cy="259045"/>
    <xdr:sp macro="" textlink="">
      <xdr:nvSpPr>
        <xdr:cNvPr id="748" name="テキスト ボックス 747"/>
        <xdr:cNvSpPr txBox="1"/>
      </xdr:nvSpPr>
      <xdr:spPr>
        <a:xfrm>
          <a:off x="21088428" y="657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77579</xdr:rowOff>
    </xdr:from>
    <xdr:to>
      <xdr:col>107</xdr:col>
      <xdr:colOff>101600</xdr:colOff>
      <xdr:row>39</xdr:row>
      <xdr:rowOff>7729</xdr:rowOff>
    </xdr:to>
    <xdr:sp macro="" textlink="">
      <xdr:nvSpPr>
        <xdr:cNvPr id="750" name="フローチャート: 判断 749"/>
        <xdr:cNvSpPr/>
      </xdr:nvSpPr>
      <xdr:spPr>
        <a:xfrm>
          <a:off x="203835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24256</xdr:rowOff>
    </xdr:from>
    <xdr:ext cx="469744" cy="259045"/>
    <xdr:sp macro="" textlink="">
      <xdr:nvSpPr>
        <xdr:cNvPr id="751" name="テキスト ボックス 750"/>
        <xdr:cNvSpPr txBox="1"/>
      </xdr:nvSpPr>
      <xdr:spPr>
        <a:xfrm>
          <a:off x="20199428" y="636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96375</xdr:rowOff>
    </xdr:from>
    <xdr:to>
      <xdr:col>102</xdr:col>
      <xdr:colOff>114300</xdr:colOff>
      <xdr:row>39</xdr:row>
      <xdr:rowOff>98878</xdr:rowOff>
    </xdr:to>
    <xdr:cxnSp macro="">
      <xdr:nvCxnSpPr>
        <xdr:cNvPr id="752" name="直線コネクタ 751"/>
        <xdr:cNvCxnSpPr/>
      </xdr:nvCxnSpPr>
      <xdr:spPr>
        <a:xfrm>
          <a:off x="18656300" y="6782925"/>
          <a:ext cx="889000" cy="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105011</xdr:rowOff>
    </xdr:from>
    <xdr:to>
      <xdr:col>102</xdr:col>
      <xdr:colOff>165100</xdr:colOff>
      <xdr:row>39</xdr:row>
      <xdr:rowOff>35161</xdr:rowOff>
    </xdr:to>
    <xdr:sp macro="" textlink="">
      <xdr:nvSpPr>
        <xdr:cNvPr id="753" name="フローチャート: 判断 752"/>
        <xdr:cNvSpPr/>
      </xdr:nvSpPr>
      <xdr:spPr>
        <a:xfrm>
          <a:off x="19494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51688</xdr:rowOff>
    </xdr:from>
    <xdr:ext cx="469744" cy="259045"/>
    <xdr:sp macro="" textlink="">
      <xdr:nvSpPr>
        <xdr:cNvPr id="754" name="テキスト ボックス 753"/>
        <xdr:cNvSpPr txBox="1"/>
      </xdr:nvSpPr>
      <xdr:spPr>
        <a:xfrm>
          <a:off x="19310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116659</xdr:rowOff>
    </xdr:from>
    <xdr:to>
      <xdr:col>98</xdr:col>
      <xdr:colOff>38100</xdr:colOff>
      <xdr:row>39</xdr:row>
      <xdr:rowOff>46809</xdr:rowOff>
    </xdr:to>
    <xdr:sp macro="" textlink="">
      <xdr:nvSpPr>
        <xdr:cNvPr id="755" name="フローチャート: 判断 754"/>
        <xdr:cNvSpPr/>
      </xdr:nvSpPr>
      <xdr:spPr>
        <a:xfrm>
          <a:off x="18605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63335</xdr:rowOff>
    </xdr:from>
    <xdr:ext cx="378565" cy="259045"/>
    <xdr:sp macro="" textlink="">
      <xdr:nvSpPr>
        <xdr:cNvPr id="756" name="テキスト ボックス 755"/>
        <xdr:cNvSpPr txBox="1"/>
      </xdr:nvSpPr>
      <xdr:spPr>
        <a:xfrm>
          <a:off x="18467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128524</xdr:rowOff>
    </xdr:from>
    <xdr:to>
      <xdr:col>112</xdr:col>
      <xdr:colOff>38100</xdr:colOff>
      <xdr:row>37</xdr:row>
      <xdr:rowOff>58674</xdr:rowOff>
    </xdr:to>
    <xdr:sp macro="" textlink="">
      <xdr:nvSpPr>
        <xdr:cNvPr id="764" name="楕円 763"/>
        <xdr:cNvSpPr/>
      </xdr:nvSpPr>
      <xdr:spPr>
        <a:xfrm>
          <a:off x="21272500" y="630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75201</xdr:rowOff>
    </xdr:from>
    <xdr:ext cx="469744" cy="259045"/>
    <xdr:sp macro="" textlink="">
      <xdr:nvSpPr>
        <xdr:cNvPr id="765" name="テキスト ボックス 764"/>
        <xdr:cNvSpPr txBox="1"/>
      </xdr:nvSpPr>
      <xdr:spPr>
        <a:xfrm>
          <a:off x="21088428" y="607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45575</xdr:rowOff>
    </xdr:from>
    <xdr:to>
      <xdr:col>98</xdr:col>
      <xdr:colOff>38100</xdr:colOff>
      <xdr:row>39</xdr:row>
      <xdr:rowOff>147175</xdr:rowOff>
    </xdr:to>
    <xdr:sp macro="" textlink="">
      <xdr:nvSpPr>
        <xdr:cNvPr id="770" name="楕円 769"/>
        <xdr:cNvSpPr/>
      </xdr:nvSpPr>
      <xdr:spPr>
        <a:xfrm>
          <a:off x="18605500" y="673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138302</xdr:rowOff>
    </xdr:from>
    <xdr:ext cx="313932" cy="259045"/>
    <xdr:sp macro="" textlink="">
      <xdr:nvSpPr>
        <xdr:cNvPr id="771" name="テキスト ボックス 770"/>
        <xdr:cNvSpPr txBox="1"/>
      </xdr:nvSpPr>
      <xdr:spPr>
        <a:xfrm>
          <a:off x="18499333" y="68248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5" name="直線コネクタ 794"/>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8" name="貸付金最大値テキスト"/>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9" name="直線コネクタ 798"/>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0" name="直線コネクタ 79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801" name="貸付金平均値テキスト"/>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2" name="フローチャート: 判断 801"/>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3" name="直線コネクタ 80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132867</xdr:rowOff>
    </xdr:from>
    <xdr:to>
      <xdr:col>112</xdr:col>
      <xdr:colOff>38100</xdr:colOff>
      <xdr:row>58</xdr:row>
      <xdr:rowOff>63017</xdr:rowOff>
    </xdr:to>
    <xdr:sp macro="" textlink="">
      <xdr:nvSpPr>
        <xdr:cNvPr id="804" name="フローチャート: 判断 803"/>
        <xdr:cNvSpPr/>
      </xdr:nvSpPr>
      <xdr:spPr>
        <a:xfrm>
          <a:off x="21272500" y="990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79544</xdr:rowOff>
    </xdr:from>
    <xdr:ext cx="469744" cy="259045"/>
    <xdr:sp macro="" textlink="">
      <xdr:nvSpPr>
        <xdr:cNvPr id="805" name="テキスト ボックス 804"/>
        <xdr:cNvSpPr txBox="1"/>
      </xdr:nvSpPr>
      <xdr:spPr>
        <a:xfrm>
          <a:off x="21088428" y="9680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6" name="直線コネクタ 80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2108</xdr:rowOff>
    </xdr:from>
    <xdr:to>
      <xdr:col>107</xdr:col>
      <xdr:colOff>101600</xdr:colOff>
      <xdr:row>58</xdr:row>
      <xdr:rowOff>103708</xdr:rowOff>
    </xdr:to>
    <xdr:sp macro="" textlink="">
      <xdr:nvSpPr>
        <xdr:cNvPr id="807" name="フローチャート: 判断 806"/>
        <xdr:cNvSpPr/>
      </xdr:nvSpPr>
      <xdr:spPr>
        <a:xfrm>
          <a:off x="20383500" y="9946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120235</xdr:rowOff>
    </xdr:from>
    <xdr:ext cx="469744" cy="259045"/>
    <xdr:sp macro="" textlink="">
      <xdr:nvSpPr>
        <xdr:cNvPr id="808" name="テキスト ボックス 807"/>
        <xdr:cNvSpPr txBox="1"/>
      </xdr:nvSpPr>
      <xdr:spPr>
        <a:xfrm>
          <a:off x="20199428" y="972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9" name="直線コネクタ 80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151461</xdr:rowOff>
    </xdr:from>
    <xdr:to>
      <xdr:col>102</xdr:col>
      <xdr:colOff>165100</xdr:colOff>
      <xdr:row>58</xdr:row>
      <xdr:rowOff>81611</xdr:rowOff>
    </xdr:to>
    <xdr:sp macro="" textlink="">
      <xdr:nvSpPr>
        <xdr:cNvPr id="810" name="フローチャート: 判断 809"/>
        <xdr:cNvSpPr/>
      </xdr:nvSpPr>
      <xdr:spPr>
        <a:xfrm>
          <a:off x="194945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98138</xdr:rowOff>
    </xdr:from>
    <xdr:ext cx="469744" cy="259045"/>
    <xdr:sp macro="" textlink="">
      <xdr:nvSpPr>
        <xdr:cNvPr id="811" name="テキスト ボックス 810"/>
        <xdr:cNvSpPr txBox="1"/>
      </xdr:nvSpPr>
      <xdr:spPr>
        <a:xfrm>
          <a:off x="19310428" y="9699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139344</xdr:rowOff>
    </xdr:from>
    <xdr:to>
      <xdr:col>98</xdr:col>
      <xdr:colOff>38100</xdr:colOff>
      <xdr:row>58</xdr:row>
      <xdr:rowOff>69494</xdr:rowOff>
    </xdr:to>
    <xdr:sp macro="" textlink="">
      <xdr:nvSpPr>
        <xdr:cNvPr id="812" name="フローチャート: 判断 811"/>
        <xdr:cNvSpPr/>
      </xdr:nvSpPr>
      <xdr:spPr>
        <a:xfrm>
          <a:off x="18605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86021</xdr:rowOff>
    </xdr:from>
    <xdr:ext cx="469744" cy="259045"/>
    <xdr:sp macro="" textlink="">
      <xdr:nvSpPr>
        <xdr:cNvPr id="813" name="テキスト ボックス 812"/>
        <xdr:cNvSpPr txBox="1"/>
      </xdr:nvSpPr>
      <xdr:spPr>
        <a:xfrm>
          <a:off x="18421428" y="968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楕円 81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1" name="楕円 82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3" name="楕円 82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4" name="テキスト ボックス 82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5" name="楕円 82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6" name="テキスト ボックス 82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7" name="楕円 82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8" name="テキスト ボックス 82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3" name="直線コネクタ 852"/>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4" name="繰出金最小値テキスト"/>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5" name="直線コネクタ 854"/>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6" name="繰出金最大値テキスト"/>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7" name="直線コネクタ 856"/>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79178</xdr:rowOff>
    </xdr:from>
    <xdr:to>
      <xdr:col>116</xdr:col>
      <xdr:colOff>63500</xdr:colOff>
      <xdr:row>78</xdr:row>
      <xdr:rowOff>98267</xdr:rowOff>
    </xdr:to>
    <xdr:cxnSp macro="">
      <xdr:nvCxnSpPr>
        <xdr:cNvPr id="858" name="直線コネクタ 857"/>
        <xdr:cNvCxnSpPr/>
      </xdr:nvCxnSpPr>
      <xdr:spPr>
        <a:xfrm flipV="1">
          <a:off x="21323300" y="13452278"/>
          <a:ext cx="838200" cy="1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39197</xdr:rowOff>
    </xdr:from>
    <xdr:ext cx="534377" cy="259045"/>
    <xdr:sp macro="" textlink="">
      <xdr:nvSpPr>
        <xdr:cNvPr id="859" name="繰出金平均値テキスト"/>
        <xdr:cNvSpPr txBox="1"/>
      </xdr:nvSpPr>
      <xdr:spPr>
        <a:xfrm>
          <a:off x="22212300" y="13069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60" name="フローチャート: 判断 859"/>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98267</xdr:rowOff>
    </xdr:from>
    <xdr:to>
      <xdr:col>111</xdr:col>
      <xdr:colOff>177800</xdr:colOff>
      <xdr:row>78</xdr:row>
      <xdr:rowOff>117639</xdr:rowOff>
    </xdr:to>
    <xdr:cxnSp macro="">
      <xdr:nvCxnSpPr>
        <xdr:cNvPr id="861" name="直線コネクタ 860"/>
        <xdr:cNvCxnSpPr/>
      </xdr:nvCxnSpPr>
      <xdr:spPr>
        <a:xfrm flipV="1">
          <a:off x="20434300" y="13471367"/>
          <a:ext cx="889000" cy="1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153823</xdr:rowOff>
    </xdr:from>
    <xdr:to>
      <xdr:col>112</xdr:col>
      <xdr:colOff>38100</xdr:colOff>
      <xdr:row>77</xdr:row>
      <xdr:rowOff>83973</xdr:rowOff>
    </xdr:to>
    <xdr:sp macro="" textlink="">
      <xdr:nvSpPr>
        <xdr:cNvPr id="862" name="フローチャート: 判断 861"/>
        <xdr:cNvSpPr/>
      </xdr:nvSpPr>
      <xdr:spPr>
        <a:xfrm>
          <a:off x="212725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100499</xdr:rowOff>
    </xdr:from>
    <xdr:ext cx="534377" cy="259045"/>
    <xdr:sp macro="" textlink="">
      <xdr:nvSpPr>
        <xdr:cNvPr id="863" name="テキスト ボックス 862"/>
        <xdr:cNvSpPr txBox="1"/>
      </xdr:nvSpPr>
      <xdr:spPr>
        <a:xfrm>
          <a:off x="21056111" y="1295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117639</xdr:rowOff>
    </xdr:from>
    <xdr:to>
      <xdr:col>107</xdr:col>
      <xdr:colOff>50800</xdr:colOff>
      <xdr:row>78</xdr:row>
      <xdr:rowOff>121565</xdr:rowOff>
    </xdr:to>
    <xdr:cxnSp macro="">
      <xdr:nvCxnSpPr>
        <xdr:cNvPr id="864" name="直線コネクタ 863"/>
        <xdr:cNvCxnSpPr/>
      </xdr:nvCxnSpPr>
      <xdr:spPr>
        <a:xfrm flipV="1">
          <a:off x="19545300" y="13490739"/>
          <a:ext cx="889000" cy="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54400</xdr:rowOff>
    </xdr:from>
    <xdr:to>
      <xdr:col>107</xdr:col>
      <xdr:colOff>101600</xdr:colOff>
      <xdr:row>76</xdr:row>
      <xdr:rowOff>156000</xdr:rowOff>
    </xdr:to>
    <xdr:sp macro="" textlink="">
      <xdr:nvSpPr>
        <xdr:cNvPr id="865" name="フローチャート: 判断 864"/>
        <xdr:cNvSpPr/>
      </xdr:nvSpPr>
      <xdr:spPr>
        <a:xfrm>
          <a:off x="20383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1078</xdr:rowOff>
    </xdr:from>
    <xdr:ext cx="534377" cy="259045"/>
    <xdr:sp macro="" textlink="">
      <xdr:nvSpPr>
        <xdr:cNvPr id="866" name="テキスト ボックス 865"/>
        <xdr:cNvSpPr txBox="1"/>
      </xdr:nvSpPr>
      <xdr:spPr>
        <a:xfrm>
          <a:off x="20167111" y="1285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96438</xdr:rowOff>
    </xdr:from>
    <xdr:to>
      <xdr:col>102</xdr:col>
      <xdr:colOff>114300</xdr:colOff>
      <xdr:row>78</xdr:row>
      <xdr:rowOff>121565</xdr:rowOff>
    </xdr:to>
    <xdr:cxnSp macro="">
      <xdr:nvCxnSpPr>
        <xdr:cNvPr id="867" name="直線コネクタ 866"/>
        <xdr:cNvCxnSpPr/>
      </xdr:nvCxnSpPr>
      <xdr:spPr>
        <a:xfrm>
          <a:off x="18656300" y="13298088"/>
          <a:ext cx="889000" cy="19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9537</xdr:rowOff>
    </xdr:from>
    <xdr:to>
      <xdr:col>102</xdr:col>
      <xdr:colOff>165100</xdr:colOff>
      <xdr:row>76</xdr:row>
      <xdr:rowOff>111137</xdr:rowOff>
    </xdr:to>
    <xdr:sp macro="" textlink="">
      <xdr:nvSpPr>
        <xdr:cNvPr id="868" name="フローチャート: 判断 867"/>
        <xdr:cNvSpPr/>
      </xdr:nvSpPr>
      <xdr:spPr>
        <a:xfrm>
          <a:off x="19494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127664</xdr:rowOff>
    </xdr:from>
    <xdr:ext cx="534377" cy="259045"/>
    <xdr:sp macro="" textlink="">
      <xdr:nvSpPr>
        <xdr:cNvPr id="869" name="テキスト ボックス 868"/>
        <xdr:cNvSpPr txBox="1"/>
      </xdr:nvSpPr>
      <xdr:spPr>
        <a:xfrm>
          <a:off x="19278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3156</xdr:rowOff>
    </xdr:from>
    <xdr:to>
      <xdr:col>98</xdr:col>
      <xdr:colOff>38100</xdr:colOff>
      <xdr:row>76</xdr:row>
      <xdr:rowOff>104756</xdr:rowOff>
    </xdr:to>
    <xdr:sp macro="" textlink="">
      <xdr:nvSpPr>
        <xdr:cNvPr id="870" name="フローチャート: 判断 869"/>
        <xdr:cNvSpPr/>
      </xdr:nvSpPr>
      <xdr:spPr>
        <a:xfrm>
          <a:off x="18605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121283</xdr:rowOff>
    </xdr:from>
    <xdr:ext cx="534377" cy="259045"/>
    <xdr:sp macro="" textlink="">
      <xdr:nvSpPr>
        <xdr:cNvPr id="871" name="テキスト ボックス 870"/>
        <xdr:cNvSpPr txBox="1"/>
      </xdr:nvSpPr>
      <xdr:spPr>
        <a:xfrm>
          <a:off x="18389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28378</xdr:rowOff>
    </xdr:from>
    <xdr:to>
      <xdr:col>116</xdr:col>
      <xdr:colOff>114300</xdr:colOff>
      <xdr:row>78</xdr:row>
      <xdr:rowOff>129978</xdr:rowOff>
    </xdr:to>
    <xdr:sp macro="" textlink="">
      <xdr:nvSpPr>
        <xdr:cNvPr id="877" name="楕円 876"/>
        <xdr:cNvSpPr/>
      </xdr:nvSpPr>
      <xdr:spPr>
        <a:xfrm>
          <a:off x="22110700" y="1340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114755</xdr:rowOff>
    </xdr:from>
    <xdr:ext cx="534377" cy="259045"/>
    <xdr:sp macro="" textlink="">
      <xdr:nvSpPr>
        <xdr:cNvPr id="878" name="繰出金該当値テキスト"/>
        <xdr:cNvSpPr txBox="1"/>
      </xdr:nvSpPr>
      <xdr:spPr>
        <a:xfrm>
          <a:off x="22212300" y="1331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47467</xdr:rowOff>
    </xdr:from>
    <xdr:to>
      <xdr:col>112</xdr:col>
      <xdr:colOff>38100</xdr:colOff>
      <xdr:row>78</xdr:row>
      <xdr:rowOff>149067</xdr:rowOff>
    </xdr:to>
    <xdr:sp macro="" textlink="">
      <xdr:nvSpPr>
        <xdr:cNvPr id="879" name="楕円 878"/>
        <xdr:cNvSpPr/>
      </xdr:nvSpPr>
      <xdr:spPr>
        <a:xfrm>
          <a:off x="21272500" y="1342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140194</xdr:rowOff>
    </xdr:from>
    <xdr:ext cx="534377" cy="259045"/>
    <xdr:sp macro="" textlink="">
      <xdr:nvSpPr>
        <xdr:cNvPr id="880" name="テキスト ボックス 879"/>
        <xdr:cNvSpPr txBox="1"/>
      </xdr:nvSpPr>
      <xdr:spPr>
        <a:xfrm>
          <a:off x="21056111" y="135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66839</xdr:rowOff>
    </xdr:from>
    <xdr:to>
      <xdr:col>107</xdr:col>
      <xdr:colOff>101600</xdr:colOff>
      <xdr:row>78</xdr:row>
      <xdr:rowOff>168439</xdr:rowOff>
    </xdr:to>
    <xdr:sp macro="" textlink="">
      <xdr:nvSpPr>
        <xdr:cNvPr id="881" name="楕円 880"/>
        <xdr:cNvSpPr/>
      </xdr:nvSpPr>
      <xdr:spPr>
        <a:xfrm>
          <a:off x="20383500" y="1343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159566</xdr:rowOff>
    </xdr:from>
    <xdr:ext cx="534377" cy="259045"/>
    <xdr:sp macro="" textlink="">
      <xdr:nvSpPr>
        <xdr:cNvPr id="882" name="テキスト ボックス 881"/>
        <xdr:cNvSpPr txBox="1"/>
      </xdr:nvSpPr>
      <xdr:spPr>
        <a:xfrm>
          <a:off x="20167111" y="1353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70765</xdr:rowOff>
    </xdr:from>
    <xdr:to>
      <xdr:col>102</xdr:col>
      <xdr:colOff>165100</xdr:colOff>
      <xdr:row>79</xdr:row>
      <xdr:rowOff>915</xdr:rowOff>
    </xdr:to>
    <xdr:sp macro="" textlink="">
      <xdr:nvSpPr>
        <xdr:cNvPr id="883" name="楕円 882"/>
        <xdr:cNvSpPr/>
      </xdr:nvSpPr>
      <xdr:spPr>
        <a:xfrm>
          <a:off x="19494500" y="1344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163492</xdr:rowOff>
    </xdr:from>
    <xdr:ext cx="534377" cy="259045"/>
    <xdr:sp macro="" textlink="">
      <xdr:nvSpPr>
        <xdr:cNvPr id="884" name="テキスト ボックス 883"/>
        <xdr:cNvSpPr txBox="1"/>
      </xdr:nvSpPr>
      <xdr:spPr>
        <a:xfrm>
          <a:off x="19278111" y="1353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45638</xdr:rowOff>
    </xdr:from>
    <xdr:to>
      <xdr:col>98</xdr:col>
      <xdr:colOff>38100</xdr:colOff>
      <xdr:row>77</xdr:row>
      <xdr:rowOff>147238</xdr:rowOff>
    </xdr:to>
    <xdr:sp macro="" textlink="">
      <xdr:nvSpPr>
        <xdr:cNvPr id="885" name="楕円 884"/>
        <xdr:cNvSpPr/>
      </xdr:nvSpPr>
      <xdr:spPr>
        <a:xfrm>
          <a:off x="18605500" y="1324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138365</xdr:rowOff>
    </xdr:from>
    <xdr:ext cx="534377" cy="259045"/>
    <xdr:sp macro="" textlink="">
      <xdr:nvSpPr>
        <xdr:cNvPr id="886" name="テキスト ボックス 885"/>
        <xdr:cNvSpPr txBox="1"/>
      </xdr:nvSpPr>
      <xdr:spPr>
        <a:xfrm>
          <a:off x="18389111" y="1334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令和２年度に会計年度任用職員制度の導入に伴い大幅に増加しており、令和３年度にも町立幼稚園こども園化により会計年度任用職員が増加したことから増加しているものの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物件費は、近年、こども交流センターや放課後児童会、防災センターなど新たな施設の整備が行われ、その運営管理に係る経費の発生などにより増加傾向にあり、類似団体平均と比較して高い状況となっている。令和３年度についても、新型コロナウイルスワクチン接種事業の実施により増加しており、依然として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・補助費等は、平成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下水道事業会計が公営企業（法適）化したことに伴い、下水道事業会計繰出金を補助費等として計上したことによる増加している。令和３年度については、新型コロナウイルス感染症対策に係る事業者等への補助事業の終了などにより減少したものの、類似団体平均と同水準を維持している。</a:t>
          </a:r>
        </a:p>
        <a:p>
          <a:r>
            <a:rPr kumimoji="1" lang="ja-JP" altLang="en-US" sz="1300">
              <a:latin typeface="ＭＳ Ｐゴシック" panose="020B0600070205080204" pitchFamily="50" charset="-128"/>
              <a:ea typeface="ＭＳ Ｐゴシック" panose="020B0600070205080204" pitchFamily="50" charset="-128"/>
            </a:rPr>
            <a:t>・普通建設事業費は、新たに整備を進めている鮎壺公園整備事業に係る用地取得等に伴う事業費の増などにより増加していたが、令和３年度については、桃沢野外活動センターの大規模改修事業の完了などにより減少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静岡県長泉町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43,463
43,027
26.63
17,886,982
17,337,515
482,118
9,793,106
2,530,888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162179</xdr:rowOff>
    </xdr:from>
    <xdr:to>
      <xdr:col>24</xdr:col>
      <xdr:colOff>63500</xdr:colOff>
      <xdr:row>37</xdr:row>
      <xdr:rowOff>92456</xdr:rowOff>
    </xdr:to>
    <xdr:cxnSp macro="">
      <xdr:nvCxnSpPr>
        <xdr:cNvPr id="61" name="直線コネクタ 60"/>
        <xdr:cNvCxnSpPr/>
      </xdr:nvCxnSpPr>
      <xdr:spPr>
        <a:xfrm>
          <a:off x="3797300" y="5991479"/>
          <a:ext cx="838200" cy="44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53484</xdr:rowOff>
    </xdr:from>
    <xdr:ext cx="469744" cy="259045"/>
    <xdr:sp macro="" textlink="">
      <xdr:nvSpPr>
        <xdr:cNvPr id="62" name="議会費平均値テキスト"/>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162179</xdr:rowOff>
    </xdr:from>
    <xdr:to>
      <xdr:col>19</xdr:col>
      <xdr:colOff>177800</xdr:colOff>
      <xdr:row>37</xdr:row>
      <xdr:rowOff>39116</xdr:rowOff>
    </xdr:to>
    <xdr:cxnSp macro="">
      <xdr:nvCxnSpPr>
        <xdr:cNvPr id="64" name="直線コネクタ 63"/>
        <xdr:cNvCxnSpPr/>
      </xdr:nvCxnSpPr>
      <xdr:spPr>
        <a:xfrm flipV="1">
          <a:off x="2908300" y="5991479"/>
          <a:ext cx="889000" cy="39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125476</xdr:rowOff>
    </xdr:from>
    <xdr:to>
      <xdr:col>20</xdr:col>
      <xdr:colOff>38100</xdr:colOff>
      <xdr:row>35</xdr:row>
      <xdr:rowOff>55626</xdr:rowOff>
    </xdr:to>
    <xdr:sp macro="" textlink="">
      <xdr:nvSpPr>
        <xdr:cNvPr id="65" name="フローチャート: 判断 64"/>
        <xdr:cNvSpPr/>
      </xdr:nvSpPr>
      <xdr:spPr>
        <a:xfrm>
          <a:off x="3746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46753</xdr:rowOff>
    </xdr:from>
    <xdr:ext cx="469744" cy="259045"/>
    <xdr:sp macro="" textlink="">
      <xdr:nvSpPr>
        <xdr:cNvPr id="66" name="テキスト ボックス 65"/>
        <xdr:cNvSpPr txBox="1"/>
      </xdr:nvSpPr>
      <xdr:spPr>
        <a:xfrm>
          <a:off x="3562428" y="60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170942</xdr:rowOff>
    </xdr:from>
    <xdr:to>
      <xdr:col>15</xdr:col>
      <xdr:colOff>50800</xdr:colOff>
      <xdr:row>37</xdr:row>
      <xdr:rowOff>39116</xdr:rowOff>
    </xdr:to>
    <xdr:cxnSp macro="">
      <xdr:nvCxnSpPr>
        <xdr:cNvPr id="67" name="直線コネクタ 66"/>
        <xdr:cNvCxnSpPr/>
      </xdr:nvCxnSpPr>
      <xdr:spPr>
        <a:xfrm>
          <a:off x="2019300" y="6343142"/>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58420</xdr:rowOff>
    </xdr:from>
    <xdr:to>
      <xdr:col>15</xdr:col>
      <xdr:colOff>101600</xdr:colOff>
      <xdr:row>34</xdr:row>
      <xdr:rowOff>160020</xdr:rowOff>
    </xdr:to>
    <xdr:sp macro="" textlink="">
      <xdr:nvSpPr>
        <xdr:cNvPr id="68" name="フローチャート: 判断 67"/>
        <xdr:cNvSpPr/>
      </xdr:nvSpPr>
      <xdr:spPr>
        <a:xfrm>
          <a:off x="2857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5097</xdr:rowOff>
    </xdr:from>
    <xdr:ext cx="469744" cy="259045"/>
    <xdr:sp macro="" textlink="">
      <xdr:nvSpPr>
        <xdr:cNvPr id="69" name="テキスト ボックス 68"/>
        <xdr:cNvSpPr txBox="1"/>
      </xdr:nvSpPr>
      <xdr:spPr>
        <a:xfrm>
          <a:off x="2673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170942</xdr:rowOff>
    </xdr:from>
    <xdr:to>
      <xdr:col>10</xdr:col>
      <xdr:colOff>114300</xdr:colOff>
      <xdr:row>37</xdr:row>
      <xdr:rowOff>26162</xdr:rowOff>
    </xdr:to>
    <xdr:cxnSp macro="">
      <xdr:nvCxnSpPr>
        <xdr:cNvPr id="70" name="直線コネクタ 69"/>
        <xdr:cNvCxnSpPr/>
      </xdr:nvCxnSpPr>
      <xdr:spPr>
        <a:xfrm flipV="1">
          <a:off x="1130300" y="6343142"/>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24130</xdr:rowOff>
    </xdr:from>
    <xdr:to>
      <xdr:col>10</xdr:col>
      <xdr:colOff>165100</xdr:colOff>
      <xdr:row>34</xdr:row>
      <xdr:rowOff>125730</xdr:rowOff>
    </xdr:to>
    <xdr:sp macro="" textlink="">
      <xdr:nvSpPr>
        <xdr:cNvPr id="71" name="フローチャート: 判断 70"/>
        <xdr:cNvSpPr/>
      </xdr:nvSpPr>
      <xdr:spPr>
        <a:xfrm>
          <a:off x="1968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142257</xdr:rowOff>
    </xdr:from>
    <xdr:ext cx="469744" cy="259045"/>
    <xdr:sp macro="" textlink="">
      <xdr:nvSpPr>
        <xdr:cNvPr id="72" name="テキスト ボックス 71"/>
        <xdr:cNvSpPr txBox="1"/>
      </xdr:nvSpPr>
      <xdr:spPr>
        <a:xfrm>
          <a:off x="1784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42037</xdr:rowOff>
    </xdr:from>
    <xdr:to>
      <xdr:col>6</xdr:col>
      <xdr:colOff>38100</xdr:colOff>
      <xdr:row>34</xdr:row>
      <xdr:rowOff>143637</xdr:rowOff>
    </xdr:to>
    <xdr:sp macro="" textlink="">
      <xdr:nvSpPr>
        <xdr:cNvPr id="73" name="フローチャート: 判断 72"/>
        <xdr:cNvSpPr/>
      </xdr:nvSpPr>
      <xdr:spPr>
        <a:xfrm>
          <a:off x="1079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160164</xdr:rowOff>
    </xdr:from>
    <xdr:ext cx="469744" cy="259045"/>
    <xdr:sp macro="" textlink="">
      <xdr:nvSpPr>
        <xdr:cNvPr id="74" name="テキスト ボックス 73"/>
        <xdr:cNvSpPr txBox="1"/>
      </xdr:nvSpPr>
      <xdr:spPr>
        <a:xfrm>
          <a:off x="895428" y="56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41656</xdr:rowOff>
    </xdr:from>
    <xdr:to>
      <xdr:col>24</xdr:col>
      <xdr:colOff>114300</xdr:colOff>
      <xdr:row>37</xdr:row>
      <xdr:rowOff>143256</xdr:rowOff>
    </xdr:to>
    <xdr:sp macro="" textlink="">
      <xdr:nvSpPr>
        <xdr:cNvPr id="80" name="楕円 79"/>
        <xdr:cNvSpPr/>
      </xdr:nvSpPr>
      <xdr:spPr>
        <a:xfrm>
          <a:off x="4584700" y="638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128033</xdr:rowOff>
    </xdr:from>
    <xdr:ext cx="469744" cy="259045"/>
    <xdr:sp macro="" textlink="">
      <xdr:nvSpPr>
        <xdr:cNvPr id="81" name="議会費該当値テキスト"/>
        <xdr:cNvSpPr txBox="1"/>
      </xdr:nvSpPr>
      <xdr:spPr>
        <a:xfrm>
          <a:off x="4686300" y="630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111379</xdr:rowOff>
    </xdr:from>
    <xdr:to>
      <xdr:col>20</xdr:col>
      <xdr:colOff>38100</xdr:colOff>
      <xdr:row>35</xdr:row>
      <xdr:rowOff>41529</xdr:rowOff>
    </xdr:to>
    <xdr:sp macro="" textlink="">
      <xdr:nvSpPr>
        <xdr:cNvPr id="82" name="楕円 81"/>
        <xdr:cNvSpPr/>
      </xdr:nvSpPr>
      <xdr:spPr>
        <a:xfrm>
          <a:off x="3746500" y="594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58056</xdr:rowOff>
    </xdr:from>
    <xdr:ext cx="469744" cy="259045"/>
    <xdr:sp macro="" textlink="">
      <xdr:nvSpPr>
        <xdr:cNvPr id="83" name="テキスト ボックス 82"/>
        <xdr:cNvSpPr txBox="1"/>
      </xdr:nvSpPr>
      <xdr:spPr>
        <a:xfrm>
          <a:off x="3562428" y="5715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159766</xdr:rowOff>
    </xdr:from>
    <xdr:to>
      <xdr:col>15</xdr:col>
      <xdr:colOff>101600</xdr:colOff>
      <xdr:row>37</xdr:row>
      <xdr:rowOff>89916</xdr:rowOff>
    </xdr:to>
    <xdr:sp macro="" textlink="">
      <xdr:nvSpPr>
        <xdr:cNvPr id="84" name="楕円 83"/>
        <xdr:cNvSpPr/>
      </xdr:nvSpPr>
      <xdr:spPr>
        <a:xfrm>
          <a:off x="2857500" y="633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81043</xdr:rowOff>
    </xdr:from>
    <xdr:ext cx="469744" cy="259045"/>
    <xdr:sp macro="" textlink="">
      <xdr:nvSpPr>
        <xdr:cNvPr id="85" name="テキスト ボックス 84"/>
        <xdr:cNvSpPr txBox="1"/>
      </xdr:nvSpPr>
      <xdr:spPr>
        <a:xfrm>
          <a:off x="2673428" y="642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120142</xdr:rowOff>
    </xdr:from>
    <xdr:to>
      <xdr:col>10</xdr:col>
      <xdr:colOff>165100</xdr:colOff>
      <xdr:row>37</xdr:row>
      <xdr:rowOff>50292</xdr:rowOff>
    </xdr:to>
    <xdr:sp macro="" textlink="">
      <xdr:nvSpPr>
        <xdr:cNvPr id="86" name="楕円 85"/>
        <xdr:cNvSpPr/>
      </xdr:nvSpPr>
      <xdr:spPr>
        <a:xfrm>
          <a:off x="1968500" y="629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41419</xdr:rowOff>
    </xdr:from>
    <xdr:ext cx="469744" cy="259045"/>
    <xdr:sp macro="" textlink="">
      <xdr:nvSpPr>
        <xdr:cNvPr id="87" name="テキスト ボックス 86"/>
        <xdr:cNvSpPr txBox="1"/>
      </xdr:nvSpPr>
      <xdr:spPr>
        <a:xfrm>
          <a:off x="1784428" y="6385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146812</xdr:rowOff>
    </xdr:from>
    <xdr:to>
      <xdr:col>6</xdr:col>
      <xdr:colOff>38100</xdr:colOff>
      <xdr:row>37</xdr:row>
      <xdr:rowOff>76962</xdr:rowOff>
    </xdr:to>
    <xdr:sp macro="" textlink="">
      <xdr:nvSpPr>
        <xdr:cNvPr id="88" name="楕円 87"/>
        <xdr:cNvSpPr/>
      </xdr:nvSpPr>
      <xdr:spPr>
        <a:xfrm>
          <a:off x="1079500" y="631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68089</xdr:rowOff>
    </xdr:from>
    <xdr:ext cx="469744" cy="259045"/>
    <xdr:sp macro="" textlink="">
      <xdr:nvSpPr>
        <xdr:cNvPr id="89" name="テキスト ボックス 88"/>
        <xdr:cNvSpPr txBox="1"/>
      </xdr:nvSpPr>
      <xdr:spPr>
        <a:xfrm>
          <a:off x="895428"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11665</xdr:rowOff>
    </xdr:from>
    <xdr:to>
      <xdr:col>24</xdr:col>
      <xdr:colOff>63500</xdr:colOff>
      <xdr:row>58</xdr:row>
      <xdr:rowOff>59572</xdr:rowOff>
    </xdr:to>
    <xdr:cxnSp macro="">
      <xdr:nvCxnSpPr>
        <xdr:cNvPr id="118" name="直線コネクタ 117"/>
        <xdr:cNvCxnSpPr/>
      </xdr:nvCxnSpPr>
      <xdr:spPr>
        <a:xfrm>
          <a:off x="3797300" y="9612865"/>
          <a:ext cx="838200" cy="39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11665</xdr:rowOff>
    </xdr:from>
    <xdr:to>
      <xdr:col>19</xdr:col>
      <xdr:colOff>177800</xdr:colOff>
      <xdr:row>58</xdr:row>
      <xdr:rowOff>76732</xdr:rowOff>
    </xdr:to>
    <xdr:cxnSp macro="">
      <xdr:nvCxnSpPr>
        <xdr:cNvPr id="121" name="直線コネクタ 120"/>
        <xdr:cNvCxnSpPr/>
      </xdr:nvCxnSpPr>
      <xdr:spPr>
        <a:xfrm flipV="1">
          <a:off x="2908300" y="9612865"/>
          <a:ext cx="889000" cy="40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42948</xdr:rowOff>
    </xdr:from>
    <xdr:to>
      <xdr:col>20</xdr:col>
      <xdr:colOff>38100</xdr:colOff>
      <xdr:row>55</xdr:row>
      <xdr:rowOff>144548</xdr:rowOff>
    </xdr:to>
    <xdr:sp macro="" textlink="">
      <xdr:nvSpPr>
        <xdr:cNvPr id="122" name="フローチャート: 判断 121"/>
        <xdr:cNvSpPr/>
      </xdr:nvSpPr>
      <xdr:spPr>
        <a:xfrm>
          <a:off x="3746500" y="947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161075</xdr:rowOff>
    </xdr:from>
    <xdr:ext cx="599010" cy="259045"/>
    <xdr:sp macro="" textlink="">
      <xdr:nvSpPr>
        <xdr:cNvPr id="123" name="テキスト ボックス 122"/>
        <xdr:cNvSpPr txBox="1"/>
      </xdr:nvSpPr>
      <xdr:spPr>
        <a:xfrm>
          <a:off x="3497795" y="924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24840</xdr:rowOff>
    </xdr:from>
    <xdr:to>
      <xdr:col>15</xdr:col>
      <xdr:colOff>50800</xdr:colOff>
      <xdr:row>58</xdr:row>
      <xdr:rowOff>76732</xdr:rowOff>
    </xdr:to>
    <xdr:cxnSp macro="">
      <xdr:nvCxnSpPr>
        <xdr:cNvPr id="124" name="直線コネクタ 123"/>
        <xdr:cNvCxnSpPr/>
      </xdr:nvCxnSpPr>
      <xdr:spPr>
        <a:xfrm>
          <a:off x="2019300" y="9968940"/>
          <a:ext cx="889000" cy="5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87860</xdr:rowOff>
    </xdr:from>
    <xdr:to>
      <xdr:col>15</xdr:col>
      <xdr:colOff>101600</xdr:colOff>
      <xdr:row>58</xdr:row>
      <xdr:rowOff>18010</xdr:rowOff>
    </xdr:to>
    <xdr:sp macro="" textlink="">
      <xdr:nvSpPr>
        <xdr:cNvPr id="125" name="フローチャート: 判断 124"/>
        <xdr:cNvSpPr/>
      </xdr:nvSpPr>
      <xdr:spPr>
        <a:xfrm>
          <a:off x="2857500" y="986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34537</xdr:rowOff>
    </xdr:from>
    <xdr:ext cx="534377" cy="259045"/>
    <xdr:sp macro="" textlink="">
      <xdr:nvSpPr>
        <xdr:cNvPr id="126" name="テキスト ボックス 125"/>
        <xdr:cNvSpPr txBox="1"/>
      </xdr:nvSpPr>
      <xdr:spPr>
        <a:xfrm>
          <a:off x="2641111" y="963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24840</xdr:rowOff>
    </xdr:from>
    <xdr:to>
      <xdr:col>10</xdr:col>
      <xdr:colOff>114300</xdr:colOff>
      <xdr:row>58</xdr:row>
      <xdr:rowOff>32384</xdr:rowOff>
    </xdr:to>
    <xdr:cxnSp macro="">
      <xdr:nvCxnSpPr>
        <xdr:cNvPr id="127" name="直線コネクタ 126"/>
        <xdr:cNvCxnSpPr/>
      </xdr:nvCxnSpPr>
      <xdr:spPr>
        <a:xfrm flipV="1">
          <a:off x="1130300" y="9968940"/>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66753</xdr:rowOff>
    </xdr:from>
    <xdr:to>
      <xdr:col>10</xdr:col>
      <xdr:colOff>165100</xdr:colOff>
      <xdr:row>57</xdr:row>
      <xdr:rowOff>168353</xdr:rowOff>
    </xdr:to>
    <xdr:sp macro="" textlink="">
      <xdr:nvSpPr>
        <xdr:cNvPr id="128" name="フローチャート: 判断 127"/>
        <xdr:cNvSpPr/>
      </xdr:nvSpPr>
      <xdr:spPr>
        <a:xfrm>
          <a:off x="1968500" y="983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13430</xdr:rowOff>
    </xdr:from>
    <xdr:ext cx="534377" cy="259045"/>
    <xdr:sp macro="" textlink="">
      <xdr:nvSpPr>
        <xdr:cNvPr id="129" name="テキスト ボックス 128"/>
        <xdr:cNvSpPr txBox="1"/>
      </xdr:nvSpPr>
      <xdr:spPr>
        <a:xfrm>
          <a:off x="1752111" y="961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100589</xdr:rowOff>
    </xdr:from>
    <xdr:to>
      <xdr:col>6</xdr:col>
      <xdr:colOff>38100</xdr:colOff>
      <xdr:row>58</xdr:row>
      <xdr:rowOff>30739</xdr:rowOff>
    </xdr:to>
    <xdr:sp macro="" textlink="">
      <xdr:nvSpPr>
        <xdr:cNvPr id="130" name="フローチャート: 判断 129"/>
        <xdr:cNvSpPr/>
      </xdr:nvSpPr>
      <xdr:spPr>
        <a:xfrm>
          <a:off x="1079500" y="987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47266</xdr:rowOff>
    </xdr:from>
    <xdr:ext cx="534377" cy="259045"/>
    <xdr:sp macro="" textlink="">
      <xdr:nvSpPr>
        <xdr:cNvPr id="131" name="テキスト ボックス 130"/>
        <xdr:cNvSpPr txBox="1"/>
      </xdr:nvSpPr>
      <xdr:spPr>
        <a:xfrm>
          <a:off x="863111" y="964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8772</xdr:rowOff>
    </xdr:from>
    <xdr:to>
      <xdr:col>24</xdr:col>
      <xdr:colOff>114300</xdr:colOff>
      <xdr:row>58</xdr:row>
      <xdr:rowOff>110372</xdr:rowOff>
    </xdr:to>
    <xdr:sp macro="" textlink="">
      <xdr:nvSpPr>
        <xdr:cNvPr id="137" name="楕円 136"/>
        <xdr:cNvSpPr/>
      </xdr:nvSpPr>
      <xdr:spPr>
        <a:xfrm>
          <a:off x="4584700" y="995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95149</xdr:rowOff>
    </xdr:from>
    <xdr:ext cx="534377" cy="259045"/>
    <xdr:sp macro="" textlink="">
      <xdr:nvSpPr>
        <xdr:cNvPr id="138" name="総務費該当値テキスト"/>
        <xdr:cNvSpPr txBox="1"/>
      </xdr:nvSpPr>
      <xdr:spPr>
        <a:xfrm>
          <a:off x="4686300" y="986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132315</xdr:rowOff>
    </xdr:from>
    <xdr:to>
      <xdr:col>20</xdr:col>
      <xdr:colOff>38100</xdr:colOff>
      <xdr:row>56</xdr:row>
      <xdr:rowOff>62465</xdr:rowOff>
    </xdr:to>
    <xdr:sp macro="" textlink="">
      <xdr:nvSpPr>
        <xdr:cNvPr id="139" name="楕円 138"/>
        <xdr:cNvSpPr/>
      </xdr:nvSpPr>
      <xdr:spPr>
        <a:xfrm>
          <a:off x="3746500" y="956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53592</xdr:rowOff>
    </xdr:from>
    <xdr:ext cx="599010" cy="259045"/>
    <xdr:sp macro="" textlink="">
      <xdr:nvSpPr>
        <xdr:cNvPr id="140" name="テキスト ボックス 139"/>
        <xdr:cNvSpPr txBox="1"/>
      </xdr:nvSpPr>
      <xdr:spPr>
        <a:xfrm>
          <a:off x="3497795" y="965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25932</xdr:rowOff>
    </xdr:from>
    <xdr:to>
      <xdr:col>15</xdr:col>
      <xdr:colOff>101600</xdr:colOff>
      <xdr:row>58</xdr:row>
      <xdr:rowOff>127532</xdr:rowOff>
    </xdr:to>
    <xdr:sp macro="" textlink="">
      <xdr:nvSpPr>
        <xdr:cNvPr id="141" name="楕円 140"/>
        <xdr:cNvSpPr/>
      </xdr:nvSpPr>
      <xdr:spPr>
        <a:xfrm>
          <a:off x="2857500" y="997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118659</xdr:rowOff>
    </xdr:from>
    <xdr:ext cx="534377" cy="259045"/>
    <xdr:sp macro="" textlink="">
      <xdr:nvSpPr>
        <xdr:cNvPr id="142" name="テキスト ボックス 141"/>
        <xdr:cNvSpPr txBox="1"/>
      </xdr:nvSpPr>
      <xdr:spPr>
        <a:xfrm>
          <a:off x="2641111" y="1006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145490</xdr:rowOff>
    </xdr:from>
    <xdr:to>
      <xdr:col>10</xdr:col>
      <xdr:colOff>165100</xdr:colOff>
      <xdr:row>58</xdr:row>
      <xdr:rowOff>75640</xdr:rowOff>
    </xdr:to>
    <xdr:sp macro="" textlink="">
      <xdr:nvSpPr>
        <xdr:cNvPr id="143" name="楕円 142"/>
        <xdr:cNvSpPr/>
      </xdr:nvSpPr>
      <xdr:spPr>
        <a:xfrm>
          <a:off x="1968500" y="99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66767</xdr:rowOff>
    </xdr:from>
    <xdr:ext cx="534377" cy="259045"/>
    <xdr:sp macro="" textlink="">
      <xdr:nvSpPr>
        <xdr:cNvPr id="144" name="テキスト ボックス 143"/>
        <xdr:cNvSpPr txBox="1"/>
      </xdr:nvSpPr>
      <xdr:spPr>
        <a:xfrm>
          <a:off x="1752111" y="1001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153034</xdr:rowOff>
    </xdr:from>
    <xdr:to>
      <xdr:col>6</xdr:col>
      <xdr:colOff>38100</xdr:colOff>
      <xdr:row>58</xdr:row>
      <xdr:rowOff>83184</xdr:rowOff>
    </xdr:to>
    <xdr:sp macro="" textlink="">
      <xdr:nvSpPr>
        <xdr:cNvPr id="145" name="楕円 144"/>
        <xdr:cNvSpPr/>
      </xdr:nvSpPr>
      <xdr:spPr>
        <a:xfrm>
          <a:off x="1079500" y="99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74311</xdr:rowOff>
    </xdr:from>
    <xdr:ext cx="534377" cy="259045"/>
    <xdr:sp macro="" textlink="">
      <xdr:nvSpPr>
        <xdr:cNvPr id="146" name="テキスト ボックス 145"/>
        <xdr:cNvSpPr txBox="1"/>
      </xdr:nvSpPr>
      <xdr:spPr>
        <a:xfrm>
          <a:off x="863111" y="1001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108854</xdr:rowOff>
    </xdr:from>
    <xdr:to>
      <xdr:col>24</xdr:col>
      <xdr:colOff>63500</xdr:colOff>
      <xdr:row>77</xdr:row>
      <xdr:rowOff>141179</xdr:rowOff>
    </xdr:to>
    <xdr:cxnSp macro="">
      <xdr:nvCxnSpPr>
        <xdr:cNvPr id="176" name="直線コネクタ 175"/>
        <xdr:cNvCxnSpPr/>
      </xdr:nvCxnSpPr>
      <xdr:spPr>
        <a:xfrm flipV="1">
          <a:off x="3797300" y="13139054"/>
          <a:ext cx="838200" cy="20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49773</xdr:rowOff>
    </xdr:from>
    <xdr:ext cx="599010" cy="259045"/>
    <xdr:sp macro="" textlink="">
      <xdr:nvSpPr>
        <xdr:cNvPr id="177" name="民生費平均値テキスト"/>
        <xdr:cNvSpPr txBox="1"/>
      </xdr:nvSpPr>
      <xdr:spPr>
        <a:xfrm>
          <a:off x="4686300" y="12908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141179</xdr:rowOff>
    </xdr:from>
    <xdr:to>
      <xdr:col>19</xdr:col>
      <xdr:colOff>177800</xdr:colOff>
      <xdr:row>78</xdr:row>
      <xdr:rowOff>43368</xdr:rowOff>
    </xdr:to>
    <xdr:cxnSp macro="">
      <xdr:nvCxnSpPr>
        <xdr:cNvPr id="179" name="直線コネクタ 178"/>
        <xdr:cNvCxnSpPr/>
      </xdr:nvCxnSpPr>
      <xdr:spPr>
        <a:xfrm flipV="1">
          <a:off x="2908300" y="13342829"/>
          <a:ext cx="889000" cy="7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84130</xdr:rowOff>
    </xdr:from>
    <xdr:to>
      <xdr:col>20</xdr:col>
      <xdr:colOff>38100</xdr:colOff>
      <xdr:row>78</xdr:row>
      <xdr:rowOff>14280</xdr:rowOff>
    </xdr:to>
    <xdr:sp macro="" textlink="">
      <xdr:nvSpPr>
        <xdr:cNvPr id="180" name="フローチャート: 判断 179"/>
        <xdr:cNvSpPr/>
      </xdr:nvSpPr>
      <xdr:spPr>
        <a:xfrm>
          <a:off x="3746500" y="132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30807</xdr:rowOff>
    </xdr:from>
    <xdr:ext cx="599010" cy="259045"/>
    <xdr:sp macro="" textlink="">
      <xdr:nvSpPr>
        <xdr:cNvPr id="181" name="テキスト ボックス 180"/>
        <xdr:cNvSpPr txBox="1"/>
      </xdr:nvSpPr>
      <xdr:spPr>
        <a:xfrm>
          <a:off x="3497795" y="13061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43368</xdr:rowOff>
    </xdr:from>
    <xdr:to>
      <xdr:col>15</xdr:col>
      <xdr:colOff>50800</xdr:colOff>
      <xdr:row>78</xdr:row>
      <xdr:rowOff>49296</xdr:rowOff>
    </xdr:to>
    <xdr:cxnSp macro="">
      <xdr:nvCxnSpPr>
        <xdr:cNvPr id="182" name="直線コネクタ 181"/>
        <xdr:cNvCxnSpPr/>
      </xdr:nvCxnSpPr>
      <xdr:spPr>
        <a:xfrm flipV="1">
          <a:off x="2019300" y="13416468"/>
          <a:ext cx="889000" cy="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109231</xdr:rowOff>
    </xdr:from>
    <xdr:to>
      <xdr:col>15</xdr:col>
      <xdr:colOff>101600</xdr:colOff>
      <xdr:row>78</xdr:row>
      <xdr:rowOff>39381</xdr:rowOff>
    </xdr:to>
    <xdr:sp macro="" textlink="">
      <xdr:nvSpPr>
        <xdr:cNvPr id="183" name="フローチャート: 判断 182"/>
        <xdr:cNvSpPr/>
      </xdr:nvSpPr>
      <xdr:spPr>
        <a:xfrm>
          <a:off x="2857500" y="13310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55908</xdr:rowOff>
    </xdr:from>
    <xdr:ext cx="599010" cy="259045"/>
    <xdr:sp macro="" textlink="">
      <xdr:nvSpPr>
        <xdr:cNvPr id="184" name="テキスト ボックス 183"/>
        <xdr:cNvSpPr txBox="1"/>
      </xdr:nvSpPr>
      <xdr:spPr>
        <a:xfrm>
          <a:off x="2608795" y="13086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49296</xdr:rowOff>
    </xdr:from>
    <xdr:to>
      <xdr:col>10</xdr:col>
      <xdr:colOff>114300</xdr:colOff>
      <xdr:row>78</xdr:row>
      <xdr:rowOff>50874</xdr:rowOff>
    </xdr:to>
    <xdr:cxnSp macro="">
      <xdr:nvCxnSpPr>
        <xdr:cNvPr id="185" name="直線コネクタ 184"/>
        <xdr:cNvCxnSpPr/>
      </xdr:nvCxnSpPr>
      <xdr:spPr>
        <a:xfrm flipV="1">
          <a:off x="1130300" y="13422396"/>
          <a:ext cx="8890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147255</xdr:rowOff>
    </xdr:from>
    <xdr:to>
      <xdr:col>10</xdr:col>
      <xdr:colOff>165100</xdr:colOff>
      <xdr:row>78</xdr:row>
      <xdr:rowOff>77405</xdr:rowOff>
    </xdr:to>
    <xdr:sp macro="" textlink="">
      <xdr:nvSpPr>
        <xdr:cNvPr id="186" name="フローチャート: 判断 185"/>
        <xdr:cNvSpPr/>
      </xdr:nvSpPr>
      <xdr:spPr>
        <a:xfrm>
          <a:off x="1968500" y="1334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93932</xdr:rowOff>
    </xdr:from>
    <xdr:ext cx="599010" cy="259045"/>
    <xdr:sp macro="" textlink="">
      <xdr:nvSpPr>
        <xdr:cNvPr id="187" name="テキスト ボックス 186"/>
        <xdr:cNvSpPr txBox="1"/>
      </xdr:nvSpPr>
      <xdr:spPr>
        <a:xfrm>
          <a:off x="1719795" y="1312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113551</xdr:rowOff>
    </xdr:from>
    <xdr:to>
      <xdr:col>6</xdr:col>
      <xdr:colOff>38100</xdr:colOff>
      <xdr:row>78</xdr:row>
      <xdr:rowOff>43701</xdr:rowOff>
    </xdr:to>
    <xdr:sp macro="" textlink="">
      <xdr:nvSpPr>
        <xdr:cNvPr id="188" name="フローチャート: 判断 187"/>
        <xdr:cNvSpPr/>
      </xdr:nvSpPr>
      <xdr:spPr>
        <a:xfrm>
          <a:off x="1079500" y="1331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60228</xdr:rowOff>
    </xdr:from>
    <xdr:ext cx="599010" cy="259045"/>
    <xdr:sp macro="" textlink="">
      <xdr:nvSpPr>
        <xdr:cNvPr id="189" name="テキスト ボックス 188"/>
        <xdr:cNvSpPr txBox="1"/>
      </xdr:nvSpPr>
      <xdr:spPr>
        <a:xfrm>
          <a:off x="830795" y="1309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58054</xdr:rowOff>
    </xdr:from>
    <xdr:to>
      <xdr:col>24</xdr:col>
      <xdr:colOff>114300</xdr:colOff>
      <xdr:row>76</xdr:row>
      <xdr:rowOff>159654</xdr:rowOff>
    </xdr:to>
    <xdr:sp macro="" textlink="">
      <xdr:nvSpPr>
        <xdr:cNvPr id="195" name="楕円 194"/>
        <xdr:cNvSpPr/>
      </xdr:nvSpPr>
      <xdr:spPr>
        <a:xfrm>
          <a:off x="4584700" y="130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36481</xdr:rowOff>
    </xdr:from>
    <xdr:ext cx="599010" cy="259045"/>
    <xdr:sp macro="" textlink="">
      <xdr:nvSpPr>
        <xdr:cNvPr id="196" name="民生費該当値テキスト"/>
        <xdr:cNvSpPr txBox="1"/>
      </xdr:nvSpPr>
      <xdr:spPr>
        <a:xfrm>
          <a:off x="4686300" y="13066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90379</xdr:rowOff>
    </xdr:from>
    <xdr:to>
      <xdr:col>20</xdr:col>
      <xdr:colOff>38100</xdr:colOff>
      <xdr:row>78</xdr:row>
      <xdr:rowOff>20529</xdr:rowOff>
    </xdr:to>
    <xdr:sp macro="" textlink="">
      <xdr:nvSpPr>
        <xdr:cNvPr id="197" name="楕円 196"/>
        <xdr:cNvSpPr/>
      </xdr:nvSpPr>
      <xdr:spPr>
        <a:xfrm>
          <a:off x="3746500" y="1329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11656</xdr:rowOff>
    </xdr:from>
    <xdr:ext cx="599010" cy="259045"/>
    <xdr:sp macro="" textlink="">
      <xdr:nvSpPr>
        <xdr:cNvPr id="198" name="テキスト ボックス 197"/>
        <xdr:cNvSpPr txBox="1"/>
      </xdr:nvSpPr>
      <xdr:spPr>
        <a:xfrm>
          <a:off x="3497795" y="13384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164018</xdr:rowOff>
    </xdr:from>
    <xdr:to>
      <xdr:col>15</xdr:col>
      <xdr:colOff>101600</xdr:colOff>
      <xdr:row>78</xdr:row>
      <xdr:rowOff>94168</xdr:rowOff>
    </xdr:to>
    <xdr:sp macro="" textlink="">
      <xdr:nvSpPr>
        <xdr:cNvPr id="199" name="楕円 198"/>
        <xdr:cNvSpPr/>
      </xdr:nvSpPr>
      <xdr:spPr>
        <a:xfrm>
          <a:off x="2857500" y="1336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85295</xdr:rowOff>
    </xdr:from>
    <xdr:ext cx="599010" cy="259045"/>
    <xdr:sp macro="" textlink="">
      <xdr:nvSpPr>
        <xdr:cNvPr id="200" name="テキスト ボックス 199"/>
        <xdr:cNvSpPr txBox="1"/>
      </xdr:nvSpPr>
      <xdr:spPr>
        <a:xfrm>
          <a:off x="2608795" y="1345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169946</xdr:rowOff>
    </xdr:from>
    <xdr:to>
      <xdr:col>10</xdr:col>
      <xdr:colOff>165100</xdr:colOff>
      <xdr:row>78</xdr:row>
      <xdr:rowOff>100096</xdr:rowOff>
    </xdr:to>
    <xdr:sp macro="" textlink="">
      <xdr:nvSpPr>
        <xdr:cNvPr id="201" name="楕円 200"/>
        <xdr:cNvSpPr/>
      </xdr:nvSpPr>
      <xdr:spPr>
        <a:xfrm>
          <a:off x="1968500" y="1337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91223</xdr:rowOff>
    </xdr:from>
    <xdr:ext cx="599010" cy="259045"/>
    <xdr:sp macro="" textlink="">
      <xdr:nvSpPr>
        <xdr:cNvPr id="202" name="テキスト ボックス 201"/>
        <xdr:cNvSpPr txBox="1"/>
      </xdr:nvSpPr>
      <xdr:spPr>
        <a:xfrm>
          <a:off x="1719795" y="13464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74</xdr:rowOff>
    </xdr:from>
    <xdr:to>
      <xdr:col>6</xdr:col>
      <xdr:colOff>38100</xdr:colOff>
      <xdr:row>78</xdr:row>
      <xdr:rowOff>101674</xdr:rowOff>
    </xdr:to>
    <xdr:sp macro="" textlink="">
      <xdr:nvSpPr>
        <xdr:cNvPr id="203" name="楕円 202"/>
        <xdr:cNvSpPr/>
      </xdr:nvSpPr>
      <xdr:spPr>
        <a:xfrm>
          <a:off x="1079500" y="1337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92801</xdr:rowOff>
    </xdr:from>
    <xdr:ext cx="599010" cy="259045"/>
    <xdr:sp macro="" textlink="">
      <xdr:nvSpPr>
        <xdr:cNvPr id="204" name="テキスト ボックス 203"/>
        <xdr:cNvSpPr txBox="1"/>
      </xdr:nvSpPr>
      <xdr:spPr>
        <a:xfrm>
          <a:off x="830795" y="1346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58727</xdr:rowOff>
    </xdr:from>
    <xdr:to>
      <xdr:col>24</xdr:col>
      <xdr:colOff>63500</xdr:colOff>
      <xdr:row>96</xdr:row>
      <xdr:rowOff>4319</xdr:rowOff>
    </xdr:to>
    <xdr:cxnSp macro="">
      <xdr:nvCxnSpPr>
        <xdr:cNvPr id="236" name="直線コネクタ 235"/>
        <xdr:cNvCxnSpPr/>
      </xdr:nvCxnSpPr>
      <xdr:spPr>
        <a:xfrm>
          <a:off x="3797300" y="16346477"/>
          <a:ext cx="838200" cy="11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4283</xdr:rowOff>
    </xdr:from>
    <xdr:ext cx="534377" cy="259045"/>
    <xdr:sp macro="" textlink="">
      <xdr:nvSpPr>
        <xdr:cNvPr id="237" name="衛生費平均値テキスト"/>
        <xdr:cNvSpPr txBox="1"/>
      </xdr:nvSpPr>
      <xdr:spPr>
        <a:xfrm>
          <a:off x="4686300" y="1663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58727</xdr:rowOff>
    </xdr:from>
    <xdr:to>
      <xdr:col>19</xdr:col>
      <xdr:colOff>177800</xdr:colOff>
      <xdr:row>96</xdr:row>
      <xdr:rowOff>89229</xdr:rowOff>
    </xdr:to>
    <xdr:cxnSp macro="">
      <xdr:nvCxnSpPr>
        <xdr:cNvPr id="239" name="直線コネクタ 238"/>
        <xdr:cNvCxnSpPr/>
      </xdr:nvCxnSpPr>
      <xdr:spPr>
        <a:xfrm flipV="1">
          <a:off x="2908300" y="16346477"/>
          <a:ext cx="889000" cy="20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108167</xdr:rowOff>
    </xdr:from>
    <xdr:to>
      <xdr:col>20</xdr:col>
      <xdr:colOff>38100</xdr:colOff>
      <xdr:row>98</xdr:row>
      <xdr:rowOff>38317</xdr:rowOff>
    </xdr:to>
    <xdr:sp macro="" textlink="">
      <xdr:nvSpPr>
        <xdr:cNvPr id="240" name="フローチャート: 判断 239"/>
        <xdr:cNvSpPr/>
      </xdr:nvSpPr>
      <xdr:spPr>
        <a:xfrm>
          <a:off x="3746500" y="167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29444</xdr:rowOff>
    </xdr:from>
    <xdr:ext cx="534377" cy="259045"/>
    <xdr:sp macro="" textlink="">
      <xdr:nvSpPr>
        <xdr:cNvPr id="241" name="テキスト ボックス 240"/>
        <xdr:cNvSpPr txBox="1"/>
      </xdr:nvSpPr>
      <xdr:spPr>
        <a:xfrm>
          <a:off x="3530111" y="1683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89229</xdr:rowOff>
    </xdr:from>
    <xdr:to>
      <xdr:col>15</xdr:col>
      <xdr:colOff>50800</xdr:colOff>
      <xdr:row>97</xdr:row>
      <xdr:rowOff>47949</xdr:rowOff>
    </xdr:to>
    <xdr:cxnSp macro="">
      <xdr:nvCxnSpPr>
        <xdr:cNvPr id="242" name="直線コネクタ 241"/>
        <xdr:cNvCxnSpPr/>
      </xdr:nvCxnSpPr>
      <xdr:spPr>
        <a:xfrm flipV="1">
          <a:off x="2019300" y="16548429"/>
          <a:ext cx="889000" cy="13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110927</xdr:rowOff>
    </xdr:from>
    <xdr:to>
      <xdr:col>15</xdr:col>
      <xdr:colOff>101600</xdr:colOff>
      <xdr:row>98</xdr:row>
      <xdr:rowOff>41077</xdr:rowOff>
    </xdr:to>
    <xdr:sp macro="" textlink="">
      <xdr:nvSpPr>
        <xdr:cNvPr id="243" name="フローチャート: 判断 242"/>
        <xdr:cNvSpPr/>
      </xdr:nvSpPr>
      <xdr:spPr>
        <a:xfrm>
          <a:off x="2857500" y="1674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32204</xdr:rowOff>
    </xdr:from>
    <xdr:ext cx="534377" cy="259045"/>
    <xdr:sp macro="" textlink="">
      <xdr:nvSpPr>
        <xdr:cNvPr id="244" name="テキスト ボックス 243"/>
        <xdr:cNvSpPr txBox="1"/>
      </xdr:nvSpPr>
      <xdr:spPr>
        <a:xfrm>
          <a:off x="2641111" y="1683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47949</xdr:rowOff>
    </xdr:from>
    <xdr:to>
      <xdr:col>10</xdr:col>
      <xdr:colOff>114300</xdr:colOff>
      <xdr:row>97</xdr:row>
      <xdr:rowOff>109165</xdr:rowOff>
    </xdr:to>
    <xdr:cxnSp macro="">
      <xdr:nvCxnSpPr>
        <xdr:cNvPr id="245" name="直線コネクタ 244"/>
        <xdr:cNvCxnSpPr/>
      </xdr:nvCxnSpPr>
      <xdr:spPr>
        <a:xfrm flipV="1">
          <a:off x="1130300" y="16678599"/>
          <a:ext cx="889000" cy="6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140629</xdr:rowOff>
    </xdr:from>
    <xdr:to>
      <xdr:col>10</xdr:col>
      <xdr:colOff>165100</xdr:colOff>
      <xdr:row>98</xdr:row>
      <xdr:rowOff>70779</xdr:rowOff>
    </xdr:to>
    <xdr:sp macro="" textlink="">
      <xdr:nvSpPr>
        <xdr:cNvPr id="246" name="フローチャート: 判断 245"/>
        <xdr:cNvSpPr/>
      </xdr:nvSpPr>
      <xdr:spPr>
        <a:xfrm>
          <a:off x="1968500" y="1677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61906</xdr:rowOff>
    </xdr:from>
    <xdr:ext cx="534377" cy="259045"/>
    <xdr:sp macro="" textlink="">
      <xdr:nvSpPr>
        <xdr:cNvPr id="247" name="テキスト ボックス 246"/>
        <xdr:cNvSpPr txBox="1"/>
      </xdr:nvSpPr>
      <xdr:spPr>
        <a:xfrm>
          <a:off x="1752111" y="1686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134359</xdr:rowOff>
    </xdr:from>
    <xdr:to>
      <xdr:col>6</xdr:col>
      <xdr:colOff>38100</xdr:colOff>
      <xdr:row>98</xdr:row>
      <xdr:rowOff>64509</xdr:rowOff>
    </xdr:to>
    <xdr:sp macro="" textlink="">
      <xdr:nvSpPr>
        <xdr:cNvPr id="248" name="フローチャート: 判断 247"/>
        <xdr:cNvSpPr/>
      </xdr:nvSpPr>
      <xdr:spPr>
        <a:xfrm>
          <a:off x="1079500" y="1676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55636</xdr:rowOff>
    </xdr:from>
    <xdr:ext cx="534377" cy="259045"/>
    <xdr:sp macro="" textlink="">
      <xdr:nvSpPr>
        <xdr:cNvPr id="249" name="テキスト ボックス 248"/>
        <xdr:cNvSpPr txBox="1"/>
      </xdr:nvSpPr>
      <xdr:spPr>
        <a:xfrm>
          <a:off x="863111" y="1685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124969</xdr:rowOff>
    </xdr:from>
    <xdr:to>
      <xdr:col>24</xdr:col>
      <xdr:colOff>114300</xdr:colOff>
      <xdr:row>96</xdr:row>
      <xdr:rowOff>55119</xdr:rowOff>
    </xdr:to>
    <xdr:sp macro="" textlink="">
      <xdr:nvSpPr>
        <xdr:cNvPr id="255" name="楕円 254"/>
        <xdr:cNvSpPr/>
      </xdr:nvSpPr>
      <xdr:spPr>
        <a:xfrm>
          <a:off x="4584700" y="1641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147846</xdr:rowOff>
    </xdr:from>
    <xdr:ext cx="534377" cy="259045"/>
    <xdr:sp macro="" textlink="">
      <xdr:nvSpPr>
        <xdr:cNvPr id="256" name="衛生費該当値テキスト"/>
        <xdr:cNvSpPr txBox="1"/>
      </xdr:nvSpPr>
      <xdr:spPr>
        <a:xfrm>
          <a:off x="4686300" y="1626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7927</xdr:rowOff>
    </xdr:from>
    <xdr:to>
      <xdr:col>20</xdr:col>
      <xdr:colOff>38100</xdr:colOff>
      <xdr:row>95</xdr:row>
      <xdr:rowOff>109527</xdr:rowOff>
    </xdr:to>
    <xdr:sp macro="" textlink="">
      <xdr:nvSpPr>
        <xdr:cNvPr id="257" name="楕円 256"/>
        <xdr:cNvSpPr/>
      </xdr:nvSpPr>
      <xdr:spPr>
        <a:xfrm>
          <a:off x="3746500" y="1629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126054</xdr:rowOff>
    </xdr:from>
    <xdr:ext cx="534377" cy="259045"/>
    <xdr:sp macro="" textlink="">
      <xdr:nvSpPr>
        <xdr:cNvPr id="258" name="テキスト ボックス 257"/>
        <xdr:cNvSpPr txBox="1"/>
      </xdr:nvSpPr>
      <xdr:spPr>
        <a:xfrm>
          <a:off x="3530111" y="1607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38429</xdr:rowOff>
    </xdr:from>
    <xdr:to>
      <xdr:col>15</xdr:col>
      <xdr:colOff>101600</xdr:colOff>
      <xdr:row>96</xdr:row>
      <xdr:rowOff>140029</xdr:rowOff>
    </xdr:to>
    <xdr:sp macro="" textlink="">
      <xdr:nvSpPr>
        <xdr:cNvPr id="259" name="楕円 258"/>
        <xdr:cNvSpPr/>
      </xdr:nvSpPr>
      <xdr:spPr>
        <a:xfrm>
          <a:off x="2857500" y="1649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156556</xdr:rowOff>
    </xdr:from>
    <xdr:ext cx="534377" cy="259045"/>
    <xdr:sp macro="" textlink="">
      <xdr:nvSpPr>
        <xdr:cNvPr id="260" name="テキスト ボックス 259"/>
        <xdr:cNvSpPr txBox="1"/>
      </xdr:nvSpPr>
      <xdr:spPr>
        <a:xfrm>
          <a:off x="2641111" y="1627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168599</xdr:rowOff>
    </xdr:from>
    <xdr:to>
      <xdr:col>10</xdr:col>
      <xdr:colOff>165100</xdr:colOff>
      <xdr:row>97</xdr:row>
      <xdr:rowOff>98749</xdr:rowOff>
    </xdr:to>
    <xdr:sp macro="" textlink="">
      <xdr:nvSpPr>
        <xdr:cNvPr id="261" name="楕円 260"/>
        <xdr:cNvSpPr/>
      </xdr:nvSpPr>
      <xdr:spPr>
        <a:xfrm>
          <a:off x="1968500" y="1662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115276</xdr:rowOff>
    </xdr:from>
    <xdr:ext cx="534377" cy="259045"/>
    <xdr:sp macro="" textlink="">
      <xdr:nvSpPr>
        <xdr:cNvPr id="262" name="テキスト ボックス 261"/>
        <xdr:cNvSpPr txBox="1"/>
      </xdr:nvSpPr>
      <xdr:spPr>
        <a:xfrm>
          <a:off x="1752111" y="1640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58365</xdr:rowOff>
    </xdr:from>
    <xdr:to>
      <xdr:col>6</xdr:col>
      <xdr:colOff>38100</xdr:colOff>
      <xdr:row>97</xdr:row>
      <xdr:rowOff>159965</xdr:rowOff>
    </xdr:to>
    <xdr:sp macro="" textlink="">
      <xdr:nvSpPr>
        <xdr:cNvPr id="263" name="楕円 262"/>
        <xdr:cNvSpPr/>
      </xdr:nvSpPr>
      <xdr:spPr>
        <a:xfrm>
          <a:off x="1079500" y="166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5042</xdr:rowOff>
    </xdr:from>
    <xdr:ext cx="534377" cy="259045"/>
    <xdr:sp macro="" textlink="">
      <xdr:nvSpPr>
        <xdr:cNvPr id="264" name="テキスト ボックス 263"/>
        <xdr:cNvSpPr txBox="1"/>
      </xdr:nvSpPr>
      <xdr:spPr>
        <a:xfrm>
          <a:off x="863111" y="1646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143945</xdr:rowOff>
    </xdr:from>
    <xdr:to>
      <xdr:col>55</xdr:col>
      <xdr:colOff>0</xdr:colOff>
      <xdr:row>37</xdr:row>
      <xdr:rowOff>162560</xdr:rowOff>
    </xdr:to>
    <xdr:cxnSp macro="">
      <xdr:nvCxnSpPr>
        <xdr:cNvPr id="295" name="直線コネクタ 294"/>
        <xdr:cNvCxnSpPr/>
      </xdr:nvCxnSpPr>
      <xdr:spPr>
        <a:xfrm flipV="1">
          <a:off x="9639300" y="6487595"/>
          <a:ext cx="8382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69613</xdr:rowOff>
    </xdr:from>
    <xdr:ext cx="378565" cy="259045"/>
    <xdr:sp macro="" textlink="">
      <xdr:nvSpPr>
        <xdr:cNvPr id="296" name="労働費平均値テキスト"/>
        <xdr:cNvSpPr txBox="1"/>
      </xdr:nvSpPr>
      <xdr:spPr>
        <a:xfrm>
          <a:off x="10528300" y="6584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162560</xdr:rowOff>
    </xdr:from>
    <xdr:to>
      <xdr:col>50</xdr:col>
      <xdr:colOff>114300</xdr:colOff>
      <xdr:row>38</xdr:row>
      <xdr:rowOff>1234</xdr:rowOff>
    </xdr:to>
    <xdr:cxnSp macro="">
      <xdr:nvCxnSpPr>
        <xdr:cNvPr id="298" name="直線コネクタ 297"/>
        <xdr:cNvCxnSpPr/>
      </xdr:nvCxnSpPr>
      <xdr:spPr>
        <a:xfrm flipV="1">
          <a:off x="8750300" y="6506210"/>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161072</xdr:rowOff>
    </xdr:from>
    <xdr:to>
      <xdr:col>50</xdr:col>
      <xdr:colOff>165100</xdr:colOff>
      <xdr:row>38</xdr:row>
      <xdr:rowOff>91222</xdr:rowOff>
    </xdr:to>
    <xdr:sp macro="" textlink="">
      <xdr:nvSpPr>
        <xdr:cNvPr id="299" name="フローチャート: 判断 298"/>
        <xdr:cNvSpPr/>
      </xdr:nvSpPr>
      <xdr:spPr>
        <a:xfrm>
          <a:off x="9588500" y="650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82349</xdr:rowOff>
    </xdr:from>
    <xdr:ext cx="378565" cy="259045"/>
    <xdr:sp macro="" textlink="">
      <xdr:nvSpPr>
        <xdr:cNvPr id="300" name="テキスト ボックス 299"/>
        <xdr:cNvSpPr txBox="1"/>
      </xdr:nvSpPr>
      <xdr:spPr>
        <a:xfrm>
          <a:off x="9450017" y="6597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1234</xdr:rowOff>
    </xdr:from>
    <xdr:to>
      <xdr:col>45</xdr:col>
      <xdr:colOff>177800</xdr:colOff>
      <xdr:row>38</xdr:row>
      <xdr:rowOff>21481</xdr:rowOff>
    </xdr:to>
    <xdr:cxnSp macro="">
      <xdr:nvCxnSpPr>
        <xdr:cNvPr id="301" name="直線コネクタ 300"/>
        <xdr:cNvCxnSpPr/>
      </xdr:nvCxnSpPr>
      <xdr:spPr>
        <a:xfrm flipV="1">
          <a:off x="7861300" y="6516334"/>
          <a:ext cx="8890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131354</xdr:rowOff>
    </xdr:from>
    <xdr:to>
      <xdr:col>46</xdr:col>
      <xdr:colOff>38100</xdr:colOff>
      <xdr:row>38</xdr:row>
      <xdr:rowOff>61505</xdr:rowOff>
    </xdr:to>
    <xdr:sp macro="" textlink="">
      <xdr:nvSpPr>
        <xdr:cNvPr id="302" name="フローチャート: 判断 301"/>
        <xdr:cNvSpPr/>
      </xdr:nvSpPr>
      <xdr:spPr>
        <a:xfrm>
          <a:off x="8699500" y="64750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52631</xdr:rowOff>
    </xdr:from>
    <xdr:ext cx="378565" cy="259045"/>
    <xdr:sp macro="" textlink="">
      <xdr:nvSpPr>
        <xdr:cNvPr id="303" name="テキスト ボックス 302"/>
        <xdr:cNvSpPr txBox="1"/>
      </xdr:nvSpPr>
      <xdr:spPr>
        <a:xfrm>
          <a:off x="8561017" y="6567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21481</xdr:rowOff>
    </xdr:from>
    <xdr:to>
      <xdr:col>41</xdr:col>
      <xdr:colOff>50800</xdr:colOff>
      <xdr:row>38</xdr:row>
      <xdr:rowOff>43688</xdr:rowOff>
    </xdr:to>
    <xdr:cxnSp macro="">
      <xdr:nvCxnSpPr>
        <xdr:cNvPr id="304" name="直線コネクタ 303"/>
        <xdr:cNvCxnSpPr/>
      </xdr:nvCxnSpPr>
      <xdr:spPr>
        <a:xfrm flipV="1">
          <a:off x="6972300" y="6536581"/>
          <a:ext cx="8890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147683</xdr:rowOff>
    </xdr:from>
    <xdr:to>
      <xdr:col>41</xdr:col>
      <xdr:colOff>101600</xdr:colOff>
      <xdr:row>38</xdr:row>
      <xdr:rowOff>77832</xdr:rowOff>
    </xdr:to>
    <xdr:sp macro="" textlink="">
      <xdr:nvSpPr>
        <xdr:cNvPr id="305" name="フローチャート: 判断 304"/>
        <xdr:cNvSpPr/>
      </xdr:nvSpPr>
      <xdr:spPr>
        <a:xfrm>
          <a:off x="78105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68960</xdr:rowOff>
    </xdr:from>
    <xdr:ext cx="378565" cy="259045"/>
    <xdr:sp macro="" textlink="">
      <xdr:nvSpPr>
        <xdr:cNvPr id="306" name="テキスト ボックス 305"/>
        <xdr:cNvSpPr txBox="1"/>
      </xdr:nvSpPr>
      <xdr:spPr>
        <a:xfrm>
          <a:off x="7672017" y="6584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127109</xdr:rowOff>
    </xdr:from>
    <xdr:to>
      <xdr:col>36</xdr:col>
      <xdr:colOff>165100</xdr:colOff>
      <xdr:row>38</xdr:row>
      <xdr:rowOff>57259</xdr:rowOff>
    </xdr:to>
    <xdr:sp macro="" textlink="">
      <xdr:nvSpPr>
        <xdr:cNvPr id="307" name="フローチャート: 判断 306"/>
        <xdr:cNvSpPr/>
      </xdr:nvSpPr>
      <xdr:spPr>
        <a:xfrm>
          <a:off x="69215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73786</xdr:rowOff>
    </xdr:from>
    <xdr:ext cx="378565" cy="259045"/>
    <xdr:sp macro="" textlink="">
      <xdr:nvSpPr>
        <xdr:cNvPr id="308" name="テキスト ボックス 307"/>
        <xdr:cNvSpPr txBox="1"/>
      </xdr:nvSpPr>
      <xdr:spPr>
        <a:xfrm>
          <a:off x="6783017" y="6245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93145</xdr:rowOff>
    </xdr:from>
    <xdr:to>
      <xdr:col>55</xdr:col>
      <xdr:colOff>50800</xdr:colOff>
      <xdr:row>38</xdr:row>
      <xdr:rowOff>23295</xdr:rowOff>
    </xdr:to>
    <xdr:sp macro="" textlink="">
      <xdr:nvSpPr>
        <xdr:cNvPr id="314" name="楕円 313"/>
        <xdr:cNvSpPr/>
      </xdr:nvSpPr>
      <xdr:spPr>
        <a:xfrm>
          <a:off x="10426700" y="643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116022</xdr:rowOff>
    </xdr:from>
    <xdr:ext cx="378565" cy="259045"/>
    <xdr:sp macro="" textlink="">
      <xdr:nvSpPr>
        <xdr:cNvPr id="315" name="労働費該当値テキスト"/>
        <xdr:cNvSpPr txBox="1"/>
      </xdr:nvSpPr>
      <xdr:spPr>
        <a:xfrm>
          <a:off x="10528300" y="6288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111760</xdr:rowOff>
    </xdr:from>
    <xdr:to>
      <xdr:col>50</xdr:col>
      <xdr:colOff>165100</xdr:colOff>
      <xdr:row>38</xdr:row>
      <xdr:rowOff>41910</xdr:rowOff>
    </xdr:to>
    <xdr:sp macro="" textlink="">
      <xdr:nvSpPr>
        <xdr:cNvPr id="316" name="楕円 315"/>
        <xdr:cNvSpPr/>
      </xdr:nvSpPr>
      <xdr:spPr>
        <a:xfrm>
          <a:off x="95885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317" name="テキスト ボックス 316"/>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121884</xdr:rowOff>
    </xdr:from>
    <xdr:to>
      <xdr:col>46</xdr:col>
      <xdr:colOff>38100</xdr:colOff>
      <xdr:row>38</xdr:row>
      <xdr:rowOff>52034</xdr:rowOff>
    </xdr:to>
    <xdr:sp macro="" textlink="">
      <xdr:nvSpPr>
        <xdr:cNvPr id="318" name="楕円 317"/>
        <xdr:cNvSpPr/>
      </xdr:nvSpPr>
      <xdr:spPr>
        <a:xfrm>
          <a:off x="8699500" y="646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68561</xdr:rowOff>
    </xdr:from>
    <xdr:ext cx="378565" cy="259045"/>
    <xdr:sp macro="" textlink="">
      <xdr:nvSpPr>
        <xdr:cNvPr id="319" name="テキスト ボックス 318"/>
        <xdr:cNvSpPr txBox="1"/>
      </xdr:nvSpPr>
      <xdr:spPr>
        <a:xfrm>
          <a:off x="8561017" y="6240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142131</xdr:rowOff>
    </xdr:from>
    <xdr:to>
      <xdr:col>41</xdr:col>
      <xdr:colOff>101600</xdr:colOff>
      <xdr:row>38</xdr:row>
      <xdr:rowOff>72281</xdr:rowOff>
    </xdr:to>
    <xdr:sp macro="" textlink="">
      <xdr:nvSpPr>
        <xdr:cNvPr id="320" name="楕円 319"/>
        <xdr:cNvSpPr/>
      </xdr:nvSpPr>
      <xdr:spPr>
        <a:xfrm>
          <a:off x="7810500" y="648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21" name="テキスト ボックス 320"/>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164338</xdr:rowOff>
    </xdr:from>
    <xdr:to>
      <xdr:col>36</xdr:col>
      <xdr:colOff>165100</xdr:colOff>
      <xdr:row>38</xdr:row>
      <xdr:rowOff>94488</xdr:rowOff>
    </xdr:to>
    <xdr:sp macro="" textlink="">
      <xdr:nvSpPr>
        <xdr:cNvPr id="322" name="楕円 321"/>
        <xdr:cNvSpPr/>
      </xdr:nvSpPr>
      <xdr:spPr>
        <a:xfrm>
          <a:off x="6921500" y="650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85615</xdr:rowOff>
    </xdr:from>
    <xdr:ext cx="378565" cy="259045"/>
    <xdr:sp macro="" textlink="">
      <xdr:nvSpPr>
        <xdr:cNvPr id="323" name="テキスト ボックス 322"/>
        <xdr:cNvSpPr txBox="1"/>
      </xdr:nvSpPr>
      <xdr:spPr>
        <a:xfrm>
          <a:off x="6783017" y="6600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55542</xdr:rowOff>
    </xdr:from>
    <xdr:to>
      <xdr:col>55</xdr:col>
      <xdr:colOff>0</xdr:colOff>
      <xdr:row>59</xdr:row>
      <xdr:rowOff>57551</xdr:rowOff>
    </xdr:to>
    <xdr:cxnSp macro="">
      <xdr:nvCxnSpPr>
        <xdr:cNvPr id="354" name="直線コネクタ 353"/>
        <xdr:cNvCxnSpPr/>
      </xdr:nvCxnSpPr>
      <xdr:spPr>
        <a:xfrm flipV="1">
          <a:off x="9639300" y="10171092"/>
          <a:ext cx="838200" cy="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51558</xdr:rowOff>
    </xdr:from>
    <xdr:to>
      <xdr:col>50</xdr:col>
      <xdr:colOff>114300</xdr:colOff>
      <xdr:row>59</xdr:row>
      <xdr:rowOff>57551</xdr:rowOff>
    </xdr:to>
    <xdr:cxnSp macro="">
      <xdr:nvCxnSpPr>
        <xdr:cNvPr id="357" name="直線コネクタ 356"/>
        <xdr:cNvCxnSpPr/>
      </xdr:nvCxnSpPr>
      <xdr:spPr>
        <a:xfrm>
          <a:off x="8750300" y="10167108"/>
          <a:ext cx="889000" cy="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123337</xdr:rowOff>
    </xdr:from>
    <xdr:to>
      <xdr:col>50</xdr:col>
      <xdr:colOff>165100</xdr:colOff>
      <xdr:row>58</xdr:row>
      <xdr:rowOff>53487</xdr:rowOff>
    </xdr:to>
    <xdr:sp macro="" textlink="">
      <xdr:nvSpPr>
        <xdr:cNvPr id="358" name="フローチャート: 判断 357"/>
        <xdr:cNvSpPr/>
      </xdr:nvSpPr>
      <xdr:spPr>
        <a:xfrm>
          <a:off x="9588500" y="989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70014</xdr:rowOff>
    </xdr:from>
    <xdr:ext cx="534377" cy="259045"/>
    <xdr:sp macro="" textlink="">
      <xdr:nvSpPr>
        <xdr:cNvPr id="359" name="テキスト ボックス 358"/>
        <xdr:cNvSpPr txBox="1"/>
      </xdr:nvSpPr>
      <xdr:spPr>
        <a:xfrm>
          <a:off x="9372111" y="967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51558</xdr:rowOff>
    </xdr:from>
    <xdr:to>
      <xdr:col>45</xdr:col>
      <xdr:colOff>177800</xdr:colOff>
      <xdr:row>59</xdr:row>
      <xdr:rowOff>62662</xdr:rowOff>
    </xdr:to>
    <xdr:cxnSp macro="">
      <xdr:nvCxnSpPr>
        <xdr:cNvPr id="360" name="直線コネクタ 359"/>
        <xdr:cNvCxnSpPr/>
      </xdr:nvCxnSpPr>
      <xdr:spPr>
        <a:xfrm flipV="1">
          <a:off x="7861300" y="10167108"/>
          <a:ext cx="8890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66285</xdr:rowOff>
    </xdr:from>
    <xdr:to>
      <xdr:col>46</xdr:col>
      <xdr:colOff>38100</xdr:colOff>
      <xdr:row>57</xdr:row>
      <xdr:rowOff>167885</xdr:rowOff>
    </xdr:to>
    <xdr:sp macro="" textlink="">
      <xdr:nvSpPr>
        <xdr:cNvPr id="361" name="フローチャート: 判断 360"/>
        <xdr:cNvSpPr/>
      </xdr:nvSpPr>
      <xdr:spPr>
        <a:xfrm>
          <a:off x="8699500" y="9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12962</xdr:rowOff>
    </xdr:from>
    <xdr:ext cx="534377" cy="259045"/>
    <xdr:sp macro="" textlink="">
      <xdr:nvSpPr>
        <xdr:cNvPr id="362" name="テキスト ボックス 361"/>
        <xdr:cNvSpPr txBox="1"/>
      </xdr:nvSpPr>
      <xdr:spPr>
        <a:xfrm>
          <a:off x="8483111" y="961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54416</xdr:rowOff>
    </xdr:from>
    <xdr:to>
      <xdr:col>41</xdr:col>
      <xdr:colOff>50800</xdr:colOff>
      <xdr:row>59</xdr:row>
      <xdr:rowOff>62662</xdr:rowOff>
    </xdr:to>
    <xdr:cxnSp macro="">
      <xdr:nvCxnSpPr>
        <xdr:cNvPr id="363" name="直線コネクタ 362"/>
        <xdr:cNvCxnSpPr/>
      </xdr:nvCxnSpPr>
      <xdr:spPr>
        <a:xfrm>
          <a:off x="6972300" y="10169966"/>
          <a:ext cx="889000" cy="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70073</xdr:rowOff>
    </xdr:from>
    <xdr:to>
      <xdr:col>41</xdr:col>
      <xdr:colOff>101600</xdr:colOff>
      <xdr:row>58</xdr:row>
      <xdr:rowOff>223</xdr:rowOff>
    </xdr:to>
    <xdr:sp macro="" textlink="">
      <xdr:nvSpPr>
        <xdr:cNvPr id="364" name="フローチャート: 判断 363"/>
        <xdr:cNvSpPr/>
      </xdr:nvSpPr>
      <xdr:spPr>
        <a:xfrm>
          <a:off x="7810500" y="984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16750</xdr:rowOff>
    </xdr:from>
    <xdr:ext cx="534377" cy="259045"/>
    <xdr:sp macro="" textlink="">
      <xdr:nvSpPr>
        <xdr:cNvPr id="365" name="テキスト ボックス 364"/>
        <xdr:cNvSpPr txBox="1"/>
      </xdr:nvSpPr>
      <xdr:spPr>
        <a:xfrm>
          <a:off x="7594111" y="961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62056</xdr:rowOff>
    </xdr:from>
    <xdr:to>
      <xdr:col>36</xdr:col>
      <xdr:colOff>165100</xdr:colOff>
      <xdr:row>57</xdr:row>
      <xdr:rowOff>163656</xdr:rowOff>
    </xdr:to>
    <xdr:sp macro="" textlink="">
      <xdr:nvSpPr>
        <xdr:cNvPr id="366" name="フローチャート: 判断 365"/>
        <xdr:cNvSpPr/>
      </xdr:nvSpPr>
      <xdr:spPr>
        <a:xfrm>
          <a:off x="6921500" y="983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8733</xdr:rowOff>
    </xdr:from>
    <xdr:ext cx="534377" cy="259045"/>
    <xdr:sp macro="" textlink="">
      <xdr:nvSpPr>
        <xdr:cNvPr id="367" name="テキスト ボックス 366"/>
        <xdr:cNvSpPr txBox="1"/>
      </xdr:nvSpPr>
      <xdr:spPr>
        <a:xfrm>
          <a:off x="6705111" y="960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4742</xdr:rowOff>
    </xdr:from>
    <xdr:to>
      <xdr:col>55</xdr:col>
      <xdr:colOff>50800</xdr:colOff>
      <xdr:row>59</xdr:row>
      <xdr:rowOff>106342</xdr:rowOff>
    </xdr:to>
    <xdr:sp macro="" textlink="">
      <xdr:nvSpPr>
        <xdr:cNvPr id="373" name="楕円 372"/>
        <xdr:cNvSpPr/>
      </xdr:nvSpPr>
      <xdr:spPr>
        <a:xfrm>
          <a:off x="10426700" y="1012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91119</xdr:rowOff>
    </xdr:from>
    <xdr:ext cx="469744" cy="259045"/>
    <xdr:sp macro="" textlink="">
      <xdr:nvSpPr>
        <xdr:cNvPr id="374" name="農林水産業費該当値テキスト"/>
        <xdr:cNvSpPr txBox="1"/>
      </xdr:nvSpPr>
      <xdr:spPr>
        <a:xfrm>
          <a:off x="10528300" y="1003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6751</xdr:rowOff>
    </xdr:from>
    <xdr:to>
      <xdr:col>50</xdr:col>
      <xdr:colOff>165100</xdr:colOff>
      <xdr:row>59</xdr:row>
      <xdr:rowOff>108351</xdr:rowOff>
    </xdr:to>
    <xdr:sp macro="" textlink="">
      <xdr:nvSpPr>
        <xdr:cNvPr id="375" name="楕円 374"/>
        <xdr:cNvSpPr/>
      </xdr:nvSpPr>
      <xdr:spPr>
        <a:xfrm>
          <a:off x="9588500" y="1012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99478</xdr:rowOff>
    </xdr:from>
    <xdr:ext cx="469744" cy="259045"/>
    <xdr:sp macro="" textlink="">
      <xdr:nvSpPr>
        <xdr:cNvPr id="376" name="テキスト ボックス 375"/>
        <xdr:cNvSpPr txBox="1"/>
      </xdr:nvSpPr>
      <xdr:spPr>
        <a:xfrm>
          <a:off x="9404428" y="1021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758</xdr:rowOff>
    </xdr:from>
    <xdr:to>
      <xdr:col>46</xdr:col>
      <xdr:colOff>38100</xdr:colOff>
      <xdr:row>59</xdr:row>
      <xdr:rowOff>102358</xdr:rowOff>
    </xdr:to>
    <xdr:sp macro="" textlink="">
      <xdr:nvSpPr>
        <xdr:cNvPr id="377" name="楕円 376"/>
        <xdr:cNvSpPr/>
      </xdr:nvSpPr>
      <xdr:spPr>
        <a:xfrm>
          <a:off x="8699500" y="1011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93485</xdr:rowOff>
    </xdr:from>
    <xdr:ext cx="469744" cy="259045"/>
    <xdr:sp macro="" textlink="">
      <xdr:nvSpPr>
        <xdr:cNvPr id="378" name="テキスト ボックス 377"/>
        <xdr:cNvSpPr txBox="1"/>
      </xdr:nvSpPr>
      <xdr:spPr>
        <a:xfrm>
          <a:off x="8515428" y="1020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11862</xdr:rowOff>
    </xdr:from>
    <xdr:to>
      <xdr:col>41</xdr:col>
      <xdr:colOff>101600</xdr:colOff>
      <xdr:row>59</xdr:row>
      <xdr:rowOff>113462</xdr:rowOff>
    </xdr:to>
    <xdr:sp macro="" textlink="">
      <xdr:nvSpPr>
        <xdr:cNvPr id="379" name="楕円 378"/>
        <xdr:cNvSpPr/>
      </xdr:nvSpPr>
      <xdr:spPr>
        <a:xfrm>
          <a:off x="7810500" y="1012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104589</xdr:rowOff>
    </xdr:from>
    <xdr:ext cx="469744" cy="259045"/>
    <xdr:sp macro="" textlink="">
      <xdr:nvSpPr>
        <xdr:cNvPr id="380" name="テキスト ボックス 379"/>
        <xdr:cNvSpPr txBox="1"/>
      </xdr:nvSpPr>
      <xdr:spPr>
        <a:xfrm>
          <a:off x="7626428" y="1022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3616</xdr:rowOff>
    </xdr:from>
    <xdr:to>
      <xdr:col>36</xdr:col>
      <xdr:colOff>165100</xdr:colOff>
      <xdr:row>59</xdr:row>
      <xdr:rowOff>105216</xdr:rowOff>
    </xdr:to>
    <xdr:sp macro="" textlink="">
      <xdr:nvSpPr>
        <xdr:cNvPr id="381" name="楕円 380"/>
        <xdr:cNvSpPr/>
      </xdr:nvSpPr>
      <xdr:spPr>
        <a:xfrm>
          <a:off x="6921500" y="1011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96343</xdr:rowOff>
    </xdr:from>
    <xdr:ext cx="469744" cy="259045"/>
    <xdr:sp macro="" textlink="">
      <xdr:nvSpPr>
        <xdr:cNvPr id="382" name="テキスト ボックス 381"/>
        <xdr:cNvSpPr txBox="1"/>
      </xdr:nvSpPr>
      <xdr:spPr>
        <a:xfrm>
          <a:off x="6737428" y="1021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99695</xdr:rowOff>
    </xdr:from>
    <xdr:to>
      <xdr:col>55</xdr:col>
      <xdr:colOff>0</xdr:colOff>
      <xdr:row>77</xdr:row>
      <xdr:rowOff>171109</xdr:rowOff>
    </xdr:to>
    <xdr:cxnSp macro="">
      <xdr:nvCxnSpPr>
        <xdr:cNvPr id="409" name="直線コネクタ 408"/>
        <xdr:cNvCxnSpPr/>
      </xdr:nvCxnSpPr>
      <xdr:spPr>
        <a:xfrm>
          <a:off x="9639300" y="12958445"/>
          <a:ext cx="838200" cy="41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99695</xdr:rowOff>
    </xdr:from>
    <xdr:to>
      <xdr:col>50</xdr:col>
      <xdr:colOff>114300</xdr:colOff>
      <xdr:row>77</xdr:row>
      <xdr:rowOff>167132</xdr:rowOff>
    </xdr:to>
    <xdr:cxnSp macro="">
      <xdr:nvCxnSpPr>
        <xdr:cNvPr id="412" name="直線コネクタ 411"/>
        <xdr:cNvCxnSpPr/>
      </xdr:nvCxnSpPr>
      <xdr:spPr>
        <a:xfrm flipV="1">
          <a:off x="8750300" y="12958445"/>
          <a:ext cx="889000" cy="41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162189</xdr:rowOff>
    </xdr:from>
    <xdr:to>
      <xdr:col>50</xdr:col>
      <xdr:colOff>165100</xdr:colOff>
      <xdr:row>75</xdr:row>
      <xdr:rowOff>92339</xdr:rowOff>
    </xdr:to>
    <xdr:sp macro="" textlink="">
      <xdr:nvSpPr>
        <xdr:cNvPr id="413" name="フローチャート: 判断 412"/>
        <xdr:cNvSpPr/>
      </xdr:nvSpPr>
      <xdr:spPr>
        <a:xfrm>
          <a:off x="9588500" y="1284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108866</xdr:rowOff>
    </xdr:from>
    <xdr:ext cx="534377" cy="259045"/>
    <xdr:sp macro="" textlink="">
      <xdr:nvSpPr>
        <xdr:cNvPr id="414" name="テキスト ボックス 413"/>
        <xdr:cNvSpPr txBox="1"/>
      </xdr:nvSpPr>
      <xdr:spPr>
        <a:xfrm>
          <a:off x="9372111" y="1262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118028</xdr:rowOff>
    </xdr:from>
    <xdr:to>
      <xdr:col>45</xdr:col>
      <xdr:colOff>177800</xdr:colOff>
      <xdr:row>77</xdr:row>
      <xdr:rowOff>167132</xdr:rowOff>
    </xdr:to>
    <xdr:cxnSp macro="">
      <xdr:nvCxnSpPr>
        <xdr:cNvPr id="415" name="直線コネクタ 414"/>
        <xdr:cNvCxnSpPr/>
      </xdr:nvCxnSpPr>
      <xdr:spPr>
        <a:xfrm>
          <a:off x="7861300" y="13319678"/>
          <a:ext cx="889000" cy="4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167264</xdr:rowOff>
    </xdr:from>
    <xdr:to>
      <xdr:col>46</xdr:col>
      <xdr:colOff>38100</xdr:colOff>
      <xdr:row>76</xdr:row>
      <xdr:rowOff>97414</xdr:rowOff>
    </xdr:to>
    <xdr:sp macro="" textlink="">
      <xdr:nvSpPr>
        <xdr:cNvPr id="416" name="フローチャート: 判断 415"/>
        <xdr:cNvSpPr/>
      </xdr:nvSpPr>
      <xdr:spPr>
        <a:xfrm>
          <a:off x="8699500" y="1302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113941</xdr:rowOff>
    </xdr:from>
    <xdr:ext cx="469744" cy="259045"/>
    <xdr:sp macro="" textlink="">
      <xdr:nvSpPr>
        <xdr:cNvPr id="417" name="テキスト ボックス 416"/>
        <xdr:cNvSpPr txBox="1"/>
      </xdr:nvSpPr>
      <xdr:spPr>
        <a:xfrm>
          <a:off x="8515428" y="1280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97958</xdr:rowOff>
    </xdr:from>
    <xdr:to>
      <xdr:col>41</xdr:col>
      <xdr:colOff>50800</xdr:colOff>
      <xdr:row>77</xdr:row>
      <xdr:rowOff>118028</xdr:rowOff>
    </xdr:to>
    <xdr:cxnSp macro="">
      <xdr:nvCxnSpPr>
        <xdr:cNvPr id="418" name="直線コネクタ 417"/>
        <xdr:cNvCxnSpPr/>
      </xdr:nvCxnSpPr>
      <xdr:spPr>
        <a:xfrm>
          <a:off x="6972300" y="13299608"/>
          <a:ext cx="889000" cy="2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148975</xdr:rowOff>
    </xdr:from>
    <xdr:to>
      <xdr:col>41</xdr:col>
      <xdr:colOff>101600</xdr:colOff>
      <xdr:row>76</xdr:row>
      <xdr:rowOff>79125</xdr:rowOff>
    </xdr:to>
    <xdr:sp macro="" textlink="">
      <xdr:nvSpPr>
        <xdr:cNvPr id="419" name="フローチャート: 判断 418"/>
        <xdr:cNvSpPr/>
      </xdr:nvSpPr>
      <xdr:spPr>
        <a:xfrm>
          <a:off x="7810500" y="1300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95653</xdr:rowOff>
    </xdr:from>
    <xdr:ext cx="469744" cy="259045"/>
    <xdr:sp macro="" textlink="">
      <xdr:nvSpPr>
        <xdr:cNvPr id="420" name="テキスト ボックス 419"/>
        <xdr:cNvSpPr txBox="1"/>
      </xdr:nvSpPr>
      <xdr:spPr>
        <a:xfrm>
          <a:off x="7626428" y="12782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154553</xdr:rowOff>
    </xdr:from>
    <xdr:to>
      <xdr:col>36</xdr:col>
      <xdr:colOff>165100</xdr:colOff>
      <xdr:row>76</xdr:row>
      <xdr:rowOff>84703</xdr:rowOff>
    </xdr:to>
    <xdr:sp macro="" textlink="">
      <xdr:nvSpPr>
        <xdr:cNvPr id="421" name="フローチャート: 判断 420"/>
        <xdr:cNvSpPr/>
      </xdr:nvSpPr>
      <xdr:spPr>
        <a:xfrm>
          <a:off x="6921500" y="13013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101231</xdr:rowOff>
    </xdr:from>
    <xdr:ext cx="469744" cy="259045"/>
    <xdr:sp macro="" textlink="">
      <xdr:nvSpPr>
        <xdr:cNvPr id="422" name="テキスト ボックス 421"/>
        <xdr:cNvSpPr txBox="1"/>
      </xdr:nvSpPr>
      <xdr:spPr>
        <a:xfrm>
          <a:off x="6737428" y="1278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120309</xdr:rowOff>
    </xdr:from>
    <xdr:to>
      <xdr:col>55</xdr:col>
      <xdr:colOff>50800</xdr:colOff>
      <xdr:row>78</xdr:row>
      <xdr:rowOff>50459</xdr:rowOff>
    </xdr:to>
    <xdr:sp macro="" textlink="">
      <xdr:nvSpPr>
        <xdr:cNvPr id="428" name="楕円 427"/>
        <xdr:cNvSpPr/>
      </xdr:nvSpPr>
      <xdr:spPr>
        <a:xfrm>
          <a:off x="10426700" y="1332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35236</xdr:rowOff>
    </xdr:from>
    <xdr:ext cx="469744" cy="259045"/>
    <xdr:sp macro="" textlink="">
      <xdr:nvSpPr>
        <xdr:cNvPr id="429" name="商工費該当値テキスト"/>
        <xdr:cNvSpPr txBox="1"/>
      </xdr:nvSpPr>
      <xdr:spPr>
        <a:xfrm>
          <a:off x="10528300" y="1323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48895</xdr:rowOff>
    </xdr:from>
    <xdr:to>
      <xdr:col>50</xdr:col>
      <xdr:colOff>165100</xdr:colOff>
      <xdr:row>75</xdr:row>
      <xdr:rowOff>150495</xdr:rowOff>
    </xdr:to>
    <xdr:sp macro="" textlink="">
      <xdr:nvSpPr>
        <xdr:cNvPr id="430" name="楕円 429"/>
        <xdr:cNvSpPr/>
      </xdr:nvSpPr>
      <xdr:spPr>
        <a:xfrm>
          <a:off x="9588500" y="1290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141622</xdr:rowOff>
    </xdr:from>
    <xdr:ext cx="534377" cy="259045"/>
    <xdr:sp macro="" textlink="">
      <xdr:nvSpPr>
        <xdr:cNvPr id="431" name="テキスト ボックス 430"/>
        <xdr:cNvSpPr txBox="1"/>
      </xdr:nvSpPr>
      <xdr:spPr>
        <a:xfrm>
          <a:off x="9372111" y="1300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116332</xdr:rowOff>
    </xdr:from>
    <xdr:to>
      <xdr:col>46</xdr:col>
      <xdr:colOff>38100</xdr:colOff>
      <xdr:row>78</xdr:row>
      <xdr:rowOff>46482</xdr:rowOff>
    </xdr:to>
    <xdr:sp macro="" textlink="">
      <xdr:nvSpPr>
        <xdr:cNvPr id="432" name="楕円 431"/>
        <xdr:cNvSpPr/>
      </xdr:nvSpPr>
      <xdr:spPr>
        <a:xfrm>
          <a:off x="8699500" y="1331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37609</xdr:rowOff>
    </xdr:from>
    <xdr:ext cx="469744" cy="259045"/>
    <xdr:sp macro="" textlink="">
      <xdr:nvSpPr>
        <xdr:cNvPr id="433" name="テキスト ボックス 432"/>
        <xdr:cNvSpPr txBox="1"/>
      </xdr:nvSpPr>
      <xdr:spPr>
        <a:xfrm>
          <a:off x="8515428" y="1341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67228</xdr:rowOff>
    </xdr:from>
    <xdr:to>
      <xdr:col>41</xdr:col>
      <xdr:colOff>101600</xdr:colOff>
      <xdr:row>77</xdr:row>
      <xdr:rowOff>168828</xdr:rowOff>
    </xdr:to>
    <xdr:sp macro="" textlink="">
      <xdr:nvSpPr>
        <xdr:cNvPr id="434" name="楕円 433"/>
        <xdr:cNvSpPr/>
      </xdr:nvSpPr>
      <xdr:spPr>
        <a:xfrm>
          <a:off x="7810500" y="1326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159955</xdr:rowOff>
    </xdr:from>
    <xdr:ext cx="469744" cy="259045"/>
    <xdr:sp macro="" textlink="">
      <xdr:nvSpPr>
        <xdr:cNvPr id="435" name="テキスト ボックス 434"/>
        <xdr:cNvSpPr txBox="1"/>
      </xdr:nvSpPr>
      <xdr:spPr>
        <a:xfrm>
          <a:off x="7626428" y="1336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47158</xdr:rowOff>
    </xdr:from>
    <xdr:to>
      <xdr:col>36</xdr:col>
      <xdr:colOff>165100</xdr:colOff>
      <xdr:row>77</xdr:row>
      <xdr:rowOff>148758</xdr:rowOff>
    </xdr:to>
    <xdr:sp macro="" textlink="">
      <xdr:nvSpPr>
        <xdr:cNvPr id="436" name="楕円 435"/>
        <xdr:cNvSpPr/>
      </xdr:nvSpPr>
      <xdr:spPr>
        <a:xfrm>
          <a:off x="6921500" y="132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139885</xdr:rowOff>
    </xdr:from>
    <xdr:ext cx="469744" cy="259045"/>
    <xdr:sp macro="" textlink="">
      <xdr:nvSpPr>
        <xdr:cNvPr id="437" name="テキスト ボックス 436"/>
        <xdr:cNvSpPr txBox="1"/>
      </xdr:nvSpPr>
      <xdr:spPr>
        <a:xfrm>
          <a:off x="6737428" y="1334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100566</xdr:rowOff>
    </xdr:from>
    <xdr:to>
      <xdr:col>55</xdr:col>
      <xdr:colOff>0</xdr:colOff>
      <xdr:row>94</xdr:row>
      <xdr:rowOff>116039</xdr:rowOff>
    </xdr:to>
    <xdr:cxnSp macro="">
      <xdr:nvCxnSpPr>
        <xdr:cNvPr id="470" name="直線コネクタ 469"/>
        <xdr:cNvCxnSpPr/>
      </xdr:nvCxnSpPr>
      <xdr:spPr>
        <a:xfrm>
          <a:off x="9639300" y="16216866"/>
          <a:ext cx="838200" cy="1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2861</xdr:rowOff>
    </xdr:from>
    <xdr:ext cx="534377" cy="259045"/>
    <xdr:sp macro="" textlink="">
      <xdr:nvSpPr>
        <xdr:cNvPr id="471" name="土木費平均値テキスト"/>
        <xdr:cNvSpPr txBox="1"/>
      </xdr:nvSpPr>
      <xdr:spPr>
        <a:xfrm>
          <a:off x="10528300" y="16462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100566</xdr:rowOff>
    </xdr:from>
    <xdr:to>
      <xdr:col>50</xdr:col>
      <xdr:colOff>114300</xdr:colOff>
      <xdr:row>95</xdr:row>
      <xdr:rowOff>101095</xdr:rowOff>
    </xdr:to>
    <xdr:cxnSp macro="">
      <xdr:nvCxnSpPr>
        <xdr:cNvPr id="473" name="直線コネクタ 472"/>
        <xdr:cNvCxnSpPr/>
      </xdr:nvCxnSpPr>
      <xdr:spPr>
        <a:xfrm flipV="1">
          <a:off x="8750300" y="16216866"/>
          <a:ext cx="889000" cy="17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7719</xdr:rowOff>
    </xdr:from>
    <xdr:to>
      <xdr:col>50</xdr:col>
      <xdr:colOff>165100</xdr:colOff>
      <xdr:row>96</xdr:row>
      <xdr:rowOff>109319</xdr:rowOff>
    </xdr:to>
    <xdr:sp macro="" textlink="">
      <xdr:nvSpPr>
        <xdr:cNvPr id="474" name="フローチャート: 判断 473"/>
        <xdr:cNvSpPr/>
      </xdr:nvSpPr>
      <xdr:spPr>
        <a:xfrm>
          <a:off x="9588500" y="1646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100446</xdr:rowOff>
    </xdr:from>
    <xdr:ext cx="534377" cy="259045"/>
    <xdr:sp macro="" textlink="">
      <xdr:nvSpPr>
        <xdr:cNvPr id="475" name="テキスト ボックス 474"/>
        <xdr:cNvSpPr txBox="1"/>
      </xdr:nvSpPr>
      <xdr:spPr>
        <a:xfrm>
          <a:off x="9372111" y="1655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101095</xdr:rowOff>
    </xdr:from>
    <xdr:to>
      <xdr:col>45</xdr:col>
      <xdr:colOff>177800</xdr:colOff>
      <xdr:row>95</xdr:row>
      <xdr:rowOff>122884</xdr:rowOff>
    </xdr:to>
    <xdr:cxnSp macro="">
      <xdr:nvCxnSpPr>
        <xdr:cNvPr id="476" name="直線コネクタ 475"/>
        <xdr:cNvCxnSpPr/>
      </xdr:nvCxnSpPr>
      <xdr:spPr>
        <a:xfrm flipV="1">
          <a:off x="7861300" y="16388845"/>
          <a:ext cx="889000" cy="2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168952</xdr:rowOff>
    </xdr:from>
    <xdr:to>
      <xdr:col>46</xdr:col>
      <xdr:colOff>38100</xdr:colOff>
      <xdr:row>96</xdr:row>
      <xdr:rowOff>99102</xdr:rowOff>
    </xdr:to>
    <xdr:sp macro="" textlink="">
      <xdr:nvSpPr>
        <xdr:cNvPr id="477" name="フローチャート: 判断 476"/>
        <xdr:cNvSpPr/>
      </xdr:nvSpPr>
      <xdr:spPr>
        <a:xfrm>
          <a:off x="8699500" y="16456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90229</xdr:rowOff>
    </xdr:from>
    <xdr:ext cx="534377" cy="259045"/>
    <xdr:sp macro="" textlink="">
      <xdr:nvSpPr>
        <xdr:cNvPr id="478" name="テキスト ボックス 477"/>
        <xdr:cNvSpPr txBox="1"/>
      </xdr:nvSpPr>
      <xdr:spPr>
        <a:xfrm>
          <a:off x="8483111" y="1654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106496</xdr:rowOff>
    </xdr:from>
    <xdr:to>
      <xdr:col>41</xdr:col>
      <xdr:colOff>50800</xdr:colOff>
      <xdr:row>95</xdr:row>
      <xdr:rowOff>122884</xdr:rowOff>
    </xdr:to>
    <xdr:cxnSp macro="">
      <xdr:nvCxnSpPr>
        <xdr:cNvPr id="479" name="直線コネクタ 478"/>
        <xdr:cNvCxnSpPr/>
      </xdr:nvCxnSpPr>
      <xdr:spPr>
        <a:xfrm>
          <a:off x="6972300" y="16394246"/>
          <a:ext cx="889000" cy="1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24521</xdr:rowOff>
    </xdr:from>
    <xdr:to>
      <xdr:col>41</xdr:col>
      <xdr:colOff>101600</xdr:colOff>
      <xdr:row>96</xdr:row>
      <xdr:rowOff>126121</xdr:rowOff>
    </xdr:to>
    <xdr:sp macro="" textlink="">
      <xdr:nvSpPr>
        <xdr:cNvPr id="480" name="フローチャート: 判断 479"/>
        <xdr:cNvSpPr/>
      </xdr:nvSpPr>
      <xdr:spPr>
        <a:xfrm>
          <a:off x="7810500" y="1648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117248</xdr:rowOff>
    </xdr:from>
    <xdr:ext cx="534377" cy="259045"/>
    <xdr:sp macro="" textlink="">
      <xdr:nvSpPr>
        <xdr:cNvPr id="481" name="テキスト ボックス 480"/>
        <xdr:cNvSpPr txBox="1"/>
      </xdr:nvSpPr>
      <xdr:spPr>
        <a:xfrm>
          <a:off x="7594111" y="1657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164624</xdr:rowOff>
    </xdr:from>
    <xdr:to>
      <xdr:col>36</xdr:col>
      <xdr:colOff>165100</xdr:colOff>
      <xdr:row>96</xdr:row>
      <xdr:rowOff>94774</xdr:rowOff>
    </xdr:to>
    <xdr:sp macro="" textlink="">
      <xdr:nvSpPr>
        <xdr:cNvPr id="482" name="フローチャート: 判断 481"/>
        <xdr:cNvSpPr/>
      </xdr:nvSpPr>
      <xdr:spPr>
        <a:xfrm>
          <a:off x="6921500" y="1645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85901</xdr:rowOff>
    </xdr:from>
    <xdr:ext cx="534377" cy="259045"/>
    <xdr:sp macro="" textlink="">
      <xdr:nvSpPr>
        <xdr:cNvPr id="483" name="テキスト ボックス 482"/>
        <xdr:cNvSpPr txBox="1"/>
      </xdr:nvSpPr>
      <xdr:spPr>
        <a:xfrm>
          <a:off x="6705111" y="1654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65239</xdr:rowOff>
    </xdr:from>
    <xdr:to>
      <xdr:col>55</xdr:col>
      <xdr:colOff>50800</xdr:colOff>
      <xdr:row>94</xdr:row>
      <xdr:rowOff>166839</xdr:rowOff>
    </xdr:to>
    <xdr:sp macro="" textlink="">
      <xdr:nvSpPr>
        <xdr:cNvPr id="489" name="楕円 488"/>
        <xdr:cNvSpPr/>
      </xdr:nvSpPr>
      <xdr:spPr>
        <a:xfrm>
          <a:off x="10426700" y="1618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88116</xdr:rowOff>
    </xdr:from>
    <xdr:ext cx="534377" cy="259045"/>
    <xdr:sp macro="" textlink="">
      <xdr:nvSpPr>
        <xdr:cNvPr id="490" name="土木費該当値テキスト"/>
        <xdr:cNvSpPr txBox="1"/>
      </xdr:nvSpPr>
      <xdr:spPr>
        <a:xfrm>
          <a:off x="10528300" y="1603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49766</xdr:rowOff>
    </xdr:from>
    <xdr:to>
      <xdr:col>50</xdr:col>
      <xdr:colOff>165100</xdr:colOff>
      <xdr:row>94</xdr:row>
      <xdr:rowOff>151366</xdr:rowOff>
    </xdr:to>
    <xdr:sp macro="" textlink="">
      <xdr:nvSpPr>
        <xdr:cNvPr id="491" name="楕円 490"/>
        <xdr:cNvSpPr/>
      </xdr:nvSpPr>
      <xdr:spPr>
        <a:xfrm>
          <a:off x="9588500" y="1616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167893</xdr:rowOff>
    </xdr:from>
    <xdr:ext cx="534377" cy="259045"/>
    <xdr:sp macro="" textlink="">
      <xdr:nvSpPr>
        <xdr:cNvPr id="492" name="テキスト ボックス 491"/>
        <xdr:cNvSpPr txBox="1"/>
      </xdr:nvSpPr>
      <xdr:spPr>
        <a:xfrm>
          <a:off x="9372111" y="1594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50295</xdr:rowOff>
    </xdr:from>
    <xdr:to>
      <xdr:col>46</xdr:col>
      <xdr:colOff>38100</xdr:colOff>
      <xdr:row>95</xdr:row>
      <xdr:rowOff>151895</xdr:rowOff>
    </xdr:to>
    <xdr:sp macro="" textlink="">
      <xdr:nvSpPr>
        <xdr:cNvPr id="493" name="楕円 492"/>
        <xdr:cNvSpPr/>
      </xdr:nvSpPr>
      <xdr:spPr>
        <a:xfrm>
          <a:off x="8699500" y="1633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168422</xdr:rowOff>
    </xdr:from>
    <xdr:ext cx="534377" cy="259045"/>
    <xdr:sp macro="" textlink="">
      <xdr:nvSpPr>
        <xdr:cNvPr id="494" name="テキスト ボックス 493"/>
        <xdr:cNvSpPr txBox="1"/>
      </xdr:nvSpPr>
      <xdr:spPr>
        <a:xfrm>
          <a:off x="8483111" y="1611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72084</xdr:rowOff>
    </xdr:from>
    <xdr:to>
      <xdr:col>41</xdr:col>
      <xdr:colOff>101600</xdr:colOff>
      <xdr:row>96</xdr:row>
      <xdr:rowOff>2234</xdr:rowOff>
    </xdr:to>
    <xdr:sp macro="" textlink="">
      <xdr:nvSpPr>
        <xdr:cNvPr id="495" name="楕円 494"/>
        <xdr:cNvSpPr/>
      </xdr:nvSpPr>
      <xdr:spPr>
        <a:xfrm>
          <a:off x="7810500" y="1635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18761</xdr:rowOff>
    </xdr:from>
    <xdr:ext cx="534377" cy="259045"/>
    <xdr:sp macro="" textlink="">
      <xdr:nvSpPr>
        <xdr:cNvPr id="496" name="テキスト ボックス 495"/>
        <xdr:cNvSpPr txBox="1"/>
      </xdr:nvSpPr>
      <xdr:spPr>
        <a:xfrm>
          <a:off x="7594111" y="1613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55696</xdr:rowOff>
    </xdr:from>
    <xdr:to>
      <xdr:col>36</xdr:col>
      <xdr:colOff>165100</xdr:colOff>
      <xdr:row>95</xdr:row>
      <xdr:rowOff>157296</xdr:rowOff>
    </xdr:to>
    <xdr:sp macro="" textlink="">
      <xdr:nvSpPr>
        <xdr:cNvPr id="497" name="楕円 496"/>
        <xdr:cNvSpPr/>
      </xdr:nvSpPr>
      <xdr:spPr>
        <a:xfrm>
          <a:off x="6921500" y="1634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2373</xdr:rowOff>
    </xdr:from>
    <xdr:ext cx="534377" cy="259045"/>
    <xdr:sp macro="" textlink="">
      <xdr:nvSpPr>
        <xdr:cNvPr id="498" name="テキスト ボックス 497"/>
        <xdr:cNvSpPr txBox="1"/>
      </xdr:nvSpPr>
      <xdr:spPr>
        <a:xfrm>
          <a:off x="6705111" y="1611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83026</xdr:rowOff>
    </xdr:from>
    <xdr:to>
      <xdr:col>85</xdr:col>
      <xdr:colOff>127000</xdr:colOff>
      <xdr:row>37</xdr:row>
      <xdr:rowOff>98704</xdr:rowOff>
    </xdr:to>
    <xdr:cxnSp macro="">
      <xdr:nvCxnSpPr>
        <xdr:cNvPr id="527" name="直線コネクタ 526"/>
        <xdr:cNvCxnSpPr/>
      </xdr:nvCxnSpPr>
      <xdr:spPr>
        <a:xfrm>
          <a:off x="15481300" y="6426676"/>
          <a:ext cx="838200" cy="1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57499</xdr:rowOff>
    </xdr:from>
    <xdr:to>
      <xdr:col>81</xdr:col>
      <xdr:colOff>50800</xdr:colOff>
      <xdr:row>37</xdr:row>
      <xdr:rowOff>83026</xdr:rowOff>
    </xdr:to>
    <xdr:cxnSp macro="">
      <xdr:nvCxnSpPr>
        <xdr:cNvPr id="530" name="直線コネクタ 529"/>
        <xdr:cNvCxnSpPr/>
      </xdr:nvCxnSpPr>
      <xdr:spPr>
        <a:xfrm>
          <a:off x="14592300" y="6401149"/>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120485</xdr:rowOff>
    </xdr:from>
    <xdr:to>
      <xdr:col>81</xdr:col>
      <xdr:colOff>101600</xdr:colOff>
      <xdr:row>37</xdr:row>
      <xdr:rowOff>50635</xdr:rowOff>
    </xdr:to>
    <xdr:sp macro="" textlink="">
      <xdr:nvSpPr>
        <xdr:cNvPr id="531" name="フローチャート: 判断 530"/>
        <xdr:cNvSpPr/>
      </xdr:nvSpPr>
      <xdr:spPr>
        <a:xfrm>
          <a:off x="15430500" y="62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67162</xdr:rowOff>
    </xdr:from>
    <xdr:ext cx="534377" cy="259045"/>
    <xdr:sp macro="" textlink="">
      <xdr:nvSpPr>
        <xdr:cNvPr id="532" name="テキスト ボックス 531"/>
        <xdr:cNvSpPr txBox="1"/>
      </xdr:nvSpPr>
      <xdr:spPr>
        <a:xfrm>
          <a:off x="15214111" y="606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57499</xdr:rowOff>
    </xdr:from>
    <xdr:to>
      <xdr:col>76</xdr:col>
      <xdr:colOff>114300</xdr:colOff>
      <xdr:row>37</xdr:row>
      <xdr:rowOff>62262</xdr:rowOff>
    </xdr:to>
    <xdr:cxnSp macro="">
      <xdr:nvCxnSpPr>
        <xdr:cNvPr id="533" name="直線コネクタ 532"/>
        <xdr:cNvCxnSpPr/>
      </xdr:nvCxnSpPr>
      <xdr:spPr>
        <a:xfrm flipV="1">
          <a:off x="13703300" y="6401149"/>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144678</xdr:rowOff>
    </xdr:from>
    <xdr:to>
      <xdr:col>76</xdr:col>
      <xdr:colOff>165100</xdr:colOff>
      <xdr:row>37</xdr:row>
      <xdr:rowOff>74828</xdr:rowOff>
    </xdr:to>
    <xdr:sp macro="" textlink="">
      <xdr:nvSpPr>
        <xdr:cNvPr id="534" name="フローチャート: 判断 533"/>
        <xdr:cNvSpPr/>
      </xdr:nvSpPr>
      <xdr:spPr>
        <a:xfrm>
          <a:off x="145415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91355</xdr:rowOff>
    </xdr:from>
    <xdr:ext cx="534377" cy="259045"/>
    <xdr:sp macro="" textlink="">
      <xdr:nvSpPr>
        <xdr:cNvPr id="535" name="テキスト ボックス 534"/>
        <xdr:cNvSpPr txBox="1"/>
      </xdr:nvSpPr>
      <xdr:spPr>
        <a:xfrm>
          <a:off x="14325111" y="609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62262</xdr:rowOff>
    </xdr:from>
    <xdr:to>
      <xdr:col>71</xdr:col>
      <xdr:colOff>177800</xdr:colOff>
      <xdr:row>37</xdr:row>
      <xdr:rowOff>68110</xdr:rowOff>
    </xdr:to>
    <xdr:cxnSp macro="">
      <xdr:nvCxnSpPr>
        <xdr:cNvPr id="536" name="直線コネクタ 535"/>
        <xdr:cNvCxnSpPr/>
      </xdr:nvCxnSpPr>
      <xdr:spPr>
        <a:xfrm flipV="1">
          <a:off x="12814300" y="6405912"/>
          <a:ext cx="889000" cy="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139611</xdr:rowOff>
    </xdr:from>
    <xdr:to>
      <xdr:col>72</xdr:col>
      <xdr:colOff>38100</xdr:colOff>
      <xdr:row>37</xdr:row>
      <xdr:rowOff>69761</xdr:rowOff>
    </xdr:to>
    <xdr:sp macro="" textlink="">
      <xdr:nvSpPr>
        <xdr:cNvPr id="537" name="フローチャート: 判断 536"/>
        <xdr:cNvSpPr/>
      </xdr:nvSpPr>
      <xdr:spPr>
        <a:xfrm>
          <a:off x="13652500" y="631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86288</xdr:rowOff>
    </xdr:from>
    <xdr:ext cx="534377" cy="259045"/>
    <xdr:sp macro="" textlink="">
      <xdr:nvSpPr>
        <xdr:cNvPr id="538" name="テキスト ボックス 537"/>
        <xdr:cNvSpPr txBox="1"/>
      </xdr:nvSpPr>
      <xdr:spPr>
        <a:xfrm>
          <a:off x="13436111" y="608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157290</xdr:rowOff>
    </xdr:from>
    <xdr:to>
      <xdr:col>67</xdr:col>
      <xdr:colOff>101600</xdr:colOff>
      <xdr:row>37</xdr:row>
      <xdr:rowOff>87440</xdr:rowOff>
    </xdr:to>
    <xdr:sp macro="" textlink="">
      <xdr:nvSpPr>
        <xdr:cNvPr id="539" name="フローチャート: 判断 538"/>
        <xdr:cNvSpPr/>
      </xdr:nvSpPr>
      <xdr:spPr>
        <a:xfrm>
          <a:off x="12763500" y="632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103967</xdr:rowOff>
    </xdr:from>
    <xdr:ext cx="534377" cy="259045"/>
    <xdr:sp macro="" textlink="">
      <xdr:nvSpPr>
        <xdr:cNvPr id="540" name="テキスト ボックス 539"/>
        <xdr:cNvSpPr txBox="1"/>
      </xdr:nvSpPr>
      <xdr:spPr>
        <a:xfrm>
          <a:off x="12547111" y="610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47904</xdr:rowOff>
    </xdr:from>
    <xdr:to>
      <xdr:col>85</xdr:col>
      <xdr:colOff>177800</xdr:colOff>
      <xdr:row>37</xdr:row>
      <xdr:rowOff>149504</xdr:rowOff>
    </xdr:to>
    <xdr:sp macro="" textlink="">
      <xdr:nvSpPr>
        <xdr:cNvPr id="546" name="楕円 545"/>
        <xdr:cNvSpPr/>
      </xdr:nvSpPr>
      <xdr:spPr>
        <a:xfrm>
          <a:off x="16268700" y="639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162386</xdr:rowOff>
    </xdr:from>
    <xdr:ext cx="534377" cy="259045"/>
    <xdr:sp macro="" textlink="">
      <xdr:nvSpPr>
        <xdr:cNvPr id="547" name="消防費該当値テキスト"/>
        <xdr:cNvSpPr txBox="1"/>
      </xdr:nvSpPr>
      <xdr:spPr>
        <a:xfrm>
          <a:off x="16370300" y="633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32226</xdr:rowOff>
    </xdr:from>
    <xdr:to>
      <xdr:col>81</xdr:col>
      <xdr:colOff>101600</xdr:colOff>
      <xdr:row>37</xdr:row>
      <xdr:rowOff>133826</xdr:rowOff>
    </xdr:to>
    <xdr:sp macro="" textlink="">
      <xdr:nvSpPr>
        <xdr:cNvPr id="548" name="楕円 547"/>
        <xdr:cNvSpPr/>
      </xdr:nvSpPr>
      <xdr:spPr>
        <a:xfrm>
          <a:off x="15430500" y="637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124953</xdr:rowOff>
    </xdr:from>
    <xdr:ext cx="534377" cy="259045"/>
    <xdr:sp macro="" textlink="">
      <xdr:nvSpPr>
        <xdr:cNvPr id="549" name="テキスト ボックス 548"/>
        <xdr:cNvSpPr txBox="1"/>
      </xdr:nvSpPr>
      <xdr:spPr>
        <a:xfrm>
          <a:off x="15214111" y="646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6699</xdr:rowOff>
    </xdr:from>
    <xdr:to>
      <xdr:col>76</xdr:col>
      <xdr:colOff>165100</xdr:colOff>
      <xdr:row>37</xdr:row>
      <xdr:rowOff>108299</xdr:rowOff>
    </xdr:to>
    <xdr:sp macro="" textlink="">
      <xdr:nvSpPr>
        <xdr:cNvPr id="550" name="楕円 549"/>
        <xdr:cNvSpPr/>
      </xdr:nvSpPr>
      <xdr:spPr>
        <a:xfrm>
          <a:off x="14541500" y="635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99426</xdr:rowOff>
    </xdr:from>
    <xdr:ext cx="534377" cy="259045"/>
    <xdr:sp macro="" textlink="">
      <xdr:nvSpPr>
        <xdr:cNvPr id="551" name="テキスト ボックス 550"/>
        <xdr:cNvSpPr txBox="1"/>
      </xdr:nvSpPr>
      <xdr:spPr>
        <a:xfrm>
          <a:off x="14325111" y="644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11462</xdr:rowOff>
    </xdr:from>
    <xdr:to>
      <xdr:col>72</xdr:col>
      <xdr:colOff>38100</xdr:colOff>
      <xdr:row>37</xdr:row>
      <xdr:rowOff>113062</xdr:rowOff>
    </xdr:to>
    <xdr:sp macro="" textlink="">
      <xdr:nvSpPr>
        <xdr:cNvPr id="552" name="楕円 551"/>
        <xdr:cNvSpPr/>
      </xdr:nvSpPr>
      <xdr:spPr>
        <a:xfrm>
          <a:off x="13652500" y="635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104189</xdr:rowOff>
    </xdr:from>
    <xdr:ext cx="534377" cy="259045"/>
    <xdr:sp macro="" textlink="">
      <xdr:nvSpPr>
        <xdr:cNvPr id="553" name="テキスト ボックス 552"/>
        <xdr:cNvSpPr txBox="1"/>
      </xdr:nvSpPr>
      <xdr:spPr>
        <a:xfrm>
          <a:off x="13436111" y="644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17310</xdr:rowOff>
    </xdr:from>
    <xdr:to>
      <xdr:col>67</xdr:col>
      <xdr:colOff>101600</xdr:colOff>
      <xdr:row>37</xdr:row>
      <xdr:rowOff>118910</xdr:rowOff>
    </xdr:to>
    <xdr:sp macro="" textlink="">
      <xdr:nvSpPr>
        <xdr:cNvPr id="554" name="楕円 553"/>
        <xdr:cNvSpPr/>
      </xdr:nvSpPr>
      <xdr:spPr>
        <a:xfrm>
          <a:off x="12763500" y="636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110037</xdr:rowOff>
    </xdr:from>
    <xdr:ext cx="534377" cy="259045"/>
    <xdr:sp macro="" textlink="">
      <xdr:nvSpPr>
        <xdr:cNvPr id="555" name="テキスト ボックス 554"/>
        <xdr:cNvSpPr txBox="1"/>
      </xdr:nvSpPr>
      <xdr:spPr>
        <a:xfrm>
          <a:off x="12547111" y="645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93651</xdr:rowOff>
    </xdr:from>
    <xdr:to>
      <xdr:col>85</xdr:col>
      <xdr:colOff>127000</xdr:colOff>
      <xdr:row>57</xdr:row>
      <xdr:rowOff>115770</xdr:rowOff>
    </xdr:to>
    <xdr:cxnSp macro="">
      <xdr:nvCxnSpPr>
        <xdr:cNvPr id="582" name="直線コネクタ 581"/>
        <xdr:cNvCxnSpPr/>
      </xdr:nvCxnSpPr>
      <xdr:spPr>
        <a:xfrm>
          <a:off x="15481300" y="9866301"/>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83" name="教育費平均値テキスト"/>
        <xdr:cNvSpPr txBox="1"/>
      </xdr:nvSpPr>
      <xdr:spPr>
        <a:xfrm>
          <a:off x="16370300" y="965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93651</xdr:rowOff>
    </xdr:from>
    <xdr:to>
      <xdr:col>81</xdr:col>
      <xdr:colOff>50800</xdr:colOff>
      <xdr:row>57</xdr:row>
      <xdr:rowOff>102022</xdr:rowOff>
    </xdr:to>
    <xdr:cxnSp macro="">
      <xdr:nvCxnSpPr>
        <xdr:cNvPr id="585" name="直線コネクタ 584"/>
        <xdr:cNvCxnSpPr/>
      </xdr:nvCxnSpPr>
      <xdr:spPr>
        <a:xfrm flipV="1">
          <a:off x="14592300" y="9866301"/>
          <a:ext cx="889000" cy="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2517</xdr:rowOff>
    </xdr:from>
    <xdr:to>
      <xdr:col>81</xdr:col>
      <xdr:colOff>101600</xdr:colOff>
      <xdr:row>57</xdr:row>
      <xdr:rowOff>104117</xdr:rowOff>
    </xdr:to>
    <xdr:sp macro="" textlink="">
      <xdr:nvSpPr>
        <xdr:cNvPr id="586" name="フローチャート: 判断 585"/>
        <xdr:cNvSpPr/>
      </xdr:nvSpPr>
      <xdr:spPr>
        <a:xfrm>
          <a:off x="15430500" y="977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120644</xdr:rowOff>
    </xdr:from>
    <xdr:ext cx="534377" cy="259045"/>
    <xdr:sp macro="" textlink="">
      <xdr:nvSpPr>
        <xdr:cNvPr id="587" name="テキスト ボックス 586"/>
        <xdr:cNvSpPr txBox="1"/>
      </xdr:nvSpPr>
      <xdr:spPr>
        <a:xfrm>
          <a:off x="15214111" y="955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99366</xdr:rowOff>
    </xdr:from>
    <xdr:to>
      <xdr:col>76</xdr:col>
      <xdr:colOff>114300</xdr:colOff>
      <xdr:row>57</xdr:row>
      <xdr:rowOff>102022</xdr:rowOff>
    </xdr:to>
    <xdr:cxnSp macro="">
      <xdr:nvCxnSpPr>
        <xdr:cNvPr id="588" name="直線コネクタ 587"/>
        <xdr:cNvCxnSpPr/>
      </xdr:nvCxnSpPr>
      <xdr:spPr>
        <a:xfrm>
          <a:off x="13703300" y="9872016"/>
          <a:ext cx="889000" cy="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17800</xdr:rowOff>
    </xdr:from>
    <xdr:to>
      <xdr:col>76</xdr:col>
      <xdr:colOff>165100</xdr:colOff>
      <xdr:row>57</xdr:row>
      <xdr:rowOff>119400</xdr:rowOff>
    </xdr:to>
    <xdr:sp macro="" textlink="">
      <xdr:nvSpPr>
        <xdr:cNvPr id="589" name="フローチャート: 判断 588"/>
        <xdr:cNvSpPr/>
      </xdr:nvSpPr>
      <xdr:spPr>
        <a:xfrm>
          <a:off x="14541500" y="979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135927</xdr:rowOff>
    </xdr:from>
    <xdr:ext cx="534377" cy="259045"/>
    <xdr:sp macro="" textlink="">
      <xdr:nvSpPr>
        <xdr:cNvPr id="590" name="テキスト ボックス 589"/>
        <xdr:cNvSpPr txBox="1"/>
      </xdr:nvSpPr>
      <xdr:spPr>
        <a:xfrm>
          <a:off x="14325111" y="956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99366</xdr:rowOff>
    </xdr:from>
    <xdr:to>
      <xdr:col>71</xdr:col>
      <xdr:colOff>177800</xdr:colOff>
      <xdr:row>57</xdr:row>
      <xdr:rowOff>104853</xdr:rowOff>
    </xdr:to>
    <xdr:cxnSp macro="">
      <xdr:nvCxnSpPr>
        <xdr:cNvPr id="591" name="直線コネクタ 590"/>
        <xdr:cNvCxnSpPr/>
      </xdr:nvCxnSpPr>
      <xdr:spPr>
        <a:xfrm flipV="1">
          <a:off x="12814300" y="9872016"/>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29688</xdr:rowOff>
    </xdr:from>
    <xdr:to>
      <xdr:col>72</xdr:col>
      <xdr:colOff>38100</xdr:colOff>
      <xdr:row>57</xdr:row>
      <xdr:rowOff>131288</xdr:rowOff>
    </xdr:to>
    <xdr:sp macro="" textlink="">
      <xdr:nvSpPr>
        <xdr:cNvPr id="592" name="フローチャート: 判断 591"/>
        <xdr:cNvSpPr/>
      </xdr:nvSpPr>
      <xdr:spPr>
        <a:xfrm>
          <a:off x="13652500" y="9802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147815</xdr:rowOff>
    </xdr:from>
    <xdr:ext cx="534377" cy="259045"/>
    <xdr:sp macro="" textlink="">
      <xdr:nvSpPr>
        <xdr:cNvPr id="593" name="テキスト ボックス 592"/>
        <xdr:cNvSpPr txBox="1"/>
      </xdr:nvSpPr>
      <xdr:spPr>
        <a:xfrm>
          <a:off x="13436111" y="957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32372</xdr:rowOff>
    </xdr:from>
    <xdr:to>
      <xdr:col>67</xdr:col>
      <xdr:colOff>101600</xdr:colOff>
      <xdr:row>57</xdr:row>
      <xdr:rowOff>133972</xdr:rowOff>
    </xdr:to>
    <xdr:sp macro="" textlink="">
      <xdr:nvSpPr>
        <xdr:cNvPr id="594" name="フローチャート: 判断 593"/>
        <xdr:cNvSpPr/>
      </xdr:nvSpPr>
      <xdr:spPr>
        <a:xfrm>
          <a:off x="12763500" y="980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150499</xdr:rowOff>
    </xdr:from>
    <xdr:ext cx="534377" cy="259045"/>
    <xdr:sp macro="" textlink="">
      <xdr:nvSpPr>
        <xdr:cNvPr id="595" name="テキスト ボックス 594"/>
        <xdr:cNvSpPr txBox="1"/>
      </xdr:nvSpPr>
      <xdr:spPr>
        <a:xfrm>
          <a:off x="12547111" y="958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64970</xdr:rowOff>
    </xdr:from>
    <xdr:to>
      <xdr:col>85</xdr:col>
      <xdr:colOff>177800</xdr:colOff>
      <xdr:row>57</xdr:row>
      <xdr:rowOff>166570</xdr:rowOff>
    </xdr:to>
    <xdr:sp macro="" textlink="">
      <xdr:nvSpPr>
        <xdr:cNvPr id="601" name="楕円 600"/>
        <xdr:cNvSpPr/>
      </xdr:nvSpPr>
      <xdr:spPr>
        <a:xfrm>
          <a:off x="16268700" y="983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11804</xdr:rowOff>
    </xdr:from>
    <xdr:ext cx="534377" cy="259045"/>
    <xdr:sp macro="" textlink="">
      <xdr:nvSpPr>
        <xdr:cNvPr id="602" name="教育費該当値テキスト"/>
        <xdr:cNvSpPr txBox="1"/>
      </xdr:nvSpPr>
      <xdr:spPr>
        <a:xfrm>
          <a:off x="16370300" y="978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42851</xdr:rowOff>
    </xdr:from>
    <xdr:to>
      <xdr:col>81</xdr:col>
      <xdr:colOff>101600</xdr:colOff>
      <xdr:row>57</xdr:row>
      <xdr:rowOff>144451</xdr:rowOff>
    </xdr:to>
    <xdr:sp macro="" textlink="">
      <xdr:nvSpPr>
        <xdr:cNvPr id="603" name="楕円 602"/>
        <xdr:cNvSpPr/>
      </xdr:nvSpPr>
      <xdr:spPr>
        <a:xfrm>
          <a:off x="15430500" y="981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135578</xdr:rowOff>
    </xdr:from>
    <xdr:ext cx="534377" cy="259045"/>
    <xdr:sp macro="" textlink="">
      <xdr:nvSpPr>
        <xdr:cNvPr id="604" name="テキスト ボックス 603"/>
        <xdr:cNvSpPr txBox="1"/>
      </xdr:nvSpPr>
      <xdr:spPr>
        <a:xfrm>
          <a:off x="15214111" y="990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51222</xdr:rowOff>
    </xdr:from>
    <xdr:to>
      <xdr:col>76</xdr:col>
      <xdr:colOff>165100</xdr:colOff>
      <xdr:row>57</xdr:row>
      <xdr:rowOff>152822</xdr:rowOff>
    </xdr:to>
    <xdr:sp macro="" textlink="">
      <xdr:nvSpPr>
        <xdr:cNvPr id="605" name="楕円 604"/>
        <xdr:cNvSpPr/>
      </xdr:nvSpPr>
      <xdr:spPr>
        <a:xfrm>
          <a:off x="14541500" y="982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143949</xdr:rowOff>
    </xdr:from>
    <xdr:ext cx="534377" cy="259045"/>
    <xdr:sp macro="" textlink="">
      <xdr:nvSpPr>
        <xdr:cNvPr id="606" name="テキスト ボックス 605"/>
        <xdr:cNvSpPr txBox="1"/>
      </xdr:nvSpPr>
      <xdr:spPr>
        <a:xfrm>
          <a:off x="14325111" y="99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48566</xdr:rowOff>
    </xdr:from>
    <xdr:to>
      <xdr:col>72</xdr:col>
      <xdr:colOff>38100</xdr:colOff>
      <xdr:row>57</xdr:row>
      <xdr:rowOff>150166</xdr:rowOff>
    </xdr:to>
    <xdr:sp macro="" textlink="">
      <xdr:nvSpPr>
        <xdr:cNvPr id="607" name="楕円 606"/>
        <xdr:cNvSpPr/>
      </xdr:nvSpPr>
      <xdr:spPr>
        <a:xfrm>
          <a:off x="13652500" y="982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141293</xdr:rowOff>
    </xdr:from>
    <xdr:ext cx="534377" cy="259045"/>
    <xdr:sp macro="" textlink="">
      <xdr:nvSpPr>
        <xdr:cNvPr id="608" name="テキスト ボックス 607"/>
        <xdr:cNvSpPr txBox="1"/>
      </xdr:nvSpPr>
      <xdr:spPr>
        <a:xfrm>
          <a:off x="13436111" y="991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54053</xdr:rowOff>
    </xdr:from>
    <xdr:to>
      <xdr:col>67</xdr:col>
      <xdr:colOff>101600</xdr:colOff>
      <xdr:row>57</xdr:row>
      <xdr:rowOff>155653</xdr:rowOff>
    </xdr:to>
    <xdr:sp macro="" textlink="">
      <xdr:nvSpPr>
        <xdr:cNvPr id="609" name="楕円 608"/>
        <xdr:cNvSpPr/>
      </xdr:nvSpPr>
      <xdr:spPr>
        <a:xfrm>
          <a:off x="12763500" y="982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146780</xdr:rowOff>
    </xdr:from>
    <xdr:ext cx="534377" cy="259045"/>
    <xdr:sp macro="" textlink="">
      <xdr:nvSpPr>
        <xdr:cNvPr id="610" name="テキスト ボックス 609"/>
        <xdr:cNvSpPr txBox="1"/>
      </xdr:nvSpPr>
      <xdr:spPr>
        <a:xfrm>
          <a:off x="12547111" y="991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159995</xdr:rowOff>
    </xdr:from>
    <xdr:to>
      <xdr:col>85</xdr:col>
      <xdr:colOff>127000</xdr:colOff>
      <xdr:row>79</xdr:row>
      <xdr:rowOff>44450</xdr:rowOff>
    </xdr:to>
    <xdr:cxnSp macro="">
      <xdr:nvCxnSpPr>
        <xdr:cNvPr id="639" name="直線コネクタ 638"/>
        <xdr:cNvCxnSpPr/>
      </xdr:nvCxnSpPr>
      <xdr:spPr>
        <a:xfrm flipV="1">
          <a:off x="15481300" y="13533095"/>
          <a:ext cx="838200" cy="5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115321</xdr:rowOff>
    </xdr:from>
    <xdr:ext cx="469744" cy="259045"/>
    <xdr:sp macro="" textlink="">
      <xdr:nvSpPr>
        <xdr:cNvPr id="640" name="災害復旧費平均値テキスト"/>
        <xdr:cNvSpPr txBox="1"/>
      </xdr:nvSpPr>
      <xdr:spPr>
        <a:xfrm>
          <a:off x="16370300" y="13488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116573</xdr:rowOff>
    </xdr:from>
    <xdr:to>
      <xdr:col>81</xdr:col>
      <xdr:colOff>101600</xdr:colOff>
      <xdr:row>79</xdr:row>
      <xdr:rowOff>46723</xdr:rowOff>
    </xdr:to>
    <xdr:sp macro="" textlink="">
      <xdr:nvSpPr>
        <xdr:cNvPr id="643" name="フローチャート: 判断 642"/>
        <xdr:cNvSpPr/>
      </xdr:nvSpPr>
      <xdr:spPr>
        <a:xfrm>
          <a:off x="15430500" y="1348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63250</xdr:rowOff>
    </xdr:from>
    <xdr:ext cx="469744" cy="259045"/>
    <xdr:sp macro="" textlink="">
      <xdr:nvSpPr>
        <xdr:cNvPr id="644" name="テキスト ボックス 643"/>
        <xdr:cNvSpPr txBox="1"/>
      </xdr:nvSpPr>
      <xdr:spPr>
        <a:xfrm>
          <a:off x="15246428" y="1326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119202</xdr:rowOff>
    </xdr:from>
    <xdr:to>
      <xdr:col>76</xdr:col>
      <xdr:colOff>165100</xdr:colOff>
      <xdr:row>79</xdr:row>
      <xdr:rowOff>49352</xdr:rowOff>
    </xdr:to>
    <xdr:sp macro="" textlink="">
      <xdr:nvSpPr>
        <xdr:cNvPr id="646" name="フローチャート: 判断 645"/>
        <xdr:cNvSpPr/>
      </xdr:nvSpPr>
      <xdr:spPr>
        <a:xfrm>
          <a:off x="14541500" y="1349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65879</xdr:rowOff>
    </xdr:from>
    <xdr:ext cx="469744" cy="259045"/>
    <xdr:sp macro="" textlink="">
      <xdr:nvSpPr>
        <xdr:cNvPr id="647" name="テキスト ボックス 646"/>
        <xdr:cNvSpPr txBox="1"/>
      </xdr:nvSpPr>
      <xdr:spPr>
        <a:xfrm>
          <a:off x="14357428" y="1326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8" name="直線コネクタ 64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135534</xdr:rowOff>
    </xdr:from>
    <xdr:to>
      <xdr:col>72</xdr:col>
      <xdr:colOff>38100</xdr:colOff>
      <xdr:row>79</xdr:row>
      <xdr:rowOff>65684</xdr:rowOff>
    </xdr:to>
    <xdr:sp macro="" textlink="">
      <xdr:nvSpPr>
        <xdr:cNvPr id="649" name="フローチャート: 判断 648"/>
        <xdr:cNvSpPr/>
      </xdr:nvSpPr>
      <xdr:spPr>
        <a:xfrm>
          <a:off x="13652500" y="1350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82211</xdr:rowOff>
    </xdr:from>
    <xdr:ext cx="469744" cy="259045"/>
    <xdr:sp macro="" textlink="">
      <xdr:nvSpPr>
        <xdr:cNvPr id="650" name="テキスト ボックス 649"/>
        <xdr:cNvSpPr txBox="1"/>
      </xdr:nvSpPr>
      <xdr:spPr>
        <a:xfrm>
          <a:off x="13468428" y="1328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143090</xdr:rowOff>
    </xdr:from>
    <xdr:to>
      <xdr:col>67</xdr:col>
      <xdr:colOff>101600</xdr:colOff>
      <xdr:row>79</xdr:row>
      <xdr:rowOff>73240</xdr:rowOff>
    </xdr:to>
    <xdr:sp macro="" textlink="">
      <xdr:nvSpPr>
        <xdr:cNvPr id="651" name="フローチャート: 判断 650"/>
        <xdr:cNvSpPr/>
      </xdr:nvSpPr>
      <xdr:spPr>
        <a:xfrm>
          <a:off x="12763500" y="1351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89767</xdr:rowOff>
    </xdr:from>
    <xdr:ext cx="469744" cy="259045"/>
    <xdr:sp macro="" textlink="">
      <xdr:nvSpPr>
        <xdr:cNvPr id="652" name="テキスト ボックス 651"/>
        <xdr:cNvSpPr txBox="1"/>
      </xdr:nvSpPr>
      <xdr:spPr>
        <a:xfrm>
          <a:off x="12579428" y="1329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109195</xdr:rowOff>
    </xdr:from>
    <xdr:to>
      <xdr:col>85</xdr:col>
      <xdr:colOff>177800</xdr:colOff>
      <xdr:row>79</xdr:row>
      <xdr:rowOff>39345</xdr:rowOff>
    </xdr:to>
    <xdr:sp macro="" textlink="">
      <xdr:nvSpPr>
        <xdr:cNvPr id="658" name="楕円 657"/>
        <xdr:cNvSpPr/>
      </xdr:nvSpPr>
      <xdr:spPr>
        <a:xfrm>
          <a:off x="16268700" y="1348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68572</xdr:rowOff>
    </xdr:from>
    <xdr:ext cx="469744" cy="259045"/>
    <xdr:sp macro="" textlink="">
      <xdr:nvSpPr>
        <xdr:cNvPr id="659" name="災害復旧費該当値テキスト"/>
        <xdr:cNvSpPr txBox="1"/>
      </xdr:nvSpPr>
      <xdr:spPr>
        <a:xfrm>
          <a:off x="16370300" y="1327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0" name="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1" name="テキスト ボックス 660"/>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136663</xdr:rowOff>
    </xdr:from>
    <xdr:to>
      <xdr:col>85</xdr:col>
      <xdr:colOff>127000</xdr:colOff>
      <xdr:row>98</xdr:row>
      <xdr:rowOff>141774</xdr:rowOff>
    </xdr:to>
    <xdr:cxnSp macro="">
      <xdr:nvCxnSpPr>
        <xdr:cNvPr id="698" name="直線コネクタ 697"/>
        <xdr:cNvCxnSpPr/>
      </xdr:nvCxnSpPr>
      <xdr:spPr>
        <a:xfrm flipV="1">
          <a:off x="15481300" y="16938763"/>
          <a:ext cx="838200" cy="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9" name="公債費平均値テキスト"/>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134931</xdr:rowOff>
    </xdr:from>
    <xdr:to>
      <xdr:col>81</xdr:col>
      <xdr:colOff>50800</xdr:colOff>
      <xdr:row>98</xdr:row>
      <xdr:rowOff>141774</xdr:rowOff>
    </xdr:to>
    <xdr:cxnSp macro="">
      <xdr:nvCxnSpPr>
        <xdr:cNvPr id="701" name="直線コネクタ 700"/>
        <xdr:cNvCxnSpPr/>
      </xdr:nvCxnSpPr>
      <xdr:spPr>
        <a:xfrm>
          <a:off x="14592300" y="16937031"/>
          <a:ext cx="889000" cy="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52651</xdr:rowOff>
    </xdr:from>
    <xdr:to>
      <xdr:col>81</xdr:col>
      <xdr:colOff>101600</xdr:colOff>
      <xdr:row>96</xdr:row>
      <xdr:rowOff>154251</xdr:rowOff>
    </xdr:to>
    <xdr:sp macro="" textlink="">
      <xdr:nvSpPr>
        <xdr:cNvPr id="702" name="フローチャート: 判断 701"/>
        <xdr:cNvSpPr/>
      </xdr:nvSpPr>
      <xdr:spPr>
        <a:xfrm>
          <a:off x="15430500" y="1651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170778</xdr:rowOff>
    </xdr:from>
    <xdr:ext cx="534377" cy="259045"/>
    <xdr:sp macro="" textlink="">
      <xdr:nvSpPr>
        <xdr:cNvPr id="703" name="テキスト ボックス 702"/>
        <xdr:cNvSpPr txBox="1"/>
      </xdr:nvSpPr>
      <xdr:spPr>
        <a:xfrm>
          <a:off x="15214111" y="1628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121265</xdr:rowOff>
    </xdr:from>
    <xdr:to>
      <xdr:col>76</xdr:col>
      <xdr:colOff>114300</xdr:colOff>
      <xdr:row>98</xdr:row>
      <xdr:rowOff>134931</xdr:rowOff>
    </xdr:to>
    <xdr:cxnSp macro="">
      <xdr:nvCxnSpPr>
        <xdr:cNvPr id="704" name="直線コネクタ 703"/>
        <xdr:cNvCxnSpPr/>
      </xdr:nvCxnSpPr>
      <xdr:spPr>
        <a:xfrm>
          <a:off x="13703300" y="16923365"/>
          <a:ext cx="889000" cy="1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162917</xdr:rowOff>
    </xdr:from>
    <xdr:to>
      <xdr:col>76</xdr:col>
      <xdr:colOff>165100</xdr:colOff>
      <xdr:row>96</xdr:row>
      <xdr:rowOff>93067</xdr:rowOff>
    </xdr:to>
    <xdr:sp macro="" textlink="">
      <xdr:nvSpPr>
        <xdr:cNvPr id="705" name="フローチャート: 判断 704"/>
        <xdr:cNvSpPr/>
      </xdr:nvSpPr>
      <xdr:spPr>
        <a:xfrm>
          <a:off x="14541500" y="1645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109594</xdr:rowOff>
    </xdr:from>
    <xdr:ext cx="534377" cy="259045"/>
    <xdr:sp macro="" textlink="">
      <xdr:nvSpPr>
        <xdr:cNvPr id="706" name="テキスト ボックス 705"/>
        <xdr:cNvSpPr txBox="1"/>
      </xdr:nvSpPr>
      <xdr:spPr>
        <a:xfrm>
          <a:off x="14325111" y="1622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109460</xdr:rowOff>
    </xdr:from>
    <xdr:to>
      <xdr:col>71</xdr:col>
      <xdr:colOff>177800</xdr:colOff>
      <xdr:row>98</xdr:row>
      <xdr:rowOff>121265</xdr:rowOff>
    </xdr:to>
    <xdr:cxnSp macro="">
      <xdr:nvCxnSpPr>
        <xdr:cNvPr id="707" name="直線コネクタ 706"/>
        <xdr:cNvCxnSpPr/>
      </xdr:nvCxnSpPr>
      <xdr:spPr>
        <a:xfrm>
          <a:off x="12814300" y="16911560"/>
          <a:ext cx="889000" cy="1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157823</xdr:rowOff>
    </xdr:from>
    <xdr:to>
      <xdr:col>72</xdr:col>
      <xdr:colOff>38100</xdr:colOff>
      <xdr:row>96</xdr:row>
      <xdr:rowOff>87973</xdr:rowOff>
    </xdr:to>
    <xdr:sp macro="" textlink="">
      <xdr:nvSpPr>
        <xdr:cNvPr id="708" name="フローチャート: 判断 707"/>
        <xdr:cNvSpPr/>
      </xdr:nvSpPr>
      <xdr:spPr>
        <a:xfrm>
          <a:off x="136525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104500</xdr:rowOff>
    </xdr:from>
    <xdr:ext cx="534377" cy="259045"/>
    <xdr:sp macro="" textlink="">
      <xdr:nvSpPr>
        <xdr:cNvPr id="709" name="テキスト ボックス 708"/>
        <xdr:cNvSpPr txBox="1"/>
      </xdr:nvSpPr>
      <xdr:spPr>
        <a:xfrm>
          <a:off x="13436111" y="162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152451</xdr:rowOff>
    </xdr:from>
    <xdr:to>
      <xdr:col>67</xdr:col>
      <xdr:colOff>101600</xdr:colOff>
      <xdr:row>96</xdr:row>
      <xdr:rowOff>82601</xdr:rowOff>
    </xdr:to>
    <xdr:sp macro="" textlink="">
      <xdr:nvSpPr>
        <xdr:cNvPr id="710" name="フローチャート: 判断 709"/>
        <xdr:cNvSpPr/>
      </xdr:nvSpPr>
      <xdr:spPr>
        <a:xfrm>
          <a:off x="12763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99128</xdr:rowOff>
    </xdr:from>
    <xdr:ext cx="534377" cy="259045"/>
    <xdr:sp macro="" textlink="">
      <xdr:nvSpPr>
        <xdr:cNvPr id="711" name="テキスト ボックス 710"/>
        <xdr:cNvSpPr txBox="1"/>
      </xdr:nvSpPr>
      <xdr:spPr>
        <a:xfrm>
          <a:off x="12547111" y="162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85863</xdr:rowOff>
    </xdr:from>
    <xdr:to>
      <xdr:col>85</xdr:col>
      <xdr:colOff>177800</xdr:colOff>
      <xdr:row>99</xdr:row>
      <xdr:rowOff>16013</xdr:rowOff>
    </xdr:to>
    <xdr:sp macro="" textlink="">
      <xdr:nvSpPr>
        <xdr:cNvPr id="717" name="楕円 716"/>
        <xdr:cNvSpPr/>
      </xdr:nvSpPr>
      <xdr:spPr>
        <a:xfrm>
          <a:off x="16268700" y="1688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790</xdr:rowOff>
    </xdr:from>
    <xdr:ext cx="469744" cy="259045"/>
    <xdr:sp macro="" textlink="">
      <xdr:nvSpPr>
        <xdr:cNvPr id="718" name="公債費該当値テキスト"/>
        <xdr:cNvSpPr txBox="1"/>
      </xdr:nvSpPr>
      <xdr:spPr>
        <a:xfrm>
          <a:off x="16370300" y="1680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90974</xdr:rowOff>
    </xdr:from>
    <xdr:to>
      <xdr:col>81</xdr:col>
      <xdr:colOff>101600</xdr:colOff>
      <xdr:row>99</xdr:row>
      <xdr:rowOff>21124</xdr:rowOff>
    </xdr:to>
    <xdr:sp macro="" textlink="">
      <xdr:nvSpPr>
        <xdr:cNvPr id="719" name="楕円 718"/>
        <xdr:cNvSpPr/>
      </xdr:nvSpPr>
      <xdr:spPr>
        <a:xfrm>
          <a:off x="15430500" y="1689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12251</xdr:rowOff>
    </xdr:from>
    <xdr:ext cx="469744" cy="259045"/>
    <xdr:sp macro="" textlink="">
      <xdr:nvSpPr>
        <xdr:cNvPr id="720" name="テキスト ボックス 719"/>
        <xdr:cNvSpPr txBox="1"/>
      </xdr:nvSpPr>
      <xdr:spPr>
        <a:xfrm>
          <a:off x="15246428" y="1698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84131</xdr:rowOff>
    </xdr:from>
    <xdr:to>
      <xdr:col>76</xdr:col>
      <xdr:colOff>165100</xdr:colOff>
      <xdr:row>99</xdr:row>
      <xdr:rowOff>14281</xdr:rowOff>
    </xdr:to>
    <xdr:sp macro="" textlink="">
      <xdr:nvSpPr>
        <xdr:cNvPr id="721" name="楕円 720"/>
        <xdr:cNvSpPr/>
      </xdr:nvSpPr>
      <xdr:spPr>
        <a:xfrm>
          <a:off x="14541500" y="1688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5408</xdr:rowOff>
    </xdr:from>
    <xdr:ext cx="469744" cy="259045"/>
    <xdr:sp macro="" textlink="">
      <xdr:nvSpPr>
        <xdr:cNvPr id="722" name="テキスト ボックス 721"/>
        <xdr:cNvSpPr txBox="1"/>
      </xdr:nvSpPr>
      <xdr:spPr>
        <a:xfrm>
          <a:off x="14357428" y="1697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70465</xdr:rowOff>
    </xdr:from>
    <xdr:to>
      <xdr:col>72</xdr:col>
      <xdr:colOff>38100</xdr:colOff>
      <xdr:row>99</xdr:row>
      <xdr:rowOff>615</xdr:rowOff>
    </xdr:to>
    <xdr:sp macro="" textlink="">
      <xdr:nvSpPr>
        <xdr:cNvPr id="723" name="楕円 722"/>
        <xdr:cNvSpPr/>
      </xdr:nvSpPr>
      <xdr:spPr>
        <a:xfrm>
          <a:off x="13652500" y="1687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163192</xdr:rowOff>
    </xdr:from>
    <xdr:ext cx="469744" cy="259045"/>
    <xdr:sp macro="" textlink="">
      <xdr:nvSpPr>
        <xdr:cNvPr id="724" name="テキスト ボックス 723"/>
        <xdr:cNvSpPr txBox="1"/>
      </xdr:nvSpPr>
      <xdr:spPr>
        <a:xfrm>
          <a:off x="13468428" y="16965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58660</xdr:rowOff>
    </xdr:from>
    <xdr:to>
      <xdr:col>67</xdr:col>
      <xdr:colOff>101600</xdr:colOff>
      <xdr:row>98</xdr:row>
      <xdr:rowOff>160260</xdr:rowOff>
    </xdr:to>
    <xdr:sp macro="" textlink="">
      <xdr:nvSpPr>
        <xdr:cNvPr id="725" name="楕円 724"/>
        <xdr:cNvSpPr/>
      </xdr:nvSpPr>
      <xdr:spPr>
        <a:xfrm>
          <a:off x="12763500" y="1686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151387</xdr:rowOff>
    </xdr:from>
    <xdr:ext cx="469744" cy="259045"/>
    <xdr:sp macro="" textlink="">
      <xdr:nvSpPr>
        <xdr:cNvPr id="726" name="テキスト ボックス 725"/>
        <xdr:cNvSpPr txBox="1"/>
      </xdr:nvSpPr>
      <xdr:spPr>
        <a:xfrm>
          <a:off x="12579428" y="1695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9" name="フローチャート: 判断 758"/>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135382</xdr:rowOff>
    </xdr:from>
    <xdr:to>
      <xdr:col>107</xdr:col>
      <xdr:colOff>101600</xdr:colOff>
      <xdr:row>39</xdr:row>
      <xdr:rowOff>65532</xdr:rowOff>
    </xdr:to>
    <xdr:sp macro="" textlink="">
      <xdr:nvSpPr>
        <xdr:cNvPr id="762" name="フローチャート: 判断 761"/>
        <xdr:cNvSpPr/>
      </xdr:nvSpPr>
      <xdr:spPr>
        <a:xfrm>
          <a:off x="20383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82059</xdr:rowOff>
    </xdr:from>
    <xdr:ext cx="313932" cy="259045"/>
    <xdr:sp macro="" textlink="">
      <xdr:nvSpPr>
        <xdr:cNvPr id="763" name="テキスト ボックス 762"/>
        <xdr:cNvSpPr txBox="1"/>
      </xdr:nvSpPr>
      <xdr:spPr>
        <a:xfrm>
          <a:off x="20277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164338</xdr:rowOff>
    </xdr:from>
    <xdr:to>
      <xdr:col>102</xdr:col>
      <xdr:colOff>165100</xdr:colOff>
      <xdr:row>39</xdr:row>
      <xdr:rowOff>94488</xdr:rowOff>
    </xdr:to>
    <xdr:sp macro="" textlink="">
      <xdr:nvSpPr>
        <xdr:cNvPr id="765" name="フローチャート: 判断 764"/>
        <xdr:cNvSpPr/>
      </xdr:nvSpPr>
      <xdr:spPr>
        <a:xfrm>
          <a:off x="19494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111015</xdr:rowOff>
    </xdr:from>
    <xdr:ext cx="249299" cy="259045"/>
    <xdr:sp macro="" textlink="">
      <xdr:nvSpPr>
        <xdr:cNvPr id="766" name="テキスト ボックス 765"/>
        <xdr:cNvSpPr txBox="1"/>
      </xdr:nvSpPr>
      <xdr:spPr>
        <a:xfrm>
          <a:off x="19420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150622</xdr:rowOff>
    </xdr:from>
    <xdr:to>
      <xdr:col>98</xdr:col>
      <xdr:colOff>38100</xdr:colOff>
      <xdr:row>39</xdr:row>
      <xdr:rowOff>80772</xdr:rowOff>
    </xdr:to>
    <xdr:sp macro="" textlink="">
      <xdr:nvSpPr>
        <xdr:cNvPr id="767" name="フローチャート: 判断 766"/>
        <xdr:cNvSpPr/>
      </xdr:nvSpPr>
      <xdr:spPr>
        <a:xfrm>
          <a:off x="18605500" y="666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97299</xdr:rowOff>
    </xdr:from>
    <xdr:ext cx="313932" cy="259045"/>
    <xdr:sp macro="" textlink="">
      <xdr:nvSpPr>
        <xdr:cNvPr id="768" name="テキスト ボックス 767"/>
        <xdr:cNvSpPr txBox="1"/>
      </xdr:nvSpPr>
      <xdr:spPr>
        <a:xfrm>
          <a:off x="18499333" y="6440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7" name="テキスト ボックス 776"/>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が増加しているのは、近年、こども交流センターの整備、放課後児童会の増設、桃沢野外活動センターの大規模改修などその施設に係る運営管理に係る経費の発生したことに加え、障害児通所給付事業費や自立支援介護給付事業費の扶助費の増、民間保育所のこども園化及び小規模保育所の増による民間保育所運営費扶助費の増などにより増加傾向にあるものの、依然として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衛生費は、令和元年度から令和３年度にかけて実施する新火葬施設の整備に伴う裾野市長泉町衛生施設組合負担金の増などにより増加していたが、令和元年度から令和２年度にかけて実施した桃沢野外活動センターの大規模改修事業の完了や一般廃棄物最終処分場建設費償還金の償還終了などにより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・商工費は、令和２年度に実施した新型コロナウイルス感染症緊急経済対策プレミアム付商品券事業が終了したことなどにより減となっており、依然として類似団体平均を下回っている。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静岡県長泉町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財政調整基金残高は減少傾向にあるものの、依然として高い水準を維持しており、人口増加に対応したサービスの安定的供給やスピード感のある対応が可能な体制、財政基盤を構築している。</a:t>
          </a: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年度以降の実質収支は、町税の把握に努め適切な予算化を図ったことから、引き続き黒字で安定した数値を維持している。</a:t>
          </a:r>
        </a:p>
        <a:p>
          <a:r>
            <a:rPr kumimoji="1" lang="ja-JP" altLang="en-US" sz="1200">
              <a:latin typeface="ＭＳ ゴシック" pitchFamily="49" charset="-128"/>
              <a:ea typeface="ＭＳ ゴシック" pitchFamily="49" charset="-128"/>
            </a:rPr>
            <a:t>　令和３年度については、民間需要の回復などによる法人町民税の増や感染症対策事業に係る臨時的支出の減などにより実質収支額が前年度に比べ増加しており、財政調整基金の取崩額は積立額を上回ったものの、実質単年度収支は</a:t>
          </a:r>
          <a:r>
            <a:rPr kumimoji="1" lang="en-US" altLang="ja-JP" sz="1200">
              <a:latin typeface="ＭＳ ゴシック" pitchFamily="49" charset="-128"/>
              <a:ea typeface="ＭＳ ゴシック" pitchFamily="49" charset="-128"/>
            </a:rPr>
            <a:t>8.93</a:t>
          </a:r>
          <a:r>
            <a:rPr kumimoji="1" lang="ja-JP" altLang="en-US" sz="1200">
              <a:latin typeface="ＭＳ ゴシック" pitchFamily="49" charset="-128"/>
              <a:ea typeface="ＭＳ ゴシック" pitchFamily="49" charset="-128"/>
            </a:rPr>
            <a:t>ポイントの増となった。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静岡県長泉町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黒字額が最も多いのは水道事業会計であるが、人口増や宅地分譲に伴い給水戸数が増加していることから料金収入が安定していることや、近年新たな起債を行っていないことから公債費が減少傾向にあることが要因となっている。</a:t>
          </a:r>
        </a:p>
        <a:p>
          <a:r>
            <a:rPr kumimoji="1" lang="ja-JP" altLang="en-US" sz="1400">
              <a:latin typeface="ＭＳ ゴシック" pitchFamily="49" charset="-128"/>
              <a:ea typeface="ＭＳ ゴシック" pitchFamily="49" charset="-128"/>
            </a:rPr>
            <a:t>　下水道事業会計については、平成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公営企業（法適）化したところであるが、水道事業に関連し、人口増や宅地分譲に伴う給水戸数の増加や下水道普及率の増加により、下水道使用料収入が安定していることに加え、近年起債額を抑えながら公債費も減少傾向にあることが黒字の要因となっている。</a:t>
          </a:r>
        </a:p>
        <a:p>
          <a:r>
            <a:rPr kumimoji="1" lang="ja-JP" altLang="en-US" sz="1400">
              <a:latin typeface="ＭＳ ゴシック" pitchFamily="49" charset="-128"/>
              <a:ea typeface="ＭＳ ゴシック" pitchFamily="49" charset="-128"/>
            </a:rPr>
            <a:t>　国民健康保険事業特別会計については、被保険者の減少により保険料が減少する一方、医療費は増加していることなどから、標準財政規模比は減少傾向にあるが、令和３年度については、保険給付費の増に伴う県支出金の増などにより増加した。また、一般会計繰入金のうちその他法定外繰入金の減により減少傾向にありながらも、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年度の税率改正による保険税額の値上げや基金繰入などにより、安定した財政運営を維持している。</a:t>
          </a:r>
        </a:p>
        <a:p>
          <a:r>
            <a:rPr kumimoji="1" lang="ja-JP" altLang="en-US" sz="1400">
              <a:latin typeface="ＭＳ ゴシック" pitchFamily="49" charset="-128"/>
              <a:ea typeface="ＭＳ ゴシック" pitchFamily="49" charset="-128"/>
            </a:rPr>
            <a:t>　いずれの会計でも赤字は生じていないため、今後も引き続き、各会計の健全な財政運営に努める。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40625" style="177" customWidth="1"/>
    <col min="12" max="12" width="2.28515625" style="177" customWidth="1"/>
    <col min="13" max="17" width="2.42578125" style="177" customWidth="1"/>
    <col min="18" max="119" width="2.140625" style="177" customWidth="1"/>
    <col min="120" max="16384" width="0" style="177" hidden="1"/>
  </cols>
  <sheetData>
    <row r="1" spans="1:119" ht="33" customHeight="1" x14ac:dyDescent="0.15">
      <c r="B1" s="631" t="s">
        <v>79</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x14ac:dyDescent="0.2">
      <c r="B2" s="179" t="s">
        <v>80</v>
      </c>
      <c r="C2" s="179"/>
      <c r="D2" s="180"/>
    </row>
    <row r="3" spans="1:119" ht="18.75" customHeight="1" thickBot="1" x14ac:dyDescent="0.2">
      <c r="A3" s="178"/>
      <c r="B3" s="632" t="s">
        <v>81</v>
      </c>
      <c r="C3" s="633"/>
      <c r="D3" s="633"/>
      <c r="E3" s="634"/>
      <c r="F3" s="634"/>
      <c r="G3" s="634"/>
      <c r="H3" s="634"/>
      <c r="I3" s="634"/>
      <c r="J3" s="634"/>
      <c r="K3" s="634"/>
      <c r="L3" s="634" t="s">
        <v>82</v>
      </c>
      <c r="M3" s="634"/>
      <c r="N3" s="634"/>
      <c r="O3" s="634"/>
      <c r="P3" s="634"/>
      <c r="Q3" s="634"/>
      <c r="R3" s="637"/>
      <c r="S3" s="637"/>
      <c r="T3" s="637"/>
      <c r="U3" s="637"/>
      <c r="V3" s="638"/>
      <c r="W3" s="528" t="s">
        <v>83</v>
      </c>
      <c r="X3" s="529"/>
      <c r="Y3" s="529"/>
      <c r="Z3" s="529"/>
      <c r="AA3" s="529"/>
      <c r="AB3" s="633"/>
      <c r="AC3" s="637" t="s">
        <v>84</v>
      </c>
      <c r="AD3" s="529"/>
      <c r="AE3" s="529"/>
      <c r="AF3" s="529"/>
      <c r="AG3" s="529"/>
      <c r="AH3" s="529"/>
      <c r="AI3" s="529"/>
      <c r="AJ3" s="529"/>
      <c r="AK3" s="529"/>
      <c r="AL3" s="599"/>
      <c r="AM3" s="528" t="s">
        <v>85</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86</v>
      </c>
      <c r="BO3" s="529"/>
      <c r="BP3" s="529"/>
      <c r="BQ3" s="529"/>
      <c r="BR3" s="529"/>
      <c r="BS3" s="529"/>
      <c r="BT3" s="529"/>
      <c r="BU3" s="599"/>
      <c r="BV3" s="528" t="s">
        <v>87</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88</v>
      </c>
      <c r="CU3" s="529"/>
      <c r="CV3" s="529"/>
      <c r="CW3" s="529"/>
      <c r="CX3" s="529"/>
      <c r="CY3" s="529"/>
      <c r="CZ3" s="529"/>
      <c r="DA3" s="599"/>
      <c r="DB3" s="528" t="s">
        <v>89</v>
      </c>
      <c r="DC3" s="529"/>
      <c r="DD3" s="529"/>
      <c r="DE3" s="529"/>
      <c r="DF3" s="529"/>
      <c r="DG3" s="529"/>
      <c r="DH3" s="529"/>
      <c r="DI3" s="599"/>
    </row>
    <row r="4" spans="1:119" ht="18.75" customHeight="1" x14ac:dyDescent="0.15">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90</v>
      </c>
      <c r="AZ4" s="486"/>
      <c r="BA4" s="486"/>
      <c r="BB4" s="486"/>
      <c r="BC4" s="486"/>
      <c r="BD4" s="486"/>
      <c r="BE4" s="486"/>
      <c r="BF4" s="486"/>
      <c r="BG4" s="486"/>
      <c r="BH4" s="486"/>
      <c r="BI4" s="486"/>
      <c r="BJ4" s="486"/>
      <c r="BK4" s="486"/>
      <c r="BL4" s="486"/>
      <c r="BM4" s="487"/>
      <c r="BN4" s="488">
        <v>17886982</v>
      </c>
      <c r="BO4" s="489"/>
      <c r="BP4" s="489"/>
      <c r="BQ4" s="489"/>
      <c r="BR4" s="489"/>
      <c r="BS4" s="489"/>
      <c r="BT4" s="489"/>
      <c r="BU4" s="490"/>
      <c r="BV4" s="488">
        <v>21712876</v>
      </c>
      <c r="BW4" s="489"/>
      <c r="BX4" s="489"/>
      <c r="BY4" s="489"/>
      <c r="BZ4" s="489"/>
      <c r="CA4" s="489"/>
      <c r="CB4" s="489"/>
      <c r="CC4" s="490"/>
      <c r="CD4" s="625" t="s">
        <v>91</v>
      </c>
      <c r="CE4" s="626"/>
      <c r="CF4" s="626"/>
      <c r="CG4" s="626"/>
      <c r="CH4" s="626"/>
      <c r="CI4" s="626"/>
      <c r="CJ4" s="626"/>
      <c r="CK4" s="626"/>
      <c r="CL4" s="626"/>
      <c r="CM4" s="626"/>
      <c r="CN4" s="626"/>
      <c r="CO4" s="626"/>
      <c r="CP4" s="626"/>
      <c r="CQ4" s="626"/>
      <c r="CR4" s="626"/>
      <c r="CS4" s="627"/>
      <c r="CT4" s="628">
        <v>4.9000000000000004</v>
      </c>
      <c r="CU4" s="629"/>
      <c r="CV4" s="629"/>
      <c r="CW4" s="629"/>
      <c r="CX4" s="629"/>
      <c r="CY4" s="629"/>
      <c r="CZ4" s="629"/>
      <c r="DA4" s="630"/>
      <c r="DB4" s="628">
        <v>1</v>
      </c>
      <c r="DC4" s="629"/>
      <c r="DD4" s="629"/>
      <c r="DE4" s="629"/>
      <c r="DF4" s="629"/>
      <c r="DG4" s="629"/>
      <c r="DH4" s="629"/>
      <c r="DI4" s="630"/>
    </row>
    <row r="5" spans="1:119" ht="18.75" customHeight="1" x14ac:dyDescent="0.15">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92</v>
      </c>
      <c r="AN5" s="416"/>
      <c r="AO5" s="416"/>
      <c r="AP5" s="416"/>
      <c r="AQ5" s="416"/>
      <c r="AR5" s="416"/>
      <c r="AS5" s="416"/>
      <c r="AT5" s="417"/>
      <c r="AU5" s="517" t="s">
        <v>93</v>
      </c>
      <c r="AV5" s="518"/>
      <c r="AW5" s="518"/>
      <c r="AX5" s="518"/>
      <c r="AY5" s="473" t="s">
        <v>94</v>
      </c>
      <c r="AZ5" s="474"/>
      <c r="BA5" s="474"/>
      <c r="BB5" s="474"/>
      <c r="BC5" s="474"/>
      <c r="BD5" s="474"/>
      <c r="BE5" s="474"/>
      <c r="BF5" s="474"/>
      <c r="BG5" s="474"/>
      <c r="BH5" s="474"/>
      <c r="BI5" s="474"/>
      <c r="BJ5" s="474"/>
      <c r="BK5" s="474"/>
      <c r="BL5" s="474"/>
      <c r="BM5" s="475"/>
      <c r="BN5" s="459">
        <v>17337515</v>
      </c>
      <c r="BO5" s="460"/>
      <c r="BP5" s="460"/>
      <c r="BQ5" s="460"/>
      <c r="BR5" s="460"/>
      <c r="BS5" s="460"/>
      <c r="BT5" s="460"/>
      <c r="BU5" s="461"/>
      <c r="BV5" s="459">
        <v>21538044</v>
      </c>
      <c r="BW5" s="460"/>
      <c r="BX5" s="460"/>
      <c r="BY5" s="460"/>
      <c r="BZ5" s="460"/>
      <c r="CA5" s="460"/>
      <c r="CB5" s="460"/>
      <c r="CC5" s="461"/>
      <c r="CD5" s="499" t="s">
        <v>95</v>
      </c>
      <c r="CE5" s="419"/>
      <c r="CF5" s="419"/>
      <c r="CG5" s="419"/>
      <c r="CH5" s="419"/>
      <c r="CI5" s="419"/>
      <c r="CJ5" s="419"/>
      <c r="CK5" s="419"/>
      <c r="CL5" s="419"/>
      <c r="CM5" s="419"/>
      <c r="CN5" s="419"/>
      <c r="CO5" s="419"/>
      <c r="CP5" s="419"/>
      <c r="CQ5" s="419"/>
      <c r="CR5" s="419"/>
      <c r="CS5" s="500"/>
      <c r="CT5" s="456">
        <v>78.8</v>
      </c>
      <c r="CU5" s="457"/>
      <c r="CV5" s="457"/>
      <c r="CW5" s="457"/>
      <c r="CX5" s="457"/>
      <c r="CY5" s="457"/>
      <c r="CZ5" s="457"/>
      <c r="DA5" s="458"/>
      <c r="DB5" s="456">
        <v>78.7</v>
      </c>
      <c r="DC5" s="457"/>
      <c r="DD5" s="457"/>
      <c r="DE5" s="457"/>
      <c r="DF5" s="457"/>
      <c r="DG5" s="457"/>
      <c r="DH5" s="457"/>
      <c r="DI5" s="458"/>
    </row>
    <row r="6" spans="1:119" ht="18.75" customHeight="1" x14ac:dyDescent="0.15">
      <c r="A6" s="178"/>
      <c r="B6" s="605" t="s">
        <v>96</v>
      </c>
      <c r="C6" s="446"/>
      <c r="D6" s="446"/>
      <c r="E6" s="606"/>
      <c r="F6" s="606"/>
      <c r="G6" s="606"/>
      <c r="H6" s="606"/>
      <c r="I6" s="606"/>
      <c r="J6" s="606"/>
      <c r="K6" s="606"/>
      <c r="L6" s="606" t="s">
        <v>97</v>
      </c>
      <c r="M6" s="606"/>
      <c r="N6" s="606"/>
      <c r="O6" s="606"/>
      <c r="P6" s="606"/>
      <c r="Q6" s="606"/>
      <c r="R6" s="444"/>
      <c r="S6" s="444"/>
      <c r="T6" s="444"/>
      <c r="U6" s="444"/>
      <c r="V6" s="612"/>
      <c r="W6" s="549" t="s">
        <v>98</v>
      </c>
      <c r="X6" s="445"/>
      <c r="Y6" s="445"/>
      <c r="Z6" s="445"/>
      <c r="AA6" s="445"/>
      <c r="AB6" s="446"/>
      <c r="AC6" s="617" t="s">
        <v>99</v>
      </c>
      <c r="AD6" s="618"/>
      <c r="AE6" s="618"/>
      <c r="AF6" s="618"/>
      <c r="AG6" s="618"/>
      <c r="AH6" s="618"/>
      <c r="AI6" s="618"/>
      <c r="AJ6" s="618"/>
      <c r="AK6" s="618"/>
      <c r="AL6" s="619"/>
      <c r="AM6" s="516" t="s">
        <v>100</v>
      </c>
      <c r="AN6" s="416"/>
      <c r="AO6" s="416"/>
      <c r="AP6" s="416"/>
      <c r="AQ6" s="416"/>
      <c r="AR6" s="416"/>
      <c r="AS6" s="416"/>
      <c r="AT6" s="417"/>
      <c r="AU6" s="517" t="s">
        <v>101</v>
      </c>
      <c r="AV6" s="518"/>
      <c r="AW6" s="518"/>
      <c r="AX6" s="518"/>
      <c r="AY6" s="473" t="s">
        <v>102</v>
      </c>
      <c r="AZ6" s="474"/>
      <c r="BA6" s="474"/>
      <c r="BB6" s="474"/>
      <c r="BC6" s="474"/>
      <c r="BD6" s="474"/>
      <c r="BE6" s="474"/>
      <c r="BF6" s="474"/>
      <c r="BG6" s="474"/>
      <c r="BH6" s="474"/>
      <c r="BI6" s="474"/>
      <c r="BJ6" s="474"/>
      <c r="BK6" s="474"/>
      <c r="BL6" s="474"/>
      <c r="BM6" s="475"/>
      <c r="BN6" s="459">
        <v>549467</v>
      </c>
      <c r="BO6" s="460"/>
      <c r="BP6" s="460"/>
      <c r="BQ6" s="460"/>
      <c r="BR6" s="460"/>
      <c r="BS6" s="460"/>
      <c r="BT6" s="460"/>
      <c r="BU6" s="461"/>
      <c r="BV6" s="459">
        <v>174832</v>
      </c>
      <c r="BW6" s="460"/>
      <c r="BX6" s="460"/>
      <c r="BY6" s="460"/>
      <c r="BZ6" s="460"/>
      <c r="CA6" s="460"/>
      <c r="CB6" s="460"/>
      <c r="CC6" s="461"/>
      <c r="CD6" s="499" t="s">
        <v>103</v>
      </c>
      <c r="CE6" s="419"/>
      <c r="CF6" s="419"/>
      <c r="CG6" s="419"/>
      <c r="CH6" s="419"/>
      <c r="CI6" s="419"/>
      <c r="CJ6" s="419"/>
      <c r="CK6" s="419"/>
      <c r="CL6" s="419"/>
      <c r="CM6" s="419"/>
      <c r="CN6" s="419"/>
      <c r="CO6" s="419"/>
      <c r="CP6" s="419"/>
      <c r="CQ6" s="419"/>
      <c r="CR6" s="419"/>
      <c r="CS6" s="500"/>
      <c r="CT6" s="602">
        <v>78.8</v>
      </c>
      <c r="CU6" s="603"/>
      <c r="CV6" s="603"/>
      <c r="CW6" s="603"/>
      <c r="CX6" s="603"/>
      <c r="CY6" s="603"/>
      <c r="CZ6" s="603"/>
      <c r="DA6" s="604"/>
      <c r="DB6" s="602">
        <v>78.7</v>
      </c>
      <c r="DC6" s="603"/>
      <c r="DD6" s="603"/>
      <c r="DE6" s="603"/>
      <c r="DF6" s="603"/>
      <c r="DG6" s="603"/>
      <c r="DH6" s="603"/>
      <c r="DI6" s="604"/>
    </row>
    <row r="7" spans="1:119" ht="18.75" customHeight="1" x14ac:dyDescent="0.15">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104</v>
      </c>
      <c r="AN7" s="416"/>
      <c r="AO7" s="416"/>
      <c r="AP7" s="416"/>
      <c r="AQ7" s="416"/>
      <c r="AR7" s="416"/>
      <c r="AS7" s="416"/>
      <c r="AT7" s="417"/>
      <c r="AU7" s="517" t="s">
        <v>93</v>
      </c>
      <c r="AV7" s="518"/>
      <c r="AW7" s="518"/>
      <c r="AX7" s="518"/>
      <c r="AY7" s="473" t="s">
        <v>105</v>
      </c>
      <c r="AZ7" s="474"/>
      <c r="BA7" s="474"/>
      <c r="BB7" s="474"/>
      <c r="BC7" s="474"/>
      <c r="BD7" s="474"/>
      <c r="BE7" s="474"/>
      <c r="BF7" s="474"/>
      <c r="BG7" s="474"/>
      <c r="BH7" s="474"/>
      <c r="BI7" s="474"/>
      <c r="BJ7" s="474"/>
      <c r="BK7" s="474"/>
      <c r="BL7" s="474"/>
      <c r="BM7" s="475"/>
      <c r="BN7" s="459">
        <v>67349</v>
      </c>
      <c r="BO7" s="460"/>
      <c r="BP7" s="460"/>
      <c r="BQ7" s="460"/>
      <c r="BR7" s="460"/>
      <c r="BS7" s="460"/>
      <c r="BT7" s="460"/>
      <c r="BU7" s="461"/>
      <c r="BV7" s="459">
        <v>69322</v>
      </c>
      <c r="BW7" s="460"/>
      <c r="BX7" s="460"/>
      <c r="BY7" s="460"/>
      <c r="BZ7" s="460"/>
      <c r="CA7" s="460"/>
      <c r="CB7" s="460"/>
      <c r="CC7" s="461"/>
      <c r="CD7" s="499" t="s">
        <v>106</v>
      </c>
      <c r="CE7" s="419"/>
      <c r="CF7" s="419"/>
      <c r="CG7" s="419"/>
      <c r="CH7" s="419"/>
      <c r="CI7" s="419"/>
      <c r="CJ7" s="419"/>
      <c r="CK7" s="419"/>
      <c r="CL7" s="419"/>
      <c r="CM7" s="419"/>
      <c r="CN7" s="419"/>
      <c r="CO7" s="419"/>
      <c r="CP7" s="419"/>
      <c r="CQ7" s="419"/>
      <c r="CR7" s="419"/>
      <c r="CS7" s="500"/>
      <c r="CT7" s="459">
        <v>9793106</v>
      </c>
      <c r="CU7" s="460"/>
      <c r="CV7" s="460"/>
      <c r="CW7" s="460"/>
      <c r="CX7" s="460"/>
      <c r="CY7" s="460"/>
      <c r="CZ7" s="460"/>
      <c r="DA7" s="461"/>
      <c r="DB7" s="459">
        <v>10659439</v>
      </c>
      <c r="DC7" s="460"/>
      <c r="DD7" s="460"/>
      <c r="DE7" s="460"/>
      <c r="DF7" s="460"/>
      <c r="DG7" s="460"/>
      <c r="DH7" s="460"/>
      <c r="DI7" s="461"/>
    </row>
    <row r="8" spans="1:119" ht="18.75" customHeight="1" thickBot="1" x14ac:dyDescent="0.2">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107</v>
      </c>
      <c r="AN8" s="416"/>
      <c r="AO8" s="416"/>
      <c r="AP8" s="416"/>
      <c r="AQ8" s="416"/>
      <c r="AR8" s="416"/>
      <c r="AS8" s="416"/>
      <c r="AT8" s="417"/>
      <c r="AU8" s="517" t="s">
        <v>93</v>
      </c>
      <c r="AV8" s="518"/>
      <c r="AW8" s="518"/>
      <c r="AX8" s="518"/>
      <c r="AY8" s="473" t="s">
        <v>108</v>
      </c>
      <c r="AZ8" s="474"/>
      <c r="BA8" s="474"/>
      <c r="BB8" s="474"/>
      <c r="BC8" s="474"/>
      <c r="BD8" s="474"/>
      <c r="BE8" s="474"/>
      <c r="BF8" s="474"/>
      <c r="BG8" s="474"/>
      <c r="BH8" s="474"/>
      <c r="BI8" s="474"/>
      <c r="BJ8" s="474"/>
      <c r="BK8" s="474"/>
      <c r="BL8" s="474"/>
      <c r="BM8" s="475"/>
      <c r="BN8" s="459">
        <v>482118</v>
      </c>
      <c r="BO8" s="460"/>
      <c r="BP8" s="460"/>
      <c r="BQ8" s="460"/>
      <c r="BR8" s="460"/>
      <c r="BS8" s="460"/>
      <c r="BT8" s="460"/>
      <c r="BU8" s="461"/>
      <c r="BV8" s="459">
        <v>105510</v>
      </c>
      <c r="BW8" s="460"/>
      <c r="BX8" s="460"/>
      <c r="BY8" s="460"/>
      <c r="BZ8" s="460"/>
      <c r="CA8" s="460"/>
      <c r="CB8" s="460"/>
      <c r="CC8" s="461"/>
      <c r="CD8" s="499" t="s">
        <v>109</v>
      </c>
      <c r="CE8" s="419"/>
      <c r="CF8" s="419"/>
      <c r="CG8" s="419"/>
      <c r="CH8" s="419"/>
      <c r="CI8" s="419"/>
      <c r="CJ8" s="419"/>
      <c r="CK8" s="419"/>
      <c r="CL8" s="419"/>
      <c r="CM8" s="419"/>
      <c r="CN8" s="419"/>
      <c r="CO8" s="419"/>
      <c r="CP8" s="419"/>
      <c r="CQ8" s="419"/>
      <c r="CR8" s="419"/>
      <c r="CS8" s="500"/>
      <c r="CT8" s="562">
        <v>1.26</v>
      </c>
      <c r="CU8" s="563"/>
      <c r="CV8" s="563"/>
      <c r="CW8" s="563"/>
      <c r="CX8" s="563"/>
      <c r="CY8" s="563"/>
      <c r="CZ8" s="563"/>
      <c r="DA8" s="564"/>
      <c r="DB8" s="562">
        <v>1.34</v>
      </c>
      <c r="DC8" s="563"/>
      <c r="DD8" s="563"/>
      <c r="DE8" s="563"/>
      <c r="DF8" s="563"/>
      <c r="DG8" s="563"/>
      <c r="DH8" s="563"/>
      <c r="DI8" s="564"/>
    </row>
    <row r="9" spans="1:119" ht="18.75" customHeight="1" thickBot="1" x14ac:dyDescent="0.2">
      <c r="A9" s="178"/>
      <c r="B9" s="591" t="s">
        <v>110</v>
      </c>
      <c r="C9" s="592"/>
      <c r="D9" s="592"/>
      <c r="E9" s="592"/>
      <c r="F9" s="592"/>
      <c r="G9" s="592"/>
      <c r="H9" s="592"/>
      <c r="I9" s="592"/>
      <c r="J9" s="592"/>
      <c r="K9" s="510"/>
      <c r="L9" s="593" t="s">
        <v>111</v>
      </c>
      <c r="M9" s="594"/>
      <c r="N9" s="594"/>
      <c r="O9" s="594"/>
      <c r="P9" s="594"/>
      <c r="Q9" s="595"/>
      <c r="R9" s="596">
        <v>43336</v>
      </c>
      <c r="S9" s="597"/>
      <c r="T9" s="597"/>
      <c r="U9" s="597"/>
      <c r="V9" s="598"/>
      <c r="W9" s="528" t="s">
        <v>112</v>
      </c>
      <c r="X9" s="529"/>
      <c r="Y9" s="529"/>
      <c r="Z9" s="529"/>
      <c r="AA9" s="529"/>
      <c r="AB9" s="529"/>
      <c r="AC9" s="529"/>
      <c r="AD9" s="529"/>
      <c r="AE9" s="529"/>
      <c r="AF9" s="529"/>
      <c r="AG9" s="529"/>
      <c r="AH9" s="529"/>
      <c r="AI9" s="529"/>
      <c r="AJ9" s="529"/>
      <c r="AK9" s="529"/>
      <c r="AL9" s="599"/>
      <c r="AM9" s="516" t="s">
        <v>113</v>
      </c>
      <c r="AN9" s="416"/>
      <c r="AO9" s="416"/>
      <c r="AP9" s="416"/>
      <c r="AQ9" s="416"/>
      <c r="AR9" s="416"/>
      <c r="AS9" s="416"/>
      <c r="AT9" s="417"/>
      <c r="AU9" s="517" t="s">
        <v>114</v>
      </c>
      <c r="AV9" s="518"/>
      <c r="AW9" s="518"/>
      <c r="AX9" s="518"/>
      <c r="AY9" s="473" t="s">
        <v>115</v>
      </c>
      <c r="AZ9" s="474"/>
      <c r="BA9" s="474"/>
      <c r="BB9" s="474"/>
      <c r="BC9" s="474"/>
      <c r="BD9" s="474"/>
      <c r="BE9" s="474"/>
      <c r="BF9" s="474"/>
      <c r="BG9" s="474"/>
      <c r="BH9" s="474"/>
      <c r="BI9" s="474"/>
      <c r="BJ9" s="474"/>
      <c r="BK9" s="474"/>
      <c r="BL9" s="474"/>
      <c r="BM9" s="475"/>
      <c r="BN9" s="459">
        <v>376608</v>
      </c>
      <c r="BO9" s="460"/>
      <c r="BP9" s="460"/>
      <c r="BQ9" s="460"/>
      <c r="BR9" s="460"/>
      <c r="BS9" s="460"/>
      <c r="BT9" s="460"/>
      <c r="BU9" s="461"/>
      <c r="BV9" s="459">
        <v>-452005</v>
      </c>
      <c r="BW9" s="460"/>
      <c r="BX9" s="460"/>
      <c r="BY9" s="460"/>
      <c r="BZ9" s="460"/>
      <c r="CA9" s="460"/>
      <c r="CB9" s="460"/>
      <c r="CC9" s="461"/>
      <c r="CD9" s="499" t="s">
        <v>116</v>
      </c>
      <c r="CE9" s="419"/>
      <c r="CF9" s="419"/>
      <c r="CG9" s="419"/>
      <c r="CH9" s="419"/>
      <c r="CI9" s="419"/>
      <c r="CJ9" s="419"/>
      <c r="CK9" s="419"/>
      <c r="CL9" s="419"/>
      <c r="CM9" s="419"/>
      <c r="CN9" s="419"/>
      <c r="CO9" s="419"/>
      <c r="CP9" s="419"/>
      <c r="CQ9" s="419"/>
      <c r="CR9" s="419"/>
      <c r="CS9" s="500"/>
      <c r="CT9" s="456">
        <v>2.9</v>
      </c>
      <c r="CU9" s="457"/>
      <c r="CV9" s="457"/>
      <c r="CW9" s="457"/>
      <c r="CX9" s="457"/>
      <c r="CY9" s="457"/>
      <c r="CZ9" s="457"/>
      <c r="DA9" s="458"/>
      <c r="DB9" s="456">
        <v>2.7</v>
      </c>
      <c r="DC9" s="457"/>
      <c r="DD9" s="457"/>
      <c r="DE9" s="457"/>
      <c r="DF9" s="457"/>
      <c r="DG9" s="457"/>
      <c r="DH9" s="457"/>
      <c r="DI9" s="458"/>
    </row>
    <row r="10" spans="1:119" ht="18.75" customHeight="1" thickBot="1" x14ac:dyDescent="0.2">
      <c r="A10" s="178"/>
      <c r="B10" s="591"/>
      <c r="C10" s="592"/>
      <c r="D10" s="592"/>
      <c r="E10" s="592"/>
      <c r="F10" s="592"/>
      <c r="G10" s="592"/>
      <c r="H10" s="592"/>
      <c r="I10" s="592"/>
      <c r="J10" s="592"/>
      <c r="K10" s="510"/>
      <c r="L10" s="415" t="s">
        <v>117</v>
      </c>
      <c r="M10" s="416"/>
      <c r="N10" s="416"/>
      <c r="O10" s="416"/>
      <c r="P10" s="416"/>
      <c r="Q10" s="417"/>
      <c r="R10" s="412">
        <v>42331</v>
      </c>
      <c r="S10" s="413"/>
      <c r="T10" s="413"/>
      <c r="U10" s="413"/>
      <c r="V10" s="472"/>
      <c r="W10" s="600"/>
      <c r="X10" s="410"/>
      <c r="Y10" s="410"/>
      <c r="Z10" s="410"/>
      <c r="AA10" s="410"/>
      <c r="AB10" s="410"/>
      <c r="AC10" s="410"/>
      <c r="AD10" s="410"/>
      <c r="AE10" s="410"/>
      <c r="AF10" s="410"/>
      <c r="AG10" s="410"/>
      <c r="AH10" s="410"/>
      <c r="AI10" s="410"/>
      <c r="AJ10" s="410"/>
      <c r="AK10" s="410"/>
      <c r="AL10" s="601"/>
      <c r="AM10" s="516" t="s">
        <v>118</v>
      </c>
      <c r="AN10" s="416"/>
      <c r="AO10" s="416"/>
      <c r="AP10" s="416"/>
      <c r="AQ10" s="416"/>
      <c r="AR10" s="416"/>
      <c r="AS10" s="416"/>
      <c r="AT10" s="417"/>
      <c r="AU10" s="517" t="s">
        <v>119</v>
      </c>
      <c r="AV10" s="518"/>
      <c r="AW10" s="518"/>
      <c r="AX10" s="518"/>
      <c r="AY10" s="473" t="s">
        <v>120</v>
      </c>
      <c r="AZ10" s="474"/>
      <c r="BA10" s="474"/>
      <c r="BB10" s="474"/>
      <c r="BC10" s="474"/>
      <c r="BD10" s="474"/>
      <c r="BE10" s="474"/>
      <c r="BF10" s="474"/>
      <c r="BG10" s="474"/>
      <c r="BH10" s="474"/>
      <c r="BI10" s="474"/>
      <c r="BJ10" s="474"/>
      <c r="BK10" s="474"/>
      <c r="BL10" s="474"/>
      <c r="BM10" s="475"/>
      <c r="BN10" s="459">
        <v>243123</v>
      </c>
      <c r="BO10" s="460"/>
      <c r="BP10" s="460"/>
      <c r="BQ10" s="460"/>
      <c r="BR10" s="460"/>
      <c r="BS10" s="460"/>
      <c r="BT10" s="460"/>
      <c r="BU10" s="461"/>
      <c r="BV10" s="459">
        <v>449288</v>
      </c>
      <c r="BW10" s="460"/>
      <c r="BX10" s="460"/>
      <c r="BY10" s="460"/>
      <c r="BZ10" s="460"/>
      <c r="CA10" s="460"/>
      <c r="CB10" s="460"/>
      <c r="CC10" s="461"/>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1"/>
      <c r="C11" s="592"/>
      <c r="D11" s="592"/>
      <c r="E11" s="592"/>
      <c r="F11" s="592"/>
      <c r="G11" s="592"/>
      <c r="H11" s="592"/>
      <c r="I11" s="592"/>
      <c r="J11" s="592"/>
      <c r="K11" s="510"/>
      <c r="L11" s="420" t="s">
        <v>122</v>
      </c>
      <c r="M11" s="421"/>
      <c r="N11" s="421"/>
      <c r="O11" s="421"/>
      <c r="P11" s="421"/>
      <c r="Q11" s="422"/>
      <c r="R11" s="588" t="s">
        <v>123</v>
      </c>
      <c r="S11" s="589"/>
      <c r="T11" s="589"/>
      <c r="U11" s="589"/>
      <c r="V11" s="590"/>
      <c r="W11" s="600"/>
      <c r="X11" s="410"/>
      <c r="Y11" s="410"/>
      <c r="Z11" s="410"/>
      <c r="AA11" s="410"/>
      <c r="AB11" s="410"/>
      <c r="AC11" s="410"/>
      <c r="AD11" s="410"/>
      <c r="AE11" s="410"/>
      <c r="AF11" s="410"/>
      <c r="AG11" s="410"/>
      <c r="AH11" s="410"/>
      <c r="AI11" s="410"/>
      <c r="AJ11" s="410"/>
      <c r="AK11" s="410"/>
      <c r="AL11" s="601"/>
      <c r="AM11" s="516" t="s">
        <v>124</v>
      </c>
      <c r="AN11" s="416"/>
      <c r="AO11" s="416"/>
      <c r="AP11" s="416"/>
      <c r="AQ11" s="416"/>
      <c r="AR11" s="416"/>
      <c r="AS11" s="416"/>
      <c r="AT11" s="417"/>
      <c r="AU11" s="517" t="s">
        <v>93</v>
      </c>
      <c r="AV11" s="518"/>
      <c r="AW11" s="518"/>
      <c r="AX11" s="518"/>
      <c r="AY11" s="473" t="s">
        <v>125</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126</v>
      </c>
      <c r="CE11" s="419"/>
      <c r="CF11" s="419"/>
      <c r="CG11" s="419"/>
      <c r="CH11" s="419"/>
      <c r="CI11" s="419"/>
      <c r="CJ11" s="419"/>
      <c r="CK11" s="419"/>
      <c r="CL11" s="419"/>
      <c r="CM11" s="419"/>
      <c r="CN11" s="419"/>
      <c r="CO11" s="419"/>
      <c r="CP11" s="419"/>
      <c r="CQ11" s="419"/>
      <c r="CR11" s="419"/>
      <c r="CS11" s="500"/>
      <c r="CT11" s="562" t="s">
        <v>127</v>
      </c>
      <c r="CU11" s="563"/>
      <c r="CV11" s="563"/>
      <c r="CW11" s="563"/>
      <c r="CX11" s="563"/>
      <c r="CY11" s="563"/>
      <c r="CZ11" s="563"/>
      <c r="DA11" s="564"/>
      <c r="DB11" s="562" t="s">
        <v>128</v>
      </c>
      <c r="DC11" s="563"/>
      <c r="DD11" s="563"/>
      <c r="DE11" s="563"/>
      <c r="DF11" s="563"/>
      <c r="DG11" s="563"/>
      <c r="DH11" s="563"/>
      <c r="DI11" s="564"/>
    </row>
    <row r="12" spans="1:119" ht="18.75" customHeight="1" x14ac:dyDescent="0.15">
      <c r="A12" s="178"/>
      <c r="B12" s="565" t="s">
        <v>129</v>
      </c>
      <c r="C12" s="566"/>
      <c r="D12" s="566"/>
      <c r="E12" s="566"/>
      <c r="F12" s="566"/>
      <c r="G12" s="566"/>
      <c r="H12" s="566"/>
      <c r="I12" s="566"/>
      <c r="J12" s="566"/>
      <c r="K12" s="567"/>
      <c r="L12" s="574" t="s">
        <v>130</v>
      </c>
      <c r="M12" s="575"/>
      <c r="N12" s="575"/>
      <c r="O12" s="575"/>
      <c r="P12" s="575"/>
      <c r="Q12" s="576"/>
      <c r="R12" s="577">
        <v>43463</v>
      </c>
      <c r="S12" s="578"/>
      <c r="T12" s="578"/>
      <c r="U12" s="578"/>
      <c r="V12" s="579"/>
      <c r="W12" s="580" t="s">
        <v>1</v>
      </c>
      <c r="X12" s="518"/>
      <c r="Y12" s="518"/>
      <c r="Z12" s="518"/>
      <c r="AA12" s="518"/>
      <c r="AB12" s="581"/>
      <c r="AC12" s="582" t="s">
        <v>131</v>
      </c>
      <c r="AD12" s="583"/>
      <c r="AE12" s="583"/>
      <c r="AF12" s="583"/>
      <c r="AG12" s="584"/>
      <c r="AH12" s="582" t="s">
        <v>132</v>
      </c>
      <c r="AI12" s="583"/>
      <c r="AJ12" s="583"/>
      <c r="AK12" s="583"/>
      <c r="AL12" s="585"/>
      <c r="AM12" s="516" t="s">
        <v>133</v>
      </c>
      <c r="AN12" s="416"/>
      <c r="AO12" s="416"/>
      <c r="AP12" s="416"/>
      <c r="AQ12" s="416"/>
      <c r="AR12" s="416"/>
      <c r="AS12" s="416"/>
      <c r="AT12" s="417"/>
      <c r="AU12" s="517" t="s">
        <v>119</v>
      </c>
      <c r="AV12" s="518"/>
      <c r="AW12" s="518"/>
      <c r="AX12" s="518"/>
      <c r="AY12" s="473" t="s">
        <v>134</v>
      </c>
      <c r="AZ12" s="474"/>
      <c r="BA12" s="474"/>
      <c r="BB12" s="474"/>
      <c r="BC12" s="474"/>
      <c r="BD12" s="474"/>
      <c r="BE12" s="474"/>
      <c r="BF12" s="474"/>
      <c r="BG12" s="474"/>
      <c r="BH12" s="474"/>
      <c r="BI12" s="474"/>
      <c r="BJ12" s="474"/>
      <c r="BK12" s="474"/>
      <c r="BL12" s="474"/>
      <c r="BM12" s="475"/>
      <c r="BN12" s="459">
        <v>667000</v>
      </c>
      <c r="BO12" s="460"/>
      <c r="BP12" s="460"/>
      <c r="BQ12" s="460"/>
      <c r="BR12" s="460"/>
      <c r="BS12" s="460"/>
      <c r="BT12" s="460"/>
      <c r="BU12" s="461"/>
      <c r="BV12" s="459">
        <v>1000000</v>
      </c>
      <c r="BW12" s="460"/>
      <c r="BX12" s="460"/>
      <c r="BY12" s="460"/>
      <c r="BZ12" s="460"/>
      <c r="CA12" s="460"/>
      <c r="CB12" s="460"/>
      <c r="CC12" s="461"/>
      <c r="CD12" s="499" t="s">
        <v>135</v>
      </c>
      <c r="CE12" s="419"/>
      <c r="CF12" s="419"/>
      <c r="CG12" s="419"/>
      <c r="CH12" s="419"/>
      <c r="CI12" s="419"/>
      <c r="CJ12" s="419"/>
      <c r="CK12" s="419"/>
      <c r="CL12" s="419"/>
      <c r="CM12" s="419"/>
      <c r="CN12" s="419"/>
      <c r="CO12" s="419"/>
      <c r="CP12" s="419"/>
      <c r="CQ12" s="419"/>
      <c r="CR12" s="419"/>
      <c r="CS12" s="500"/>
      <c r="CT12" s="562" t="s">
        <v>127</v>
      </c>
      <c r="CU12" s="563"/>
      <c r="CV12" s="563"/>
      <c r="CW12" s="563"/>
      <c r="CX12" s="563"/>
      <c r="CY12" s="563"/>
      <c r="CZ12" s="563"/>
      <c r="DA12" s="564"/>
      <c r="DB12" s="562" t="s">
        <v>136</v>
      </c>
      <c r="DC12" s="563"/>
      <c r="DD12" s="563"/>
      <c r="DE12" s="563"/>
      <c r="DF12" s="563"/>
      <c r="DG12" s="563"/>
      <c r="DH12" s="563"/>
      <c r="DI12" s="564"/>
    </row>
    <row r="13" spans="1:119" ht="18.75" customHeight="1" x14ac:dyDescent="0.15">
      <c r="A13" s="178"/>
      <c r="B13" s="568"/>
      <c r="C13" s="569"/>
      <c r="D13" s="569"/>
      <c r="E13" s="569"/>
      <c r="F13" s="569"/>
      <c r="G13" s="569"/>
      <c r="H13" s="569"/>
      <c r="I13" s="569"/>
      <c r="J13" s="569"/>
      <c r="K13" s="570"/>
      <c r="L13" s="187"/>
      <c r="M13" s="543" t="s">
        <v>137</v>
      </c>
      <c r="N13" s="544"/>
      <c r="O13" s="544"/>
      <c r="P13" s="544"/>
      <c r="Q13" s="545"/>
      <c r="R13" s="546">
        <v>43027</v>
      </c>
      <c r="S13" s="547"/>
      <c r="T13" s="547"/>
      <c r="U13" s="547"/>
      <c r="V13" s="548"/>
      <c r="W13" s="549" t="s">
        <v>138</v>
      </c>
      <c r="X13" s="445"/>
      <c r="Y13" s="445"/>
      <c r="Z13" s="445"/>
      <c r="AA13" s="445"/>
      <c r="AB13" s="446"/>
      <c r="AC13" s="412">
        <v>375</v>
      </c>
      <c r="AD13" s="413"/>
      <c r="AE13" s="413"/>
      <c r="AF13" s="413"/>
      <c r="AG13" s="414"/>
      <c r="AH13" s="412">
        <v>421</v>
      </c>
      <c r="AI13" s="413"/>
      <c r="AJ13" s="413"/>
      <c r="AK13" s="413"/>
      <c r="AL13" s="472"/>
      <c r="AM13" s="516" t="s">
        <v>139</v>
      </c>
      <c r="AN13" s="416"/>
      <c r="AO13" s="416"/>
      <c r="AP13" s="416"/>
      <c r="AQ13" s="416"/>
      <c r="AR13" s="416"/>
      <c r="AS13" s="416"/>
      <c r="AT13" s="417"/>
      <c r="AU13" s="517" t="s">
        <v>140</v>
      </c>
      <c r="AV13" s="518"/>
      <c r="AW13" s="518"/>
      <c r="AX13" s="518"/>
      <c r="AY13" s="473" t="s">
        <v>141</v>
      </c>
      <c r="AZ13" s="474"/>
      <c r="BA13" s="474"/>
      <c r="BB13" s="474"/>
      <c r="BC13" s="474"/>
      <c r="BD13" s="474"/>
      <c r="BE13" s="474"/>
      <c r="BF13" s="474"/>
      <c r="BG13" s="474"/>
      <c r="BH13" s="474"/>
      <c r="BI13" s="474"/>
      <c r="BJ13" s="474"/>
      <c r="BK13" s="474"/>
      <c r="BL13" s="474"/>
      <c r="BM13" s="475"/>
      <c r="BN13" s="459">
        <v>-47269</v>
      </c>
      <c r="BO13" s="460"/>
      <c r="BP13" s="460"/>
      <c r="BQ13" s="460"/>
      <c r="BR13" s="460"/>
      <c r="BS13" s="460"/>
      <c r="BT13" s="460"/>
      <c r="BU13" s="461"/>
      <c r="BV13" s="459">
        <v>-1002717</v>
      </c>
      <c r="BW13" s="460"/>
      <c r="BX13" s="460"/>
      <c r="BY13" s="460"/>
      <c r="BZ13" s="460"/>
      <c r="CA13" s="460"/>
      <c r="CB13" s="460"/>
      <c r="CC13" s="461"/>
      <c r="CD13" s="499" t="s">
        <v>142</v>
      </c>
      <c r="CE13" s="419"/>
      <c r="CF13" s="419"/>
      <c r="CG13" s="419"/>
      <c r="CH13" s="419"/>
      <c r="CI13" s="419"/>
      <c r="CJ13" s="419"/>
      <c r="CK13" s="419"/>
      <c r="CL13" s="419"/>
      <c r="CM13" s="419"/>
      <c r="CN13" s="419"/>
      <c r="CO13" s="419"/>
      <c r="CP13" s="419"/>
      <c r="CQ13" s="419"/>
      <c r="CR13" s="419"/>
      <c r="CS13" s="500"/>
      <c r="CT13" s="456">
        <v>3.1</v>
      </c>
      <c r="CU13" s="457"/>
      <c r="CV13" s="457"/>
      <c r="CW13" s="457"/>
      <c r="CX13" s="457"/>
      <c r="CY13" s="457"/>
      <c r="CZ13" s="457"/>
      <c r="DA13" s="458"/>
      <c r="DB13" s="456">
        <v>2.6</v>
      </c>
      <c r="DC13" s="457"/>
      <c r="DD13" s="457"/>
      <c r="DE13" s="457"/>
      <c r="DF13" s="457"/>
      <c r="DG13" s="457"/>
      <c r="DH13" s="457"/>
      <c r="DI13" s="458"/>
    </row>
    <row r="14" spans="1:119" ht="18.75" customHeight="1" thickBot="1" x14ac:dyDescent="0.2">
      <c r="A14" s="178"/>
      <c r="B14" s="568"/>
      <c r="C14" s="569"/>
      <c r="D14" s="569"/>
      <c r="E14" s="569"/>
      <c r="F14" s="569"/>
      <c r="G14" s="569"/>
      <c r="H14" s="569"/>
      <c r="I14" s="569"/>
      <c r="J14" s="569"/>
      <c r="K14" s="570"/>
      <c r="L14" s="533" t="s">
        <v>143</v>
      </c>
      <c r="M14" s="586"/>
      <c r="N14" s="586"/>
      <c r="O14" s="586"/>
      <c r="P14" s="586"/>
      <c r="Q14" s="587"/>
      <c r="R14" s="546">
        <v>43601</v>
      </c>
      <c r="S14" s="547"/>
      <c r="T14" s="547"/>
      <c r="U14" s="547"/>
      <c r="V14" s="548"/>
      <c r="W14" s="550"/>
      <c r="X14" s="448"/>
      <c r="Y14" s="448"/>
      <c r="Z14" s="448"/>
      <c r="AA14" s="448"/>
      <c r="AB14" s="449"/>
      <c r="AC14" s="539">
        <v>1.8</v>
      </c>
      <c r="AD14" s="540"/>
      <c r="AE14" s="540"/>
      <c r="AF14" s="540"/>
      <c r="AG14" s="541"/>
      <c r="AH14" s="539">
        <v>2.1</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144</v>
      </c>
      <c r="CE14" s="497"/>
      <c r="CF14" s="497"/>
      <c r="CG14" s="497"/>
      <c r="CH14" s="497"/>
      <c r="CI14" s="497"/>
      <c r="CJ14" s="497"/>
      <c r="CK14" s="497"/>
      <c r="CL14" s="497"/>
      <c r="CM14" s="497"/>
      <c r="CN14" s="497"/>
      <c r="CO14" s="497"/>
      <c r="CP14" s="497"/>
      <c r="CQ14" s="497"/>
      <c r="CR14" s="497"/>
      <c r="CS14" s="498"/>
      <c r="CT14" s="556" t="s">
        <v>128</v>
      </c>
      <c r="CU14" s="557"/>
      <c r="CV14" s="557"/>
      <c r="CW14" s="557"/>
      <c r="CX14" s="557"/>
      <c r="CY14" s="557"/>
      <c r="CZ14" s="557"/>
      <c r="DA14" s="558"/>
      <c r="DB14" s="556" t="s">
        <v>145</v>
      </c>
      <c r="DC14" s="557"/>
      <c r="DD14" s="557"/>
      <c r="DE14" s="557"/>
      <c r="DF14" s="557"/>
      <c r="DG14" s="557"/>
      <c r="DH14" s="557"/>
      <c r="DI14" s="558"/>
    </row>
    <row r="15" spans="1:119" ht="18.75" customHeight="1" x14ac:dyDescent="0.15">
      <c r="A15" s="178"/>
      <c r="B15" s="568"/>
      <c r="C15" s="569"/>
      <c r="D15" s="569"/>
      <c r="E15" s="569"/>
      <c r="F15" s="569"/>
      <c r="G15" s="569"/>
      <c r="H15" s="569"/>
      <c r="I15" s="569"/>
      <c r="J15" s="569"/>
      <c r="K15" s="570"/>
      <c r="L15" s="187"/>
      <c r="M15" s="543" t="s">
        <v>146</v>
      </c>
      <c r="N15" s="544"/>
      <c r="O15" s="544"/>
      <c r="P15" s="544"/>
      <c r="Q15" s="545"/>
      <c r="R15" s="546">
        <v>43142</v>
      </c>
      <c r="S15" s="547"/>
      <c r="T15" s="547"/>
      <c r="U15" s="547"/>
      <c r="V15" s="548"/>
      <c r="W15" s="549" t="s">
        <v>147</v>
      </c>
      <c r="X15" s="445"/>
      <c r="Y15" s="445"/>
      <c r="Z15" s="445"/>
      <c r="AA15" s="445"/>
      <c r="AB15" s="446"/>
      <c r="AC15" s="412">
        <v>6892</v>
      </c>
      <c r="AD15" s="413"/>
      <c r="AE15" s="413"/>
      <c r="AF15" s="413"/>
      <c r="AG15" s="414"/>
      <c r="AH15" s="412">
        <v>7107</v>
      </c>
      <c r="AI15" s="413"/>
      <c r="AJ15" s="413"/>
      <c r="AK15" s="413"/>
      <c r="AL15" s="472"/>
      <c r="AM15" s="516"/>
      <c r="AN15" s="416"/>
      <c r="AO15" s="416"/>
      <c r="AP15" s="416"/>
      <c r="AQ15" s="416"/>
      <c r="AR15" s="416"/>
      <c r="AS15" s="416"/>
      <c r="AT15" s="417"/>
      <c r="AU15" s="517"/>
      <c r="AV15" s="518"/>
      <c r="AW15" s="518"/>
      <c r="AX15" s="518"/>
      <c r="AY15" s="485" t="s">
        <v>148</v>
      </c>
      <c r="AZ15" s="486"/>
      <c r="BA15" s="486"/>
      <c r="BB15" s="486"/>
      <c r="BC15" s="486"/>
      <c r="BD15" s="486"/>
      <c r="BE15" s="486"/>
      <c r="BF15" s="486"/>
      <c r="BG15" s="486"/>
      <c r="BH15" s="486"/>
      <c r="BI15" s="486"/>
      <c r="BJ15" s="486"/>
      <c r="BK15" s="486"/>
      <c r="BL15" s="486"/>
      <c r="BM15" s="487"/>
      <c r="BN15" s="488">
        <v>7576599</v>
      </c>
      <c r="BO15" s="489"/>
      <c r="BP15" s="489"/>
      <c r="BQ15" s="489"/>
      <c r="BR15" s="489"/>
      <c r="BS15" s="489"/>
      <c r="BT15" s="489"/>
      <c r="BU15" s="490"/>
      <c r="BV15" s="488">
        <v>8227345</v>
      </c>
      <c r="BW15" s="489"/>
      <c r="BX15" s="489"/>
      <c r="BY15" s="489"/>
      <c r="BZ15" s="489"/>
      <c r="CA15" s="489"/>
      <c r="CB15" s="489"/>
      <c r="CC15" s="490"/>
      <c r="CD15" s="559" t="s">
        <v>149</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8"/>
      <c r="C16" s="569"/>
      <c r="D16" s="569"/>
      <c r="E16" s="569"/>
      <c r="F16" s="569"/>
      <c r="G16" s="569"/>
      <c r="H16" s="569"/>
      <c r="I16" s="569"/>
      <c r="J16" s="569"/>
      <c r="K16" s="570"/>
      <c r="L16" s="533" t="s">
        <v>150</v>
      </c>
      <c r="M16" s="534"/>
      <c r="N16" s="534"/>
      <c r="O16" s="534"/>
      <c r="P16" s="534"/>
      <c r="Q16" s="535"/>
      <c r="R16" s="536" t="s">
        <v>151</v>
      </c>
      <c r="S16" s="537"/>
      <c r="T16" s="537"/>
      <c r="U16" s="537"/>
      <c r="V16" s="538"/>
      <c r="W16" s="550"/>
      <c r="X16" s="448"/>
      <c r="Y16" s="448"/>
      <c r="Z16" s="448"/>
      <c r="AA16" s="448"/>
      <c r="AB16" s="449"/>
      <c r="AC16" s="539">
        <v>32.9</v>
      </c>
      <c r="AD16" s="540"/>
      <c r="AE16" s="540"/>
      <c r="AF16" s="540"/>
      <c r="AG16" s="541"/>
      <c r="AH16" s="539">
        <v>35.299999999999997</v>
      </c>
      <c r="AI16" s="540"/>
      <c r="AJ16" s="540"/>
      <c r="AK16" s="540"/>
      <c r="AL16" s="542"/>
      <c r="AM16" s="516"/>
      <c r="AN16" s="416"/>
      <c r="AO16" s="416"/>
      <c r="AP16" s="416"/>
      <c r="AQ16" s="416"/>
      <c r="AR16" s="416"/>
      <c r="AS16" s="416"/>
      <c r="AT16" s="417"/>
      <c r="AU16" s="517"/>
      <c r="AV16" s="518"/>
      <c r="AW16" s="518"/>
      <c r="AX16" s="518"/>
      <c r="AY16" s="473" t="s">
        <v>152</v>
      </c>
      <c r="AZ16" s="474"/>
      <c r="BA16" s="474"/>
      <c r="BB16" s="474"/>
      <c r="BC16" s="474"/>
      <c r="BD16" s="474"/>
      <c r="BE16" s="474"/>
      <c r="BF16" s="474"/>
      <c r="BG16" s="474"/>
      <c r="BH16" s="474"/>
      <c r="BI16" s="474"/>
      <c r="BJ16" s="474"/>
      <c r="BK16" s="474"/>
      <c r="BL16" s="474"/>
      <c r="BM16" s="475"/>
      <c r="BN16" s="459">
        <v>6827262</v>
      </c>
      <c r="BO16" s="460"/>
      <c r="BP16" s="460"/>
      <c r="BQ16" s="460"/>
      <c r="BR16" s="460"/>
      <c r="BS16" s="460"/>
      <c r="BT16" s="460"/>
      <c r="BU16" s="461"/>
      <c r="BV16" s="459">
        <v>6482266</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
      <c r="A17" s="178"/>
      <c r="B17" s="571"/>
      <c r="C17" s="572"/>
      <c r="D17" s="572"/>
      <c r="E17" s="572"/>
      <c r="F17" s="572"/>
      <c r="G17" s="572"/>
      <c r="H17" s="572"/>
      <c r="I17" s="572"/>
      <c r="J17" s="572"/>
      <c r="K17" s="573"/>
      <c r="L17" s="192"/>
      <c r="M17" s="552" t="s">
        <v>153</v>
      </c>
      <c r="N17" s="553"/>
      <c r="O17" s="553"/>
      <c r="P17" s="553"/>
      <c r="Q17" s="554"/>
      <c r="R17" s="536" t="s">
        <v>154</v>
      </c>
      <c r="S17" s="537"/>
      <c r="T17" s="537"/>
      <c r="U17" s="537"/>
      <c r="V17" s="538"/>
      <c r="W17" s="549" t="s">
        <v>155</v>
      </c>
      <c r="X17" s="445"/>
      <c r="Y17" s="445"/>
      <c r="Z17" s="445"/>
      <c r="AA17" s="445"/>
      <c r="AB17" s="446"/>
      <c r="AC17" s="412">
        <v>13685</v>
      </c>
      <c r="AD17" s="413"/>
      <c r="AE17" s="413"/>
      <c r="AF17" s="413"/>
      <c r="AG17" s="414"/>
      <c r="AH17" s="412">
        <v>12622</v>
      </c>
      <c r="AI17" s="413"/>
      <c r="AJ17" s="413"/>
      <c r="AK17" s="413"/>
      <c r="AL17" s="472"/>
      <c r="AM17" s="516"/>
      <c r="AN17" s="416"/>
      <c r="AO17" s="416"/>
      <c r="AP17" s="416"/>
      <c r="AQ17" s="416"/>
      <c r="AR17" s="416"/>
      <c r="AS17" s="416"/>
      <c r="AT17" s="417"/>
      <c r="AU17" s="517"/>
      <c r="AV17" s="518"/>
      <c r="AW17" s="518"/>
      <c r="AX17" s="518"/>
      <c r="AY17" s="473" t="s">
        <v>156</v>
      </c>
      <c r="AZ17" s="474"/>
      <c r="BA17" s="474"/>
      <c r="BB17" s="474"/>
      <c r="BC17" s="474"/>
      <c r="BD17" s="474"/>
      <c r="BE17" s="474"/>
      <c r="BF17" s="474"/>
      <c r="BG17" s="474"/>
      <c r="BH17" s="474"/>
      <c r="BI17" s="474"/>
      <c r="BJ17" s="474"/>
      <c r="BK17" s="474"/>
      <c r="BL17" s="474"/>
      <c r="BM17" s="475"/>
      <c r="BN17" s="459">
        <v>9793106</v>
      </c>
      <c r="BO17" s="460"/>
      <c r="BP17" s="460"/>
      <c r="BQ17" s="460"/>
      <c r="BR17" s="460"/>
      <c r="BS17" s="460"/>
      <c r="BT17" s="460"/>
      <c r="BU17" s="461"/>
      <c r="BV17" s="459">
        <v>10659439</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
      <c r="A18" s="178"/>
      <c r="B18" s="509" t="s">
        <v>157</v>
      </c>
      <c r="C18" s="510"/>
      <c r="D18" s="510"/>
      <c r="E18" s="511"/>
      <c r="F18" s="511"/>
      <c r="G18" s="511"/>
      <c r="H18" s="511"/>
      <c r="I18" s="511"/>
      <c r="J18" s="511"/>
      <c r="K18" s="511"/>
      <c r="L18" s="512">
        <v>26.63</v>
      </c>
      <c r="M18" s="512"/>
      <c r="N18" s="512"/>
      <c r="O18" s="512"/>
      <c r="P18" s="512"/>
      <c r="Q18" s="512"/>
      <c r="R18" s="513"/>
      <c r="S18" s="513"/>
      <c r="T18" s="513"/>
      <c r="U18" s="513"/>
      <c r="V18" s="514"/>
      <c r="W18" s="530"/>
      <c r="X18" s="531"/>
      <c r="Y18" s="531"/>
      <c r="Z18" s="531"/>
      <c r="AA18" s="531"/>
      <c r="AB18" s="555"/>
      <c r="AC18" s="429">
        <v>65.3</v>
      </c>
      <c r="AD18" s="430"/>
      <c r="AE18" s="430"/>
      <c r="AF18" s="430"/>
      <c r="AG18" s="515"/>
      <c r="AH18" s="429">
        <v>62.6</v>
      </c>
      <c r="AI18" s="430"/>
      <c r="AJ18" s="430"/>
      <c r="AK18" s="430"/>
      <c r="AL18" s="431"/>
      <c r="AM18" s="516"/>
      <c r="AN18" s="416"/>
      <c r="AO18" s="416"/>
      <c r="AP18" s="416"/>
      <c r="AQ18" s="416"/>
      <c r="AR18" s="416"/>
      <c r="AS18" s="416"/>
      <c r="AT18" s="417"/>
      <c r="AU18" s="517"/>
      <c r="AV18" s="518"/>
      <c r="AW18" s="518"/>
      <c r="AX18" s="518"/>
      <c r="AY18" s="473" t="s">
        <v>158</v>
      </c>
      <c r="AZ18" s="474"/>
      <c r="BA18" s="474"/>
      <c r="BB18" s="474"/>
      <c r="BC18" s="474"/>
      <c r="BD18" s="474"/>
      <c r="BE18" s="474"/>
      <c r="BF18" s="474"/>
      <c r="BG18" s="474"/>
      <c r="BH18" s="474"/>
      <c r="BI18" s="474"/>
      <c r="BJ18" s="474"/>
      <c r="BK18" s="474"/>
      <c r="BL18" s="474"/>
      <c r="BM18" s="475"/>
      <c r="BN18" s="459">
        <v>8340991</v>
      </c>
      <c r="BO18" s="460"/>
      <c r="BP18" s="460"/>
      <c r="BQ18" s="460"/>
      <c r="BR18" s="460"/>
      <c r="BS18" s="460"/>
      <c r="BT18" s="460"/>
      <c r="BU18" s="461"/>
      <c r="BV18" s="459">
        <v>8096819</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
      <c r="A19" s="178"/>
      <c r="B19" s="509" t="s">
        <v>159</v>
      </c>
      <c r="C19" s="510"/>
      <c r="D19" s="510"/>
      <c r="E19" s="511"/>
      <c r="F19" s="511"/>
      <c r="G19" s="511"/>
      <c r="H19" s="511"/>
      <c r="I19" s="511"/>
      <c r="J19" s="511"/>
      <c r="K19" s="511"/>
      <c r="L19" s="519">
        <v>1627</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160</v>
      </c>
      <c r="AZ19" s="474"/>
      <c r="BA19" s="474"/>
      <c r="BB19" s="474"/>
      <c r="BC19" s="474"/>
      <c r="BD19" s="474"/>
      <c r="BE19" s="474"/>
      <c r="BF19" s="474"/>
      <c r="BG19" s="474"/>
      <c r="BH19" s="474"/>
      <c r="BI19" s="474"/>
      <c r="BJ19" s="474"/>
      <c r="BK19" s="474"/>
      <c r="BL19" s="474"/>
      <c r="BM19" s="475"/>
      <c r="BN19" s="459">
        <v>12192137</v>
      </c>
      <c r="BO19" s="460"/>
      <c r="BP19" s="460"/>
      <c r="BQ19" s="460"/>
      <c r="BR19" s="460"/>
      <c r="BS19" s="460"/>
      <c r="BT19" s="460"/>
      <c r="BU19" s="461"/>
      <c r="BV19" s="459">
        <v>12804038</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
      <c r="A20" s="178"/>
      <c r="B20" s="509" t="s">
        <v>161</v>
      </c>
      <c r="C20" s="510"/>
      <c r="D20" s="510"/>
      <c r="E20" s="511"/>
      <c r="F20" s="511"/>
      <c r="G20" s="511"/>
      <c r="H20" s="511"/>
      <c r="I20" s="511"/>
      <c r="J20" s="511"/>
      <c r="K20" s="511"/>
      <c r="L20" s="519">
        <v>17482</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
      <c r="A21" s="178"/>
      <c r="B21" s="506" t="s">
        <v>162</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15">
      <c r="A22" s="178"/>
      <c r="B22" s="435" t="s">
        <v>163</v>
      </c>
      <c r="C22" s="436"/>
      <c r="D22" s="437"/>
      <c r="E22" s="444" t="s">
        <v>1</v>
      </c>
      <c r="F22" s="445"/>
      <c r="G22" s="445"/>
      <c r="H22" s="445"/>
      <c r="I22" s="445"/>
      <c r="J22" s="445"/>
      <c r="K22" s="446"/>
      <c r="L22" s="444" t="s">
        <v>164</v>
      </c>
      <c r="M22" s="445"/>
      <c r="N22" s="445"/>
      <c r="O22" s="445"/>
      <c r="P22" s="446"/>
      <c r="Q22" s="450" t="s">
        <v>165</v>
      </c>
      <c r="R22" s="451"/>
      <c r="S22" s="451"/>
      <c r="T22" s="451"/>
      <c r="U22" s="451"/>
      <c r="V22" s="452"/>
      <c r="W22" s="501" t="s">
        <v>166</v>
      </c>
      <c r="X22" s="436"/>
      <c r="Y22" s="437"/>
      <c r="Z22" s="444" t="s">
        <v>1</v>
      </c>
      <c r="AA22" s="445"/>
      <c r="AB22" s="445"/>
      <c r="AC22" s="445"/>
      <c r="AD22" s="445"/>
      <c r="AE22" s="445"/>
      <c r="AF22" s="445"/>
      <c r="AG22" s="446"/>
      <c r="AH22" s="462" t="s">
        <v>167</v>
      </c>
      <c r="AI22" s="445"/>
      <c r="AJ22" s="445"/>
      <c r="AK22" s="445"/>
      <c r="AL22" s="446"/>
      <c r="AM22" s="462" t="s">
        <v>168</v>
      </c>
      <c r="AN22" s="463"/>
      <c r="AO22" s="463"/>
      <c r="AP22" s="463"/>
      <c r="AQ22" s="463"/>
      <c r="AR22" s="464"/>
      <c r="AS22" s="450" t="s">
        <v>165</v>
      </c>
      <c r="AT22" s="451"/>
      <c r="AU22" s="451"/>
      <c r="AV22" s="451"/>
      <c r="AW22" s="451"/>
      <c r="AX22" s="468"/>
      <c r="AY22" s="485" t="s">
        <v>169</v>
      </c>
      <c r="AZ22" s="486"/>
      <c r="BA22" s="486"/>
      <c r="BB22" s="486"/>
      <c r="BC22" s="486"/>
      <c r="BD22" s="486"/>
      <c r="BE22" s="486"/>
      <c r="BF22" s="486"/>
      <c r="BG22" s="486"/>
      <c r="BH22" s="486"/>
      <c r="BI22" s="486"/>
      <c r="BJ22" s="486"/>
      <c r="BK22" s="486"/>
      <c r="BL22" s="486"/>
      <c r="BM22" s="487"/>
      <c r="BN22" s="488">
        <v>2530888</v>
      </c>
      <c r="BO22" s="489"/>
      <c r="BP22" s="489"/>
      <c r="BQ22" s="489"/>
      <c r="BR22" s="489"/>
      <c r="BS22" s="489"/>
      <c r="BT22" s="489"/>
      <c r="BU22" s="490"/>
      <c r="BV22" s="488">
        <v>2533877</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170</v>
      </c>
      <c r="AZ23" s="474"/>
      <c r="BA23" s="474"/>
      <c r="BB23" s="474"/>
      <c r="BC23" s="474"/>
      <c r="BD23" s="474"/>
      <c r="BE23" s="474"/>
      <c r="BF23" s="474"/>
      <c r="BG23" s="474"/>
      <c r="BH23" s="474"/>
      <c r="BI23" s="474"/>
      <c r="BJ23" s="474"/>
      <c r="BK23" s="474"/>
      <c r="BL23" s="474"/>
      <c r="BM23" s="475"/>
      <c r="BN23" s="459">
        <v>1471810</v>
      </c>
      <c r="BO23" s="460"/>
      <c r="BP23" s="460"/>
      <c r="BQ23" s="460"/>
      <c r="BR23" s="460"/>
      <c r="BS23" s="460"/>
      <c r="BT23" s="460"/>
      <c r="BU23" s="461"/>
      <c r="BV23" s="459">
        <v>1663975</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
      <c r="A24" s="178"/>
      <c r="B24" s="438"/>
      <c r="C24" s="439"/>
      <c r="D24" s="440"/>
      <c r="E24" s="415" t="s">
        <v>171</v>
      </c>
      <c r="F24" s="416"/>
      <c r="G24" s="416"/>
      <c r="H24" s="416"/>
      <c r="I24" s="416"/>
      <c r="J24" s="416"/>
      <c r="K24" s="417"/>
      <c r="L24" s="412">
        <v>1</v>
      </c>
      <c r="M24" s="413"/>
      <c r="N24" s="413"/>
      <c r="O24" s="413"/>
      <c r="P24" s="414"/>
      <c r="Q24" s="412">
        <v>8000</v>
      </c>
      <c r="R24" s="413"/>
      <c r="S24" s="413"/>
      <c r="T24" s="413"/>
      <c r="U24" s="413"/>
      <c r="V24" s="414"/>
      <c r="W24" s="502"/>
      <c r="X24" s="439"/>
      <c r="Y24" s="440"/>
      <c r="Z24" s="415" t="s">
        <v>172</v>
      </c>
      <c r="AA24" s="416"/>
      <c r="AB24" s="416"/>
      <c r="AC24" s="416"/>
      <c r="AD24" s="416"/>
      <c r="AE24" s="416"/>
      <c r="AF24" s="416"/>
      <c r="AG24" s="417"/>
      <c r="AH24" s="412">
        <v>212</v>
      </c>
      <c r="AI24" s="413"/>
      <c r="AJ24" s="413"/>
      <c r="AK24" s="413"/>
      <c r="AL24" s="414"/>
      <c r="AM24" s="412">
        <v>627096</v>
      </c>
      <c r="AN24" s="413"/>
      <c r="AO24" s="413"/>
      <c r="AP24" s="413"/>
      <c r="AQ24" s="413"/>
      <c r="AR24" s="414"/>
      <c r="AS24" s="412">
        <v>2958</v>
      </c>
      <c r="AT24" s="413"/>
      <c r="AU24" s="413"/>
      <c r="AV24" s="413"/>
      <c r="AW24" s="413"/>
      <c r="AX24" s="472"/>
      <c r="AY24" s="432" t="s">
        <v>173</v>
      </c>
      <c r="AZ24" s="433"/>
      <c r="BA24" s="433"/>
      <c r="BB24" s="433"/>
      <c r="BC24" s="433"/>
      <c r="BD24" s="433"/>
      <c r="BE24" s="433"/>
      <c r="BF24" s="433"/>
      <c r="BG24" s="433"/>
      <c r="BH24" s="433"/>
      <c r="BI24" s="433"/>
      <c r="BJ24" s="433"/>
      <c r="BK24" s="433"/>
      <c r="BL24" s="433"/>
      <c r="BM24" s="434"/>
      <c r="BN24" s="459">
        <v>1408236</v>
      </c>
      <c r="BO24" s="460"/>
      <c r="BP24" s="460"/>
      <c r="BQ24" s="460"/>
      <c r="BR24" s="460"/>
      <c r="BS24" s="460"/>
      <c r="BT24" s="460"/>
      <c r="BU24" s="461"/>
      <c r="BV24" s="459">
        <v>1201579</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15">
      <c r="A25" s="178"/>
      <c r="B25" s="438"/>
      <c r="C25" s="439"/>
      <c r="D25" s="440"/>
      <c r="E25" s="415" t="s">
        <v>174</v>
      </c>
      <c r="F25" s="416"/>
      <c r="G25" s="416"/>
      <c r="H25" s="416"/>
      <c r="I25" s="416"/>
      <c r="J25" s="416"/>
      <c r="K25" s="417"/>
      <c r="L25" s="412">
        <v>1</v>
      </c>
      <c r="M25" s="413"/>
      <c r="N25" s="413"/>
      <c r="O25" s="413"/>
      <c r="P25" s="414"/>
      <c r="Q25" s="412">
        <v>6400</v>
      </c>
      <c r="R25" s="413"/>
      <c r="S25" s="413"/>
      <c r="T25" s="413"/>
      <c r="U25" s="413"/>
      <c r="V25" s="414"/>
      <c r="W25" s="502"/>
      <c r="X25" s="439"/>
      <c r="Y25" s="440"/>
      <c r="Z25" s="415" t="s">
        <v>175</v>
      </c>
      <c r="AA25" s="416"/>
      <c r="AB25" s="416"/>
      <c r="AC25" s="416"/>
      <c r="AD25" s="416"/>
      <c r="AE25" s="416"/>
      <c r="AF25" s="416"/>
      <c r="AG25" s="417"/>
      <c r="AH25" s="412" t="s">
        <v>145</v>
      </c>
      <c r="AI25" s="413"/>
      <c r="AJ25" s="413"/>
      <c r="AK25" s="413"/>
      <c r="AL25" s="414"/>
      <c r="AM25" s="412" t="s">
        <v>145</v>
      </c>
      <c r="AN25" s="413"/>
      <c r="AO25" s="413"/>
      <c r="AP25" s="413"/>
      <c r="AQ25" s="413"/>
      <c r="AR25" s="414"/>
      <c r="AS25" s="412" t="s">
        <v>145</v>
      </c>
      <c r="AT25" s="413"/>
      <c r="AU25" s="413"/>
      <c r="AV25" s="413"/>
      <c r="AW25" s="413"/>
      <c r="AX25" s="472"/>
      <c r="AY25" s="485" t="s">
        <v>176</v>
      </c>
      <c r="AZ25" s="486"/>
      <c r="BA25" s="486"/>
      <c r="BB25" s="486"/>
      <c r="BC25" s="486"/>
      <c r="BD25" s="486"/>
      <c r="BE25" s="486"/>
      <c r="BF25" s="486"/>
      <c r="BG25" s="486"/>
      <c r="BH25" s="486"/>
      <c r="BI25" s="486"/>
      <c r="BJ25" s="486"/>
      <c r="BK25" s="486"/>
      <c r="BL25" s="486"/>
      <c r="BM25" s="487"/>
      <c r="BN25" s="488">
        <v>7580585</v>
      </c>
      <c r="BO25" s="489"/>
      <c r="BP25" s="489"/>
      <c r="BQ25" s="489"/>
      <c r="BR25" s="489"/>
      <c r="BS25" s="489"/>
      <c r="BT25" s="489"/>
      <c r="BU25" s="490"/>
      <c r="BV25" s="488">
        <v>8448793</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15">
      <c r="A26" s="178"/>
      <c r="B26" s="438"/>
      <c r="C26" s="439"/>
      <c r="D26" s="440"/>
      <c r="E26" s="415" t="s">
        <v>177</v>
      </c>
      <c r="F26" s="416"/>
      <c r="G26" s="416"/>
      <c r="H26" s="416"/>
      <c r="I26" s="416"/>
      <c r="J26" s="416"/>
      <c r="K26" s="417"/>
      <c r="L26" s="412">
        <v>1</v>
      </c>
      <c r="M26" s="413"/>
      <c r="N26" s="413"/>
      <c r="O26" s="413"/>
      <c r="P26" s="414"/>
      <c r="Q26" s="412">
        <v>5900</v>
      </c>
      <c r="R26" s="413"/>
      <c r="S26" s="413"/>
      <c r="T26" s="413"/>
      <c r="U26" s="413"/>
      <c r="V26" s="414"/>
      <c r="W26" s="502"/>
      <c r="X26" s="439"/>
      <c r="Y26" s="440"/>
      <c r="Z26" s="415" t="s">
        <v>178</v>
      </c>
      <c r="AA26" s="470"/>
      <c r="AB26" s="470"/>
      <c r="AC26" s="470"/>
      <c r="AD26" s="470"/>
      <c r="AE26" s="470"/>
      <c r="AF26" s="470"/>
      <c r="AG26" s="471"/>
      <c r="AH26" s="412">
        <v>3</v>
      </c>
      <c r="AI26" s="413"/>
      <c r="AJ26" s="413"/>
      <c r="AK26" s="413"/>
      <c r="AL26" s="414"/>
      <c r="AM26" s="412">
        <v>9033</v>
      </c>
      <c r="AN26" s="413"/>
      <c r="AO26" s="413"/>
      <c r="AP26" s="413"/>
      <c r="AQ26" s="413"/>
      <c r="AR26" s="414"/>
      <c r="AS26" s="412">
        <v>3011</v>
      </c>
      <c r="AT26" s="413"/>
      <c r="AU26" s="413"/>
      <c r="AV26" s="413"/>
      <c r="AW26" s="413"/>
      <c r="AX26" s="472"/>
      <c r="AY26" s="499" t="s">
        <v>179</v>
      </c>
      <c r="AZ26" s="419"/>
      <c r="BA26" s="419"/>
      <c r="BB26" s="419"/>
      <c r="BC26" s="419"/>
      <c r="BD26" s="419"/>
      <c r="BE26" s="419"/>
      <c r="BF26" s="419"/>
      <c r="BG26" s="419"/>
      <c r="BH26" s="419"/>
      <c r="BI26" s="419"/>
      <c r="BJ26" s="419"/>
      <c r="BK26" s="419"/>
      <c r="BL26" s="419"/>
      <c r="BM26" s="500"/>
      <c r="BN26" s="459" t="s">
        <v>145</v>
      </c>
      <c r="BO26" s="460"/>
      <c r="BP26" s="460"/>
      <c r="BQ26" s="460"/>
      <c r="BR26" s="460"/>
      <c r="BS26" s="460"/>
      <c r="BT26" s="460"/>
      <c r="BU26" s="461"/>
      <c r="BV26" s="459" t="s">
        <v>145</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
      <c r="A27" s="178"/>
      <c r="B27" s="438"/>
      <c r="C27" s="439"/>
      <c r="D27" s="440"/>
      <c r="E27" s="415" t="s">
        <v>180</v>
      </c>
      <c r="F27" s="416"/>
      <c r="G27" s="416"/>
      <c r="H27" s="416"/>
      <c r="I27" s="416"/>
      <c r="J27" s="416"/>
      <c r="K27" s="417"/>
      <c r="L27" s="412">
        <v>1</v>
      </c>
      <c r="M27" s="413"/>
      <c r="N27" s="413"/>
      <c r="O27" s="413"/>
      <c r="P27" s="414"/>
      <c r="Q27" s="412">
        <v>3300</v>
      </c>
      <c r="R27" s="413"/>
      <c r="S27" s="413"/>
      <c r="T27" s="413"/>
      <c r="U27" s="413"/>
      <c r="V27" s="414"/>
      <c r="W27" s="502"/>
      <c r="X27" s="439"/>
      <c r="Y27" s="440"/>
      <c r="Z27" s="415" t="s">
        <v>181</v>
      </c>
      <c r="AA27" s="416"/>
      <c r="AB27" s="416"/>
      <c r="AC27" s="416"/>
      <c r="AD27" s="416"/>
      <c r="AE27" s="416"/>
      <c r="AF27" s="416"/>
      <c r="AG27" s="417"/>
      <c r="AH27" s="412">
        <v>12</v>
      </c>
      <c r="AI27" s="413"/>
      <c r="AJ27" s="413"/>
      <c r="AK27" s="413"/>
      <c r="AL27" s="414"/>
      <c r="AM27" s="412">
        <v>34980</v>
      </c>
      <c r="AN27" s="413"/>
      <c r="AO27" s="413"/>
      <c r="AP27" s="413"/>
      <c r="AQ27" s="413"/>
      <c r="AR27" s="414"/>
      <c r="AS27" s="412">
        <v>2915</v>
      </c>
      <c r="AT27" s="413"/>
      <c r="AU27" s="413"/>
      <c r="AV27" s="413"/>
      <c r="AW27" s="413"/>
      <c r="AX27" s="472"/>
      <c r="AY27" s="496" t="s">
        <v>182</v>
      </c>
      <c r="AZ27" s="497"/>
      <c r="BA27" s="497"/>
      <c r="BB27" s="497"/>
      <c r="BC27" s="497"/>
      <c r="BD27" s="497"/>
      <c r="BE27" s="497"/>
      <c r="BF27" s="497"/>
      <c r="BG27" s="497"/>
      <c r="BH27" s="497"/>
      <c r="BI27" s="497"/>
      <c r="BJ27" s="497"/>
      <c r="BK27" s="497"/>
      <c r="BL27" s="497"/>
      <c r="BM27" s="498"/>
      <c r="BN27" s="493">
        <v>589832</v>
      </c>
      <c r="BO27" s="494"/>
      <c r="BP27" s="494"/>
      <c r="BQ27" s="494"/>
      <c r="BR27" s="494"/>
      <c r="BS27" s="494"/>
      <c r="BT27" s="494"/>
      <c r="BU27" s="495"/>
      <c r="BV27" s="493">
        <v>542031</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15">
      <c r="A28" s="178"/>
      <c r="B28" s="438"/>
      <c r="C28" s="439"/>
      <c r="D28" s="440"/>
      <c r="E28" s="415" t="s">
        <v>183</v>
      </c>
      <c r="F28" s="416"/>
      <c r="G28" s="416"/>
      <c r="H28" s="416"/>
      <c r="I28" s="416"/>
      <c r="J28" s="416"/>
      <c r="K28" s="417"/>
      <c r="L28" s="412">
        <v>1</v>
      </c>
      <c r="M28" s="413"/>
      <c r="N28" s="413"/>
      <c r="O28" s="413"/>
      <c r="P28" s="414"/>
      <c r="Q28" s="412">
        <v>2800</v>
      </c>
      <c r="R28" s="413"/>
      <c r="S28" s="413"/>
      <c r="T28" s="413"/>
      <c r="U28" s="413"/>
      <c r="V28" s="414"/>
      <c r="W28" s="502"/>
      <c r="X28" s="439"/>
      <c r="Y28" s="440"/>
      <c r="Z28" s="415" t="s">
        <v>184</v>
      </c>
      <c r="AA28" s="416"/>
      <c r="AB28" s="416"/>
      <c r="AC28" s="416"/>
      <c r="AD28" s="416"/>
      <c r="AE28" s="416"/>
      <c r="AF28" s="416"/>
      <c r="AG28" s="417"/>
      <c r="AH28" s="412" t="s">
        <v>145</v>
      </c>
      <c r="AI28" s="413"/>
      <c r="AJ28" s="413"/>
      <c r="AK28" s="413"/>
      <c r="AL28" s="414"/>
      <c r="AM28" s="412" t="s">
        <v>128</v>
      </c>
      <c r="AN28" s="413"/>
      <c r="AO28" s="413"/>
      <c r="AP28" s="413"/>
      <c r="AQ28" s="413"/>
      <c r="AR28" s="414"/>
      <c r="AS28" s="412" t="s">
        <v>127</v>
      </c>
      <c r="AT28" s="413"/>
      <c r="AU28" s="413"/>
      <c r="AV28" s="413"/>
      <c r="AW28" s="413"/>
      <c r="AX28" s="472"/>
      <c r="AY28" s="476" t="s">
        <v>185</v>
      </c>
      <c r="AZ28" s="477"/>
      <c r="BA28" s="477"/>
      <c r="BB28" s="478"/>
      <c r="BC28" s="485" t="s">
        <v>48</v>
      </c>
      <c r="BD28" s="486"/>
      <c r="BE28" s="486"/>
      <c r="BF28" s="486"/>
      <c r="BG28" s="486"/>
      <c r="BH28" s="486"/>
      <c r="BI28" s="486"/>
      <c r="BJ28" s="486"/>
      <c r="BK28" s="486"/>
      <c r="BL28" s="486"/>
      <c r="BM28" s="487"/>
      <c r="BN28" s="488">
        <v>3541983</v>
      </c>
      <c r="BO28" s="489"/>
      <c r="BP28" s="489"/>
      <c r="BQ28" s="489"/>
      <c r="BR28" s="489"/>
      <c r="BS28" s="489"/>
      <c r="BT28" s="489"/>
      <c r="BU28" s="490"/>
      <c r="BV28" s="488">
        <v>3965860</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15">
      <c r="A29" s="178"/>
      <c r="B29" s="438"/>
      <c r="C29" s="439"/>
      <c r="D29" s="440"/>
      <c r="E29" s="415" t="s">
        <v>186</v>
      </c>
      <c r="F29" s="416"/>
      <c r="G29" s="416"/>
      <c r="H29" s="416"/>
      <c r="I29" s="416"/>
      <c r="J29" s="416"/>
      <c r="K29" s="417"/>
      <c r="L29" s="412">
        <v>14</v>
      </c>
      <c r="M29" s="413"/>
      <c r="N29" s="413"/>
      <c r="O29" s="413"/>
      <c r="P29" s="414"/>
      <c r="Q29" s="412">
        <v>2600</v>
      </c>
      <c r="R29" s="413"/>
      <c r="S29" s="413"/>
      <c r="T29" s="413"/>
      <c r="U29" s="413"/>
      <c r="V29" s="414"/>
      <c r="W29" s="503"/>
      <c r="X29" s="504"/>
      <c r="Y29" s="505"/>
      <c r="Z29" s="415" t="s">
        <v>187</v>
      </c>
      <c r="AA29" s="416"/>
      <c r="AB29" s="416"/>
      <c r="AC29" s="416"/>
      <c r="AD29" s="416"/>
      <c r="AE29" s="416"/>
      <c r="AF29" s="416"/>
      <c r="AG29" s="417"/>
      <c r="AH29" s="412">
        <v>224</v>
      </c>
      <c r="AI29" s="413"/>
      <c r="AJ29" s="413"/>
      <c r="AK29" s="413"/>
      <c r="AL29" s="414"/>
      <c r="AM29" s="412">
        <v>662076</v>
      </c>
      <c r="AN29" s="413"/>
      <c r="AO29" s="413"/>
      <c r="AP29" s="413"/>
      <c r="AQ29" s="413"/>
      <c r="AR29" s="414"/>
      <c r="AS29" s="412">
        <v>2956</v>
      </c>
      <c r="AT29" s="413"/>
      <c r="AU29" s="413"/>
      <c r="AV29" s="413"/>
      <c r="AW29" s="413"/>
      <c r="AX29" s="472"/>
      <c r="AY29" s="479"/>
      <c r="AZ29" s="480"/>
      <c r="BA29" s="480"/>
      <c r="BB29" s="481"/>
      <c r="BC29" s="473" t="s">
        <v>188</v>
      </c>
      <c r="BD29" s="474"/>
      <c r="BE29" s="474"/>
      <c r="BF29" s="474"/>
      <c r="BG29" s="474"/>
      <c r="BH29" s="474"/>
      <c r="BI29" s="474"/>
      <c r="BJ29" s="474"/>
      <c r="BK29" s="474"/>
      <c r="BL29" s="474"/>
      <c r="BM29" s="475"/>
      <c r="BN29" s="459">
        <v>51838</v>
      </c>
      <c r="BO29" s="460"/>
      <c r="BP29" s="460"/>
      <c r="BQ29" s="460"/>
      <c r="BR29" s="460"/>
      <c r="BS29" s="460"/>
      <c r="BT29" s="460"/>
      <c r="BU29" s="461"/>
      <c r="BV29" s="459">
        <v>51838</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189</v>
      </c>
      <c r="X30" s="427"/>
      <c r="Y30" s="427"/>
      <c r="Z30" s="427"/>
      <c r="AA30" s="427"/>
      <c r="AB30" s="427"/>
      <c r="AC30" s="427"/>
      <c r="AD30" s="427"/>
      <c r="AE30" s="427"/>
      <c r="AF30" s="427"/>
      <c r="AG30" s="428"/>
      <c r="AH30" s="429">
        <v>97</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2411108</v>
      </c>
      <c r="BO30" s="494"/>
      <c r="BP30" s="494"/>
      <c r="BQ30" s="494"/>
      <c r="BR30" s="494"/>
      <c r="BS30" s="494"/>
      <c r="BT30" s="494"/>
      <c r="BU30" s="495"/>
      <c r="BV30" s="493">
        <v>2433840</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8" t="s">
        <v>190</v>
      </c>
      <c r="D32" s="418"/>
      <c r="E32" s="418"/>
      <c r="F32" s="418"/>
      <c r="G32" s="418"/>
      <c r="H32" s="418"/>
      <c r="I32" s="418"/>
      <c r="J32" s="418"/>
      <c r="K32" s="418"/>
      <c r="L32" s="418"/>
      <c r="M32" s="418"/>
      <c r="N32" s="418"/>
      <c r="O32" s="418"/>
      <c r="P32" s="418"/>
      <c r="Q32" s="418"/>
      <c r="R32" s="418"/>
      <c r="S32" s="418"/>
      <c r="U32" s="419" t="s">
        <v>191</v>
      </c>
      <c r="V32" s="419"/>
      <c r="W32" s="419"/>
      <c r="X32" s="419"/>
      <c r="Y32" s="419"/>
      <c r="Z32" s="419"/>
      <c r="AA32" s="419"/>
      <c r="AB32" s="419"/>
      <c r="AC32" s="419"/>
      <c r="AD32" s="419"/>
      <c r="AE32" s="419"/>
      <c r="AF32" s="419"/>
      <c r="AG32" s="419"/>
      <c r="AH32" s="419"/>
      <c r="AI32" s="419"/>
      <c r="AJ32" s="419"/>
      <c r="AK32" s="419"/>
      <c r="AM32" s="419" t="s">
        <v>192</v>
      </c>
      <c r="AN32" s="419"/>
      <c r="AO32" s="419"/>
      <c r="AP32" s="419"/>
      <c r="AQ32" s="419"/>
      <c r="AR32" s="419"/>
      <c r="AS32" s="419"/>
      <c r="AT32" s="419"/>
      <c r="AU32" s="419"/>
      <c r="AV32" s="419"/>
      <c r="AW32" s="419"/>
      <c r="AX32" s="419"/>
      <c r="AY32" s="419"/>
      <c r="AZ32" s="419"/>
      <c r="BA32" s="419"/>
      <c r="BB32" s="419"/>
      <c r="BC32" s="419"/>
      <c r="BE32" s="419" t="s">
        <v>193</v>
      </c>
      <c r="BF32" s="419"/>
      <c r="BG32" s="419"/>
      <c r="BH32" s="419"/>
      <c r="BI32" s="419"/>
      <c r="BJ32" s="419"/>
      <c r="BK32" s="419"/>
      <c r="BL32" s="419"/>
      <c r="BM32" s="419"/>
      <c r="BN32" s="419"/>
      <c r="BO32" s="419"/>
      <c r="BP32" s="419"/>
      <c r="BQ32" s="419"/>
      <c r="BR32" s="419"/>
      <c r="BS32" s="419"/>
      <c r="BT32" s="419"/>
      <c r="BU32" s="419"/>
      <c r="BW32" s="419" t="s">
        <v>194</v>
      </c>
      <c r="BX32" s="419"/>
      <c r="BY32" s="419"/>
      <c r="BZ32" s="419"/>
      <c r="CA32" s="419"/>
      <c r="CB32" s="419"/>
      <c r="CC32" s="419"/>
      <c r="CD32" s="419"/>
      <c r="CE32" s="419"/>
      <c r="CF32" s="419"/>
      <c r="CG32" s="419"/>
      <c r="CH32" s="419"/>
      <c r="CI32" s="419"/>
      <c r="CJ32" s="419"/>
      <c r="CK32" s="419"/>
      <c r="CL32" s="419"/>
      <c r="CM32" s="419"/>
      <c r="CO32" s="419" t="s">
        <v>195</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15">
      <c r="A33" s="178"/>
      <c r="B33" s="202"/>
      <c r="C33" s="411" t="s">
        <v>196</v>
      </c>
      <c r="D33" s="411"/>
      <c r="E33" s="410" t="s">
        <v>197</v>
      </c>
      <c r="F33" s="410"/>
      <c r="G33" s="410"/>
      <c r="H33" s="410"/>
      <c r="I33" s="410"/>
      <c r="J33" s="410"/>
      <c r="K33" s="410"/>
      <c r="L33" s="410"/>
      <c r="M33" s="410"/>
      <c r="N33" s="410"/>
      <c r="O33" s="410"/>
      <c r="P33" s="410"/>
      <c r="Q33" s="410"/>
      <c r="R33" s="410"/>
      <c r="S33" s="410"/>
      <c r="T33" s="203"/>
      <c r="U33" s="411" t="s">
        <v>196</v>
      </c>
      <c r="V33" s="411"/>
      <c r="W33" s="410" t="s">
        <v>198</v>
      </c>
      <c r="X33" s="410"/>
      <c r="Y33" s="410"/>
      <c r="Z33" s="410"/>
      <c r="AA33" s="410"/>
      <c r="AB33" s="410"/>
      <c r="AC33" s="410"/>
      <c r="AD33" s="410"/>
      <c r="AE33" s="410"/>
      <c r="AF33" s="410"/>
      <c r="AG33" s="410"/>
      <c r="AH33" s="410"/>
      <c r="AI33" s="410"/>
      <c r="AJ33" s="410"/>
      <c r="AK33" s="410"/>
      <c r="AL33" s="203"/>
      <c r="AM33" s="411" t="s">
        <v>196</v>
      </c>
      <c r="AN33" s="411"/>
      <c r="AO33" s="410" t="s">
        <v>198</v>
      </c>
      <c r="AP33" s="410"/>
      <c r="AQ33" s="410"/>
      <c r="AR33" s="410"/>
      <c r="AS33" s="410"/>
      <c r="AT33" s="410"/>
      <c r="AU33" s="410"/>
      <c r="AV33" s="410"/>
      <c r="AW33" s="410"/>
      <c r="AX33" s="410"/>
      <c r="AY33" s="410"/>
      <c r="AZ33" s="410"/>
      <c r="BA33" s="410"/>
      <c r="BB33" s="410"/>
      <c r="BC33" s="410"/>
      <c r="BD33" s="204"/>
      <c r="BE33" s="410" t="s">
        <v>199</v>
      </c>
      <c r="BF33" s="410"/>
      <c r="BG33" s="410" t="s">
        <v>200</v>
      </c>
      <c r="BH33" s="410"/>
      <c r="BI33" s="410"/>
      <c r="BJ33" s="410"/>
      <c r="BK33" s="410"/>
      <c r="BL33" s="410"/>
      <c r="BM33" s="410"/>
      <c r="BN33" s="410"/>
      <c r="BO33" s="410"/>
      <c r="BP33" s="410"/>
      <c r="BQ33" s="410"/>
      <c r="BR33" s="410"/>
      <c r="BS33" s="410"/>
      <c r="BT33" s="410"/>
      <c r="BU33" s="410"/>
      <c r="BV33" s="204"/>
      <c r="BW33" s="411" t="s">
        <v>199</v>
      </c>
      <c r="BX33" s="411"/>
      <c r="BY33" s="410" t="s">
        <v>201</v>
      </c>
      <c r="BZ33" s="410"/>
      <c r="CA33" s="410"/>
      <c r="CB33" s="410"/>
      <c r="CC33" s="410"/>
      <c r="CD33" s="410"/>
      <c r="CE33" s="410"/>
      <c r="CF33" s="410"/>
      <c r="CG33" s="410"/>
      <c r="CH33" s="410"/>
      <c r="CI33" s="410"/>
      <c r="CJ33" s="410"/>
      <c r="CK33" s="410"/>
      <c r="CL33" s="410"/>
      <c r="CM33" s="410"/>
      <c r="CN33" s="203"/>
      <c r="CO33" s="411" t="s">
        <v>196</v>
      </c>
      <c r="CP33" s="411"/>
      <c r="CQ33" s="410" t="s">
        <v>202</v>
      </c>
      <c r="CR33" s="410"/>
      <c r="CS33" s="410"/>
      <c r="CT33" s="410"/>
      <c r="CU33" s="410"/>
      <c r="CV33" s="410"/>
      <c r="CW33" s="410"/>
      <c r="CX33" s="410"/>
      <c r="CY33" s="410"/>
      <c r="CZ33" s="410"/>
      <c r="DA33" s="410"/>
      <c r="DB33" s="410"/>
      <c r="DC33" s="410"/>
      <c r="DD33" s="410"/>
      <c r="DE33" s="410"/>
      <c r="DF33" s="203"/>
      <c r="DG33" s="409" t="s">
        <v>203</v>
      </c>
      <c r="DH33" s="409"/>
      <c r="DI33" s="205"/>
    </row>
    <row r="34" spans="1:113" ht="32.25" customHeight="1" x14ac:dyDescent="0.15">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3</v>
      </c>
      <c r="V34" s="407"/>
      <c r="W34" s="408" t="str">
        <f>IF('各会計、関係団体の財政状況及び健全化判断比率'!B28="","",'各会計、関係団体の財政状況及び健全化判断比率'!B28)</f>
        <v>国民健康保険事業特別会計</v>
      </c>
      <c r="X34" s="408"/>
      <c r="Y34" s="408"/>
      <c r="Z34" s="408"/>
      <c r="AA34" s="408"/>
      <c r="AB34" s="408"/>
      <c r="AC34" s="408"/>
      <c r="AD34" s="408"/>
      <c r="AE34" s="408"/>
      <c r="AF34" s="408"/>
      <c r="AG34" s="408"/>
      <c r="AH34" s="408"/>
      <c r="AI34" s="408"/>
      <c r="AJ34" s="408"/>
      <c r="AK34" s="408"/>
      <c r="AL34" s="178"/>
      <c r="AM34" s="407">
        <f>IF(AO34="","",MAX(C34:D43,U34:V43)+1)</f>
        <v>6</v>
      </c>
      <c r="AN34" s="407"/>
      <c r="AO34" s="408" t="str">
        <f>IF('各会計、関係団体の財政状況及び健全化判断比率'!B31="","",'各会計、関係団体の財政状況及び健全化判断比率'!B31)</f>
        <v>水道事業会計</v>
      </c>
      <c r="AP34" s="408"/>
      <c r="AQ34" s="408"/>
      <c r="AR34" s="408"/>
      <c r="AS34" s="408"/>
      <c r="AT34" s="408"/>
      <c r="AU34" s="408"/>
      <c r="AV34" s="408"/>
      <c r="AW34" s="408"/>
      <c r="AX34" s="408"/>
      <c r="AY34" s="408"/>
      <c r="AZ34" s="408"/>
      <c r="BA34" s="408"/>
      <c r="BB34" s="408"/>
      <c r="BC34" s="408"/>
      <c r="BD34" s="178"/>
      <c r="BE34" s="407" t="str">
        <f>IF(BG34="","",MAX(C34:D43,U34:V43,AM34:AN43)+1)</f>
        <v/>
      </c>
      <c r="BF34" s="407"/>
      <c r="BG34" s="408"/>
      <c r="BH34" s="408"/>
      <c r="BI34" s="408"/>
      <c r="BJ34" s="408"/>
      <c r="BK34" s="408"/>
      <c r="BL34" s="408"/>
      <c r="BM34" s="408"/>
      <c r="BN34" s="408"/>
      <c r="BO34" s="408"/>
      <c r="BP34" s="408"/>
      <c r="BQ34" s="408"/>
      <c r="BR34" s="408"/>
      <c r="BS34" s="408"/>
      <c r="BT34" s="408"/>
      <c r="BU34" s="408"/>
      <c r="BV34" s="178"/>
      <c r="BW34" s="407">
        <f>IF(BY34="","",MAX(C34:D43,U34:V43,AM34:AN43,BE34:BF43)+1)</f>
        <v>8</v>
      </c>
      <c r="BX34" s="407"/>
      <c r="BY34" s="408" t="str">
        <f>IF('各会計、関係団体の財政状況及び健全化判断比率'!B68="","",'各会計、関係団体の財政状況及び健全化判断比率'!B68)</f>
        <v>静岡県市町総合事務組合</v>
      </c>
      <c r="BZ34" s="408"/>
      <c r="CA34" s="408"/>
      <c r="CB34" s="408"/>
      <c r="CC34" s="408"/>
      <c r="CD34" s="408"/>
      <c r="CE34" s="408"/>
      <c r="CF34" s="408"/>
      <c r="CG34" s="408"/>
      <c r="CH34" s="408"/>
      <c r="CI34" s="408"/>
      <c r="CJ34" s="408"/>
      <c r="CK34" s="408"/>
      <c r="CL34" s="408"/>
      <c r="CM34" s="408"/>
      <c r="CN34" s="178"/>
      <c r="CO34" s="407" t="str">
        <f>IF(CQ34="","",MAX(C34:D43,U34:V43,AM34:AN43,BE34:BF43,BW34:BX43)+1)</f>
        <v/>
      </c>
      <c r="CP34" s="407"/>
      <c r="CQ34" s="408" t="str">
        <f>IF('各会計、関係団体の財政状況及び健全化判断比率'!BS7="","",'各会計、関係団体の財政状況及び健全化判断比率'!BS7)</f>
        <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x14ac:dyDescent="0.15">
      <c r="A35" s="178"/>
      <c r="B35" s="202"/>
      <c r="C35" s="407">
        <f>IF(E35="","",C34+1)</f>
        <v>2</v>
      </c>
      <c r="D35" s="407"/>
      <c r="E35" s="408" t="str">
        <f>IF('各会計、関係団体の財政状況及び健全化判断比率'!B8="","",'各会計、関係団体の財政状況及び健全化判断比率'!B8)</f>
        <v>土地取得事業特別会計</v>
      </c>
      <c r="F35" s="408"/>
      <c r="G35" s="408"/>
      <c r="H35" s="408"/>
      <c r="I35" s="408"/>
      <c r="J35" s="408"/>
      <c r="K35" s="408"/>
      <c r="L35" s="408"/>
      <c r="M35" s="408"/>
      <c r="N35" s="408"/>
      <c r="O35" s="408"/>
      <c r="P35" s="408"/>
      <c r="Q35" s="408"/>
      <c r="R35" s="408"/>
      <c r="S35" s="408"/>
      <c r="T35" s="178"/>
      <c r="U35" s="407">
        <f>IF(W35="","",U34+1)</f>
        <v>4</v>
      </c>
      <c r="V35" s="407"/>
      <c r="W35" s="408" t="str">
        <f>IF('各会計、関係団体の財政状況及び健全化判断比率'!B29="","",'各会計、関係団体の財政状況及び健全化判断比率'!B29)</f>
        <v>介護保険事業特別会計</v>
      </c>
      <c r="X35" s="408"/>
      <c r="Y35" s="408"/>
      <c r="Z35" s="408"/>
      <c r="AA35" s="408"/>
      <c r="AB35" s="408"/>
      <c r="AC35" s="408"/>
      <c r="AD35" s="408"/>
      <c r="AE35" s="408"/>
      <c r="AF35" s="408"/>
      <c r="AG35" s="408"/>
      <c r="AH35" s="408"/>
      <c r="AI35" s="408"/>
      <c r="AJ35" s="408"/>
      <c r="AK35" s="408"/>
      <c r="AL35" s="178"/>
      <c r="AM35" s="407">
        <f t="shared" ref="AM35:AM43" si="0">IF(AO35="","",AM34+1)</f>
        <v>7</v>
      </c>
      <c r="AN35" s="407"/>
      <c r="AO35" s="408" t="str">
        <f>IF('各会計、関係団体の財政状況及び健全化判断比率'!B32="","",'各会計、関係団体の財政状況及び健全化判断比率'!B32)</f>
        <v>下水道事業会計</v>
      </c>
      <c r="AP35" s="408"/>
      <c r="AQ35" s="408"/>
      <c r="AR35" s="408"/>
      <c r="AS35" s="408"/>
      <c r="AT35" s="408"/>
      <c r="AU35" s="408"/>
      <c r="AV35" s="408"/>
      <c r="AW35" s="408"/>
      <c r="AX35" s="408"/>
      <c r="AY35" s="408"/>
      <c r="AZ35" s="408"/>
      <c r="BA35" s="408"/>
      <c r="BB35" s="408"/>
      <c r="BC35" s="408"/>
      <c r="BD35" s="178"/>
      <c r="BE35" s="407" t="str">
        <f t="shared" ref="BE35:BE43" si="1">IF(BG35="","",BE34+1)</f>
        <v/>
      </c>
      <c r="BF35" s="407"/>
      <c r="BG35" s="408"/>
      <c r="BH35" s="408"/>
      <c r="BI35" s="408"/>
      <c r="BJ35" s="408"/>
      <c r="BK35" s="408"/>
      <c r="BL35" s="408"/>
      <c r="BM35" s="408"/>
      <c r="BN35" s="408"/>
      <c r="BO35" s="408"/>
      <c r="BP35" s="408"/>
      <c r="BQ35" s="408"/>
      <c r="BR35" s="408"/>
      <c r="BS35" s="408"/>
      <c r="BT35" s="408"/>
      <c r="BU35" s="408"/>
      <c r="BV35" s="178"/>
      <c r="BW35" s="407">
        <f t="shared" ref="BW35:BW43" si="2">IF(BY35="","",BW34+1)</f>
        <v>9</v>
      </c>
      <c r="BX35" s="407"/>
      <c r="BY35" s="408" t="str">
        <f>IF('各会計、関係団体の財政状況及び健全化判断比率'!B69="","",'各会計、関係団体の財政状況及び健全化判断比率'!B69)</f>
        <v>裾野市長泉町衛生施設組合</v>
      </c>
      <c r="BZ35" s="408"/>
      <c r="CA35" s="408"/>
      <c r="CB35" s="408"/>
      <c r="CC35" s="408"/>
      <c r="CD35" s="408"/>
      <c r="CE35" s="408"/>
      <c r="CF35" s="408"/>
      <c r="CG35" s="408"/>
      <c r="CH35" s="408"/>
      <c r="CI35" s="408"/>
      <c r="CJ35" s="408"/>
      <c r="CK35" s="408"/>
      <c r="CL35" s="408"/>
      <c r="CM35" s="408"/>
      <c r="CN35" s="178"/>
      <c r="CO35" s="407" t="str">
        <f t="shared" ref="CO35:CO43" si="3">IF(CQ35="","",CO34+1)</f>
        <v/>
      </c>
      <c r="CP35" s="407"/>
      <c r="CQ35" s="408" t="str">
        <f>IF('各会計、関係団体の財政状況及び健全化判断比率'!BS8="","",'各会計、関係団体の財政状況及び健全化判断比率'!BS8)</f>
        <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15">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5</v>
      </c>
      <c r="V36" s="407"/>
      <c r="W36" s="408" t="str">
        <f>IF('各会計、関係団体の財政状況及び健全化判断比率'!B30="","",'各会計、関係団体の財政状況及び健全化判断比率'!B30)</f>
        <v>後期高齢者医療特別会計</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10</v>
      </c>
      <c r="BX36" s="407"/>
      <c r="BY36" s="408" t="str">
        <f>IF('各会計、関係団体の財政状況及び健全化判断比率'!B70="","",'各会計、関係団体の財政状況及び健全化判断比率'!B70)</f>
        <v>静岡県芦湖水利組合</v>
      </c>
      <c r="BZ36" s="408"/>
      <c r="CA36" s="408"/>
      <c r="CB36" s="408"/>
      <c r="CC36" s="408"/>
      <c r="CD36" s="408"/>
      <c r="CE36" s="408"/>
      <c r="CF36" s="408"/>
      <c r="CG36" s="408"/>
      <c r="CH36" s="408"/>
      <c r="CI36" s="408"/>
      <c r="CJ36" s="408"/>
      <c r="CK36" s="408"/>
      <c r="CL36" s="408"/>
      <c r="CM36" s="408"/>
      <c r="CN36" s="178"/>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15">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11</v>
      </c>
      <c r="BX37" s="407"/>
      <c r="BY37" s="408" t="str">
        <f>IF('各会計、関係団体の財政状況及び健全化判断比率'!B71="","",'各会計、関係団体の財政状況及び健全化判断比率'!B71)</f>
        <v>駿豆学園管理組合</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15">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12</v>
      </c>
      <c r="BX38" s="407"/>
      <c r="BY38" s="408" t="str">
        <f>IF('各会計、関係団体の財政状況及び健全化判断比率'!B72="","",'各会計、関係団体の財政状況及び健全化判断比率'!B72)</f>
        <v>静岡県後期高齢者医療広域連合</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15">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13</v>
      </c>
      <c r="BX39" s="407"/>
      <c r="BY39" s="408" t="str">
        <f>IF('各会計、関係団体の財政状況及び健全化判断比率'!B73="","",'各会計、関係団体の財政状況及び健全化判断比率'!B73)</f>
        <v>静岡地方税滞納整理機構</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15">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f t="shared" si="2"/>
        <v>14</v>
      </c>
      <c r="BX40" s="407"/>
      <c r="BY40" s="408" t="str">
        <f>IF('各会計、関係団体の財政状況及び健全化判断比率'!B74="","",'各会計、関係団体の財政状況及び健全化判断比率'!B74)</f>
        <v>富士山南東消防本部</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15">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f t="shared" si="2"/>
        <v>15</v>
      </c>
      <c r="BX41" s="407"/>
      <c r="BY41" s="408" t="str">
        <f>IF('各会計、関係団体の財政状況及び健全化判断比率'!B75="","",'各会計、関係団体の財政状況及び健全化判断比率'!B75)</f>
        <v>駿東地区交通災害共済組合</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15">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f t="shared" si="2"/>
        <v>16</v>
      </c>
      <c r="BX42" s="407"/>
      <c r="BY42" s="408" t="str">
        <f>IF('各会計、関係団体の財政状況及び健全化判断比率'!B76="","",'各会計、関係団体の財政状況及び健全化判断比率'!B76)</f>
        <v>静岡県後期高齢者医療広域連合（事業会計分）</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15">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404" t="s">
        <v>205</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15">
      <c r="E47" s="404" t="s">
        <v>206</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15">
      <c r="E48" s="404" t="s">
        <v>207</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15">
      <c r="E49" s="406" t="s">
        <v>208</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15">
      <c r="E50" s="404" t="s">
        <v>209</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15">
      <c r="E51" s="404" t="s">
        <v>210</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15">
      <c r="E52" s="404" t="s">
        <v>211</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15">
      <c r="E53" s="360" t="s">
        <v>609</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election activeCell="E52" sqref="E52:DI52"/>
    </sheetView>
  </sheetViews>
  <sheetFormatPr defaultColWidth="0" defaultRowHeight="13.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538</v>
      </c>
      <c r="G33" s="29" t="s">
        <v>539</v>
      </c>
      <c r="H33" s="29" t="s">
        <v>540</v>
      </c>
      <c r="I33" s="29" t="s">
        <v>541</v>
      </c>
      <c r="J33" s="30" t="s">
        <v>542</v>
      </c>
      <c r="K33" s="22"/>
      <c r="L33" s="22"/>
      <c r="M33" s="22"/>
      <c r="N33" s="22"/>
      <c r="O33" s="22"/>
      <c r="P33" s="22"/>
    </row>
    <row r="34" spans="1:16" ht="39" customHeight="1" x14ac:dyDescent="0.15">
      <c r="A34" s="22"/>
      <c r="B34" s="31"/>
      <c r="C34" s="1216" t="s">
        <v>547</v>
      </c>
      <c r="D34" s="1216"/>
      <c r="E34" s="1217"/>
      <c r="F34" s="32">
        <v>12.35</v>
      </c>
      <c r="G34" s="33">
        <v>12.85</v>
      </c>
      <c r="H34" s="33">
        <v>12.91</v>
      </c>
      <c r="I34" s="33">
        <v>13.98</v>
      </c>
      <c r="J34" s="34">
        <v>15.72</v>
      </c>
      <c r="K34" s="22"/>
      <c r="L34" s="22"/>
      <c r="M34" s="22"/>
      <c r="N34" s="22"/>
      <c r="O34" s="22"/>
      <c r="P34" s="22"/>
    </row>
    <row r="35" spans="1:16" ht="39" customHeight="1" x14ac:dyDescent="0.15">
      <c r="A35" s="22"/>
      <c r="B35" s="35"/>
      <c r="C35" s="1210" t="s">
        <v>548</v>
      </c>
      <c r="D35" s="1211"/>
      <c r="E35" s="1212"/>
      <c r="F35" s="36">
        <v>5.43</v>
      </c>
      <c r="G35" s="37">
        <v>3.4</v>
      </c>
      <c r="H35" s="37">
        <v>5.0999999999999996</v>
      </c>
      <c r="I35" s="37">
        <v>0.98</v>
      </c>
      <c r="J35" s="38">
        <v>4.92</v>
      </c>
      <c r="K35" s="22"/>
      <c r="L35" s="22"/>
      <c r="M35" s="22"/>
      <c r="N35" s="22"/>
      <c r="O35" s="22"/>
      <c r="P35" s="22"/>
    </row>
    <row r="36" spans="1:16" ht="39" customHeight="1" x14ac:dyDescent="0.15">
      <c r="A36" s="22"/>
      <c r="B36" s="35"/>
      <c r="C36" s="1210" t="s">
        <v>549</v>
      </c>
      <c r="D36" s="1211"/>
      <c r="E36" s="1212"/>
      <c r="F36" s="36" t="s">
        <v>496</v>
      </c>
      <c r="G36" s="37">
        <v>1.81</v>
      </c>
      <c r="H36" s="37">
        <v>2.5299999999999998</v>
      </c>
      <c r="I36" s="37">
        <v>3.2</v>
      </c>
      <c r="J36" s="38">
        <v>4.1100000000000003</v>
      </c>
      <c r="K36" s="22"/>
      <c r="L36" s="22"/>
      <c r="M36" s="22"/>
      <c r="N36" s="22"/>
      <c r="O36" s="22"/>
      <c r="P36" s="22"/>
    </row>
    <row r="37" spans="1:16" ht="39" customHeight="1" x14ac:dyDescent="0.15">
      <c r="A37" s="22"/>
      <c r="B37" s="35"/>
      <c r="C37" s="1210" t="s">
        <v>550</v>
      </c>
      <c r="D37" s="1211"/>
      <c r="E37" s="1212"/>
      <c r="F37" s="36">
        <v>1.92</v>
      </c>
      <c r="G37" s="37">
        <v>0.87</v>
      </c>
      <c r="H37" s="37">
        <v>0.56000000000000005</v>
      </c>
      <c r="I37" s="37">
        <v>0.49</v>
      </c>
      <c r="J37" s="38">
        <v>0.88</v>
      </c>
      <c r="K37" s="22"/>
      <c r="L37" s="22"/>
      <c r="M37" s="22"/>
      <c r="N37" s="22"/>
      <c r="O37" s="22"/>
      <c r="P37" s="22"/>
    </row>
    <row r="38" spans="1:16" ht="39" customHeight="1" x14ac:dyDescent="0.15">
      <c r="A38" s="22"/>
      <c r="B38" s="35"/>
      <c r="C38" s="1210" t="s">
        <v>551</v>
      </c>
      <c r="D38" s="1211"/>
      <c r="E38" s="1212"/>
      <c r="F38" s="36">
        <v>0.62</v>
      </c>
      <c r="G38" s="37">
        <v>0.67</v>
      </c>
      <c r="H38" s="37">
        <v>0.55000000000000004</v>
      </c>
      <c r="I38" s="37">
        <v>0.34</v>
      </c>
      <c r="J38" s="38">
        <v>0.4</v>
      </c>
      <c r="K38" s="22"/>
      <c r="L38" s="22"/>
      <c r="M38" s="22"/>
      <c r="N38" s="22"/>
      <c r="O38" s="22"/>
      <c r="P38" s="22"/>
    </row>
    <row r="39" spans="1:16" ht="39" customHeight="1" x14ac:dyDescent="0.15">
      <c r="A39" s="22"/>
      <c r="B39" s="35"/>
      <c r="C39" s="1210" t="s">
        <v>552</v>
      </c>
      <c r="D39" s="1211"/>
      <c r="E39" s="1212"/>
      <c r="F39" s="36">
        <v>0.21</v>
      </c>
      <c r="G39" s="37">
        <v>0.06</v>
      </c>
      <c r="H39" s="37">
        <v>0.04</v>
      </c>
      <c r="I39" s="37">
        <v>0.08</v>
      </c>
      <c r="J39" s="38">
        <v>0.06</v>
      </c>
      <c r="K39" s="22"/>
      <c r="L39" s="22"/>
      <c r="M39" s="22"/>
      <c r="N39" s="22"/>
      <c r="O39" s="22"/>
      <c r="P39" s="22"/>
    </row>
    <row r="40" spans="1:16" ht="39" customHeight="1" x14ac:dyDescent="0.15">
      <c r="A40" s="22"/>
      <c r="B40" s="35"/>
      <c r="C40" s="1210" t="s">
        <v>553</v>
      </c>
      <c r="D40" s="1211"/>
      <c r="E40" s="1212"/>
      <c r="F40" s="36">
        <v>0</v>
      </c>
      <c r="G40" s="37">
        <v>0</v>
      </c>
      <c r="H40" s="37">
        <v>0</v>
      </c>
      <c r="I40" s="37">
        <v>0</v>
      </c>
      <c r="J40" s="38">
        <v>0</v>
      </c>
      <c r="K40" s="22"/>
      <c r="L40" s="22"/>
      <c r="M40" s="22"/>
      <c r="N40" s="22"/>
      <c r="O40" s="22"/>
      <c r="P40" s="22"/>
    </row>
    <row r="41" spans="1:16" ht="39" customHeight="1" x14ac:dyDescent="0.15">
      <c r="A41" s="22"/>
      <c r="B41" s="35"/>
      <c r="C41" s="1210"/>
      <c r="D41" s="1211"/>
      <c r="E41" s="1212"/>
      <c r="F41" s="36"/>
      <c r="G41" s="37"/>
      <c r="H41" s="37"/>
      <c r="I41" s="37"/>
      <c r="J41" s="38"/>
      <c r="K41" s="22"/>
      <c r="L41" s="22"/>
      <c r="M41" s="22"/>
      <c r="N41" s="22"/>
      <c r="O41" s="22"/>
      <c r="P41" s="22"/>
    </row>
    <row r="42" spans="1:16" ht="39" customHeight="1" x14ac:dyDescent="0.15">
      <c r="A42" s="22"/>
      <c r="B42" s="39"/>
      <c r="C42" s="1210" t="s">
        <v>554</v>
      </c>
      <c r="D42" s="1211"/>
      <c r="E42" s="1212"/>
      <c r="F42" s="36" t="s">
        <v>496</v>
      </c>
      <c r="G42" s="37" t="s">
        <v>496</v>
      </c>
      <c r="H42" s="37" t="s">
        <v>496</v>
      </c>
      <c r="I42" s="37" t="s">
        <v>496</v>
      </c>
      <c r="J42" s="38" t="s">
        <v>496</v>
      </c>
      <c r="K42" s="22"/>
      <c r="L42" s="22"/>
      <c r="M42" s="22"/>
      <c r="N42" s="22"/>
      <c r="O42" s="22"/>
      <c r="P42" s="22"/>
    </row>
    <row r="43" spans="1:16" ht="39" customHeight="1" thickBot="1" x14ac:dyDescent="0.2">
      <c r="A43" s="22"/>
      <c r="B43" s="40"/>
      <c r="C43" s="1213" t="s">
        <v>555</v>
      </c>
      <c r="D43" s="1214"/>
      <c r="E43" s="1215"/>
      <c r="F43" s="41">
        <v>1.97</v>
      </c>
      <c r="G43" s="42" t="s">
        <v>496</v>
      </c>
      <c r="H43" s="42" t="s">
        <v>496</v>
      </c>
      <c r="I43" s="42" t="s">
        <v>496</v>
      </c>
      <c r="J43" s="43" t="s">
        <v>496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NsAHdK0Q7rUcqtYc7uvSvehr4O+emn3q0pE9THOfxIGERwOTy18VBv7DDUkM0gojG9e9KiCnDEcMQISavjnjsg==" saltValue="f94b2MlW6Uu/Vhr3Nlrp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election activeCell="E52" sqref="E52:DI52"/>
    </sheetView>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538</v>
      </c>
      <c r="L44" s="56" t="s">
        <v>539</v>
      </c>
      <c r="M44" s="56" t="s">
        <v>540</v>
      </c>
      <c r="N44" s="56" t="s">
        <v>541</v>
      </c>
      <c r="O44" s="57" t="s">
        <v>542</v>
      </c>
      <c r="P44" s="48"/>
      <c r="Q44" s="48"/>
      <c r="R44" s="48"/>
      <c r="S44" s="48"/>
      <c r="T44" s="48"/>
      <c r="U44" s="48"/>
    </row>
    <row r="45" spans="1:21" ht="30.75" customHeight="1" x14ac:dyDescent="0.15">
      <c r="A45" s="48"/>
      <c r="B45" s="1236" t="s">
        <v>11</v>
      </c>
      <c r="C45" s="1237"/>
      <c r="D45" s="58"/>
      <c r="E45" s="1242" t="s">
        <v>12</v>
      </c>
      <c r="F45" s="1242"/>
      <c r="G45" s="1242"/>
      <c r="H45" s="1242"/>
      <c r="I45" s="1242"/>
      <c r="J45" s="1243"/>
      <c r="K45" s="59">
        <v>426</v>
      </c>
      <c r="L45" s="60">
        <v>398</v>
      </c>
      <c r="M45" s="60">
        <v>362</v>
      </c>
      <c r="N45" s="60">
        <v>343</v>
      </c>
      <c r="O45" s="61">
        <v>356</v>
      </c>
      <c r="P45" s="48"/>
      <c r="Q45" s="48"/>
      <c r="R45" s="48"/>
      <c r="S45" s="48"/>
      <c r="T45" s="48"/>
      <c r="U45" s="48"/>
    </row>
    <row r="46" spans="1:21" ht="30.75" customHeight="1" x14ac:dyDescent="0.15">
      <c r="A46" s="48"/>
      <c r="B46" s="1238"/>
      <c r="C46" s="1239"/>
      <c r="D46" s="62"/>
      <c r="E46" s="1220" t="s">
        <v>13</v>
      </c>
      <c r="F46" s="1220"/>
      <c r="G46" s="1220"/>
      <c r="H46" s="1220"/>
      <c r="I46" s="1220"/>
      <c r="J46" s="1221"/>
      <c r="K46" s="63" t="s">
        <v>496</v>
      </c>
      <c r="L46" s="64" t="s">
        <v>496</v>
      </c>
      <c r="M46" s="64" t="s">
        <v>496</v>
      </c>
      <c r="N46" s="64" t="s">
        <v>496</v>
      </c>
      <c r="O46" s="65" t="s">
        <v>496</v>
      </c>
      <c r="P46" s="48"/>
      <c r="Q46" s="48"/>
      <c r="R46" s="48"/>
      <c r="S46" s="48"/>
      <c r="T46" s="48"/>
      <c r="U46" s="48"/>
    </row>
    <row r="47" spans="1:21" ht="30.75" customHeight="1" x14ac:dyDescent="0.15">
      <c r="A47" s="48"/>
      <c r="B47" s="1238"/>
      <c r="C47" s="1239"/>
      <c r="D47" s="62"/>
      <c r="E47" s="1220" t="s">
        <v>14</v>
      </c>
      <c r="F47" s="1220"/>
      <c r="G47" s="1220"/>
      <c r="H47" s="1220"/>
      <c r="I47" s="1220"/>
      <c r="J47" s="1221"/>
      <c r="K47" s="63" t="s">
        <v>496</v>
      </c>
      <c r="L47" s="64" t="s">
        <v>496</v>
      </c>
      <c r="M47" s="64" t="s">
        <v>496</v>
      </c>
      <c r="N47" s="64" t="s">
        <v>496</v>
      </c>
      <c r="O47" s="65" t="s">
        <v>496</v>
      </c>
      <c r="P47" s="48"/>
      <c r="Q47" s="48"/>
      <c r="R47" s="48"/>
      <c r="S47" s="48"/>
      <c r="T47" s="48"/>
      <c r="U47" s="48"/>
    </row>
    <row r="48" spans="1:21" ht="30.75" customHeight="1" x14ac:dyDescent="0.15">
      <c r="A48" s="48"/>
      <c r="B48" s="1238"/>
      <c r="C48" s="1239"/>
      <c r="D48" s="62"/>
      <c r="E48" s="1220" t="s">
        <v>15</v>
      </c>
      <c r="F48" s="1220"/>
      <c r="G48" s="1220"/>
      <c r="H48" s="1220"/>
      <c r="I48" s="1220"/>
      <c r="J48" s="1221"/>
      <c r="K48" s="63">
        <v>220</v>
      </c>
      <c r="L48" s="64">
        <v>320</v>
      </c>
      <c r="M48" s="64">
        <v>320</v>
      </c>
      <c r="N48" s="64">
        <v>312</v>
      </c>
      <c r="O48" s="65">
        <v>274</v>
      </c>
      <c r="P48" s="48"/>
      <c r="Q48" s="48"/>
      <c r="R48" s="48"/>
      <c r="S48" s="48"/>
      <c r="T48" s="48"/>
      <c r="U48" s="48"/>
    </row>
    <row r="49" spans="1:21" ht="30.75" customHeight="1" x14ac:dyDescent="0.15">
      <c r="A49" s="48"/>
      <c r="B49" s="1238"/>
      <c r="C49" s="1239"/>
      <c r="D49" s="62"/>
      <c r="E49" s="1220" t="s">
        <v>16</v>
      </c>
      <c r="F49" s="1220"/>
      <c r="G49" s="1220"/>
      <c r="H49" s="1220"/>
      <c r="I49" s="1220"/>
      <c r="J49" s="1221"/>
      <c r="K49" s="63">
        <v>2</v>
      </c>
      <c r="L49" s="64">
        <v>2</v>
      </c>
      <c r="M49" s="64">
        <v>3</v>
      </c>
      <c r="N49" s="64">
        <v>6</v>
      </c>
      <c r="O49" s="65">
        <v>10</v>
      </c>
      <c r="P49" s="48"/>
      <c r="Q49" s="48"/>
      <c r="R49" s="48"/>
      <c r="S49" s="48"/>
      <c r="T49" s="48"/>
      <c r="U49" s="48"/>
    </row>
    <row r="50" spans="1:21" ht="30.75" customHeight="1" x14ac:dyDescent="0.15">
      <c r="A50" s="48"/>
      <c r="B50" s="1238"/>
      <c r="C50" s="1239"/>
      <c r="D50" s="62"/>
      <c r="E50" s="1220" t="s">
        <v>17</v>
      </c>
      <c r="F50" s="1220"/>
      <c r="G50" s="1220"/>
      <c r="H50" s="1220"/>
      <c r="I50" s="1220"/>
      <c r="J50" s="1221"/>
      <c r="K50" s="63">
        <v>203</v>
      </c>
      <c r="L50" s="64">
        <v>200</v>
      </c>
      <c r="M50" s="64">
        <v>233</v>
      </c>
      <c r="N50" s="64">
        <v>367</v>
      </c>
      <c r="O50" s="65">
        <v>284</v>
      </c>
      <c r="P50" s="48"/>
      <c r="Q50" s="48"/>
      <c r="R50" s="48"/>
      <c r="S50" s="48"/>
      <c r="T50" s="48"/>
      <c r="U50" s="48"/>
    </row>
    <row r="51" spans="1:21" ht="30.75" customHeight="1" x14ac:dyDescent="0.15">
      <c r="A51" s="48"/>
      <c r="B51" s="1240"/>
      <c r="C51" s="1241"/>
      <c r="D51" s="66"/>
      <c r="E51" s="1220" t="s">
        <v>18</v>
      </c>
      <c r="F51" s="1220"/>
      <c r="G51" s="1220"/>
      <c r="H51" s="1220"/>
      <c r="I51" s="1220"/>
      <c r="J51" s="1221"/>
      <c r="K51" s="63" t="s">
        <v>496</v>
      </c>
      <c r="L51" s="64" t="s">
        <v>496</v>
      </c>
      <c r="M51" s="64" t="s">
        <v>496</v>
      </c>
      <c r="N51" s="64" t="s">
        <v>496</v>
      </c>
      <c r="O51" s="65" t="s">
        <v>496</v>
      </c>
      <c r="P51" s="48"/>
      <c r="Q51" s="48"/>
      <c r="R51" s="48"/>
      <c r="S51" s="48"/>
      <c r="T51" s="48"/>
      <c r="U51" s="48"/>
    </row>
    <row r="52" spans="1:21" ht="30.75" customHeight="1" x14ac:dyDescent="0.15">
      <c r="A52" s="48"/>
      <c r="B52" s="1218" t="s">
        <v>19</v>
      </c>
      <c r="C52" s="1219"/>
      <c r="D52" s="66"/>
      <c r="E52" s="1220" t="s">
        <v>20</v>
      </c>
      <c r="F52" s="1220"/>
      <c r="G52" s="1220"/>
      <c r="H52" s="1220"/>
      <c r="I52" s="1220"/>
      <c r="J52" s="1221"/>
      <c r="K52" s="63">
        <v>691</v>
      </c>
      <c r="L52" s="64">
        <v>723</v>
      </c>
      <c r="M52" s="64">
        <v>705</v>
      </c>
      <c r="N52" s="64">
        <v>633</v>
      </c>
      <c r="O52" s="65">
        <v>603</v>
      </c>
      <c r="P52" s="48"/>
      <c r="Q52" s="48"/>
      <c r="R52" s="48"/>
      <c r="S52" s="48"/>
      <c r="T52" s="48"/>
      <c r="U52" s="48"/>
    </row>
    <row r="53" spans="1:21" ht="30.75" customHeight="1" thickBot="1" x14ac:dyDescent="0.2">
      <c r="A53" s="48"/>
      <c r="B53" s="1222" t="s">
        <v>21</v>
      </c>
      <c r="C53" s="1223"/>
      <c r="D53" s="67"/>
      <c r="E53" s="1224" t="s">
        <v>22</v>
      </c>
      <c r="F53" s="1224"/>
      <c r="G53" s="1224"/>
      <c r="H53" s="1224"/>
      <c r="I53" s="1224"/>
      <c r="J53" s="1225"/>
      <c r="K53" s="68">
        <v>160</v>
      </c>
      <c r="L53" s="69">
        <v>197</v>
      </c>
      <c r="M53" s="69">
        <v>213</v>
      </c>
      <c r="N53" s="69">
        <v>395</v>
      </c>
      <c r="O53" s="70">
        <v>321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556</v>
      </c>
      <c r="P55" s="48"/>
      <c r="Q55" s="48"/>
      <c r="R55" s="48"/>
      <c r="S55" s="48"/>
      <c r="T55" s="48"/>
      <c r="U55" s="48"/>
    </row>
    <row r="56" spans="1:21" ht="31.5" customHeight="1" thickBot="1" x14ac:dyDescent="0.2">
      <c r="A56" s="48"/>
      <c r="B56" s="76"/>
      <c r="C56" s="77"/>
      <c r="D56" s="77"/>
      <c r="E56" s="78"/>
      <c r="F56" s="78"/>
      <c r="G56" s="78"/>
      <c r="H56" s="78"/>
      <c r="I56" s="78"/>
      <c r="J56" s="79" t="s">
        <v>2</v>
      </c>
      <c r="K56" s="80" t="s">
        <v>557</v>
      </c>
      <c r="L56" s="81" t="s">
        <v>558</v>
      </c>
      <c r="M56" s="81" t="s">
        <v>559</v>
      </c>
      <c r="N56" s="81" t="s">
        <v>560</v>
      </c>
      <c r="O56" s="82" t="s">
        <v>561</v>
      </c>
      <c r="P56" s="48"/>
      <c r="Q56" s="48"/>
      <c r="R56" s="48"/>
      <c r="S56" s="48"/>
      <c r="T56" s="48"/>
      <c r="U56" s="48"/>
    </row>
    <row r="57" spans="1:21" ht="31.5" customHeight="1" x14ac:dyDescent="0.15">
      <c r="B57" s="1226" t="s">
        <v>25</v>
      </c>
      <c r="C57" s="1227"/>
      <c r="D57" s="1230" t="s">
        <v>26</v>
      </c>
      <c r="E57" s="1231"/>
      <c r="F57" s="1231"/>
      <c r="G57" s="1231"/>
      <c r="H57" s="1231"/>
      <c r="I57" s="1231"/>
      <c r="J57" s="1232"/>
      <c r="K57" s="83"/>
      <c r="L57" s="84"/>
      <c r="M57" s="84"/>
      <c r="N57" s="84"/>
      <c r="O57" s="85"/>
    </row>
    <row r="58" spans="1:21" ht="31.5" customHeight="1" thickBot="1" x14ac:dyDescent="0.2">
      <c r="B58" s="1228"/>
      <c r="C58" s="1229"/>
      <c r="D58" s="1233" t="s">
        <v>27</v>
      </c>
      <c r="E58" s="1234"/>
      <c r="F58" s="1234"/>
      <c r="G58" s="1234"/>
      <c r="H58" s="1234"/>
      <c r="I58" s="1234"/>
      <c r="J58" s="123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M5/hfLZnIbb/MGmnqzZeY9BtLIrVpjsgeiCapv3t2T7NJuMSIcq5ZyKxKMfzCObCouLYsHFb1XmTq7TTgWANQ==" saltValue="+vl8tTZwEfkh3BguypjGa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election activeCell="E52" sqref="E52:DI52"/>
    </sheetView>
  </sheetViews>
  <sheetFormatPr defaultColWidth="0" defaultRowHeight="13.5" customHeight="1" zeroHeight="1" x14ac:dyDescent="0.15"/>
  <cols>
    <col min="1" max="1" width="6.5703125" style="93" customWidth="1"/>
    <col min="2" max="3" width="12.5703125" style="93" customWidth="1"/>
    <col min="4" max="4" width="11.5703125" style="93" customWidth="1"/>
    <col min="5" max="8" width="10.42578125" style="93" customWidth="1"/>
    <col min="9" max="13" width="16.42578125" style="93" customWidth="1"/>
    <col min="14" max="19" width="12.57031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538</v>
      </c>
      <c r="J40" s="100" t="s">
        <v>539</v>
      </c>
      <c r="K40" s="100" t="s">
        <v>540</v>
      </c>
      <c r="L40" s="100" t="s">
        <v>541</v>
      </c>
      <c r="M40" s="101" t="s">
        <v>542</v>
      </c>
    </row>
    <row r="41" spans="2:13" ht="27.75" customHeight="1" x14ac:dyDescent="0.15">
      <c r="B41" s="1256" t="s">
        <v>30</v>
      </c>
      <c r="C41" s="1257"/>
      <c r="D41" s="102"/>
      <c r="E41" s="1258" t="s">
        <v>31</v>
      </c>
      <c r="F41" s="1258"/>
      <c r="G41" s="1258"/>
      <c r="H41" s="1259"/>
      <c r="I41" s="351">
        <v>3095</v>
      </c>
      <c r="J41" s="352">
        <v>2900</v>
      </c>
      <c r="K41" s="352">
        <v>2718</v>
      </c>
      <c r="L41" s="352">
        <v>2534</v>
      </c>
      <c r="M41" s="353">
        <v>2531</v>
      </c>
    </row>
    <row r="42" spans="2:13" ht="27.75" customHeight="1" x14ac:dyDescent="0.15">
      <c r="B42" s="1246"/>
      <c r="C42" s="1247"/>
      <c r="D42" s="103"/>
      <c r="E42" s="1250" t="s">
        <v>32</v>
      </c>
      <c r="F42" s="1250"/>
      <c r="G42" s="1250"/>
      <c r="H42" s="1251"/>
      <c r="I42" s="354">
        <v>605</v>
      </c>
      <c r="J42" s="355">
        <v>681</v>
      </c>
      <c r="K42" s="355">
        <v>1066</v>
      </c>
      <c r="L42" s="355">
        <v>781</v>
      </c>
      <c r="M42" s="356">
        <v>325</v>
      </c>
    </row>
    <row r="43" spans="2:13" ht="27.75" customHeight="1" x14ac:dyDescent="0.15">
      <c r="B43" s="1246"/>
      <c r="C43" s="1247"/>
      <c r="D43" s="103"/>
      <c r="E43" s="1250" t="s">
        <v>33</v>
      </c>
      <c r="F43" s="1250"/>
      <c r="G43" s="1250"/>
      <c r="H43" s="1251"/>
      <c r="I43" s="354">
        <v>2151</v>
      </c>
      <c r="J43" s="355">
        <v>2294</v>
      </c>
      <c r="K43" s="355">
        <v>2652</v>
      </c>
      <c r="L43" s="355">
        <v>2509</v>
      </c>
      <c r="M43" s="356">
        <v>2373</v>
      </c>
    </row>
    <row r="44" spans="2:13" ht="27.75" customHeight="1" x14ac:dyDescent="0.15">
      <c r="B44" s="1246"/>
      <c r="C44" s="1247"/>
      <c r="D44" s="103"/>
      <c r="E44" s="1250" t="s">
        <v>34</v>
      </c>
      <c r="F44" s="1250"/>
      <c r="G44" s="1250"/>
      <c r="H44" s="1251"/>
      <c r="I44" s="354">
        <v>71</v>
      </c>
      <c r="J44" s="355">
        <v>100</v>
      </c>
      <c r="K44" s="355">
        <v>211</v>
      </c>
      <c r="L44" s="355">
        <v>211</v>
      </c>
      <c r="M44" s="356">
        <v>226</v>
      </c>
    </row>
    <row r="45" spans="2:13" ht="27.75" customHeight="1" x14ac:dyDescent="0.15">
      <c r="B45" s="1246"/>
      <c r="C45" s="1247"/>
      <c r="D45" s="103"/>
      <c r="E45" s="1250" t="s">
        <v>35</v>
      </c>
      <c r="F45" s="1250"/>
      <c r="G45" s="1250"/>
      <c r="H45" s="1251"/>
      <c r="I45" s="354">
        <v>1246</v>
      </c>
      <c r="J45" s="355">
        <v>1097</v>
      </c>
      <c r="K45" s="355">
        <v>965</v>
      </c>
      <c r="L45" s="355">
        <v>981</v>
      </c>
      <c r="M45" s="356">
        <v>933</v>
      </c>
    </row>
    <row r="46" spans="2:13" ht="27.75" customHeight="1" x14ac:dyDescent="0.15">
      <c r="B46" s="1246"/>
      <c r="C46" s="1247"/>
      <c r="D46" s="104"/>
      <c r="E46" s="1250" t="s">
        <v>36</v>
      </c>
      <c r="F46" s="1250"/>
      <c r="G46" s="1250"/>
      <c r="H46" s="1251"/>
      <c r="I46" s="354" t="s">
        <v>496</v>
      </c>
      <c r="J46" s="355" t="s">
        <v>496</v>
      </c>
      <c r="K46" s="355" t="s">
        <v>496</v>
      </c>
      <c r="L46" s="355" t="s">
        <v>496</v>
      </c>
      <c r="M46" s="356" t="s">
        <v>496</v>
      </c>
    </row>
    <row r="47" spans="2:13" ht="27.75" customHeight="1" x14ac:dyDescent="0.15">
      <c r="B47" s="1246"/>
      <c r="C47" s="1247"/>
      <c r="D47" s="105"/>
      <c r="E47" s="1260" t="s">
        <v>37</v>
      </c>
      <c r="F47" s="1261"/>
      <c r="G47" s="1261"/>
      <c r="H47" s="1262"/>
      <c r="I47" s="354" t="s">
        <v>496</v>
      </c>
      <c r="J47" s="355" t="s">
        <v>496</v>
      </c>
      <c r="K47" s="355" t="s">
        <v>496</v>
      </c>
      <c r="L47" s="355" t="s">
        <v>496</v>
      </c>
      <c r="M47" s="356" t="s">
        <v>496</v>
      </c>
    </row>
    <row r="48" spans="2:13" ht="27.75" customHeight="1" x14ac:dyDescent="0.15">
      <c r="B48" s="1246"/>
      <c r="C48" s="1247"/>
      <c r="D48" s="103"/>
      <c r="E48" s="1250" t="s">
        <v>38</v>
      </c>
      <c r="F48" s="1250"/>
      <c r="G48" s="1250"/>
      <c r="H48" s="1251"/>
      <c r="I48" s="354" t="s">
        <v>496</v>
      </c>
      <c r="J48" s="355" t="s">
        <v>496</v>
      </c>
      <c r="K48" s="355" t="s">
        <v>496</v>
      </c>
      <c r="L48" s="355" t="s">
        <v>496</v>
      </c>
      <c r="M48" s="356" t="s">
        <v>496</v>
      </c>
    </row>
    <row r="49" spans="2:13" ht="27.75" customHeight="1" x14ac:dyDescent="0.15">
      <c r="B49" s="1248"/>
      <c r="C49" s="1249"/>
      <c r="D49" s="103"/>
      <c r="E49" s="1250" t="s">
        <v>39</v>
      </c>
      <c r="F49" s="1250"/>
      <c r="G49" s="1250"/>
      <c r="H49" s="1251"/>
      <c r="I49" s="354" t="s">
        <v>496</v>
      </c>
      <c r="J49" s="355" t="s">
        <v>496</v>
      </c>
      <c r="K49" s="355" t="s">
        <v>496</v>
      </c>
      <c r="L49" s="355" t="s">
        <v>496</v>
      </c>
      <c r="M49" s="356" t="s">
        <v>496</v>
      </c>
    </row>
    <row r="50" spans="2:13" ht="27.75" customHeight="1" x14ac:dyDescent="0.15">
      <c r="B50" s="1244" t="s">
        <v>40</v>
      </c>
      <c r="C50" s="1245"/>
      <c r="D50" s="106"/>
      <c r="E50" s="1250" t="s">
        <v>41</v>
      </c>
      <c r="F50" s="1250"/>
      <c r="G50" s="1250"/>
      <c r="H50" s="1251"/>
      <c r="I50" s="354">
        <v>7735</v>
      </c>
      <c r="J50" s="355">
        <v>8100</v>
      </c>
      <c r="K50" s="355">
        <v>7892</v>
      </c>
      <c r="L50" s="355">
        <v>6994</v>
      </c>
      <c r="M50" s="356">
        <v>6595</v>
      </c>
    </row>
    <row r="51" spans="2:13" ht="27.75" customHeight="1" x14ac:dyDescent="0.15">
      <c r="B51" s="1246"/>
      <c r="C51" s="1247"/>
      <c r="D51" s="103"/>
      <c r="E51" s="1250" t="s">
        <v>42</v>
      </c>
      <c r="F51" s="1250"/>
      <c r="G51" s="1250"/>
      <c r="H51" s="1251"/>
      <c r="I51" s="354">
        <v>1667</v>
      </c>
      <c r="J51" s="355">
        <v>1999</v>
      </c>
      <c r="K51" s="355">
        <v>2012</v>
      </c>
      <c r="L51" s="355">
        <v>1773</v>
      </c>
      <c r="M51" s="356">
        <v>1652</v>
      </c>
    </row>
    <row r="52" spans="2:13" ht="27.75" customHeight="1" x14ac:dyDescent="0.15">
      <c r="B52" s="1248"/>
      <c r="C52" s="1249"/>
      <c r="D52" s="103"/>
      <c r="E52" s="1250" t="s">
        <v>43</v>
      </c>
      <c r="F52" s="1250"/>
      <c r="G52" s="1250"/>
      <c r="H52" s="1251"/>
      <c r="I52" s="354">
        <v>4510</v>
      </c>
      <c r="J52" s="355">
        <v>4102</v>
      </c>
      <c r="K52" s="355">
        <v>3821</v>
      </c>
      <c r="L52" s="355">
        <v>3451</v>
      </c>
      <c r="M52" s="356">
        <v>3110</v>
      </c>
    </row>
    <row r="53" spans="2:13" ht="27.75" customHeight="1" thickBot="1" x14ac:dyDescent="0.2">
      <c r="B53" s="1252" t="s">
        <v>44</v>
      </c>
      <c r="C53" s="1253"/>
      <c r="D53" s="107"/>
      <c r="E53" s="1254" t="s">
        <v>45</v>
      </c>
      <c r="F53" s="1254"/>
      <c r="G53" s="1254"/>
      <c r="H53" s="1255"/>
      <c r="I53" s="357">
        <v>-6743</v>
      </c>
      <c r="J53" s="358">
        <v>-7130</v>
      </c>
      <c r="K53" s="358">
        <v>-6113</v>
      </c>
      <c r="L53" s="358">
        <v>-5203</v>
      </c>
      <c r="M53" s="359">
        <v>-4970</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4A33mpnERoHVyoxDRmsfG6ckFMfve0VqJLGT1RJfNhb3KT3kY1a5VVIiF4oJXarq+FZbBLyV9TLPN56YneNnEA==" saltValue="OVKlPWXyiwHcA4vS0oQJs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E52" sqref="E52:DI52"/>
    </sheetView>
  </sheetViews>
  <sheetFormatPr defaultColWidth="0" defaultRowHeight="13.5"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540</v>
      </c>
      <c r="G54" s="116" t="s">
        <v>541</v>
      </c>
      <c r="H54" s="117" t="s">
        <v>542</v>
      </c>
    </row>
    <row r="55" spans="2:8" ht="52.5" customHeight="1" x14ac:dyDescent="0.15">
      <c r="B55" s="118"/>
      <c r="C55" s="1271" t="s">
        <v>48</v>
      </c>
      <c r="D55" s="1271"/>
      <c r="E55" s="1272"/>
      <c r="F55" s="119">
        <v>4517</v>
      </c>
      <c r="G55" s="119">
        <v>3966</v>
      </c>
      <c r="H55" s="120">
        <v>3542</v>
      </c>
    </row>
    <row r="56" spans="2:8" ht="52.5" customHeight="1" x14ac:dyDescent="0.15">
      <c r="B56" s="121"/>
      <c r="C56" s="1273" t="s">
        <v>49</v>
      </c>
      <c r="D56" s="1273"/>
      <c r="E56" s="1274"/>
      <c r="F56" s="122">
        <v>52</v>
      </c>
      <c r="G56" s="122">
        <v>52</v>
      </c>
      <c r="H56" s="123">
        <v>52</v>
      </c>
    </row>
    <row r="57" spans="2:8" ht="53.25" customHeight="1" x14ac:dyDescent="0.15">
      <c r="B57" s="121"/>
      <c r="C57" s="1275" t="s">
        <v>50</v>
      </c>
      <c r="D57" s="1275"/>
      <c r="E57" s="1276"/>
      <c r="F57" s="124">
        <v>2735</v>
      </c>
      <c r="G57" s="124">
        <v>2434</v>
      </c>
      <c r="H57" s="125">
        <v>2411</v>
      </c>
    </row>
    <row r="58" spans="2:8" ht="45.75" customHeight="1" x14ac:dyDescent="0.15">
      <c r="B58" s="126"/>
      <c r="C58" s="1263" t="s">
        <v>574</v>
      </c>
      <c r="D58" s="1264"/>
      <c r="E58" s="1265"/>
      <c r="F58" s="127">
        <v>1933</v>
      </c>
      <c r="G58" s="127">
        <v>1987</v>
      </c>
      <c r="H58" s="128">
        <v>2044</v>
      </c>
    </row>
    <row r="59" spans="2:8" ht="45.75" customHeight="1" x14ac:dyDescent="0.15">
      <c r="B59" s="126"/>
      <c r="C59" s="1263" t="s">
        <v>575</v>
      </c>
      <c r="D59" s="1264"/>
      <c r="E59" s="1265"/>
      <c r="F59" s="127">
        <v>127</v>
      </c>
      <c r="G59" s="127">
        <v>127</v>
      </c>
      <c r="H59" s="128">
        <v>127</v>
      </c>
    </row>
    <row r="60" spans="2:8" ht="45.75" customHeight="1" x14ac:dyDescent="0.15">
      <c r="B60" s="126"/>
      <c r="C60" s="1263" t="s">
        <v>576</v>
      </c>
      <c r="D60" s="1264"/>
      <c r="E60" s="1265"/>
      <c r="F60" s="127">
        <v>109</v>
      </c>
      <c r="G60" s="127">
        <v>104</v>
      </c>
      <c r="H60" s="128">
        <v>103</v>
      </c>
    </row>
    <row r="61" spans="2:8" ht="45.75" customHeight="1" x14ac:dyDescent="0.15">
      <c r="B61" s="126"/>
      <c r="C61" s="1263" t="s">
        <v>577</v>
      </c>
      <c r="D61" s="1264"/>
      <c r="E61" s="1265"/>
      <c r="F61" s="127">
        <v>75</v>
      </c>
      <c r="G61" s="127">
        <v>80</v>
      </c>
      <c r="H61" s="128">
        <v>85</v>
      </c>
    </row>
    <row r="62" spans="2:8" ht="45.75" customHeight="1" thickBot="1" x14ac:dyDescent="0.2">
      <c r="B62" s="129"/>
      <c r="C62" s="1266" t="s">
        <v>578</v>
      </c>
      <c r="D62" s="1267"/>
      <c r="E62" s="1268"/>
      <c r="F62" s="130">
        <v>34</v>
      </c>
      <c r="G62" s="130">
        <v>32</v>
      </c>
      <c r="H62" s="131">
        <v>30</v>
      </c>
    </row>
    <row r="63" spans="2:8" ht="52.5" customHeight="1" thickBot="1" x14ac:dyDescent="0.2">
      <c r="B63" s="132"/>
      <c r="C63" s="1269" t="s">
        <v>51</v>
      </c>
      <c r="D63" s="1269"/>
      <c r="E63" s="1270"/>
      <c r="F63" s="133">
        <v>7303</v>
      </c>
      <c r="G63" s="133">
        <v>6452</v>
      </c>
      <c r="H63" s="134">
        <v>6005</v>
      </c>
    </row>
    <row r="64" spans="2:8" x14ac:dyDescent="0.15"/>
  </sheetData>
  <sheetProtection algorithmName="SHA-512" hashValue="g51SloKzE7XRD+ECyY7lT4Cop/OdhZXIdA6GTKWeLDsVLfLISoj+EDhIGhLjbFA9LaaQJbzcIfKDbSdyi1Mlkg==" saltValue="5ZQHCUxoy4kAWFf3ktbA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5" zoomScaleNormal="85" zoomScaleSheetLayoutView="55" workbookViewId="0"/>
  </sheetViews>
  <sheetFormatPr defaultColWidth="0" defaultRowHeight="13.5" customHeight="1" zeroHeight="1" x14ac:dyDescent="0.15"/>
  <cols>
    <col min="1" max="1" width="6.42578125" style="370" customWidth="1"/>
    <col min="2" max="107" width="2.42578125" style="370" customWidth="1"/>
    <col min="108" max="108" width="6.140625" style="377" customWidth="1"/>
    <col min="109" max="109" width="5.85546875" style="376" customWidth="1"/>
    <col min="110" max="16384" width="8.57031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610</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611</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77" t="s">
        <v>623</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6"/>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6"/>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6"/>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6"/>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612</v>
      </c>
    </row>
    <row r="50" spans="1:109" x14ac:dyDescent="0.15">
      <c r="B50" s="376"/>
      <c r="G50" s="1286"/>
      <c r="H50" s="1286"/>
      <c r="I50" s="1286"/>
      <c r="J50" s="1286"/>
      <c r="K50" s="386"/>
      <c r="L50" s="386"/>
      <c r="M50" s="387"/>
      <c r="N50" s="387"/>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538</v>
      </c>
      <c r="BQ50" s="1290"/>
      <c r="BR50" s="1290"/>
      <c r="BS50" s="1290"/>
      <c r="BT50" s="1290"/>
      <c r="BU50" s="1290"/>
      <c r="BV50" s="1290"/>
      <c r="BW50" s="1290"/>
      <c r="BX50" s="1290" t="s">
        <v>539</v>
      </c>
      <c r="BY50" s="1290"/>
      <c r="BZ50" s="1290"/>
      <c r="CA50" s="1290"/>
      <c r="CB50" s="1290"/>
      <c r="CC50" s="1290"/>
      <c r="CD50" s="1290"/>
      <c r="CE50" s="1290"/>
      <c r="CF50" s="1290" t="s">
        <v>540</v>
      </c>
      <c r="CG50" s="1290"/>
      <c r="CH50" s="1290"/>
      <c r="CI50" s="1290"/>
      <c r="CJ50" s="1290"/>
      <c r="CK50" s="1290"/>
      <c r="CL50" s="1290"/>
      <c r="CM50" s="1290"/>
      <c r="CN50" s="1290" t="s">
        <v>541</v>
      </c>
      <c r="CO50" s="1290"/>
      <c r="CP50" s="1290"/>
      <c r="CQ50" s="1290"/>
      <c r="CR50" s="1290"/>
      <c r="CS50" s="1290"/>
      <c r="CT50" s="1290"/>
      <c r="CU50" s="1290"/>
      <c r="CV50" s="1290" t="s">
        <v>542</v>
      </c>
      <c r="CW50" s="1290"/>
      <c r="CX50" s="1290"/>
      <c r="CY50" s="1290"/>
      <c r="CZ50" s="1290"/>
      <c r="DA50" s="1290"/>
      <c r="DB50" s="1290"/>
      <c r="DC50" s="1290"/>
    </row>
    <row r="51" spans="1:109" ht="13.5" customHeight="1" x14ac:dyDescent="0.15">
      <c r="B51" s="376"/>
      <c r="G51" s="1296"/>
      <c r="H51" s="1296"/>
      <c r="I51" s="1294"/>
      <c r="J51" s="1294"/>
      <c r="K51" s="1292"/>
      <c r="L51" s="1292"/>
      <c r="M51" s="1292"/>
      <c r="N51" s="1292"/>
      <c r="AM51" s="385"/>
      <c r="AN51" s="1293" t="s">
        <v>613</v>
      </c>
      <c r="AO51" s="1293"/>
      <c r="AP51" s="1293"/>
      <c r="AQ51" s="1293"/>
      <c r="AR51" s="1293"/>
      <c r="AS51" s="1293"/>
      <c r="AT51" s="1293"/>
      <c r="AU51" s="1293"/>
      <c r="AV51" s="1293"/>
      <c r="AW51" s="1293"/>
      <c r="AX51" s="1293"/>
      <c r="AY51" s="1293"/>
      <c r="AZ51" s="1293"/>
      <c r="BA51" s="1293"/>
      <c r="BB51" s="1293" t="s">
        <v>614</v>
      </c>
      <c r="BC51" s="1293"/>
      <c r="BD51" s="1293"/>
      <c r="BE51" s="1293"/>
      <c r="BF51" s="1293"/>
      <c r="BG51" s="1293"/>
      <c r="BH51" s="1293"/>
      <c r="BI51" s="1293"/>
      <c r="BJ51" s="1293"/>
      <c r="BK51" s="1293"/>
      <c r="BL51" s="1293"/>
      <c r="BM51" s="1293"/>
      <c r="BN51" s="1293"/>
      <c r="BO51" s="1293"/>
      <c r="BP51" s="1291"/>
      <c r="BQ51" s="1291"/>
      <c r="BR51" s="1291"/>
      <c r="BS51" s="1291"/>
      <c r="BT51" s="1291"/>
      <c r="BU51" s="1291"/>
      <c r="BV51" s="1291"/>
      <c r="BW51" s="1291"/>
      <c r="BX51" s="1291"/>
      <c r="BY51" s="1291"/>
      <c r="BZ51" s="1291"/>
      <c r="CA51" s="1291"/>
      <c r="CB51" s="1291"/>
      <c r="CC51" s="1291"/>
      <c r="CD51" s="1291"/>
      <c r="CE51" s="1291"/>
      <c r="CF51" s="1291"/>
      <c r="CG51" s="1291"/>
      <c r="CH51" s="1291"/>
      <c r="CI51" s="1291"/>
      <c r="CJ51" s="1291"/>
      <c r="CK51" s="1291"/>
      <c r="CL51" s="1291"/>
      <c r="CM51" s="1291"/>
      <c r="CN51" s="1291"/>
      <c r="CO51" s="1291"/>
      <c r="CP51" s="1291"/>
      <c r="CQ51" s="1291"/>
      <c r="CR51" s="1291"/>
      <c r="CS51" s="1291"/>
      <c r="CT51" s="1291"/>
      <c r="CU51" s="1291"/>
      <c r="CV51" s="1291"/>
      <c r="CW51" s="1291"/>
      <c r="CX51" s="1291"/>
      <c r="CY51" s="1291"/>
      <c r="CZ51" s="1291"/>
      <c r="DA51" s="1291"/>
      <c r="DB51" s="1291"/>
      <c r="DC51" s="1291"/>
    </row>
    <row r="52" spans="1:109" x14ac:dyDescent="0.15">
      <c r="B52" s="376"/>
      <c r="G52" s="1296"/>
      <c r="H52" s="1296"/>
      <c r="I52" s="1294"/>
      <c r="J52" s="1294"/>
      <c r="K52" s="1292"/>
      <c r="L52" s="1292"/>
      <c r="M52" s="1292"/>
      <c r="N52" s="1292"/>
      <c r="AM52" s="385"/>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x14ac:dyDescent="0.15">
      <c r="A53" s="384"/>
      <c r="B53" s="376"/>
      <c r="G53" s="1296"/>
      <c r="H53" s="1296"/>
      <c r="I53" s="1286"/>
      <c r="J53" s="1286"/>
      <c r="K53" s="1292"/>
      <c r="L53" s="1292"/>
      <c r="M53" s="1292"/>
      <c r="N53" s="1292"/>
      <c r="AM53" s="385"/>
      <c r="AN53" s="1293"/>
      <c r="AO53" s="1293"/>
      <c r="AP53" s="1293"/>
      <c r="AQ53" s="1293"/>
      <c r="AR53" s="1293"/>
      <c r="AS53" s="1293"/>
      <c r="AT53" s="1293"/>
      <c r="AU53" s="1293"/>
      <c r="AV53" s="1293"/>
      <c r="AW53" s="1293"/>
      <c r="AX53" s="1293"/>
      <c r="AY53" s="1293"/>
      <c r="AZ53" s="1293"/>
      <c r="BA53" s="1293"/>
      <c r="BB53" s="1293" t="s">
        <v>616</v>
      </c>
      <c r="BC53" s="1293"/>
      <c r="BD53" s="1293"/>
      <c r="BE53" s="1293"/>
      <c r="BF53" s="1293"/>
      <c r="BG53" s="1293"/>
      <c r="BH53" s="1293"/>
      <c r="BI53" s="1293"/>
      <c r="BJ53" s="1293"/>
      <c r="BK53" s="1293"/>
      <c r="BL53" s="1293"/>
      <c r="BM53" s="1293"/>
      <c r="BN53" s="1293"/>
      <c r="BO53" s="1293"/>
      <c r="BP53" s="1291">
        <v>51.7</v>
      </c>
      <c r="BQ53" s="1291"/>
      <c r="BR53" s="1291"/>
      <c r="BS53" s="1291"/>
      <c r="BT53" s="1291"/>
      <c r="BU53" s="1291"/>
      <c r="BV53" s="1291"/>
      <c r="BW53" s="1291"/>
      <c r="BX53" s="1291">
        <v>53</v>
      </c>
      <c r="BY53" s="1291"/>
      <c r="BZ53" s="1291"/>
      <c r="CA53" s="1291"/>
      <c r="CB53" s="1291"/>
      <c r="CC53" s="1291"/>
      <c r="CD53" s="1291"/>
      <c r="CE53" s="1291"/>
      <c r="CF53" s="1291">
        <v>54.7</v>
      </c>
      <c r="CG53" s="1291"/>
      <c r="CH53" s="1291"/>
      <c r="CI53" s="1291"/>
      <c r="CJ53" s="1291"/>
      <c r="CK53" s="1291"/>
      <c r="CL53" s="1291"/>
      <c r="CM53" s="1291"/>
      <c r="CN53" s="1291">
        <v>56.1</v>
      </c>
      <c r="CO53" s="1291"/>
      <c r="CP53" s="1291"/>
      <c r="CQ53" s="1291"/>
      <c r="CR53" s="1291"/>
      <c r="CS53" s="1291"/>
      <c r="CT53" s="1291"/>
      <c r="CU53" s="1291"/>
      <c r="CV53" s="1291">
        <v>57.9</v>
      </c>
      <c r="CW53" s="1291"/>
      <c r="CX53" s="1291"/>
      <c r="CY53" s="1291"/>
      <c r="CZ53" s="1291"/>
      <c r="DA53" s="1291"/>
      <c r="DB53" s="1291"/>
      <c r="DC53" s="1291"/>
    </row>
    <row r="54" spans="1:109" x14ac:dyDescent="0.15">
      <c r="A54" s="384"/>
      <c r="B54" s="376"/>
      <c r="G54" s="1296"/>
      <c r="H54" s="1296"/>
      <c r="I54" s="1286"/>
      <c r="J54" s="1286"/>
      <c r="K54" s="1292"/>
      <c r="L54" s="1292"/>
      <c r="M54" s="1292"/>
      <c r="N54" s="1292"/>
      <c r="AM54" s="385"/>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x14ac:dyDescent="0.15">
      <c r="A55" s="384"/>
      <c r="B55" s="376"/>
      <c r="G55" s="1286"/>
      <c r="H55" s="1286"/>
      <c r="I55" s="1286"/>
      <c r="J55" s="1286"/>
      <c r="K55" s="1292"/>
      <c r="L55" s="1292"/>
      <c r="M55" s="1292"/>
      <c r="N55" s="1292"/>
      <c r="AN55" s="1290" t="s">
        <v>617</v>
      </c>
      <c r="AO55" s="1290"/>
      <c r="AP55" s="1290"/>
      <c r="AQ55" s="1290"/>
      <c r="AR55" s="1290"/>
      <c r="AS55" s="1290"/>
      <c r="AT55" s="1290"/>
      <c r="AU55" s="1290"/>
      <c r="AV55" s="1290"/>
      <c r="AW55" s="1290"/>
      <c r="AX55" s="1290"/>
      <c r="AY55" s="1290"/>
      <c r="AZ55" s="1290"/>
      <c r="BA55" s="1290"/>
      <c r="BB55" s="1293" t="s">
        <v>614</v>
      </c>
      <c r="BC55" s="1293"/>
      <c r="BD55" s="1293"/>
      <c r="BE55" s="1293"/>
      <c r="BF55" s="1293"/>
      <c r="BG55" s="1293"/>
      <c r="BH55" s="1293"/>
      <c r="BI55" s="1293"/>
      <c r="BJ55" s="1293"/>
      <c r="BK55" s="1293"/>
      <c r="BL55" s="1293"/>
      <c r="BM55" s="1293"/>
      <c r="BN55" s="1293"/>
      <c r="BO55" s="1293"/>
      <c r="BP55" s="1291">
        <v>14</v>
      </c>
      <c r="BQ55" s="1291"/>
      <c r="BR55" s="1291"/>
      <c r="BS55" s="1291"/>
      <c r="BT55" s="1291"/>
      <c r="BU55" s="1291"/>
      <c r="BV55" s="1291"/>
      <c r="BW55" s="1291"/>
      <c r="BX55" s="1291">
        <v>11.4</v>
      </c>
      <c r="BY55" s="1291"/>
      <c r="BZ55" s="1291"/>
      <c r="CA55" s="1291"/>
      <c r="CB55" s="1291"/>
      <c r="CC55" s="1291"/>
      <c r="CD55" s="1291"/>
      <c r="CE55" s="1291"/>
      <c r="CF55" s="1291">
        <v>10.4</v>
      </c>
      <c r="CG55" s="1291"/>
      <c r="CH55" s="1291"/>
      <c r="CI55" s="1291"/>
      <c r="CJ55" s="1291"/>
      <c r="CK55" s="1291"/>
      <c r="CL55" s="1291"/>
      <c r="CM55" s="1291"/>
      <c r="CN55" s="1291">
        <v>10.9</v>
      </c>
      <c r="CO55" s="1291"/>
      <c r="CP55" s="1291"/>
      <c r="CQ55" s="1291"/>
      <c r="CR55" s="1291"/>
      <c r="CS55" s="1291"/>
      <c r="CT55" s="1291"/>
      <c r="CU55" s="1291"/>
      <c r="CV55" s="1291">
        <v>4.5999999999999996</v>
      </c>
      <c r="CW55" s="1291"/>
      <c r="CX55" s="1291"/>
      <c r="CY55" s="1291"/>
      <c r="CZ55" s="1291"/>
      <c r="DA55" s="1291"/>
      <c r="DB55" s="1291"/>
      <c r="DC55" s="1291"/>
    </row>
    <row r="56" spans="1:109" x14ac:dyDescent="0.15">
      <c r="A56" s="384"/>
      <c r="B56" s="376"/>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4" customFormat="1" x14ac:dyDescent="0.15">
      <c r="B57" s="388"/>
      <c r="G57" s="1286"/>
      <c r="H57" s="1286"/>
      <c r="I57" s="1295"/>
      <c r="J57" s="1295"/>
      <c r="K57" s="1292"/>
      <c r="L57" s="1292"/>
      <c r="M57" s="1292"/>
      <c r="N57" s="1292"/>
      <c r="AM57" s="370"/>
      <c r="AN57" s="1290"/>
      <c r="AO57" s="1290"/>
      <c r="AP57" s="1290"/>
      <c r="AQ57" s="1290"/>
      <c r="AR57" s="1290"/>
      <c r="AS57" s="1290"/>
      <c r="AT57" s="1290"/>
      <c r="AU57" s="1290"/>
      <c r="AV57" s="1290"/>
      <c r="AW57" s="1290"/>
      <c r="AX57" s="1290"/>
      <c r="AY57" s="1290"/>
      <c r="AZ57" s="1290"/>
      <c r="BA57" s="1290"/>
      <c r="BB57" s="1293" t="s">
        <v>615</v>
      </c>
      <c r="BC57" s="1293"/>
      <c r="BD57" s="1293"/>
      <c r="BE57" s="1293"/>
      <c r="BF57" s="1293"/>
      <c r="BG57" s="1293"/>
      <c r="BH57" s="1293"/>
      <c r="BI57" s="1293"/>
      <c r="BJ57" s="1293"/>
      <c r="BK57" s="1293"/>
      <c r="BL57" s="1293"/>
      <c r="BM57" s="1293"/>
      <c r="BN57" s="1293"/>
      <c r="BO57" s="1293"/>
      <c r="BP57" s="1291">
        <v>58</v>
      </c>
      <c r="BQ57" s="1291"/>
      <c r="BR57" s="1291"/>
      <c r="BS57" s="1291"/>
      <c r="BT57" s="1291"/>
      <c r="BU57" s="1291"/>
      <c r="BV57" s="1291"/>
      <c r="BW57" s="1291"/>
      <c r="BX57" s="1291">
        <v>60.2</v>
      </c>
      <c r="BY57" s="1291"/>
      <c r="BZ57" s="1291"/>
      <c r="CA57" s="1291"/>
      <c r="CB57" s="1291"/>
      <c r="CC57" s="1291"/>
      <c r="CD57" s="1291"/>
      <c r="CE57" s="1291"/>
      <c r="CF57" s="1291">
        <v>61.3</v>
      </c>
      <c r="CG57" s="1291"/>
      <c r="CH57" s="1291"/>
      <c r="CI57" s="1291"/>
      <c r="CJ57" s="1291"/>
      <c r="CK57" s="1291"/>
      <c r="CL57" s="1291"/>
      <c r="CM57" s="1291"/>
      <c r="CN57" s="1291">
        <v>62.2</v>
      </c>
      <c r="CO57" s="1291"/>
      <c r="CP57" s="1291"/>
      <c r="CQ57" s="1291"/>
      <c r="CR57" s="1291"/>
      <c r="CS57" s="1291"/>
      <c r="CT57" s="1291"/>
      <c r="CU57" s="1291"/>
      <c r="CV57" s="1291">
        <v>61</v>
      </c>
      <c r="CW57" s="1291"/>
      <c r="CX57" s="1291"/>
      <c r="CY57" s="1291"/>
      <c r="CZ57" s="1291"/>
      <c r="DA57" s="1291"/>
      <c r="DB57" s="1291"/>
      <c r="DC57" s="1291"/>
      <c r="DD57" s="389"/>
      <c r="DE57" s="388"/>
    </row>
    <row r="58" spans="1:109" s="384" customFormat="1" x14ac:dyDescent="0.15">
      <c r="A58" s="370"/>
      <c r="B58" s="388"/>
      <c r="G58" s="1286"/>
      <c r="H58" s="1286"/>
      <c r="I58" s="1295"/>
      <c r="J58" s="1295"/>
      <c r="K58" s="1292"/>
      <c r="L58" s="1292"/>
      <c r="M58" s="1292"/>
      <c r="N58" s="1292"/>
      <c r="AM58" s="370"/>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618</v>
      </c>
    </row>
    <row r="64" spans="1:109" x14ac:dyDescent="0.15">
      <c r="B64" s="376"/>
      <c r="G64" s="383"/>
      <c r="I64" s="396"/>
      <c r="J64" s="396"/>
      <c r="K64" s="396"/>
      <c r="L64" s="396"/>
      <c r="M64" s="396"/>
      <c r="N64" s="397"/>
      <c r="AM64" s="383"/>
      <c r="AN64" s="383" t="s">
        <v>611</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77" t="s">
        <v>622</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376"/>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376"/>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376"/>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376"/>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612</v>
      </c>
    </row>
    <row r="72" spans="2:107" x14ac:dyDescent="0.15">
      <c r="B72" s="376"/>
      <c r="G72" s="1286"/>
      <c r="H72" s="1286"/>
      <c r="I72" s="1286"/>
      <c r="J72" s="1286"/>
      <c r="K72" s="386"/>
      <c r="L72" s="386"/>
      <c r="M72" s="387"/>
      <c r="N72" s="387"/>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538</v>
      </c>
      <c r="BQ72" s="1290"/>
      <c r="BR72" s="1290"/>
      <c r="BS72" s="1290"/>
      <c r="BT72" s="1290"/>
      <c r="BU72" s="1290"/>
      <c r="BV72" s="1290"/>
      <c r="BW72" s="1290"/>
      <c r="BX72" s="1290" t="s">
        <v>539</v>
      </c>
      <c r="BY72" s="1290"/>
      <c r="BZ72" s="1290"/>
      <c r="CA72" s="1290"/>
      <c r="CB72" s="1290"/>
      <c r="CC72" s="1290"/>
      <c r="CD72" s="1290"/>
      <c r="CE72" s="1290"/>
      <c r="CF72" s="1290" t="s">
        <v>540</v>
      </c>
      <c r="CG72" s="1290"/>
      <c r="CH72" s="1290"/>
      <c r="CI72" s="1290"/>
      <c r="CJ72" s="1290"/>
      <c r="CK72" s="1290"/>
      <c r="CL72" s="1290"/>
      <c r="CM72" s="1290"/>
      <c r="CN72" s="1290" t="s">
        <v>541</v>
      </c>
      <c r="CO72" s="1290"/>
      <c r="CP72" s="1290"/>
      <c r="CQ72" s="1290"/>
      <c r="CR72" s="1290"/>
      <c r="CS72" s="1290"/>
      <c r="CT72" s="1290"/>
      <c r="CU72" s="1290"/>
      <c r="CV72" s="1290" t="s">
        <v>542</v>
      </c>
      <c r="CW72" s="1290"/>
      <c r="CX72" s="1290"/>
      <c r="CY72" s="1290"/>
      <c r="CZ72" s="1290"/>
      <c r="DA72" s="1290"/>
      <c r="DB72" s="1290"/>
      <c r="DC72" s="1290"/>
    </row>
    <row r="73" spans="2:107" x14ac:dyDescent="0.15">
      <c r="B73" s="376"/>
      <c r="G73" s="1296"/>
      <c r="H73" s="1296"/>
      <c r="I73" s="1296"/>
      <c r="J73" s="1296"/>
      <c r="K73" s="1297"/>
      <c r="L73" s="1297"/>
      <c r="M73" s="1297"/>
      <c r="N73" s="1297"/>
      <c r="AM73" s="385"/>
      <c r="AN73" s="1293" t="s">
        <v>613</v>
      </c>
      <c r="AO73" s="1293"/>
      <c r="AP73" s="1293"/>
      <c r="AQ73" s="1293"/>
      <c r="AR73" s="1293"/>
      <c r="AS73" s="1293"/>
      <c r="AT73" s="1293"/>
      <c r="AU73" s="1293"/>
      <c r="AV73" s="1293"/>
      <c r="AW73" s="1293"/>
      <c r="AX73" s="1293"/>
      <c r="AY73" s="1293"/>
      <c r="AZ73" s="1293"/>
      <c r="BA73" s="1293"/>
      <c r="BB73" s="1293" t="s">
        <v>614</v>
      </c>
      <c r="BC73" s="1293"/>
      <c r="BD73" s="1293"/>
      <c r="BE73" s="1293"/>
      <c r="BF73" s="1293"/>
      <c r="BG73" s="1293"/>
      <c r="BH73" s="1293"/>
      <c r="BI73" s="1293"/>
      <c r="BJ73" s="1293"/>
      <c r="BK73" s="1293"/>
      <c r="BL73" s="1293"/>
      <c r="BM73" s="1293"/>
      <c r="BN73" s="1293"/>
      <c r="BO73" s="1293"/>
      <c r="BP73" s="1291"/>
      <c r="BQ73" s="1291"/>
      <c r="BR73" s="1291"/>
      <c r="BS73" s="1291"/>
      <c r="BT73" s="1291"/>
      <c r="BU73" s="1291"/>
      <c r="BV73" s="1291"/>
      <c r="BW73" s="1291"/>
      <c r="BX73" s="1291"/>
      <c r="BY73" s="1291"/>
      <c r="BZ73" s="1291"/>
      <c r="CA73" s="1291"/>
      <c r="CB73" s="1291"/>
      <c r="CC73" s="1291"/>
      <c r="CD73" s="1291"/>
      <c r="CE73" s="1291"/>
      <c r="CF73" s="1291"/>
      <c r="CG73" s="1291"/>
      <c r="CH73" s="1291"/>
      <c r="CI73" s="1291"/>
      <c r="CJ73" s="1291"/>
      <c r="CK73" s="1291"/>
      <c r="CL73" s="1291"/>
      <c r="CM73" s="1291"/>
      <c r="CN73" s="1291"/>
      <c r="CO73" s="1291"/>
      <c r="CP73" s="1291"/>
      <c r="CQ73" s="1291"/>
      <c r="CR73" s="1291"/>
      <c r="CS73" s="1291"/>
      <c r="CT73" s="1291"/>
      <c r="CU73" s="1291"/>
      <c r="CV73" s="1291"/>
      <c r="CW73" s="1291"/>
      <c r="CX73" s="1291"/>
      <c r="CY73" s="1291"/>
      <c r="CZ73" s="1291"/>
      <c r="DA73" s="1291"/>
      <c r="DB73" s="1291"/>
      <c r="DC73" s="1291"/>
    </row>
    <row r="74" spans="2:107" x14ac:dyDescent="0.15">
      <c r="B74" s="376"/>
      <c r="G74" s="1296"/>
      <c r="H74" s="1296"/>
      <c r="I74" s="1296"/>
      <c r="J74" s="1296"/>
      <c r="K74" s="1297"/>
      <c r="L74" s="1297"/>
      <c r="M74" s="1297"/>
      <c r="N74" s="1297"/>
      <c r="AM74" s="385"/>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x14ac:dyDescent="0.15">
      <c r="B75" s="376"/>
      <c r="G75" s="1296"/>
      <c r="H75" s="1296"/>
      <c r="I75" s="1286"/>
      <c r="J75" s="1286"/>
      <c r="K75" s="1292"/>
      <c r="L75" s="1292"/>
      <c r="M75" s="1292"/>
      <c r="N75" s="1292"/>
      <c r="AM75" s="385"/>
      <c r="AN75" s="1293"/>
      <c r="AO75" s="1293"/>
      <c r="AP75" s="1293"/>
      <c r="AQ75" s="1293"/>
      <c r="AR75" s="1293"/>
      <c r="AS75" s="1293"/>
      <c r="AT75" s="1293"/>
      <c r="AU75" s="1293"/>
      <c r="AV75" s="1293"/>
      <c r="AW75" s="1293"/>
      <c r="AX75" s="1293"/>
      <c r="AY75" s="1293"/>
      <c r="AZ75" s="1293"/>
      <c r="BA75" s="1293"/>
      <c r="BB75" s="1293" t="s">
        <v>619</v>
      </c>
      <c r="BC75" s="1293"/>
      <c r="BD75" s="1293"/>
      <c r="BE75" s="1293"/>
      <c r="BF75" s="1293"/>
      <c r="BG75" s="1293"/>
      <c r="BH75" s="1293"/>
      <c r="BI75" s="1293"/>
      <c r="BJ75" s="1293"/>
      <c r="BK75" s="1293"/>
      <c r="BL75" s="1293"/>
      <c r="BM75" s="1293"/>
      <c r="BN75" s="1293"/>
      <c r="BO75" s="1293"/>
      <c r="BP75" s="1291">
        <v>2</v>
      </c>
      <c r="BQ75" s="1291"/>
      <c r="BR75" s="1291"/>
      <c r="BS75" s="1291"/>
      <c r="BT75" s="1291"/>
      <c r="BU75" s="1291"/>
      <c r="BV75" s="1291"/>
      <c r="BW75" s="1291"/>
      <c r="BX75" s="1291">
        <v>1.8</v>
      </c>
      <c r="BY75" s="1291"/>
      <c r="BZ75" s="1291"/>
      <c r="CA75" s="1291"/>
      <c r="CB75" s="1291"/>
      <c r="CC75" s="1291"/>
      <c r="CD75" s="1291"/>
      <c r="CE75" s="1291"/>
      <c r="CF75" s="1291">
        <v>1.8</v>
      </c>
      <c r="CG75" s="1291"/>
      <c r="CH75" s="1291"/>
      <c r="CI75" s="1291"/>
      <c r="CJ75" s="1291"/>
      <c r="CK75" s="1291"/>
      <c r="CL75" s="1291"/>
      <c r="CM75" s="1291"/>
      <c r="CN75" s="1291">
        <v>2.6</v>
      </c>
      <c r="CO75" s="1291"/>
      <c r="CP75" s="1291"/>
      <c r="CQ75" s="1291"/>
      <c r="CR75" s="1291"/>
      <c r="CS75" s="1291"/>
      <c r="CT75" s="1291"/>
      <c r="CU75" s="1291"/>
      <c r="CV75" s="1291">
        <v>3.1</v>
      </c>
      <c r="CW75" s="1291"/>
      <c r="CX75" s="1291"/>
      <c r="CY75" s="1291"/>
      <c r="CZ75" s="1291"/>
      <c r="DA75" s="1291"/>
      <c r="DB75" s="1291"/>
      <c r="DC75" s="1291"/>
    </row>
    <row r="76" spans="2:107" x14ac:dyDescent="0.15">
      <c r="B76" s="376"/>
      <c r="G76" s="1296"/>
      <c r="H76" s="1296"/>
      <c r="I76" s="1286"/>
      <c r="J76" s="1286"/>
      <c r="K76" s="1292"/>
      <c r="L76" s="1292"/>
      <c r="M76" s="1292"/>
      <c r="N76" s="1292"/>
      <c r="AM76" s="385"/>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x14ac:dyDescent="0.15">
      <c r="B77" s="376"/>
      <c r="G77" s="1286"/>
      <c r="H77" s="1286"/>
      <c r="I77" s="1286"/>
      <c r="J77" s="1286"/>
      <c r="K77" s="1297"/>
      <c r="L77" s="1297"/>
      <c r="M77" s="1297"/>
      <c r="N77" s="1297"/>
      <c r="AN77" s="1290" t="s">
        <v>617</v>
      </c>
      <c r="AO77" s="1290"/>
      <c r="AP77" s="1290"/>
      <c r="AQ77" s="1290"/>
      <c r="AR77" s="1290"/>
      <c r="AS77" s="1290"/>
      <c r="AT77" s="1290"/>
      <c r="AU77" s="1290"/>
      <c r="AV77" s="1290"/>
      <c r="AW77" s="1290"/>
      <c r="AX77" s="1290"/>
      <c r="AY77" s="1290"/>
      <c r="AZ77" s="1290"/>
      <c r="BA77" s="1290"/>
      <c r="BB77" s="1293" t="s">
        <v>614</v>
      </c>
      <c r="BC77" s="1293"/>
      <c r="BD77" s="1293"/>
      <c r="BE77" s="1293"/>
      <c r="BF77" s="1293"/>
      <c r="BG77" s="1293"/>
      <c r="BH77" s="1293"/>
      <c r="BI77" s="1293"/>
      <c r="BJ77" s="1293"/>
      <c r="BK77" s="1293"/>
      <c r="BL77" s="1293"/>
      <c r="BM77" s="1293"/>
      <c r="BN77" s="1293"/>
      <c r="BO77" s="1293"/>
      <c r="BP77" s="1291">
        <v>14</v>
      </c>
      <c r="BQ77" s="1291"/>
      <c r="BR77" s="1291"/>
      <c r="BS77" s="1291"/>
      <c r="BT77" s="1291"/>
      <c r="BU77" s="1291"/>
      <c r="BV77" s="1291"/>
      <c r="BW77" s="1291"/>
      <c r="BX77" s="1291">
        <v>11.4</v>
      </c>
      <c r="BY77" s="1291"/>
      <c r="BZ77" s="1291"/>
      <c r="CA77" s="1291"/>
      <c r="CB77" s="1291"/>
      <c r="CC77" s="1291"/>
      <c r="CD77" s="1291"/>
      <c r="CE77" s="1291"/>
      <c r="CF77" s="1291">
        <v>10.4</v>
      </c>
      <c r="CG77" s="1291"/>
      <c r="CH77" s="1291"/>
      <c r="CI77" s="1291"/>
      <c r="CJ77" s="1291"/>
      <c r="CK77" s="1291"/>
      <c r="CL77" s="1291"/>
      <c r="CM77" s="1291"/>
      <c r="CN77" s="1291">
        <v>10.9</v>
      </c>
      <c r="CO77" s="1291"/>
      <c r="CP77" s="1291"/>
      <c r="CQ77" s="1291"/>
      <c r="CR77" s="1291"/>
      <c r="CS77" s="1291"/>
      <c r="CT77" s="1291"/>
      <c r="CU77" s="1291"/>
      <c r="CV77" s="1291">
        <v>4.5999999999999996</v>
      </c>
      <c r="CW77" s="1291"/>
      <c r="CX77" s="1291"/>
      <c r="CY77" s="1291"/>
      <c r="CZ77" s="1291"/>
      <c r="DA77" s="1291"/>
      <c r="DB77" s="1291"/>
      <c r="DC77" s="1291"/>
    </row>
    <row r="78" spans="2:107" x14ac:dyDescent="0.15">
      <c r="B78" s="376"/>
      <c r="G78" s="1286"/>
      <c r="H78" s="1286"/>
      <c r="I78" s="1286"/>
      <c r="J78" s="1286"/>
      <c r="K78" s="1297"/>
      <c r="L78" s="1297"/>
      <c r="M78" s="1297"/>
      <c r="N78" s="1297"/>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x14ac:dyDescent="0.15">
      <c r="B79" s="376"/>
      <c r="G79" s="1286"/>
      <c r="H79" s="1286"/>
      <c r="I79" s="1295"/>
      <c r="J79" s="1295"/>
      <c r="K79" s="1298"/>
      <c r="L79" s="1298"/>
      <c r="M79" s="1298"/>
      <c r="N79" s="1298"/>
      <c r="AN79" s="1290"/>
      <c r="AO79" s="1290"/>
      <c r="AP79" s="1290"/>
      <c r="AQ79" s="1290"/>
      <c r="AR79" s="1290"/>
      <c r="AS79" s="1290"/>
      <c r="AT79" s="1290"/>
      <c r="AU79" s="1290"/>
      <c r="AV79" s="1290"/>
      <c r="AW79" s="1290"/>
      <c r="AX79" s="1290"/>
      <c r="AY79" s="1290"/>
      <c r="AZ79" s="1290"/>
      <c r="BA79" s="1290"/>
      <c r="BB79" s="1293" t="s">
        <v>619</v>
      </c>
      <c r="BC79" s="1293"/>
      <c r="BD79" s="1293"/>
      <c r="BE79" s="1293"/>
      <c r="BF79" s="1293"/>
      <c r="BG79" s="1293"/>
      <c r="BH79" s="1293"/>
      <c r="BI79" s="1293"/>
      <c r="BJ79" s="1293"/>
      <c r="BK79" s="1293"/>
      <c r="BL79" s="1293"/>
      <c r="BM79" s="1293"/>
      <c r="BN79" s="1293"/>
      <c r="BO79" s="1293"/>
      <c r="BP79" s="1291">
        <v>6.5</v>
      </c>
      <c r="BQ79" s="1291"/>
      <c r="BR79" s="1291"/>
      <c r="BS79" s="1291"/>
      <c r="BT79" s="1291"/>
      <c r="BU79" s="1291"/>
      <c r="BV79" s="1291"/>
      <c r="BW79" s="1291"/>
      <c r="BX79" s="1291">
        <v>6.7</v>
      </c>
      <c r="BY79" s="1291"/>
      <c r="BZ79" s="1291"/>
      <c r="CA79" s="1291"/>
      <c r="CB79" s="1291"/>
      <c r="CC79" s="1291"/>
      <c r="CD79" s="1291"/>
      <c r="CE79" s="1291"/>
      <c r="CF79" s="1291">
        <v>6.6</v>
      </c>
      <c r="CG79" s="1291"/>
      <c r="CH79" s="1291"/>
      <c r="CI79" s="1291"/>
      <c r="CJ79" s="1291"/>
      <c r="CK79" s="1291"/>
      <c r="CL79" s="1291"/>
      <c r="CM79" s="1291"/>
      <c r="CN79" s="1291">
        <v>5.9</v>
      </c>
      <c r="CO79" s="1291"/>
      <c r="CP79" s="1291"/>
      <c r="CQ79" s="1291"/>
      <c r="CR79" s="1291"/>
      <c r="CS79" s="1291"/>
      <c r="CT79" s="1291"/>
      <c r="CU79" s="1291"/>
      <c r="CV79" s="1291">
        <v>6.3</v>
      </c>
      <c r="CW79" s="1291"/>
      <c r="CX79" s="1291"/>
      <c r="CY79" s="1291"/>
      <c r="CZ79" s="1291"/>
      <c r="DA79" s="1291"/>
      <c r="DB79" s="1291"/>
      <c r="DC79" s="1291"/>
    </row>
    <row r="80" spans="2:107" x14ac:dyDescent="0.15">
      <c r="B80" s="376"/>
      <c r="G80" s="1286"/>
      <c r="H80" s="1286"/>
      <c r="I80" s="1295"/>
      <c r="J80" s="1295"/>
      <c r="K80" s="1298"/>
      <c r="L80" s="1298"/>
      <c r="M80" s="1298"/>
      <c r="N80" s="1298"/>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I4fakRbpr3DEdbn5K1DxPxZDWtQRj8UaLO2AJ4JAnOOotf03I/fhfb9qvgM/0tXGkVJzmU1iJYjg5JxIQ29Zsw==" saltValue="+kNSYkoyqmlXLysNUmBni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42578125" style="256" customWidth="1"/>
    <col min="35" max="122" width="2.42578125" style="255" customWidth="1"/>
    <col min="123" max="16384" width="2.425781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620</v>
      </c>
    </row>
  </sheetData>
  <sheetProtection algorithmName="SHA-512" hashValue="WtuImeV/yv8owfL8xYiDGj18fKSIrvIxObcPL5K4OcHs9QyxMNF84DGXGVF5Z6aZoPee5yHJC2Z6wDMeNaJ1fw==" saltValue="RLn08xJgtzLcjqliCmZRW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42578125" style="256" customWidth="1"/>
    <col min="35" max="122" width="2.42578125" style="255" customWidth="1"/>
    <col min="123" max="16384" width="2.425781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621</v>
      </c>
    </row>
  </sheetData>
  <sheetProtection algorithmName="SHA-512" hashValue="pYllbyzslKg9y8lmqdszJZQgE9VBngoljOQ49rRxx2req0jFIjx+4mxsffUE2IKGjWsKDt5chqbQ7jE3zmeQgQ==" saltValue="M+rHfevaOB6J4kTVssGf2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x14ac:dyDescent="0.15"/>
  <cols>
    <col min="1" max="1" width="45.85546875" style="141" customWidth="1"/>
    <col min="2" max="8" width="13.42578125" style="141" customWidth="1"/>
    <col min="9" max="16384" width="11.140625" style="141"/>
  </cols>
  <sheetData>
    <row r="1" spans="1:8" x14ac:dyDescent="0.15">
      <c r="A1" s="135"/>
      <c r="B1" s="136"/>
      <c r="C1" s="137"/>
      <c r="D1" s="138"/>
      <c r="E1" s="139"/>
      <c r="F1" s="139"/>
      <c r="G1" s="139"/>
      <c r="H1" s="140"/>
    </row>
    <row r="2" spans="1:8" x14ac:dyDescent="0.15">
      <c r="A2" s="142"/>
      <c r="B2" s="143"/>
      <c r="C2" s="144"/>
      <c r="D2" s="145" t="s">
        <v>52</v>
      </c>
      <c r="E2" s="146"/>
      <c r="F2" s="147" t="s">
        <v>535</v>
      </c>
      <c r="G2" s="148"/>
      <c r="H2" s="149"/>
    </row>
    <row r="3" spans="1:8" x14ac:dyDescent="0.15">
      <c r="A3" s="145" t="s">
        <v>528</v>
      </c>
      <c r="B3" s="150"/>
      <c r="C3" s="151"/>
      <c r="D3" s="152">
        <v>69307</v>
      </c>
      <c r="E3" s="153"/>
      <c r="F3" s="154">
        <v>53655</v>
      </c>
      <c r="G3" s="155"/>
      <c r="H3" s="156"/>
    </row>
    <row r="4" spans="1:8" x14ac:dyDescent="0.15">
      <c r="A4" s="157"/>
      <c r="B4" s="158"/>
      <c r="C4" s="159"/>
      <c r="D4" s="160">
        <v>60231</v>
      </c>
      <c r="E4" s="161"/>
      <c r="F4" s="162">
        <v>32719</v>
      </c>
      <c r="G4" s="163"/>
      <c r="H4" s="164"/>
    </row>
    <row r="5" spans="1:8" x14ac:dyDescent="0.15">
      <c r="A5" s="145" t="s">
        <v>530</v>
      </c>
      <c r="B5" s="150"/>
      <c r="C5" s="151"/>
      <c r="D5" s="152">
        <v>58385</v>
      </c>
      <c r="E5" s="153"/>
      <c r="F5" s="154">
        <v>53869</v>
      </c>
      <c r="G5" s="155"/>
      <c r="H5" s="156"/>
    </row>
    <row r="6" spans="1:8" x14ac:dyDescent="0.15">
      <c r="A6" s="157"/>
      <c r="B6" s="158"/>
      <c r="C6" s="159"/>
      <c r="D6" s="160">
        <v>51280</v>
      </c>
      <c r="E6" s="161"/>
      <c r="F6" s="162">
        <v>35046</v>
      </c>
      <c r="G6" s="163"/>
      <c r="H6" s="164"/>
    </row>
    <row r="7" spans="1:8" x14ac:dyDescent="0.15">
      <c r="A7" s="145" t="s">
        <v>531</v>
      </c>
      <c r="B7" s="150"/>
      <c r="C7" s="151"/>
      <c r="D7" s="152">
        <v>52791</v>
      </c>
      <c r="E7" s="153"/>
      <c r="F7" s="154">
        <v>59119</v>
      </c>
      <c r="G7" s="155"/>
      <c r="H7" s="156"/>
    </row>
    <row r="8" spans="1:8" x14ac:dyDescent="0.15">
      <c r="A8" s="157"/>
      <c r="B8" s="158"/>
      <c r="C8" s="159"/>
      <c r="D8" s="160">
        <v>44763</v>
      </c>
      <c r="E8" s="161"/>
      <c r="F8" s="162">
        <v>29900</v>
      </c>
      <c r="G8" s="163"/>
      <c r="H8" s="164"/>
    </row>
    <row r="9" spans="1:8" x14ac:dyDescent="0.15">
      <c r="A9" s="145" t="s">
        <v>532</v>
      </c>
      <c r="B9" s="150"/>
      <c r="C9" s="151"/>
      <c r="D9" s="152">
        <v>69161</v>
      </c>
      <c r="E9" s="153"/>
      <c r="F9" s="154">
        <v>53895</v>
      </c>
      <c r="G9" s="155"/>
      <c r="H9" s="156"/>
    </row>
    <row r="10" spans="1:8" x14ac:dyDescent="0.15">
      <c r="A10" s="157"/>
      <c r="B10" s="158"/>
      <c r="C10" s="159"/>
      <c r="D10" s="160">
        <v>44382</v>
      </c>
      <c r="E10" s="161"/>
      <c r="F10" s="162">
        <v>31224</v>
      </c>
      <c r="G10" s="163"/>
      <c r="H10" s="164"/>
    </row>
    <row r="11" spans="1:8" x14ac:dyDescent="0.15">
      <c r="A11" s="145" t="s">
        <v>533</v>
      </c>
      <c r="B11" s="150"/>
      <c r="C11" s="151"/>
      <c r="D11" s="152">
        <v>54117</v>
      </c>
      <c r="E11" s="153"/>
      <c r="F11" s="154">
        <v>47161</v>
      </c>
      <c r="G11" s="155"/>
      <c r="H11" s="156"/>
    </row>
    <row r="12" spans="1:8" x14ac:dyDescent="0.15">
      <c r="A12" s="157"/>
      <c r="B12" s="158"/>
      <c r="C12" s="165"/>
      <c r="D12" s="160">
        <v>30593</v>
      </c>
      <c r="E12" s="161"/>
      <c r="F12" s="162">
        <v>24595</v>
      </c>
      <c r="G12" s="163"/>
      <c r="H12" s="164"/>
    </row>
    <row r="13" spans="1:8" x14ac:dyDescent="0.15">
      <c r="A13" s="145"/>
      <c r="B13" s="150"/>
      <c r="C13" s="166"/>
      <c r="D13" s="167">
        <v>60752</v>
      </c>
      <c r="E13" s="168"/>
      <c r="F13" s="169">
        <v>53540</v>
      </c>
      <c r="G13" s="170"/>
      <c r="H13" s="156"/>
    </row>
    <row r="14" spans="1:8" x14ac:dyDescent="0.15">
      <c r="A14" s="157"/>
      <c r="B14" s="158"/>
      <c r="C14" s="159"/>
      <c r="D14" s="160">
        <v>46250</v>
      </c>
      <c r="E14" s="161"/>
      <c r="F14" s="162">
        <v>30697</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5.43</v>
      </c>
      <c r="C19" s="171">
        <f>ROUND(VALUE(SUBSTITUTE(実質収支比率等に係る経年分析!G$48,"▲","-")),2)</f>
        <v>3.4</v>
      </c>
      <c r="D19" s="171">
        <f>ROUND(VALUE(SUBSTITUTE(実質収支比率等に係る経年分析!H$48,"▲","-")),2)</f>
        <v>5.0999999999999996</v>
      </c>
      <c r="E19" s="171">
        <f>ROUND(VALUE(SUBSTITUTE(実質収支比率等に係る経年分析!I$48,"▲","-")),2)</f>
        <v>0.99</v>
      </c>
      <c r="F19" s="171">
        <f>ROUND(VALUE(SUBSTITUTE(実質収支比率等に係る経年分析!J$48,"▲","-")),2)</f>
        <v>4.92</v>
      </c>
    </row>
    <row r="20" spans="1:11" x14ac:dyDescent="0.15">
      <c r="A20" s="171" t="s">
        <v>55</v>
      </c>
      <c r="B20" s="171">
        <f>ROUND(VALUE(SUBSTITUTE(実質収支比率等に係る経年分析!F$47,"▲","-")),2)</f>
        <v>44.37</v>
      </c>
      <c r="C20" s="171">
        <f>ROUND(VALUE(SUBSTITUTE(実質収支比率等に係る経年分析!G$47,"▲","-")),2)</f>
        <v>44.8</v>
      </c>
      <c r="D20" s="171">
        <f>ROUND(VALUE(SUBSTITUTE(実質収支比率等に係る経年分析!H$47,"▲","-")),2)</f>
        <v>41.34</v>
      </c>
      <c r="E20" s="171">
        <f>ROUND(VALUE(SUBSTITUTE(実質収支比率等に係る経年分析!I$47,"▲","-")),2)</f>
        <v>37.21</v>
      </c>
      <c r="F20" s="171">
        <f>ROUND(VALUE(SUBSTITUTE(実質収支比率等に係る経年分析!J$47,"▲","-")),2)</f>
        <v>36.17</v>
      </c>
    </row>
    <row r="21" spans="1:11" x14ac:dyDescent="0.15">
      <c r="A21" s="171" t="s">
        <v>56</v>
      </c>
      <c r="B21" s="171">
        <f>IF(ISNUMBER(VALUE(SUBSTITUTE(実質収支比率等に係る経年分析!F$49,"▲","-"))),ROUND(VALUE(SUBSTITUTE(実質収支比率等に係る経年分析!F$49,"▲","-")),2),NA())</f>
        <v>-1.61</v>
      </c>
      <c r="C21" s="171">
        <f>IF(ISNUMBER(VALUE(SUBSTITUTE(実質収支比率等に係る経年分析!G$49,"▲","-"))),ROUND(VALUE(SUBSTITUTE(実質収支比率等に係る経年分析!G$49,"▲","-")),2),NA())</f>
        <v>-1.92</v>
      </c>
      <c r="D21" s="171">
        <f>IF(ISNUMBER(VALUE(SUBSTITUTE(実質収支比率等に係る経年分析!H$49,"▲","-"))),ROUND(VALUE(SUBSTITUTE(実質収支比率等に係る経年分析!H$49,"▲","-")),2),NA())</f>
        <v>0.82</v>
      </c>
      <c r="E21" s="171">
        <f>IF(ISNUMBER(VALUE(SUBSTITUTE(実質収支比率等に係る経年分析!I$49,"▲","-"))),ROUND(VALUE(SUBSTITUTE(実質収支比率等に係る経年分析!I$49,"▲","-")),2),NA())</f>
        <v>-9.41</v>
      </c>
      <c r="F21" s="171">
        <f>IF(ISNUMBER(VALUE(SUBSTITUTE(実質収支比率等に係る経年分析!J$49,"▲","-"))),ROUND(VALUE(SUBSTITUTE(実質収支比率等に係る経年分析!J$49,"▲","-")),2),NA())</f>
        <v>-0.48</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1.97</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土地取得事業特別会計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0.06</v>
      </c>
    </row>
    <row r="32" spans="1:11" x14ac:dyDescent="0.15">
      <c r="A32" s="172" t="str">
        <f>IF(連結実質赤字比率に係る赤字・黒字の構成分析!C$38="",NA(),連結実質赤字比率に係る赤字・黒字の構成分析!C$38)</f>
        <v>介護保険事業特別会計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0.62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0.67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0.55000000000000004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0.4</v>
      </c>
    </row>
    <row r="33" spans="1:16" x14ac:dyDescent="0.15">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1.92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0.87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0.56000000000000005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0.49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0.88</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1.81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2.5299999999999998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4.1100000000000003</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5.43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5.0999999999999996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0.98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4.92</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12.35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12.85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12.91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13.98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15.72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691</v>
      </c>
      <c r="E42" s="173"/>
      <c r="F42" s="173"/>
      <c r="G42" s="173">
        <f>'実質公債費比率（分子）の構造'!L$52</f>
        <v>723</v>
      </c>
      <c r="H42" s="173"/>
      <c r="I42" s="173"/>
      <c r="J42" s="173">
        <f>'実質公債費比率（分子）の構造'!M$52</f>
        <v>705</v>
      </c>
      <c r="K42" s="173"/>
      <c r="L42" s="173"/>
      <c r="M42" s="173">
        <f>'実質公債費比率（分子）の構造'!N$52</f>
        <v>633</v>
      </c>
      <c r="N42" s="173"/>
      <c r="O42" s="173"/>
      <c r="P42" s="173">
        <f>'実質公債費比率（分子）の構造'!O$52</f>
        <v>603</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203</v>
      </c>
      <c r="C44" s="173"/>
      <c r="D44" s="173"/>
      <c r="E44" s="173">
        <f>'実質公債費比率（分子）の構造'!L$50</f>
        <v>200</v>
      </c>
      <c r="F44" s="173"/>
      <c r="G44" s="173"/>
      <c r="H44" s="173">
        <f>'実質公債費比率（分子）の構造'!M$50</f>
        <v>233</v>
      </c>
      <c r="I44" s="173"/>
      <c r="J44" s="173"/>
      <c r="K44" s="173">
        <f>'実質公債費比率（分子）の構造'!N$50</f>
        <v>367</v>
      </c>
      <c r="L44" s="173"/>
      <c r="M44" s="173"/>
      <c r="N44" s="173">
        <f>'実質公債費比率（分子）の構造'!O$50</f>
        <v>284</v>
      </c>
      <c r="O44" s="173"/>
      <c r="P44" s="173"/>
    </row>
    <row r="45" spans="1:16" x14ac:dyDescent="0.15">
      <c r="A45" s="173" t="s">
        <v>66</v>
      </c>
      <c r="B45" s="173">
        <f>'実質公債費比率（分子）の構造'!K$49</f>
        <v>2</v>
      </c>
      <c r="C45" s="173"/>
      <c r="D45" s="173"/>
      <c r="E45" s="173">
        <f>'実質公債費比率（分子）の構造'!L$49</f>
        <v>2</v>
      </c>
      <c r="F45" s="173"/>
      <c r="G45" s="173"/>
      <c r="H45" s="173">
        <f>'実質公債費比率（分子）の構造'!M$49</f>
        <v>3</v>
      </c>
      <c r="I45" s="173"/>
      <c r="J45" s="173"/>
      <c r="K45" s="173">
        <f>'実質公債費比率（分子）の構造'!N$49</f>
        <v>6</v>
      </c>
      <c r="L45" s="173"/>
      <c r="M45" s="173"/>
      <c r="N45" s="173">
        <f>'実質公債費比率（分子）の構造'!O$49</f>
        <v>10</v>
      </c>
      <c r="O45" s="173"/>
      <c r="P45" s="173"/>
    </row>
    <row r="46" spans="1:16" x14ac:dyDescent="0.15">
      <c r="A46" s="173" t="s">
        <v>67</v>
      </c>
      <c r="B46" s="173">
        <f>'実質公債費比率（分子）の構造'!K$48</f>
        <v>220</v>
      </c>
      <c r="C46" s="173"/>
      <c r="D46" s="173"/>
      <c r="E46" s="173">
        <f>'実質公債費比率（分子）の構造'!L$48</f>
        <v>320</v>
      </c>
      <c r="F46" s="173"/>
      <c r="G46" s="173"/>
      <c r="H46" s="173">
        <f>'実質公債費比率（分子）の構造'!M$48</f>
        <v>320</v>
      </c>
      <c r="I46" s="173"/>
      <c r="J46" s="173"/>
      <c r="K46" s="173">
        <f>'実質公債費比率（分子）の構造'!N$48</f>
        <v>312</v>
      </c>
      <c r="L46" s="173"/>
      <c r="M46" s="173"/>
      <c r="N46" s="173">
        <f>'実質公債費比率（分子）の構造'!O$48</f>
        <v>274</v>
      </c>
      <c r="O46" s="173"/>
      <c r="P46" s="173"/>
    </row>
    <row r="47" spans="1:16" x14ac:dyDescent="0.15">
      <c r="A47" s="173" t="s">
        <v>14</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426</v>
      </c>
      <c r="C49" s="173"/>
      <c r="D49" s="173"/>
      <c r="E49" s="173">
        <f>'実質公債費比率（分子）の構造'!L$45</f>
        <v>398</v>
      </c>
      <c r="F49" s="173"/>
      <c r="G49" s="173"/>
      <c r="H49" s="173">
        <f>'実質公債費比率（分子）の構造'!M$45</f>
        <v>362</v>
      </c>
      <c r="I49" s="173"/>
      <c r="J49" s="173"/>
      <c r="K49" s="173">
        <f>'実質公債費比率（分子）の構造'!N$45</f>
        <v>343</v>
      </c>
      <c r="L49" s="173"/>
      <c r="M49" s="173"/>
      <c r="N49" s="173">
        <f>'実質公債費比率（分子）の構造'!O$45</f>
        <v>356</v>
      </c>
      <c r="O49" s="173"/>
      <c r="P49" s="173"/>
    </row>
    <row r="50" spans="1:16" x14ac:dyDescent="0.15">
      <c r="A50" s="173" t="s">
        <v>70</v>
      </c>
      <c r="B50" s="173" t="e">
        <f>NA()</f>
        <v>#N/A</v>
      </c>
      <c r="C50" s="173">
        <f>IF(ISNUMBER('実質公債費比率（分子）の構造'!K$53),'実質公債費比率（分子）の構造'!K$53,NA())</f>
        <v>160</v>
      </c>
      <c r="D50" s="173" t="e">
        <f>NA()</f>
        <v>#N/A</v>
      </c>
      <c r="E50" s="173" t="e">
        <f>NA()</f>
        <v>#N/A</v>
      </c>
      <c r="F50" s="173">
        <f>IF(ISNUMBER('実質公債費比率（分子）の構造'!L$53),'実質公債費比率（分子）の構造'!L$53,NA())</f>
        <v>197</v>
      </c>
      <c r="G50" s="173" t="e">
        <f>NA()</f>
        <v>#N/A</v>
      </c>
      <c r="H50" s="173" t="e">
        <f>NA()</f>
        <v>#N/A</v>
      </c>
      <c r="I50" s="173">
        <f>IF(ISNUMBER('実質公債費比率（分子）の構造'!M$53),'実質公債費比率（分子）の構造'!M$53,NA())</f>
        <v>213</v>
      </c>
      <c r="J50" s="173" t="e">
        <f>NA()</f>
        <v>#N/A</v>
      </c>
      <c r="K50" s="173" t="e">
        <f>NA()</f>
        <v>#N/A</v>
      </c>
      <c r="L50" s="173">
        <f>IF(ISNUMBER('実質公債費比率（分子）の構造'!N$53),'実質公債費比率（分子）の構造'!N$53,NA())</f>
        <v>395</v>
      </c>
      <c r="M50" s="173" t="e">
        <f>NA()</f>
        <v>#N/A</v>
      </c>
      <c r="N50" s="173" t="e">
        <f>NA()</f>
        <v>#N/A</v>
      </c>
      <c r="O50" s="173">
        <f>IF(ISNUMBER('実質公債費比率（分子）の構造'!O$53),'実質公債費比率（分子）の構造'!O$53,NA())</f>
        <v>321</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43</v>
      </c>
      <c r="B56" s="172"/>
      <c r="C56" s="172"/>
      <c r="D56" s="172">
        <f>'将来負担比率（分子）の構造'!I$52</f>
        <v>4510</v>
      </c>
      <c r="E56" s="172"/>
      <c r="F56" s="172"/>
      <c r="G56" s="172">
        <f>'将来負担比率（分子）の構造'!J$52</f>
        <v>4102</v>
      </c>
      <c r="H56" s="172"/>
      <c r="I56" s="172"/>
      <c r="J56" s="172">
        <f>'将来負担比率（分子）の構造'!K$52</f>
        <v>3821</v>
      </c>
      <c r="K56" s="172"/>
      <c r="L56" s="172"/>
      <c r="M56" s="172">
        <f>'将来負担比率（分子）の構造'!L$52</f>
        <v>3451</v>
      </c>
      <c r="N56" s="172"/>
      <c r="O56" s="172"/>
      <c r="P56" s="172">
        <f>'将来負担比率（分子）の構造'!M$52</f>
        <v>3110</v>
      </c>
    </row>
    <row r="57" spans="1:16" x14ac:dyDescent="0.15">
      <c r="A57" s="172" t="s">
        <v>42</v>
      </c>
      <c r="B57" s="172"/>
      <c r="C57" s="172"/>
      <c r="D57" s="172">
        <f>'将来負担比率（分子）の構造'!I$51</f>
        <v>1667</v>
      </c>
      <c r="E57" s="172"/>
      <c r="F57" s="172"/>
      <c r="G57" s="172">
        <f>'将来負担比率（分子）の構造'!J$51</f>
        <v>1999</v>
      </c>
      <c r="H57" s="172"/>
      <c r="I57" s="172"/>
      <c r="J57" s="172">
        <f>'将来負担比率（分子）の構造'!K$51</f>
        <v>2012</v>
      </c>
      <c r="K57" s="172"/>
      <c r="L57" s="172"/>
      <c r="M57" s="172">
        <f>'将来負担比率（分子）の構造'!L$51</f>
        <v>1773</v>
      </c>
      <c r="N57" s="172"/>
      <c r="O57" s="172"/>
      <c r="P57" s="172">
        <f>'将来負担比率（分子）の構造'!M$51</f>
        <v>1652</v>
      </c>
    </row>
    <row r="58" spans="1:16" x14ac:dyDescent="0.15">
      <c r="A58" s="172" t="s">
        <v>41</v>
      </c>
      <c r="B58" s="172"/>
      <c r="C58" s="172"/>
      <c r="D58" s="172">
        <f>'将来負担比率（分子）の構造'!I$50</f>
        <v>7735</v>
      </c>
      <c r="E58" s="172"/>
      <c r="F58" s="172"/>
      <c r="G58" s="172">
        <f>'将来負担比率（分子）の構造'!J$50</f>
        <v>8100</v>
      </c>
      <c r="H58" s="172"/>
      <c r="I58" s="172"/>
      <c r="J58" s="172">
        <f>'将来負担比率（分子）の構造'!K$50</f>
        <v>7892</v>
      </c>
      <c r="K58" s="172"/>
      <c r="L58" s="172"/>
      <c r="M58" s="172">
        <f>'将来負担比率（分子）の構造'!L$50</f>
        <v>6994</v>
      </c>
      <c r="N58" s="172"/>
      <c r="O58" s="172"/>
      <c r="P58" s="172">
        <f>'将来負担比率（分子）の構造'!M$50</f>
        <v>6595</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1246</v>
      </c>
      <c r="C62" s="172"/>
      <c r="D62" s="172"/>
      <c r="E62" s="172">
        <f>'将来負担比率（分子）の構造'!J$45</f>
        <v>1097</v>
      </c>
      <c r="F62" s="172"/>
      <c r="G62" s="172"/>
      <c r="H62" s="172">
        <f>'将来負担比率（分子）の構造'!K$45</f>
        <v>965</v>
      </c>
      <c r="I62" s="172"/>
      <c r="J62" s="172"/>
      <c r="K62" s="172">
        <f>'将来負担比率（分子）の構造'!L$45</f>
        <v>981</v>
      </c>
      <c r="L62" s="172"/>
      <c r="M62" s="172"/>
      <c r="N62" s="172">
        <f>'将来負担比率（分子）の構造'!M$45</f>
        <v>933</v>
      </c>
      <c r="O62" s="172"/>
      <c r="P62" s="172"/>
    </row>
    <row r="63" spans="1:16" x14ac:dyDescent="0.15">
      <c r="A63" s="172" t="s">
        <v>34</v>
      </c>
      <c r="B63" s="172">
        <f>'将来負担比率（分子）の構造'!I$44</f>
        <v>71</v>
      </c>
      <c r="C63" s="172"/>
      <c r="D63" s="172"/>
      <c r="E63" s="172">
        <f>'将来負担比率（分子）の構造'!J$44</f>
        <v>100</v>
      </c>
      <c r="F63" s="172"/>
      <c r="G63" s="172"/>
      <c r="H63" s="172">
        <f>'将来負担比率（分子）の構造'!K$44</f>
        <v>211</v>
      </c>
      <c r="I63" s="172"/>
      <c r="J63" s="172"/>
      <c r="K63" s="172">
        <f>'将来負担比率（分子）の構造'!L$44</f>
        <v>211</v>
      </c>
      <c r="L63" s="172"/>
      <c r="M63" s="172"/>
      <c r="N63" s="172">
        <f>'将来負担比率（分子）の構造'!M$44</f>
        <v>226</v>
      </c>
      <c r="O63" s="172"/>
      <c r="P63" s="172"/>
    </row>
    <row r="64" spans="1:16" x14ac:dyDescent="0.15">
      <c r="A64" s="172" t="s">
        <v>33</v>
      </c>
      <c r="B64" s="172">
        <f>'将来負担比率（分子）の構造'!I$43</f>
        <v>2151</v>
      </c>
      <c r="C64" s="172"/>
      <c r="D64" s="172"/>
      <c r="E64" s="172">
        <f>'将来負担比率（分子）の構造'!J$43</f>
        <v>2294</v>
      </c>
      <c r="F64" s="172"/>
      <c r="G64" s="172"/>
      <c r="H64" s="172">
        <f>'将来負担比率（分子）の構造'!K$43</f>
        <v>2652</v>
      </c>
      <c r="I64" s="172"/>
      <c r="J64" s="172"/>
      <c r="K64" s="172">
        <f>'将来負担比率（分子）の構造'!L$43</f>
        <v>2509</v>
      </c>
      <c r="L64" s="172"/>
      <c r="M64" s="172"/>
      <c r="N64" s="172">
        <f>'将来負担比率（分子）の構造'!M$43</f>
        <v>2373</v>
      </c>
      <c r="O64" s="172"/>
      <c r="P64" s="172"/>
    </row>
    <row r="65" spans="1:16" x14ac:dyDescent="0.15">
      <c r="A65" s="172" t="s">
        <v>32</v>
      </c>
      <c r="B65" s="172">
        <f>'将来負担比率（分子）の構造'!I$42</f>
        <v>605</v>
      </c>
      <c r="C65" s="172"/>
      <c r="D65" s="172"/>
      <c r="E65" s="172">
        <f>'将来負担比率（分子）の構造'!J$42</f>
        <v>681</v>
      </c>
      <c r="F65" s="172"/>
      <c r="G65" s="172"/>
      <c r="H65" s="172">
        <f>'将来負担比率（分子）の構造'!K$42</f>
        <v>1066</v>
      </c>
      <c r="I65" s="172"/>
      <c r="J65" s="172"/>
      <c r="K65" s="172">
        <f>'将来負担比率（分子）の構造'!L$42</f>
        <v>781</v>
      </c>
      <c r="L65" s="172"/>
      <c r="M65" s="172"/>
      <c r="N65" s="172">
        <f>'将来負担比率（分子）の構造'!M$42</f>
        <v>325</v>
      </c>
      <c r="O65" s="172"/>
      <c r="P65" s="172"/>
    </row>
    <row r="66" spans="1:16" x14ac:dyDescent="0.15">
      <c r="A66" s="172" t="s">
        <v>31</v>
      </c>
      <c r="B66" s="172">
        <f>'将来負担比率（分子）の構造'!I$41</f>
        <v>3095</v>
      </c>
      <c r="C66" s="172"/>
      <c r="D66" s="172"/>
      <c r="E66" s="172">
        <f>'将来負担比率（分子）の構造'!J$41</f>
        <v>2900</v>
      </c>
      <c r="F66" s="172"/>
      <c r="G66" s="172"/>
      <c r="H66" s="172">
        <f>'将来負担比率（分子）の構造'!K$41</f>
        <v>2718</v>
      </c>
      <c r="I66" s="172"/>
      <c r="J66" s="172"/>
      <c r="K66" s="172">
        <f>'将来負担比率（分子）の構造'!L$41</f>
        <v>2534</v>
      </c>
      <c r="L66" s="172"/>
      <c r="M66" s="172"/>
      <c r="N66" s="172">
        <f>'将来負担比率（分子）の構造'!M$41</f>
        <v>2531</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4517</v>
      </c>
      <c r="C72" s="176">
        <f>基金残高に係る経年分析!G55</f>
        <v>3966</v>
      </c>
      <c r="D72" s="176">
        <f>基金残高に係る経年分析!H55</f>
        <v>3542</v>
      </c>
    </row>
    <row r="73" spans="1:16" x14ac:dyDescent="0.15">
      <c r="A73" s="175" t="s">
        <v>77</v>
      </c>
      <c r="B73" s="176">
        <f>基金残高に係る経年分析!F56</f>
        <v>52</v>
      </c>
      <c r="C73" s="176">
        <f>基金残高に係る経年分析!G56</f>
        <v>52</v>
      </c>
      <c r="D73" s="176">
        <f>基金残高に係る経年分析!H56</f>
        <v>52</v>
      </c>
    </row>
    <row r="74" spans="1:16" x14ac:dyDescent="0.15">
      <c r="A74" s="175" t="s">
        <v>78</v>
      </c>
      <c r="B74" s="176">
        <f>基金残高に係る経年分析!F57</f>
        <v>2735</v>
      </c>
      <c r="C74" s="176">
        <f>基金残高に係る経年分析!G57</f>
        <v>2434</v>
      </c>
      <c r="D74" s="176">
        <f>基金残高に係る経年分析!H57</f>
        <v>2411</v>
      </c>
    </row>
  </sheetData>
  <sheetProtection algorithmName="SHA-512" hashValue="9glGNuzjtSVDyp6MM7DhYEjQDJ16ErzUv6NKpLLsurVK27hL4bPMWZwwr23wROPps4t+n1kmKtPELwXsj3hwfw==" saltValue="NBwzm5XxKcH5kgLe3yCQ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E52" sqref="E52:DI52"/>
    </sheetView>
  </sheetViews>
  <sheetFormatPr defaultColWidth="0" defaultRowHeight="11.25" customHeight="1" zeroHeight="1" x14ac:dyDescent="0.15"/>
  <cols>
    <col min="1" max="1" width="1.5703125" style="212" customWidth="1"/>
    <col min="2" max="2" width="2.42578125" style="212" customWidth="1"/>
    <col min="3" max="16" width="2.5703125" style="212" customWidth="1"/>
    <col min="17" max="17" width="2.42578125" style="212" customWidth="1"/>
    <col min="18" max="95" width="1.5703125" style="212" customWidth="1"/>
    <col min="96" max="133" width="1.5703125" style="222" customWidth="1"/>
    <col min="134" max="143" width="1.57031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212</v>
      </c>
      <c r="DI1" s="643"/>
      <c r="DJ1" s="643"/>
      <c r="DK1" s="643"/>
      <c r="DL1" s="643"/>
      <c r="DM1" s="643"/>
      <c r="DN1" s="644"/>
      <c r="DO1" s="212"/>
      <c r="DP1" s="642" t="s">
        <v>213</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15">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5" t="s">
        <v>215</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216</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217</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45" t="s">
        <v>1</v>
      </c>
      <c r="C4" s="646"/>
      <c r="D4" s="646"/>
      <c r="E4" s="646"/>
      <c r="F4" s="646"/>
      <c r="G4" s="646"/>
      <c r="H4" s="646"/>
      <c r="I4" s="646"/>
      <c r="J4" s="646"/>
      <c r="K4" s="646"/>
      <c r="L4" s="646"/>
      <c r="M4" s="646"/>
      <c r="N4" s="646"/>
      <c r="O4" s="646"/>
      <c r="P4" s="646"/>
      <c r="Q4" s="647"/>
      <c r="R4" s="645" t="s">
        <v>218</v>
      </c>
      <c r="S4" s="646"/>
      <c r="T4" s="646"/>
      <c r="U4" s="646"/>
      <c r="V4" s="646"/>
      <c r="W4" s="646"/>
      <c r="X4" s="646"/>
      <c r="Y4" s="647"/>
      <c r="Z4" s="645" t="s">
        <v>219</v>
      </c>
      <c r="AA4" s="646"/>
      <c r="AB4" s="646"/>
      <c r="AC4" s="647"/>
      <c r="AD4" s="645" t="s">
        <v>220</v>
      </c>
      <c r="AE4" s="646"/>
      <c r="AF4" s="646"/>
      <c r="AG4" s="646"/>
      <c r="AH4" s="646"/>
      <c r="AI4" s="646"/>
      <c r="AJ4" s="646"/>
      <c r="AK4" s="647"/>
      <c r="AL4" s="645" t="s">
        <v>219</v>
      </c>
      <c r="AM4" s="646"/>
      <c r="AN4" s="646"/>
      <c r="AO4" s="647"/>
      <c r="AP4" s="651" t="s">
        <v>221</v>
      </c>
      <c r="AQ4" s="651"/>
      <c r="AR4" s="651"/>
      <c r="AS4" s="651"/>
      <c r="AT4" s="651"/>
      <c r="AU4" s="651"/>
      <c r="AV4" s="651"/>
      <c r="AW4" s="651"/>
      <c r="AX4" s="651"/>
      <c r="AY4" s="651"/>
      <c r="AZ4" s="651"/>
      <c r="BA4" s="651"/>
      <c r="BB4" s="651"/>
      <c r="BC4" s="651"/>
      <c r="BD4" s="651"/>
      <c r="BE4" s="651"/>
      <c r="BF4" s="651"/>
      <c r="BG4" s="651" t="s">
        <v>222</v>
      </c>
      <c r="BH4" s="651"/>
      <c r="BI4" s="651"/>
      <c r="BJ4" s="651"/>
      <c r="BK4" s="651"/>
      <c r="BL4" s="651"/>
      <c r="BM4" s="651"/>
      <c r="BN4" s="651"/>
      <c r="BO4" s="651" t="s">
        <v>219</v>
      </c>
      <c r="BP4" s="651"/>
      <c r="BQ4" s="651"/>
      <c r="BR4" s="651"/>
      <c r="BS4" s="651" t="s">
        <v>223</v>
      </c>
      <c r="BT4" s="651"/>
      <c r="BU4" s="651"/>
      <c r="BV4" s="651"/>
      <c r="BW4" s="651"/>
      <c r="BX4" s="651"/>
      <c r="BY4" s="651"/>
      <c r="BZ4" s="651"/>
      <c r="CA4" s="651"/>
      <c r="CB4" s="651"/>
      <c r="CD4" s="648" t="s">
        <v>224</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2" customFormat="1" ht="11.25" customHeight="1" x14ac:dyDescent="0.15">
      <c r="B5" s="652" t="s">
        <v>225</v>
      </c>
      <c r="C5" s="653"/>
      <c r="D5" s="653"/>
      <c r="E5" s="653"/>
      <c r="F5" s="653"/>
      <c r="G5" s="653"/>
      <c r="H5" s="653"/>
      <c r="I5" s="653"/>
      <c r="J5" s="653"/>
      <c r="K5" s="653"/>
      <c r="L5" s="653"/>
      <c r="M5" s="653"/>
      <c r="N5" s="653"/>
      <c r="O5" s="653"/>
      <c r="P5" s="653"/>
      <c r="Q5" s="654"/>
      <c r="R5" s="655">
        <v>9430624</v>
      </c>
      <c r="S5" s="656"/>
      <c r="T5" s="656"/>
      <c r="U5" s="656"/>
      <c r="V5" s="656"/>
      <c r="W5" s="656"/>
      <c r="X5" s="656"/>
      <c r="Y5" s="657"/>
      <c r="Z5" s="658">
        <v>52.7</v>
      </c>
      <c r="AA5" s="658"/>
      <c r="AB5" s="658"/>
      <c r="AC5" s="658"/>
      <c r="AD5" s="659">
        <v>8897647</v>
      </c>
      <c r="AE5" s="659"/>
      <c r="AF5" s="659"/>
      <c r="AG5" s="659"/>
      <c r="AH5" s="659"/>
      <c r="AI5" s="659"/>
      <c r="AJ5" s="659"/>
      <c r="AK5" s="659"/>
      <c r="AL5" s="660">
        <v>84</v>
      </c>
      <c r="AM5" s="661"/>
      <c r="AN5" s="661"/>
      <c r="AO5" s="662"/>
      <c r="AP5" s="652" t="s">
        <v>226</v>
      </c>
      <c r="AQ5" s="653"/>
      <c r="AR5" s="653"/>
      <c r="AS5" s="653"/>
      <c r="AT5" s="653"/>
      <c r="AU5" s="653"/>
      <c r="AV5" s="653"/>
      <c r="AW5" s="653"/>
      <c r="AX5" s="653"/>
      <c r="AY5" s="653"/>
      <c r="AZ5" s="653"/>
      <c r="BA5" s="653"/>
      <c r="BB5" s="653"/>
      <c r="BC5" s="653"/>
      <c r="BD5" s="653"/>
      <c r="BE5" s="653"/>
      <c r="BF5" s="654"/>
      <c r="BG5" s="666">
        <v>8896464</v>
      </c>
      <c r="BH5" s="667"/>
      <c r="BI5" s="667"/>
      <c r="BJ5" s="667"/>
      <c r="BK5" s="667"/>
      <c r="BL5" s="667"/>
      <c r="BM5" s="667"/>
      <c r="BN5" s="668"/>
      <c r="BO5" s="669">
        <v>94.3</v>
      </c>
      <c r="BP5" s="669"/>
      <c r="BQ5" s="669"/>
      <c r="BR5" s="669"/>
      <c r="BS5" s="670" t="s">
        <v>579</v>
      </c>
      <c r="BT5" s="670"/>
      <c r="BU5" s="670"/>
      <c r="BV5" s="670"/>
      <c r="BW5" s="670"/>
      <c r="BX5" s="670"/>
      <c r="BY5" s="670"/>
      <c r="BZ5" s="670"/>
      <c r="CA5" s="670"/>
      <c r="CB5" s="674"/>
      <c r="CD5" s="648" t="s">
        <v>221</v>
      </c>
      <c r="CE5" s="649"/>
      <c r="CF5" s="649"/>
      <c r="CG5" s="649"/>
      <c r="CH5" s="649"/>
      <c r="CI5" s="649"/>
      <c r="CJ5" s="649"/>
      <c r="CK5" s="649"/>
      <c r="CL5" s="649"/>
      <c r="CM5" s="649"/>
      <c r="CN5" s="649"/>
      <c r="CO5" s="649"/>
      <c r="CP5" s="649"/>
      <c r="CQ5" s="650"/>
      <c r="CR5" s="648" t="s">
        <v>227</v>
      </c>
      <c r="CS5" s="649"/>
      <c r="CT5" s="649"/>
      <c r="CU5" s="649"/>
      <c r="CV5" s="649"/>
      <c r="CW5" s="649"/>
      <c r="CX5" s="649"/>
      <c r="CY5" s="650"/>
      <c r="CZ5" s="648" t="s">
        <v>219</v>
      </c>
      <c r="DA5" s="649"/>
      <c r="DB5" s="649"/>
      <c r="DC5" s="650"/>
      <c r="DD5" s="648" t="s">
        <v>228</v>
      </c>
      <c r="DE5" s="649"/>
      <c r="DF5" s="649"/>
      <c r="DG5" s="649"/>
      <c r="DH5" s="649"/>
      <c r="DI5" s="649"/>
      <c r="DJ5" s="649"/>
      <c r="DK5" s="649"/>
      <c r="DL5" s="649"/>
      <c r="DM5" s="649"/>
      <c r="DN5" s="649"/>
      <c r="DO5" s="649"/>
      <c r="DP5" s="650"/>
      <c r="DQ5" s="648" t="s">
        <v>229</v>
      </c>
      <c r="DR5" s="649"/>
      <c r="DS5" s="649"/>
      <c r="DT5" s="649"/>
      <c r="DU5" s="649"/>
      <c r="DV5" s="649"/>
      <c r="DW5" s="649"/>
      <c r="DX5" s="649"/>
      <c r="DY5" s="649"/>
      <c r="DZ5" s="649"/>
      <c r="EA5" s="649"/>
      <c r="EB5" s="649"/>
      <c r="EC5" s="650"/>
    </row>
    <row r="6" spans="2:143" ht="11.25" customHeight="1" x14ac:dyDescent="0.15">
      <c r="B6" s="663" t="s">
        <v>580</v>
      </c>
      <c r="C6" s="664"/>
      <c r="D6" s="664"/>
      <c r="E6" s="664"/>
      <c r="F6" s="664"/>
      <c r="G6" s="664"/>
      <c r="H6" s="664"/>
      <c r="I6" s="664"/>
      <c r="J6" s="664"/>
      <c r="K6" s="664"/>
      <c r="L6" s="664"/>
      <c r="M6" s="664"/>
      <c r="N6" s="664"/>
      <c r="O6" s="664"/>
      <c r="P6" s="664"/>
      <c r="Q6" s="665"/>
      <c r="R6" s="666">
        <v>110678</v>
      </c>
      <c r="S6" s="667"/>
      <c r="T6" s="667"/>
      <c r="U6" s="667"/>
      <c r="V6" s="667"/>
      <c r="W6" s="667"/>
      <c r="X6" s="667"/>
      <c r="Y6" s="668"/>
      <c r="Z6" s="669">
        <v>0.6</v>
      </c>
      <c r="AA6" s="669"/>
      <c r="AB6" s="669"/>
      <c r="AC6" s="669"/>
      <c r="AD6" s="670">
        <v>110678</v>
      </c>
      <c r="AE6" s="670"/>
      <c r="AF6" s="670"/>
      <c r="AG6" s="670"/>
      <c r="AH6" s="670"/>
      <c r="AI6" s="670"/>
      <c r="AJ6" s="670"/>
      <c r="AK6" s="670"/>
      <c r="AL6" s="671">
        <v>1</v>
      </c>
      <c r="AM6" s="672"/>
      <c r="AN6" s="672"/>
      <c r="AO6" s="673"/>
      <c r="AP6" s="663" t="s">
        <v>230</v>
      </c>
      <c r="AQ6" s="664"/>
      <c r="AR6" s="664"/>
      <c r="AS6" s="664"/>
      <c r="AT6" s="664"/>
      <c r="AU6" s="664"/>
      <c r="AV6" s="664"/>
      <c r="AW6" s="664"/>
      <c r="AX6" s="664"/>
      <c r="AY6" s="664"/>
      <c r="AZ6" s="664"/>
      <c r="BA6" s="664"/>
      <c r="BB6" s="664"/>
      <c r="BC6" s="664"/>
      <c r="BD6" s="664"/>
      <c r="BE6" s="664"/>
      <c r="BF6" s="665"/>
      <c r="BG6" s="666">
        <v>8896464</v>
      </c>
      <c r="BH6" s="667"/>
      <c r="BI6" s="667"/>
      <c r="BJ6" s="667"/>
      <c r="BK6" s="667"/>
      <c r="BL6" s="667"/>
      <c r="BM6" s="667"/>
      <c r="BN6" s="668"/>
      <c r="BO6" s="669">
        <v>94.3</v>
      </c>
      <c r="BP6" s="669"/>
      <c r="BQ6" s="669"/>
      <c r="BR6" s="669"/>
      <c r="BS6" s="670" t="s">
        <v>127</v>
      </c>
      <c r="BT6" s="670"/>
      <c r="BU6" s="670"/>
      <c r="BV6" s="670"/>
      <c r="BW6" s="670"/>
      <c r="BX6" s="670"/>
      <c r="BY6" s="670"/>
      <c r="BZ6" s="670"/>
      <c r="CA6" s="670"/>
      <c r="CB6" s="674"/>
      <c r="CD6" s="677" t="s">
        <v>231</v>
      </c>
      <c r="CE6" s="678"/>
      <c r="CF6" s="678"/>
      <c r="CG6" s="678"/>
      <c r="CH6" s="678"/>
      <c r="CI6" s="678"/>
      <c r="CJ6" s="678"/>
      <c r="CK6" s="678"/>
      <c r="CL6" s="678"/>
      <c r="CM6" s="678"/>
      <c r="CN6" s="678"/>
      <c r="CO6" s="678"/>
      <c r="CP6" s="678"/>
      <c r="CQ6" s="679"/>
      <c r="CR6" s="666">
        <v>120560</v>
      </c>
      <c r="CS6" s="667"/>
      <c r="CT6" s="667"/>
      <c r="CU6" s="667"/>
      <c r="CV6" s="667"/>
      <c r="CW6" s="667"/>
      <c r="CX6" s="667"/>
      <c r="CY6" s="668"/>
      <c r="CZ6" s="660">
        <v>0.7</v>
      </c>
      <c r="DA6" s="661"/>
      <c r="DB6" s="661"/>
      <c r="DC6" s="680"/>
      <c r="DD6" s="675" t="s">
        <v>581</v>
      </c>
      <c r="DE6" s="667"/>
      <c r="DF6" s="667"/>
      <c r="DG6" s="667"/>
      <c r="DH6" s="667"/>
      <c r="DI6" s="667"/>
      <c r="DJ6" s="667"/>
      <c r="DK6" s="667"/>
      <c r="DL6" s="667"/>
      <c r="DM6" s="667"/>
      <c r="DN6" s="667"/>
      <c r="DO6" s="667"/>
      <c r="DP6" s="668"/>
      <c r="DQ6" s="675">
        <v>120332</v>
      </c>
      <c r="DR6" s="667"/>
      <c r="DS6" s="667"/>
      <c r="DT6" s="667"/>
      <c r="DU6" s="667"/>
      <c r="DV6" s="667"/>
      <c r="DW6" s="667"/>
      <c r="DX6" s="667"/>
      <c r="DY6" s="667"/>
      <c r="DZ6" s="667"/>
      <c r="EA6" s="667"/>
      <c r="EB6" s="667"/>
      <c r="EC6" s="676"/>
    </row>
    <row r="7" spans="2:143" ht="11.25" customHeight="1" x14ac:dyDescent="0.15">
      <c r="B7" s="663" t="s">
        <v>232</v>
      </c>
      <c r="C7" s="664"/>
      <c r="D7" s="664"/>
      <c r="E7" s="664"/>
      <c r="F7" s="664"/>
      <c r="G7" s="664"/>
      <c r="H7" s="664"/>
      <c r="I7" s="664"/>
      <c r="J7" s="664"/>
      <c r="K7" s="664"/>
      <c r="L7" s="664"/>
      <c r="M7" s="664"/>
      <c r="N7" s="664"/>
      <c r="O7" s="664"/>
      <c r="P7" s="664"/>
      <c r="Q7" s="665"/>
      <c r="R7" s="666">
        <v>5742</v>
      </c>
      <c r="S7" s="667"/>
      <c r="T7" s="667"/>
      <c r="U7" s="667"/>
      <c r="V7" s="667"/>
      <c r="W7" s="667"/>
      <c r="X7" s="667"/>
      <c r="Y7" s="668"/>
      <c r="Z7" s="669">
        <v>0</v>
      </c>
      <c r="AA7" s="669"/>
      <c r="AB7" s="669"/>
      <c r="AC7" s="669"/>
      <c r="AD7" s="670">
        <v>5742</v>
      </c>
      <c r="AE7" s="670"/>
      <c r="AF7" s="670"/>
      <c r="AG7" s="670"/>
      <c r="AH7" s="670"/>
      <c r="AI7" s="670"/>
      <c r="AJ7" s="670"/>
      <c r="AK7" s="670"/>
      <c r="AL7" s="671">
        <v>0.1</v>
      </c>
      <c r="AM7" s="672"/>
      <c r="AN7" s="672"/>
      <c r="AO7" s="673"/>
      <c r="AP7" s="663" t="s">
        <v>582</v>
      </c>
      <c r="AQ7" s="664"/>
      <c r="AR7" s="664"/>
      <c r="AS7" s="664"/>
      <c r="AT7" s="664"/>
      <c r="AU7" s="664"/>
      <c r="AV7" s="664"/>
      <c r="AW7" s="664"/>
      <c r="AX7" s="664"/>
      <c r="AY7" s="664"/>
      <c r="AZ7" s="664"/>
      <c r="BA7" s="664"/>
      <c r="BB7" s="664"/>
      <c r="BC7" s="664"/>
      <c r="BD7" s="664"/>
      <c r="BE7" s="664"/>
      <c r="BF7" s="665"/>
      <c r="BG7" s="666">
        <v>3884603</v>
      </c>
      <c r="BH7" s="667"/>
      <c r="BI7" s="667"/>
      <c r="BJ7" s="667"/>
      <c r="BK7" s="667"/>
      <c r="BL7" s="667"/>
      <c r="BM7" s="667"/>
      <c r="BN7" s="668"/>
      <c r="BO7" s="669">
        <v>41.2</v>
      </c>
      <c r="BP7" s="669"/>
      <c r="BQ7" s="669"/>
      <c r="BR7" s="669"/>
      <c r="BS7" s="670" t="s">
        <v>127</v>
      </c>
      <c r="BT7" s="670"/>
      <c r="BU7" s="670"/>
      <c r="BV7" s="670"/>
      <c r="BW7" s="670"/>
      <c r="BX7" s="670"/>
      <c r="BY7" s="670"/>
      <c r="BZ7" s="670"/>
      <c r="CA7" s="670"/>
      <c r="CB7" s="674"/>
      <c r="CD7" s="681" t="s">
        <v>233</v>
      </c>
      <c r="CE7" s="682"/>
      <c r="CF7" s="682"/>
      <c r="CG7" s="682"/>
      <c r="CH7" s="682"/>
      <c r="CI7" s="682"/>
      <c r="CJ7" s="682"/>
      <c r="CK7" s="682"/>
      <c r="CL7" s="682"/>
      <c r="CM7" s="682"/>
      <c r="CN7" s="682"/>
      <c r="CO7" s="682"/>
      <c r="CP7" s="682"/>
      <c r="CQ7" s="683"/>
      <c r="CR7" s="666">
        <v>1783344</v>
      </c>
      <c r="CS7" s="667"/>
      <c r="CT7" s="667"/>
      <c r="CU7" s="667"/>
      <c r="CV7" s="667"/>
      <c r="CW7" s="667"/>
      <c r="CX7" s="667"/>
      <c r="CY7" s="668"/>
      <c r="CZ7" s="669">
        <v>10.3</v>
      </c>
      <c r="DA7" s="669"/>
      <c r="DB7" s="669"/>
      <c r="DC7" s="669"/>
      <c r="DD7" s="675">
        <v>27009</v>
      </c>
      <c r="DE7" s="667"/>
      <c r="DF7" s="667"/>
      <c r="DG7" s="667"/>
      <c r="DH7" s="667"/>
      <c r="DI7" s="667"/>
      <c r="DJ7" s="667"/>
      <c r="DK7" s="667"/>
      <c r="DL7" s="667"/>
      <c r="DM7" s="667"/>
      <c r="DN7" s="667"/>
      <c r="DO7" s="667"/>
      <c r="DP7" s="668"/>
      <c r="DQ7" s="675">
        <v>1562760</v>
      </c>
      <c r="DR7" s="667"/>
      <c r="DS7" s="667"/>
      <c r="DT7" s="667"/>
      <c r="DU7" s="667"/>
      <c r="DV7" s="667"/>
      <c r="DW7" s="667"/>
      <c r="DX7" s="667"/>
      <c r="DY7" s="667"/>
      <c r="DZ7" s="667"/>
      <c r="EA7" s="667"/>
      <c r="EB7" s="667"/>
      <c r="EC7" s="676"/>
    </row>
    <row r="8" spans="2:143" ht="11.25" customHeight="1" x14ac:dyDescent="0.15">
      <c r="B8" s="663" t="s">
        <v>234</v>
      </c>
      <c r="C8" s="664"/>
      <c r="D8" s="664"/>
      <c r="E8" s="664"/>
      <c r="F8" s="664"/>
      <c r="G8" s="664"/>
      <c r="H8" s="664"/>
      <c r="I8" s="664"/>
      <c r="J8" s="664"/>
      <c r="K8" s="664"/>
      <c r="L8" s="664"/>
      <c r="M8" s="664"/>
      <c r="N8" s="664"/>
      <c r="O8" s="664"/>
      <c r="P8" s="664"/>
      <c r="Q8" s="665"/>
      <c r="R8" s="666">
        <v>48912</v>
      </c>
      <c r="S8" s="667"/>
      <c r="T8" s="667"/>
      <c r="U8" s="667"/>
      <c r="V8" s="667"/>
      <c r="W8" s="667"/>
      <c r="X8" s="667"/>
      <c r="Y8" s="668"/>
      <c r="Z8" s="669">
        <v>0.3</v>
      </c>
      <c r="AA8" s="669"/>
      <c r="AB8" s="669"/>
      <c r="AC8" s="669"/>
      <c r="AD8" s="670">
        <v>48912</v>
      </c>
      <c r="AE8" s="670"/>
      <c r="AF8" s="670"/>
      <c r="AG8" s="670"/>
      <c r="AH8" s="670"/>
      <c r="AI8" s="670"/>
      <c r="AJ8" s="670"/>
      <c r="AK8" s="670"/>
      <c r="AL8" s="671">
        <v>0.5</v>
      </c>
      <c r="AM8" s="672"/>
      <c r="AN8" s="672"/>
      <c r="AO8" s="673"/>
      <c r="AP8" s="663" t="s">
        <v>235</v>
      </c>
      <c r="AQ8" s="664"/>
      <c r="AR8" s="664"/>
      <c r="AS8" s="664"/>
      <c r="AT8" s="664"/>
      <c r="AU8" s="664"/>
      <c r="AV8" s="664"/>
      <c r="AW8" s="664"/>
      <c r="AX8" s="664"/>
      <c r="AY8" s="664"/>
      <c r="AZ8" s="664"/>
      <c r="BA8" s="664"/>
      <c r="BB8" s="664"/>
      <c r="BC8" s="664"/>
      <c r="BD8" s="664"/>
      <c r="BE8" s="664"/>
      <c r="BF8" s="665"/>
      <c r="BG8" s="666">
        <v>80506</v>
      </c>
      <c r="BH8" s="667"/>
      <c r="BI8" s="667"/>
      <c r="BJ8" s="667"/>
      <c r="BK8" s="667"/>
      <c r="BL8" s="667"/>
      <c r="BM8" s="667"/>
      <c r="BN8" s="668"/>
      <c r="BO8" s="669">
        <v>0.9</v>
      </c>
      <c r="BP8" s="669"/>
      <c r="BQ8" s="669"/>
      <c r="BR8" s="669"/>
      <c r="BS8" s="670" t="s">
        <v>127</v>
      </c>
      <c r="BT8" s="670"/>
      <c r="BU8" s="670"/>
      <c r="BV8" s="670"/>
      <c r="BW8" s="670"/>
      <c r="BX8" s="670"/>
      <c r="BY8" s="670"/>
      <c r="BZ8" s="670"/>
      <c r="CA8" s="670"/>
      <c r="CB8" s="674"/>
      <c r="CD8" s="681" t="s">
        <v>236</v>
      </c>
      <c r="CE8" s="682"/>
      <c r="CF8" s="682"/>
      <c r="CG8" s="682"/>
      <c r="CH8" s="682"/>
      <c r="CI8" s="682"/>
      <c r="CJ8" s="682"/>
      <c r="CK8" s="682"/>
      <c r="CL8" s="682"/>
      <c r="CM8" s="682"/>
      <c r="CN8" s="682"/>
      <c r="CO8" s="682"/>
      <c r="CP8" s="682"/>
      <c r="CQ8" s="683"/>
      <c r="CR8" s="666">
        <v>6912684</v>
      </c>
      <c r="CS8" s="667"/>
      <c r="CT8" s="667"/>
      <c r="CU8" s="667"/>
      <c r="CV8" s="667"/>
      <c r="CW8" s="667"/>
      <c r="CX8" s="667"/>
      <c r="CY8" s="668"/>
      <c r="CZ8" s="669">
        <v>39.9</v>
      </c>
      <c r="DA8" s="669"/>
      <c r="DB8" s="669"/>
      <c r="DC8" s="669"/>
      <c r="DD8" s="675">
        <v>142063</v>
      </c>
      <c r="DE8" s="667"/>
      <c r="DF8" s="667"/>
      <c r="DG8" s="667"/>
      <c r="DH8" s="667"/>
      <c r="DI8" s="667"/>
      <c r="DJ8" s="667"/>
      <c r="DK8" s="667"/>
      <c r="DL8" s="667"/>
      <c r="DM8" s="667"/>
      <c r="DN8" s="667"/>
      <c r="DO8" s="667"/>
      <c r="DP8" s="668"/>
      <c r="DQ8" s="675">
        <v>3345185</v>
      </c>
      <c r="DR8" s="667"/>
      <c r="DS8" s="667"/>
      <c r="DT8" s="667"/>
      <c r="DU8" s="667"/>
      <c r="DV8" s="667"/>
      <c r="DW8" s="667"/>
      <c r="DX8" s="667"/>
      <c r="DY8" s="667"/>
      <c r="DZ8" s="667"/>
      <c r="EA8" s="667"/>
      <c r="EB8" s="667"/>
      <c r="EC8" s="676"/>
    </row>
    <row r="9" spans="2:143" ht="11.25" customHeight="1" x14ac:dyDescent="0.15">
      <c r="B9" s="663" t="s">
        <v>237</v>
      </c>
      <c r="C9" s="664"/>
      <c r="D9" s="664"/>
      <c r="E9" s="664"/>
      <c r="F9" s="664"/>
      <c r="G9" s="664"/>
      <c r="H9" s="664"/>
      <c r="I9" s="664"/>
      <c r="J9" s="664"/>
      <c r="K9" s="664"/>
      <c r="L9" s="664"/>
      <c r="M9" s="664"/>
      <c r="N9" s="664"/>
      <c r="O9" s="664"/>
      <c r="P9" s="664"/>
      <c r="Q9" s="665"/>
      <c r="R9" s="666">
        <v>69884</v>
      </c>
      <c r="S9" s="667"/>
      <c r="T9" s="667"/>
      <c r="U9" s="667"/>
      <c r="V9" s="667"/>
      <c r="W9" s="667"/>
      <c r="X9" s="667"/>
      <c r="Y9" s="668"/>
      <c r="Z9" s="669">
        <v>0.4</v>
      </c>
      <c r="AA9" s="669"/>
      <c r="AB9" s="669"/>
      <c r="AC9" s="669"/>
      <c r="AD9" s="670">
        <v>69884</v>
      </c>
      <c r="AE9" s="670"/>
      <c r="AF9" s="670"/>
      <c r="AG9" s="670"/>
      <c r="AH9" s="670"/>
      <c r="AI9" s="670"/>
      <c r="AJ9" s="670"/>
      <c r="AK9" s="670"/>
      <c r="AL9" s="671">
        <v>0.7</v>
      </c>
      <c r="AM9" s="672"/>
      <c r="AN9" s="672"/>
      <c r="AO9" s="673"/>
      <c r="AP9" s="663" t="s">
        <v>583</v>
      </c>
      <c r="AQ9" s="664"/>
      <c r="AR9" s="664"/>
      <c r="AS9" s="664"/>
      <c r="AT9" s="664"/>
      <c r="AU9" s="664"/>
      <c r="AV9" s="664"/>
      <c r="AW9" s="664"/>
      <c r="AX9" s="664"/>
      <c r="AY9" s="664"/>
      <c r="AZ9" s="664"/>
      <c r="BA9" s="664"/>
      <c r="BB9" s="664"/>
      <c r="BC9" s="664"/>
      <c r="BD9" s="664"/>
      <c r="BE9" s="664"/>
      <c r="BF9" s="665"/>
      <c r="BG9" s="666">
        <v>3139728</v>
      </c>
      <c r="BH9" s="667"/>
      <c r="BI9" s="667"/>
      <c r="BJ9" s="667"/>
      <c r="BK9" s="667"/>
      <c r="BL9" s="667"/>
      <c r="BM9" s="667"/>
      <c r="BN9" s="668"/>
      <c r="BO9" s="669">
        <v>33.299999999999997</v>
      </c>
      <c r="BP9" s="669"/>
      <c r="BQ9" s="669"/>
      <c r="BR9" s="669"/>
      <c r="BS9" s="670" t="s">
        <v>579</v>
      </c>
      <c r="BT9" s="670"/>
      <c r="BU9" s="670"/>
      <c r="BV9" s="670"/>
      <c r="BW9" s="670"/>
      <c r="BX9" s="670"/>
      <c r="BY9" s="670"/>
      <c r="BZ9" s="670"/>
      <c r="CA9" s="670"/>
      <c r="CB9" s="674"/>
      <c r="CD9" s="681" t="s">
        <v>238</v>
      </c>
      <c r="CE9" s="682"/>
      <c r="CF9" s="682"/>
      <c r="CG9" s="682"/>
      <c r="CH9" s="682"/>
      <c r="CI9" s="682"/>
      <c r="CJ9" s="682"/>
      <c r="CK9" s="682"/>
      <c r="CL9" s="682"/>
      <c r="CM9" s="682"/>
      <c r="CN9" s="682"/>
      <c r="CO9" s="682"/>
      <c r="CP9" s="682"/>
      <c r="CQ9" s="683"/>
      <c r="CR9" s="666">
        <v>2490042</v>
      </c>
      <c r="CS9" s="667"/>
      <c r="CT9" s="667"/>
      <c r="CU9" s="667"/>
      <c r="CV9" s="667"/>
      <c r="CW9" s="667"/>
      <c r="CX9" s="667"/>
      <c r="CY9" s="668"/>
      <c r="CZ9" s="669">
        <v>14.4</v>
      </c>
      <c r="DA9" s="669"/>
      <c r="DB9" s="669"/>
      <c r="DC9" s="669"/>
      <c r="DD9" s="675">
        <v>306675</v>
      </c>
      <c r="DE9" s="667"/>
      <c r="DF9" s="667"/>
      <c r="DG9" s="667"/>
      <c r="DH9" s="667"/>
      <c r="DI9" s="667"/>
      <c r="DJ9" s="667"/>
      <c r="DK9" s="667"/>
      <c r="DL9" s="667"/>
      <c r="DM9" s="667"/>
      <c r="DN9" s="667"/>
      <c r="DO9" s="667"/>
      <c r="DP9" s="668"/>
      <c r="DQ9" s="675">
        <v>1769429</v>
      </c>
      <c r="DR9" s="667"/>
      <c r="DS9" s="667"/>
      <c r="DT9" s="667"/>
      <c r="DU9" s="667"/>
      <c r="DV9" s="667"/>
      <c r="DW9" s="667"/>
      <c r="DX9" s="667"/>
      <c r="DY9" s="667"/>
      <c r="DZ9" s="667"/>
      <c r="EA9" s="667"/>
      <c r="EB9" s="667"/>
      <c r="EC9" s="676"/>
    </row>
    <row r="10" spans="2:143" ht="11.25" customHeight="1" x14ac:dyDescent="0.15">
      <c r="B10" s="663" t="s">
        <v>584</v>
      </c>
      <c r="C10" s="664"/>
      <c r="D10" s="664"/>
      <c r="E10" s="664"/>
      <c r="F10" s="664"/>
      <c r="G10" s="664"/>
      <c r="H10" s="664"/>
      <c r="I10" s="664"/>
      <c r="J10" s="664"/>
      <c r="K10" s="664"/>
      <c r="L10" s="664"/>
      <c r="M10" s="664"/>
      <c r="N10" s="664"/>
      <c r="O10" s="664"/>
      <c r="P10" s="664"/>
      <c r="Q10" s="665"/>
      <c r="R10" s="666" t="s">
        <v>579</v>
      </c>
      <c r="S10" s="667"/>
      <c r="T10" s="667"/>
      <c r="U10" s="667"/>
      <c r="V10" s="667"/>
      <c r="W10" s="667"/>
      <c r="X10" s="667"/>
      <c r="Y10" s="668"/>
      <c r="Z10" s="669" t="s">
        <v>127</v>
      </c>
      <c r="AA10" s="669"/>
      <c r="AB10" s="669"/>
      <c r="AC10" s="669"/>
      <c r="AD10" s="670" t="s">
        <v>127</v>
      </c>
      <c r="AE10" s="670"/>
      <c r="AF10" s="670"/>
      <c r="AG10" s="670"/>
      <c r="AH10" s="670"/>
      <c r="AI10" s="670"/>
      <c r="AJ10" s="670"/>
      <c r="AK10" s="670"/>
      <c r="AL10" s="671" t="s">
        <v>579</v>
      </c>
      <c r="AM10" s="672"/>
      <c r="AN10" s="672"/>
      <c r="AO10" s="673"/>
      <c r="AP10" s="663" t="s">
        <v>239</v>
      </c>
      <c r="AQ10" s="664"/>
      <c r="AR10" s="664"/>
      <c r="AS10" s="664"/>
      <c r="AT10" s="664"/>
      <c r="AU10" s="664"/>
      <c r="AV10" s="664"/>
      <c r="AW10" s="664"/>
      <c r="AX10" s="664"/>
      <c r="AY10" s="664"/>
      <c r="AZ10" s="664"/>
      <c r="BA10" s="664"/>
      <c r="BB10" s="664"/>
      <c r="BC10" s="664"/>
      <c r="BD10" s="664"/>
      <c r="BE10" s="664"/>
      <c r="BF10" s="665"/>
      <c r="BG10" s="666">
        <v>168517</v>
      </c>
      <c r="BH10" s="667"/>
      <c r="BI10" s="667"/>
      <c r="BJ10" s="667"/>
      <c r="BK10" s="667"/>
      <c r="BL10" s="667"/>
      <c r="BM10" s="667"/>
      <c r="BN10" s="668"/>
      <c r="BO10" s="669">
        <v>1.8</v>
      </c>
      <c r="BP10" s="669"/>
      <c r="BQ10" s="669"/>
      <c r="BR10" s="669"/>
      <c r="BS10" s="670" t="s">
        <v>579</v>
      </c>
      <c r="BT10" s="670"/>
      <c r="BU10" s="670"/>
      <c r="BV10" s="670"/>
      <c r="BW10" s="670"/>
      <c r="BX10" s="670"/>
      <c r="BY10" s="670"/>
      <c r="BZ10" s="670"/>
      <c r="CA10" s="670"/>
      <c r="CB10" s="674"/>
      <c r="CD10" s="681" t="s">
        <v>240</v>
      </c>
      <c r="CE10" s="682"/>
      <c r="CF10" s="682"/>
      <c r="CG10" s="682"/>
      <c r="CH10" s="682"/>
      <c r="CI10" s="682"/>
      <c r="CJ10" s="682"/>
      <c r="CK10" s="682"/>
      <c r="CL10" s="682"/>
      <c r="CM10" s="682"/>
      <c r="CN10" s="682"/>
      <c r="CO10" s="682"/>
      <c r="CP10" s="682"/>
      <c r="CQ10" s="683"/>
      <c r="CR10" s="666">
        <v>39620</v>
      </c>
      <c r="CS10" s="667"/>
      <c r="CT10" s="667"/>
      <c r="CU10" s="667"/>
      <c r="CV10" s="667"/>
      <c r="CW10" s="667"/>
      <c r="CX10" s="667"/>
      <c r="CY10" s="668"/>
      <c r="CZ10" s="669">
        <v>0.2</v>
      </c>
      <c r="DA10" s="669"/>
      <c r="DB10" s="669"/>
      <c r="DC10" s="669"/>
      <c r="DD10" s="675" t="s">
        <v>579</v>
      </c>
      <c r="DE10" s="667"/>
      <c r="DF10" s="667"/>
      <c r="DG10" s="667"/>
      <c r="DH10" s="667"/>
      <c r="DI10" s="667"/>
      <c r="DJ10" s="667"/>
      <c r="DK10" s="667"/>
      <c r="DL10" s="667"/>
      <c r="DM10" s="667"/>
      <c r="DN10" s="667"/>
      <c r="DO10" s="667"/>
      <c r="DP10" s="668"/>
      <c r="DQ10" s="675">
        <v>39620</v>
      </c>
      <c r="DR10" s="667"/>
      <c r="DS10" s="667"/>
      <c r="DT10" s="667"/>
      <c r="DU10" s="667"/>
      <c r="DV10" s="667"/>
      <c r="DW10" s="667"/>
      <c r="DX10" s="667"/>
      <c r="DY10" s="667"/>
      <c r="DZ10" s="667"/>
      <c r="EA10" s="667"/>
      <c r="EB10" s="667"/>
      <c r="EC10" s="676"/>
    </row>
    <row r="11" spans="2:143" ht="11.25" customHeight="1" x14ac:dyDescent="0.15">
      <c r="B11" s="663" t="s">
        <v>241</v>
      </c>
      <c r="C11" s="664"/>
      <c r="D11" s="664"/>
      <c r="E11" s="664"/>
      <c r="F11" s="664"/>
      <c r="G11" s="664"/>
      <c r="H11" s="664"/>
      <c r="I11" s="664"/>
      <c r="J11" s="664"/>
      <c r="K11" s="664"/>
      <c r="L11" s="664"/>
      <c r="M11" s="664"/>
      <c r="N11" s="664"/>
      <c r="O11" s="664"/>
      <c r="P11" s="664"/>
      <c r="Q11" s="665"/>
      <c r="R11" s="666">
        <v>1062092</v>
      </c>
      <c r="S11" s="667"/>
      <c r="T11" s="667"/>
      <c r="U11" s="667"/>
      <c r="V11" s="667"/>
      <c r="W11" s="667"/>
      <c r="X11" s="667"/>
      <c r="Y11" s="668"/>
      <c r="Z11" s="671">
        <v>5.9</v>
      </c>
      <c r="AA11" s="672"/>
      <c r="AB11" s="672"/>
      <c r="AC11" s="684"/>
      <c r="AD11" s="675">
        <v>1062092</v>
      </c>
      <c r="AE11" s="667"/>
      <c r="AF11" s="667"/>
      <c r="AG11" s="667"/>
      <c r="AH11" s="667"/>
      <c r="AI11" s="667"/>
      <c r="AJ11" s="667"/>
      <c r="AK11" s="668"/>
      <c r="AL11" s="671">
        <v>10</v>
      </c>
      <c r="AM11" s="672"/>
      <c r="AN11" s="672"/>
      <c r="AO11" s="673"/>
      <c r="AP11" s="663" t="s">
        <v>242</v>
      </c>
      <c r="AQ11" s="664"/>
      <c r="AR11" s="664"/>
      <c r="AS11" s="664"/>
      <c r="AT11" s="664"/>
      <c r="AU11" s="664"/>
      <c r="AV11" s="664"/>
      <c r="AW11" s="664"/>
      <c r="AX11" s="664"/>
      <c r="AY11" s="664"/>
      <c r="AZ11" s="664"/>
      <c r="BA11" s="664"/>
      <c r="BB11" s="664"/>
      <c r="BC11" s="664"/>
      <c r="BD11" s="664"/>
      <c r="BE11" s="664"/>
      <c r="BF11" s="665"/>
      <c r="BG11" s="666">
        <v>495852</v>
      </c>
      <c r="BH11" s="667"/>
      <c r="BI11" s="667"/>
      <c r="BJ11" s="667"/>
      <c r="BK11" s="667"/>
      <c r="BL11" s="667"/>
      <c r="BM11" s="667"/>
      <c r="BN11" s="668"/>
      <c r="BO11" s="669">
        <v>5.3</v>
      </c>
      <c r="BP11" s="669"/>
      <c r="BQ11" s="669"/>
      <c r="BR11" s="669"/>
      <c r="BS11" s="670" t="s">
        <v>127</v>
      </c>
      <c r="BT11" s="670"/>
      <c r="BU11" s="670"/>
      <c r="BV11" s="670"/>
      <c r="BW11" s="670"/>
      <c r="BX11" s="670"/>
      <c r="BY11" s="670"/>
      <c r="BZ11" s="670"/>
      <c r="CA11" s="670"/>
      <c r="CB11" s="674"/>
      <c r="CD11" s="681" t="s">
        <v>243</v>
      </c>
      <c r="CE11" s="682"/>
      <c r="CF11" s="682"/>
      <c r="CG11" s="682"/>
      <c r="CH11" s="682"/>
      <c r="CI11" s="682"/>
      <c r="CJ11" s="682"/>
      <c r="CK11" s="682"/>
      <c r="CL11" s="682"/>
      <c r="CM11" s="682"/>
      <c r="CN11" s="682"/>
      <c r="CO11" s="682"/>
      <c r="CP11" s="682"/>
      <c r="CQ11" s="683"/>
      <c r="CR11" s="666">
        <v>115370</v>
      </c>
      <c r="CS11" s="667"/>
      <c r="CT11" s="667"/>
      <c r="CU11" s="667"/>
      <c r="CV11" s="667"/>
      <c r="CW11" s="667"/>
      <c r="CX11" s="667"/>
      <c r="CY11" s="668"/>
      <c r="CZ11" s="669">
        <v>0.7</v>
      </c>
      <c r="DA11" s="669"/>
      <c r="DB11" s="669"/>
      <c r="DC11" s="669"/>
      <c r="DD11" s="675">
        <v>23725</v>
      </c>
      <c r="DE11" s="667"/>
      <c r="DF11" s="667"/>
      <c r="DG11" s="667"/>
      <c r="DH11" s="667"/>
      <c r="DI11" s="667"/>
      <c r="DJ11" s="667"/>
      <c r="DK11" s="667"/>
      <c r="DL11" s="667"/>
      <c r="DM11" s="667"/>
      <c r="DN11" s="667"/>
      <c r="DO11" s="667"/>
      <c r="DP11" s="668"/>
      <c r="DQ11" s="675">
        <v>108722</v>
      </c>
      <c r="DR11" s="667"/>
      <c r="DS11" s="667"/>
      <c r="DT11" s="667"/>
      <c r="DU11" s="667"/>
      <c r="DV11" s="667"/>
      <c r="DW11" s="667"/>
      <c r="DX11" s="667"/>
      <c r="DY11" s="667"/>
      <c r="DZ11" s="667"/>
      <c r="EA11" s="667"/>
      <c r="EB11" s="667"/>
      <c r="EC11" s="676"/>
    </row>
    <row r="12" spans="2:143" ht="11.25" customHeight="1" x14ac:dyDescent="0.15">
      <c r="B12" s="663" t="s">
        <v>244</v>
      </c>
      <c r="C12" s="664"/>
      <c r="D12" s="664"/>
      <c r="E12" s="664"/>
      <c r="F12" s="664"/>
      <c r="G12" s="664"/>
      <c r="H12" s="664"/>
      <c r="I12" s="664"/>
      <c r="J12" s="664"/>
      <c r="K12" s="664"/>
      <c r="L12" s="664"/>
      <c r="M12" s="664"/>
      <c r="N12" s="664"/>
      <c r="O12" s="664"/>
      <c r="P12" s="664"/>
      <c r="Q12" s="665"/>
      <c r="R12" s="666">
        <v>43195</v>
      </c>
      <c r="S12" s="667"/>
      <c r="T12" s="667"/>
      <c r="U12" s="667"/>
      <c r="V12" s="667"/>
      <c r="W12" s="667"/>
      <c r="X12" s="667"/>
      <c r="Y12" s="668"/>
      <c r="Z12" s="669">
        <v>0.2</v>
      </c>
      <c r="AA12" s="669"/>
      <c r="AB12" s="669"/>
      <c r="AC12" s="669"/>
      <c r="AD12" s="670">
        <v>43195</v>
      </c>
      <c r="AE12" s="670"/>
      <c r="AF12" s="670"/>
      <c r="AG12" s="670"/>
      <c r="AH12" s="670"/>
      <c r="AI12" s="670"/>
      <c r="AJ12" s="670"/>
      <c r="AK12" s="670"/>
      <c r="AL12" s="671">
        <v>0.4</v>
      </c>
      <c r="AM12" s="672"/>
      <c r="AN12" s="672"/>
      <c r="AO12" s="673"/>
      <c r="AP12" s="663" t="s">
        <v>245</v>
      </c>
      <c r="AQ12" s="664"/>
      <c r="AR12" s="664"/>
      <c r="AS12" s="664"/>
      <c r="AT12" s="664"/>
      <c r="AU12" s="664"/>
      <c r="AV12" s="664"/>
      <c r="AW12" s="664"/>
      <c r="AX12" s="664"/>
      <c r="AY12" s="664"/>
      <c r="AZ12" s="664"/>
      <c r="BA12" s="664"/>
      <c r="BB12" s="664"/>
      <c r="BC12" s="664"/>
      <c r="BD12" s="664"/>
      <c r="BE12" s="664"/>
      <c r="BF12" s="665"/>
      <c r="BG12" s="666">
        <v>4618483</v>
      </c>
      <c r="BH12" s="667"/>
      <c r="BI12" s="667"/>
      <c r="BJ12" s="667"/>
      <c r="BK12" s="667"/>
      <c r="BL12" s="667"/>
      <c r="BM12" s="667"/>
      <c r="BN12" s="668"/>
      <c r="BO12" s="669">
        <v>49</v>
      </c>
      <c r="BP12" s="669"/>
      <c r="BQ12" s="669"/>
      <c r="BR12" s="669"/>
      <c r="BS12" s="670" t="s">
        <v>127</v>
      </c>
      <c r="BT12" s="670"/>
      <c r="BU12" s="670"/>
      <c r="BV12" s="670"/>
      <c r="BW12" s="670"/>
      <c r="BX12" s="670"/>
      <c r="BY12" s="670"/>
      <c r="BZ12" s="670"/>
      <c r="CA12" s="670"/>
      <c r="CB12" s="674"/>
      <c r="CD12" s="681" t="s">
        <v>246</v>
      </c>
      <c r="CE12" s="682"/>
      <c r="CF12" s="682"/>
      <c r="CG12" s="682"/>
      <c r="CH12" s="682"/>
      <c r="CI12" s="682"/>
      <c r="CJ12" s="682"/>
      <c r="CK12" s="682"/>
      <c r="CL12" s="682"/>
      <c r="CM12" s="682"/>
      <c r="CN12" s="682"/>
      <c r="CO12" s="682"/>
      <c r="CP12" s="682"/>
      <c r="CQ12" s="683"/>
      <c r="CR12" s="666">
        <v>133130</v>
      </c>
      <c r="CS12" s="667"/>
      <c r="CT12" s="667"/>
      <c r="CU12" s="667"/>
      <c r="CV12" s="667"/>
      <c r="CW12" s="667"/>
      <c r="CX12" s="667"/>
      <c r="CY12" s="668"/>
      <c r="CZ12" s="669">
        <v>0.8</v>
      </c>
      <c r="DA12" s="669"/>
      <c r="DB12" s="669"/>
      <c r="DC12" s="669"/>
      <c r="DD12" s="675" t="s">
        <v>579</v>
      </c>
      <c r="DE12" s="667"/>
      <c r="DF12" s="667"/>
      <c r="DG12" s="667"/>
      <c r="DH12" s="667"/>
      <c r="DI12" s="667"/>
      <c r="DJ12" s="667"/>
      <c r="DK12" s="667"/>
      <c r="DL12" s="667"/>
      <c r="DM12" s="667"/>
      <c r="DN12" s="667"/>
      <c r="DO12" s="667"/>
      <c r="DP12" s="668"/>
      <c r="DQ12" s="675">
        <v>130970</v>
      </c>
      <c r="DR12" s="667"/>
      <c r="DS12" s="667"/>
      <c r="DT12" s="667"/>
      <c r="DU12" s="667"/>
      <c r="DV12" s="667"/>
      <c r="DW12" s="667"/>
      <c r="DX12" s="667"/>
      <c r="DY12" s="667"/>
      <c r="DZ12" s="667"/>
      <c r="EA12" s="667"/>
      <c r="EB12" s="667"/>
      <c r="EC12" s="676"/>
    </row>
    <row r="13" spans="2:143" ht="11.25" customHeight="1" x14ac:dyDescent="0.15">
      <c r="B13" s="663" t="s">
        <v>247</v>
      </c>
      <c r="C13" s="664"/>
      <c r="D13" s="664"/>
      <c r="E13" s="664"/>
      <c r="F13" s="664"/>
      <c r="G13" s="664"/>
      <c r="H13" s="664"/>
      <c r="I13" s="664"/>
      <c r="J13" s="664"/>
      <c r="K13" s="664"/>
      <c r="L13" s="664"/>
      <c r="M13" s="664"/>
      <c r="N13" s="664"/>
      <c r="O13" s="664"/>
      <c r="P13" s="664"/>
      <c r="Q13" s="665"/>
      <c r="R13" s="666" t="s">
        <v>127</v>
      </c>
      <c r="S13" s="667"/>
      <c r="T13" s="667"/>
      <c r="U13" s="667"/>
      <c r="V13" s="667"/>
      <c r="W13" s="667"/>
      <c r="X13" s="667"/>
      <c r="Y13" s="668"/>
      <c r="Z13" s="669" t="s">
        <v>127</v>
      </c>
      <c r="AA13" s="669"/>
      <c r="AB13" s="669"/>
      <c r="AC13" s="669"/>
      <c r="AD13" s="670" t="s">
        <v>579</v>
      </c>
      <c r="AE13" s="670"/>
      <c r="AF13" s="670"/>
      <c r="AG13" s="670"/>
      <c r="AH13" s="670"/>
      <c r="AI13" s="670"/>
      <c r="AJ13" s="670"/>
      <c r="AK13" s="670"/>
      <c r="AL13" s="671" t="s">
        <v>127</v>
      </c>
      <c r="AM13" s="672"/>
      <c r="AN13" s="672"/>
      <c r="AO13" s="673"/>
      <c r="AP13" s="663" t="s">
        <v>585</v>
      </c>
      <c r="AQ13" s="664"/>
      <c r="AR13" s="664"/>
      <c r="AS13" s="664"/>
      <c r="AT13" s="664"/>
      <c r="AU13" s="664"/>
      <c r="AV13" s="664"/>
      <c r="AW13" s="664"/>
      <c r="AX13" s="664"/>
      <c r="AY13" s="664"/>
      <c r="AZ13" s="664"/>
      <c r="BA13" s="664"/>
      <c r="BB13" s="664"/>
      <c r="BC13" s="664"/>
      <c r="BD13" s="664"/>
      <c r="BE13" s="664"/>
      <c r="BF13" s="665"/>
      <c r="BG13" s="666">
        <v>4608065</v>
      </c>
      <c r="BH13" s="667"/>
      <c r="BI13" s="667"/>
      <c r="BJ13" s="667"/>
      <c r="BK13" s="667"/>
      <c r="BL13" s="667"/>
      <c r="BM13" s="667"/>
      <c r="BN13" s="668"/>
      <c r="BO13" s="669">
        <v>48.9</v>
      </c>
      <c r="BP13" s="669"/>
      <c r="BQ13" s="669"/>
      <c r="BR13" s="669"/>
      <c r="BS13" s="670" t="s">
        <v>579</v>
      </c>
      <c r="BT13" s="670"/>
      <c r="BU13" s="670"/>
      <c r="BV13" s="670"/>
      <c r="BW13" s="670"/>
      <c r="BX13" s="670"/>
      <c r="BY13" s="670"/>
      <c r="BZ13" s="670"/>
      <c r="CA13" s="670"/>
      <c r="CB13" s="674"/>
      <c r="CD13" s="681" t="s">
        <v>248</v>
      </c>
      <c r="CE13" s="682"/>
      <c r="CF13" s="682"/>
      <c r="CG13" s="682"/>
      <c r="CH13" s="682"/>
      <c r="CI13" s="682"/>
      <c r="CJ13" s="682"/>
      <c r="CK13" s="682"/>
      <c r="CL13" s="682"/>
      <c r="CM13" s="682"/>
      <c r="CN13" s="682"/>
      <c r="CO13" s="682"/>
      <c r="CP13" s="682"/>
      <c r="CQ13" s="683"/>
      <c r="CR13" s="666">
        <v>2679737</v>
      </c>
      <c r="CS13" s="667"/>
      <c r="CT13" s="667"/>
      <c r="CU13" s="667"/>
      <c r="CV13" s="667"/>
      <c r="CW13" s="667"/>
      <c r="CX13" s="667"/>
      <c r="CY13" s="668"/>
      <c r="CZ13" s="669">
        <v>15.5</v>
      </c>
      <c r="DA13" s="669"/>
      <c r="DB13" s="669"/>
      <c r="DC13" s="669"/>
      <c r="DD13" s="675">
        <v>1744518</v>
      </c>
      <c r="DE13" s="667"/>
      <c r="DF13" s="667"/>
      <c r="DG13" s="667"/>
      <c r="DH13" s="667"/>
      <c r="DI13" s="667"/>
      <c r="DJ13" s="667"/>
      <c r="DK13" s="667"/>
      <c r="DL13" s="667"/>
      <c r="DM13" s="667"/>
      <c r="DN13" s="667"/>
      <c r="DO13" s="667"/>
      <c r="DP13" s="668"/>
      <c r="DQ13" s="675">
        <v>1967945</v>
      </c>
      <c r="DR13" s="667"/>
      <c r="DS13" s="667"/>
      <c r="DT13" s="667"/>
      <c r="DU13" s="667"/>
      <c r="DV13" s="667"/>
      <c r="DW13" s="667"/>
      <c r="DX13" s="667"/>
      <c r="DY13" s="667"/>
      <c r="DZ13" s="667"/>
      <c r="EA13" s="667"/>
      <c r="EB13" s="667"/>
      <c r="EC13" s="676"/>
    </row>
    <row r="14" spans="2:143" ht="11.25" customHeight="1" x14ac:dyDescent="0.15">
      <c r="B14" s="663" t="s">
        <v>249</v>
      </c>
      <c r="C14" s="664"/>
      <c r="D14" s="664"/>
      <c r="E14" s="664"/>
      <c r="F14" s="664"/>
      <c r="G14" s="664"/>
      <c r="H14" s="664"/>
      <c r="I14" s="664"/>
      <c r="J14" s="664"/>
      <c r="K14" s="664"/>
      <c r="L14" s="664"/>
      <c r="M14" s="664"/>
      <c r="N14" s="664"/>
      <c r="O14" s="664"/>
      <c r="P14" s="664"/>
      <c r="Q14" s="665"/>
      <c r="R14" s="666" t="s">
        <v>127</v>
      </c>
      <c r="S14" s="667"/>
      <c r="T14" s="667"/>
      <c r="U14" s="667"/>
      <c r="V14" s="667"/>
      <c r="W14" s="667"/>
      <c r="X14" s="667"/>
      <c r="Y14" s="668"/>
      <c r="Z14" s="669" t="s">
        <v>127</v>
      </c>
      <c r="AA14" s="669"/>
      <c r="AB14" s="669"/>
      <c r="AC14" s="669"/>
      <c r="AD14" s="670" t="s">
        <v>127</v>
      </c>
      <c r="AE14" s="670"/>
      <c r="AF14" s="670"/>
      <c r="AG14" s="670"/>
      <c r="AH14" s="670"/>
      <c r="AI14" s="670"/>
      <c r="AJ14" s="670"/>
      <c r="AK14" s="670"/>
      <c r="AL14" s="671" t="s">
        <v>579</v>
      </c>
      <c r="AM14" s="672"/>
      <c r="AN14" s="672"/>
      <c r="AO14" s="673"/>
      <c r="AP14" s="663" t="s">
        <v>250</v>
      </c>
      <c r="AQ14" s="664"/>
      <c r="AR14" s="664"/>
      <c r="AS14" s="664"/>
      <c r="AT14" s="664"/>
      <c r="AU14" s="664"/>
      <c r="AV14" s="664"/>
      <c r="AW14" s="664"/>
      <c r="AX14" s="664"/>
      <c r="AY14" s="664"/>
      <c r="AZ14" s="664"/>
      <c r="BA14" s="664"/>
      <c r="BB14" s="664"/>
      <c r="BC14" s="664"/>
      <c r="BD14" s="664"/>
      <c r="BE14" s="664"/>
      <c r="BF14" s="665"/>
      <c r="BG14" s="666">
        <v>106743</v>
      </c>
      <c r="BH14" s="667"/>
      <c r="BI14" s="667"/>
      <c r="BJ14" s="667"/>
      <c r="BK14" s="667"/>
      <c r="BL14" s="667"/>
      <c r="BM14" s="667"/>
      <c r="BN14" s="668"/>
      <c r="BO14" s="669">
        <v>1.1000000000000001</v>
      </c>
      <c r="BP14" s="669"/>
      <c r="BQ14" s="669"/>
      <c r="BR14" s="669"/>
      <c r="BS14" s="670" t="s">
        <v>127</v>
      </c>
      <c r="BT14" s="670"/>
      <c r="BU14" s="670"/>
      <c r="BV14" s="670"/>
      <c r="BW14" s="670"/>
      <c r="BX14" s="670"/>
      <c r="BY14" s="670"/>
      <c r="BZ14" s="670"/>
      <c r="CA14" s="670"/>
      <c r="CB14" s="674"/>
      <c r="CD14" s="681" t="s">
        <v>251</v>
      </c>
      <c r="CE14" s="682"/>
      <c r="CF14" s="682"/>
      <c r="CG14" s="682"/>
      <c r="CH14" s="682"/>
      <c r="CI14" s="682"/>
      <c r="CJ14" s="682"/>
      <c r="CK14" s="682"/>
      <c r="CL14" s="682"/>
      <c r="CM14" s="682"/>
      <c r="CN14" s="682"/>
      <c r="CO14" s="682"/>
      <c r="CP14" s="682"/>
      <c r="CQ14" s="683"/>
      <c r="CR14" s="666">
        <v>658564</v>
      </c>
      <c r="CS14" s="667"/>
      <c r="CT14" s="667"/>
      <c r="CU14" s="667"/>
      <c r="CV14" s="667"/>
      <c r="CW14" s="667"/>
      <c r="CX14" s="667"/>
      <c r="CY14" s="668"/>
      <c r="CZ14" s="669">
        <v>3.8</v>
      </c>
      <c r="DA14" s="669"/>
      <c r="DB14" s="669"/>
      <c r="DC14" s="669"/>
      <c r="DD14" s="675">
        <v>4972</v>
      </c>
      <c r="DE14" s="667"/>
      <c r="DF14" s="667"/>
      <c r="DG14" s="667"/>
      <c r="DH14" s="667"/>
      <c r="DI14" s="667"/>
      <c r="DJ14" s="667"/>
      <c r="DK14" s="667"/>
      <c r="DL14" s="667"/>
      <c r="DM14" s="667"/>
      <c r="DN14" s="667"/>
      <c r="DO14" s="667"/>
      <c r="DP14" s="668"/>
      <c r="DQ14" s="675">
        <v>641830</v>
      </c>
      <c r="DR14" s="667"/>
      <c r="DS14" s="667"/>
      <c r="DT14" s="667"/>
      <c r="DU14" s="667"/>
      <c r="DV14" s="667"/>
      <c r="DW14" s="667"/>
      <c r="DX14" s="667"/>
      <c r="DY14" s="667"/>
      <c r="DZ14" s="667"/>
      <c r="EA14" s="667"/>
      <c r="EB14" s="667"/>
      <c r="EC14" s="676"/>
    </row>
    <row r="15" spans="2:143" ht="11.25" customHeight="1" x14ac:dyDescent="0.15">
      <c r="B15" s="663" t="s">
        <v>252</v>
      </c>
      <c r="C15" s="664"/>
      <c r="D15" s="664"/>
      <c r="E15" s="664"/>
      <c r="F15" s="664"/>
      <c r="G15" s="664"/>
      <c r="H15" s="664"/>
      <c r="I15" s="664"/>
      <c r="J15" s="664"/>
      <c r="K15" s="664"/>
      <c r="L15" s="664"/>
      <c r="M15" s="664"/>
      <c r="N15" s="664"/>
      <c r="O15" s="664"/>
      <c r="P15" s="664"/>
      <c r="Q15" s="665"/>
      <c r="R15" s="666" t="s">
        <v>579</v>
      </c>
      <c r="S15" s="667"/>
      <c r="T15" s="667"/>
      <c r="U15" s="667"/>
      <c r="V15" s="667"/>
      <c r="W15" s="667"/>
      <c r="X15" s="667"/>
      <c r="Y15" s="668"/>
      <c r="Z15" s="669" t="s">
        <v>127</v>
      </c>
      <c r="AA15" s="669"/>
      <c r="AB15" s="669"/>
      <c r="AC15" s="669"/>
      <c r="AD15" s="670" t="s">
        <v>579</v>
      </c>
      <c r="AE15" s="670"/>
      <c r="AF15" s="670"/>
      <c r="AG15" s="670"/>
      <c r="AH15" s="670"/>
      <c r="AI15" s="670"/>
      <c r="AJ15" s="670"/>
      <c r="AK15" s="670"/>
      <c r="AL15" s="671" t="s">
        <v>127</v>
      </c>
      <c r="AM15" s="672"/>
      <c r="AN15" s="672"/>
      <c r="AO15" s="673"/>
      <c r="AP15" s="663" t="s">
        <v>586</v>
      </c>
      <c r="AQ15" s="664"/>
      <c r="AR15" s="664"/>
      <c r="AS15" s="664"/>
      <c r="AT15" s="664"/>
      <c r="AU15" s="664"/>
      <c r="AV15" s="664"/>
      <c r="AW15" s="664"/>
      <c r="AX15" s="664"/>
      <c r="AY15" s="664"/>
      <c r="AZ15" s="664"/>
      <c r="BA15" s="664"/>
      <c r="BB15" s="664"/>
      <c r="BC15" s="664"/>
      <c r="BD15" s="664"/>
      <c r="BE15" s="664"/>
      <c r="BF15" s="665"/>
      <c r="BG15" s="666">
        <v>286635</v>
      </c>
      <c r="BH15" s="667"/>
      <c r="BI15" s="667"/>
      <c r="BJ15" s="667"/>
      <c r="BK15" s="667"/>
      <c r="BL15" s="667"/>
      <c r="BM15" s="667"/>
      <c r="BN15" s="668"/>
      <c r="BO15" s="669">
        <v>3</v>
      </c>
      <c r="BP15" s="669"/>
      <c r="BQ15" s="669"/>
      <c r="BR15" s="669"/>
      <c r="BS15" s="670" t="s">
        <v>579</v>
      </c>
      <c r="BT15" s="670"/>
      <c r="BU15" s="670"/>
      <c r="BV15" s="670"/>
      <c r="BW15" s="670"/>
      <c r="BX15" s="670"/>
      <c r="BY15" s="670"/>
      <c r="BZ15" s="670"/>
      <c r="CA15" s="670"/>
      <c r="CB15" s="674"/>
      <c r="CD15" s="681" t="s">
        <v>253</v>
      </c>
      <c r="CE15" s="682"/>
      <c r="CF15" s="682"/>
      <c r="CG15" s="682"/>
      <c r="CH15" s="682"/>
      <c r="CI15" s="682"/>
      <c r="CJ15" s="682"/>
      <c r="CK15" s="682"/>
      <c r="CL15" s="682"/>
      <c r="CM15" s="682"/>
      <c r="CN15" s="682"/>
      <c r="CO15" s="682"/>
      <c r="CP15" s="682"/>
      <c r="CQ15" s="683"/>
      <c r="CR15" s="666">
        <v>1857367</v>
      </c>
      <c r="CS15" s="667"/>
      <c r="CT15" s="667"/>
      <c r="CU15" s="667"/>
      <c r="CV15" s="667"/>
      <c r="CW15" s="667"/>
      <c r="CX15" s="667"/>
      <c r="CY15" s="668"/>
      <c r="CZ15" s="669">
        <v>10.7</v>
      </c>
      <c r="DA15" s="669"/>
      <c r="DB15" s="669"/>
      <c r="DC15" s="669"/>
      <c r="DD15" s="675">
        <v>103133</v>
      </c>
      <c r="DE15" s="667"/>
      <c r="DF15" s="667"/>
      <c r="DG15" s="667"/>
      <c r="DH15" s="667"/>
      <c r="DI15" s="667"/>
      <c r="DJ15" s="667"/>
      <c r="DK15" s="667"/>
      <c r="DL15" s="667"/>
      <c r="DM15" s="667"/>
      <c r="DN15" s="667"/>
      <c r="DO15" s="667"/>
      <c r="DP15" s="668"/>
      <c r="DQ15" s="675">
        <v>1484982</v>
      </c>
      <c r="DR15" s="667"/>
      <c r="DS15" s="667"/>
      <c r="DT15" s="667"/>
      <c r="DU15" s="667"/>
      <c r="DV15" s="667"/>
      <c r="DW15" s="667"/>
      <c r="DX15" s="667"/>
      <c r="DY15" s="667"/>
      <c r="DZ15" s="667"/>
      <c r="EA15" s="667"/>
      <c r="EB15" s="667"/>
      <c r="EC15" s="676"/>
    </row>
    <row r="16" spans="2:143" ht="11.25" customHeight="1" x14ac:dyDescent="0.15">
      <c r="B16" s="663" t="s">
        <v>254</v>
      </c>
      <c r="C16" s="664"/>
      <c r="D16" s="664"/>
      <c r="E16" s="664"/>
      <c r="F16" s="664"/>
      <c r="G16" s="664"/>
      <c r="H16" s="664"/>
      <c r="I16" s="664"/>
      <c r="J16" s="664"/>
      <c r="K16" s="664"/>
      <c r="L16" s="664"/>
      <c r="M16" s="664"/>
      <c r="N16" s="664"/>
      <c r="O16" s="664"/>
      <c r="P16" s="664"/>
      <c r="Q16" s="665"/>
      <c r="R16" s="666">
        <v>11783</v>
      </c>
      <c r="S16" s="667"/>
      <c r="T16" s="667"/>
      <c r="U16" s="667"/>
      <c r="V16" s="667"/>
      <c r="W16" s="667"/>
      <c r="X16" s="667"/>
      <c r="Y16" s="668"/>
      <c r="Z16" s="669">
        <v>0.1</v>
      </c>
      <c r="AA16" s="669"/>
      <c r="AB16" s="669"/>
      <c r="AC16" s="669"/>
      <c r="AD16" s="670">
        <v>11783</v>
      </c>
      <c r="AE16" s="670"/>
      <c r="AF16" s="670"/>
      <c r="AG16" s="670"/>
      <c r="AH16" s="670"/>
      <c r="AI16" s="670"/>
      <c r="AJ16" s="670"/>
      <c r="AK16" s="670"/>
      <c r="AL16" s="671">
        <v>0.1</v>
      </c>
      <c r="AM16" s="672"/>
      <c r="AN16" s="672"/>
      <c r="AO16" s="673"/>
      <c r="AP16" s="663" t="s">
        <v>255</v>
      </c>
      <c r="AQ16" s="664"/>
      <c r="AR16" s="664"/>
      <c r="AS16" s="664"/>
      <c r="AT16" s="664"/>
      <c r="AU16" s="664"/>
      <c r="AV16" s="664"/>
      <c r="AW16" s="664"/>
      <c r="AX16" s="664"/>
      <c r="AY16" s="664"/>
      <c r="AZ16" s="664"/>
      <c r="BA16" s="664"/>
      <c r="BB16" s="664"/>
      <c r="BC16" s="664"/>
      <c r="BD16" s="664"/>
      <c r="BE16" s="664"/>
      <c r="BF16" s="665"/>
      <c r="BG16" s="666" t="s">
        <v>127</v>
      </c>
      <c r="BH16" s="667"/>
      <c r="BI16" s="667"/>
      <c r="BJ16" s="667"/>
      <c r="BK16" s="667"/>
      <c r="BL16" s="667"/>
      <c r="BM16" s="667"/>
      <c r="BN16" s="668"/>
      <c r="BO16" s="669" t="s">
        <v>579</v>
      </c>
      <c r="BP16" s="669"/>
      <c r="BQ16" s="669"/>
      <c r="BR16" s="669"/>
      <c r="BS16" s="670" t="s">
        <v>579</v>
      </c>
      <c r="BT16" s="670"/>
      <c r="BU16" s="670"/>
      <c r="BV16" s="670"/>
      <c r="BW16" s="670"/>
      <c r="BX16" s="670"/>
      <c r="BY16" s="670"/>
      <c r="BZ16" s="670"/>
      <c r="CA16" s="670"/>
      <c r="CB16" s="674"/>
      <c r="CD16" s="681" t="s">
        <v>256</v>
      </c>
      <c r="CE16" s="682"/>
      <c r="CF16" s="682"/>
      <c r="CG16" s="682"/>
      <c r="CH16" s="682"/>
      <c r="CI16" s="682"/>
      <c r="CJ16" s="682"/>
      <c r="CK16" s="682"/>
      <c r="CL16" s="682"/>
      <c r="CM16" s="682"/>
      <c r="CN16" s="682"/>
      <c r="CO16" s="682"/>
      <c r="CP16" s="682"/>
      <c r="CQ16" s="683"/>
      <c r="CR16" s="666">
        <v>191306</v>
      </c>
      <c r="CS16" s="667"/>
      <c r="CT16" s="667"/>
      <c r="CU16" s="667"/>
      <c r="CV16" s="667"/>
      <c r="CW16" s="667"/>
      <c r="CX16" s="667"/>
      <c r="CY16" s="668"/>
      <c r="CZ16" s="669">
        <v>1.1000000000000001</v>
      </c>
      <c r="DA16" s="669"/>
      <c r="DB16" s="669"/>
      <c r="DC16" s="669"/>
      <c r="DD16" s="675" t="s">
        <v>127</v>
      </c>
      <c r="DE16" s="667"/>
      <c r="DF16" s="667"/>
      <c r="DG16" s="667"/>
      <c r="DH16" s="667"/>
      <c r="DI16" s="667"/>
      <c r="DJ16" s="667"/>
      <c r="DK16" s="667"/>
      <c r="DL16" s="667"/>
      <c r="DM16" s="667"/>
      <c r="DN16" s="667"/>
      <c r="DO16" s="667"/>
      <c r="DP16" s="668"/>
      <c r="DQ16" s="675">
        <v>115104</v>
      </c>
      <c r="DR16" s="667"/>
      <c r="DS16" s="667"/>
      <c r="DT16" s="667"/>
      <c r="DU16" s="667"/>
      <c r="DV16" s="667"/>
      <c r="DW16" s="667"/>
      <c r="DX16" s="667"/>
      <c r="DY16" s="667"/>
      <c r="DZ16" s="667"/>
      <c r="EA16" s="667"/>
      <c r="EB16" s="667"/>
      <c r="EC16" s="676"/>
    </row>
    <row r="17" spans="2:133" ht="11.25" customHeight="1" x14ac:dyDescent="0.15">
      <c r="B17" s="663" t="s">
        <v>257</v>
      </c>
      <c r="C17" s="664"/>
      <c r="D17" s="664"/>
      <c r="E17" s="664"/>
      <c r="F17" s="664"/>
      <c r="G17" s="664"/>
      <c r="H17" s="664"/>
      <c r="I17" s="664"/>
      <c r="J17" s="664"/>
      <c r="K17" s="664"/>
      <c r="L17" s="664"/>
      <c r="M17" s="664"/>
      <c r="N17" s="664"/>
      <c r="O17" s="664"/>
      <c r="P17" s="664"/>
      <c r="Q17" s="665"/>
      <c r="R17" s="666">
        <v>187121</v>
      </c>
      <c r="S17" s="667"/>
      <c r="T17" s="667"/>
      <c r="U17" s="667"/>
      <c r="V17" s="667"/>
      <c r="W17" s="667"/>
      <c r="X17" s="667"/>
      <c r="Y17" s="668"/>
      <c r="Z17" s="669">
        <v>1</v>
      </c>
      <c r="AA17" s="669"/>
      <c r="AB17" s="669"/>
      <c r="AC17" s="669"/>
      <c r="AD17" s="670">
        <v>187121</v>
      </c>
      <c r="AE17" s="670"/>
      <c r="AF17" s="670"/>
      <c r="AG17" s="670"/>
      <c r="AH17" s="670"/>
      <c r="AI17" s="670"/>
      <c r="AJ17" s="670"/>
      <c r="AK17" s="670"/>
      <c r="AL17" s="671">
        <v>1.8</v>
      </c>
      <c r="AM17" s="672"/>
      <c r="AN17" s="672"/>
      <c r="AO17" s="673"/>
      <c r="AP17" s="663" t="s">
        <v>258</v>
      </c>
      <c r="AQ17" s="664"/>
      <c r="AR17" s="664"/>
      <c r="AS17" s="664"/>
      <c r="AT17" s="664"/>
      <c r="AU17" s="664"/>
      <c r="AV17" s="664"/>
      <c r="AW17" s="664"/>
      <c r="AX17" s="664"/>
      <c r="AY17" s="664"/>
      <c r="AZ17" s="664"/>
      <c r="BA17" s="664"/>
      <c r="BB17" s="664"/>
      <c r="BC17" s="664"/>
      <c r="BD17" s="664"/>
      <c r="BE17" s="664"/>
      <c r="BF17" s="665"/>
      <c r="BG17" s="666" t="s">
        <v>127</v>
      </c>
      <c r="BH17" s="667"/>
      <c r="BI17" s="667"/>
      <c r="BJ17" s="667"/>
      <c r="BK17" s="667"/>
      <c r="BL17" s="667"/>
      <c r="BM17" s="667"/>
      <c r="BN17" s="668"/>
      <c r="BO17" s="669" t="s">
        <v>579</v>
      </c>
      <c r="BP17" s="669"/>
      <c r="BQ17" s="669"/>
      <c r="BR17" s="669"/>
      <c r="BS17" s="670" t="s">
        <v>579</v>
      </c>
      <c r="BT17" s="670"/>
      <c r="BU17" s="670"/>
      <c r="BV17" s="670"/>
      <c r="BW17" s="670"/>
      <c r="BX17" s="670"/>
      <c r="BY17" s="670"/>
      <c r="BZ17" s="670"/>
      <c r="CA17" s="670"/>
      <c r="CB17" s="674"/>
      <c r="CD17" s="681" t="s">
        <v>259</v>
      </c>
      <c r="CE17" s="682"/>
      <c r="CF17" s="682"/>
      <c r="CG17" s="682"/>
      <c r="CH17" s="682"/>
      <c r="CI17" s="682"/>
      <c r="CJ17" s="682"/>
      <c r="CK17" s="682"/>
      <c r="CL17" s="682"/>
      <c r="CM17" s="682"/>
      <c r="CN17" s="682"/>
      <c r="CO17" s="682"/>
      <c r="CP17" s="682"/>
      <c r="CQ17" s="683"/>
      <c r="CR17" s="666">
        <v>355791</v>
      </c>
      <c r="CS17" s="667"/>
      <c r="CT17" s="667"/>
      <c r="CU17" s="667"/>
      <c r="CV17" s="667"/>
      <c r="CW17" s="667"/>
      <c r="CX17" s="667"/>
      <c r="CY17" s="668"/>
      <c r="CZ17" s="669">
        <v>2.1</v>
      </c>
      <c r="DA17" s="669"/>
      <c r="DB17" s="669"/>
      <c r="DC17" s="669"/>
      <c r="DD17" s="675" t="s">
        <v>127</v>
      </c>
      <c r="DE17" s="667"/>
      <c r="DF17" s="667"/>
      <c r="DG17" s="667"/>
      <c r="DH17" s="667"/>
      <c r="DI17" s="667"/>
      <c r="DJ17" s="667"/>
      <c r="DK17" s="667"/>
      <c r="DL17" s="667"/>
      <c r="DM17" s="667"/>
      <c r="DN17" s="667"/>
      <c r="DO17" s="667"/>
      <c r="DP17" s="668"/>
      <c r="DQ17" s="675">
        <v>355791</v>
      </c>
      <c r="DR17" s="667"/>
      <c r="DS17" s="667"/>
      <c r="DT17" s="667"/>
      <c r="DU17" s="667"/>
      <c r="DV17" s="667"/>
      <c r="DW17" s="667"/>
      <c r="DX17" s="667"/>
      <c r="DY17" s="667"/>
      <c r="DZ17" s="667"/>
      <c r="EA17" s="667"/>
      <c r="EB17" s="667"/>
      <c r="EC17" s="676"/>
    </row>
    <row r="18" spans="2:133" ht="11.25" customHeight="1" x14ac:dyDescent="0.15">
      <c r="B18" s="663" t="s">
        <v>260</v>
      </c>
      <c r="C18" s="664"/>
      <c r="D18" s="664"/>
      <c r="E18" s="664"/>
      <c r="F18" s="664"/>
      <c r="G18" s="664"/>
      <c r="H18" s="664"/>
      <c r="I18" s="664"/>
      <c r="J18" s="664"/>
      <c r="K18" s="664"/>
      <c r="L18" s="664"/>
      <c r="M18" s="664"/>
      <c r="N18" s="664"/>
      <c r="O18" s="664"/>
      <c r="P18" s="664"/>
      <c r="Q18" s="665"/>
      <c r="R18" s="666">
        <v>120056</v>
      </c>
      <c r="S18" s="667"/>
      <c r="T18" s="667"/>
      <c r="U18" s="667"/>
      <c r="V18" s="667"/>
      <c r="W18" s="667"/>
      <c r="X18" s="667"/>
      <c r="Y18" s="668"/>
      <c r="Z18" s="669">
        <v>0.7</v>
      </c>
      <c r="AA18" s="669"/>
      <c r="AB18" s="669"/>
      <c r="AC18" s="669"/>
      <c r="AD18" s="670">
        <v>116089</v>
      </c>
      <c r="AE18" s="670"/>
      <c r="AF18" s="670"/>
      <c r="AG18" s="670"/>
      <c r="AH18" s="670"/>
      <c r="AI18" s="670"/>
      <c r="AJ18" s="670"/>
      <c r="AK18" s="670"/>
      <c r="AL18" s="671">
        <v>1.1000000238418579</v>
      </c>
      <c r="AM18" s="672"/>
      <c r="AN18" s="672"/>
      <c r="AO18" s="673"/>
      <c r="AP18" s="663" t="s">
        <v>261</v>
      </c>
      <c r="AQ18" s="664"/>
      <c r="AR18" s="664"/>
      <c r="AS18" s="664"/>
      <c r="AT18" s="664"/>
      <c r="AU18" s="664"/>
      <c r="AV18" s="664"/>
      <c r="AW18" s="664"/>
      <c r="AX18" s="664"/>
      <c r="AY18" s="664"/>
      <c r="AZ18" s="664"/>
      <c r="BA18" s="664"/>
      <c r="BB18" s="664"/>
      <c r="BC18" s="664"/>
      <c r="BD18" s="664"/>
      <c r="BE18" s="664"/>
      <c r="BF18" s="665"/>
      <c r="BG18" s="666" t="s">
        <v>127</v>
      </c>
      <c r="BH18" s="667"/>
      <c r="BI18" s="667"/>
      <c r="BJ18" s="667"/>
      <c r="BK18" s="667"/>
      <c r="BL18" s="667"/>
      <c r="BM18" s="667"/>
      <c r="BN18" s="668"/>
      <c r="BO18" s="669" t="s">
        <v>127</v>
      </c>
      <c r="BP18" s="669"/>
      <c r="BQ18" s="669"/>
      <c r="BR18" s="669"/>
      <c r="BS18" s="670" t="s">
        <v>127</v>
      </c>
      <c r="BT18" s="670"/>
      <c r="BU18" s="670"/>
      <c r="BV18" s="670"/>
      <c r="BW18" s="670"/>
      <c r="BX18" s="670"/>
      <c r="BY18" s="670"/>
      <c r="BZ18" s="670"/>
      <c r="CA18" s="670"/>
      <c r="CB18" s="674"/>
      <c r="CD18" s="681" t="s">
        <v>262</v>
      </c>
      <c r="CE18" s="682"/>
      <c r="CF18" s="682"/>
      <c r="CG18" s="682"/>
      <c r="CH18" s="682"/>
      <c r="CI18" s="682"/>
      <c r="CJ18" s="682"/>
      <c r="CK18" s="682"/>
      <c r="CL18" s="682"/>
      <c r="CM18" s="682"/>
      <c r="CN18" s="682"/>
      <c r="CO18" s="682"/>
      <c r="CP18" s="682"/>
      <c r="CQ18" s="683"/>
      <c r="CR18" s="666" t="s">
        <v>127</v>
      </c>
      <c r="CS18" s="667"/>
      <c r="CT18" s="667"/>
      <c r="CU18" s="667"/>
      <c r="CV18" s="667"/>
      <c r="CW18" s="667"/>
      <c r="CX18" s="667"/>
      <c r="CY18" s="668"/>
      <c r="CZ18" s="669" t="s">
        <v>127</v>
      </c>
      <c r="DA18" s="669"/>
      <c r="DB18" s="669"/>
      <c r="DC18" s="669"/>
      <c r="DD18" s="675" t="s">
        <v>579</v>
      </c>
      <c r="DE18" s="667"/>
      <c r="DF18" s="667"/>
      <c r="DG18" s="667"/>
      <c r="DH18" s="667"/>
      <c r="DI18" s="667"/>
      <c r="DJ18" s="667"/>
      <c r="DK18" s="667"/>
      <c r="DL18" s="667"/>
      <c r="DM18" s="667"/>
      <c r="DN18" s="667"/>
      <c r="DO18" s="667"/>
      <c r="DP18" s="668"/>
      <c r="DQ18" s="675" t="s">
        <v>579</v>
      </c>
      <c r="DR18" s="667"/>
      <c r="DS18" s="667"/>
      <c r="DT18" s="667"/>
      <c r="DU18" s="667"/>
      <c r="DV18" s="667"/>
      <c r="DW18" s="667"/>
      <c r="DX18" s="667"/>
      <c r="DY18" s="667"/>
      <c r="DZ18" s="667"/>
      <c r="EA18" s="667"/>
      <c r="EB18" s="667"/>
      <c r="EC18" s="676"/>
    </row>
    <row r="19" spans="2:133" ht="11.25" customHeight="1" x14ac:dyDescent="0.15">
      <c r="B19" s="663" t="s">
        <v>587</v>
      </c>
      <c r="C19" s="664"/>
      <c r="D19" s="664"/>
      <c r="E19" s="664"/>
      <c r="F19" s="664"/>
      <c r="G19" s="664"/>
      <c r="H19" s="664"/>
      <c r="I19" s="664"/>
      <c r="J19" s="664"/>
      <c r="K19" s="664"/>
      <c r="L19" s="664"/>
      <c r="M19" s="664"/>
      <c r="N19" s="664"/>
      <c r="O19" s="664"/>
      <c r="P19" s="664"/>
      <c r="Q19" s="665"/>
      <c r="R19" s="666">
        <v>50090</v>
      </c>
      <c r="S19" s="667"/>
      <c r="T19" s="667"/>
      <c r="U19" s="667"/>
      <c r="V19" s="667"/>
      <c r="W19" s="667"/>
      <c r="X19" s="667"/>
      <c r="Y19" s="668"/>
      <c r="Z19" s="669">
        <v>0.3</v>
      </c>
      <c r="AA19" s="669"/>
      <c r="AB19" s="669"/>
      <c r="AC19" s="669"/>
      <c r="AD19" s="670">
        <v>50090</v>
      </c>
      <c r="AE19" s="670"/>
      <c r="AF19" s="670"/>
      <c r="AG19" s="670"/>
      <c r="AH19" s="670"/>
      <c r="AI19" s="670"/>
      <c r="AJ19" s="670"/>
      <c r="AK19" s="670"/>
      <c r="AL19" s="671">
        <v>0.5</v>
      </c>
      <c r="AM19" s="672"/>
      <c r="AN19" s="672"/>
      <c r="AO19" s="673"/>
      <c r="AP19" s="663" t="s">
        <v>263</v>
      </c>
      <c r="AQ19" s="664"/>
      <c r="AR19" s="664"/>
      <c r="AS19" s="664"/>
      <c r="AT19" s="664"/>
      <c r="AU19" s="664"/>
      <c r="AV19" s="664"/>
      <c r="AW19" s="664"/>
      <c r="AX19" s="664"/>
      <c r="AY19" s="664"/>
      <c r="AZ19" s="664"/>
      <c r="BA19" s="664"/>
      <c r="BB19" s="664"/>
      <c r="BC19" s="664"/>
      <c r="BD19" s="664"/>
      <c r="BE19" s="664"/>
      <c r="BF19" s="665"/>
      <c r="BG19" s="666">
        <v>534160</v>
      </c>
      <c r="BH19" s="667"/>
      <c r="BI19" s="667"/>
      <c r="BJ19" s="667"/>
      <c r="BK19" s="667"/>
      <c r="BL19" s="667"/>
      <c r="BM19" s="667"/>
      <c r="BN19" s="668"/>
      <c r="BO19" s="669">
        <v>5.7</v>
      </c>
      <c r="BP19" s="669"/>
      <c r="BQ19" s="669"/>
      <c r="BR19" s="669"/>
      <c r="BS19" s="670" t="s">
        <v>127</v>
      </c>
      <c r="BT19" s="670"/>
      <c r="BU19" s="670"/>
      <c r="BV19" s="670"/>
      <c r="BW19" s="670"/>
      <c r="BX19" s="670"/>
      <c r="BY19" s="670"/>
      <c r="BZ19" s="670"/>
      <c r="CA19" s="670"/>
      <c r="CB19" s="674"/>
      <c r="CD19" s="681" t="s">
        <v>264</v>
      </c>
      <c r="CE19" s="682"/>
      <c r="CF19" s="682"/>
      <c r="CG19" s="682"/>
      <c r="CH19" s="682"/>
      <c r="CI19" s="682"/>
      <c r="CJ19" s="682"/>
      <c r="CK19" s="682"/>
      <c r="CL19" s="682"/>
      <c r="CM19" s="682"/>
      <c r="CN19" s="682"/>
      <c r="CO19" s="682"/>
      <c r="CP19" s="682"/>
      <c r="CQ19" s="683"/>
      <c r="CR19" s="666" t="s">
        <v>127</v>
      </c>
      <c r="CS19" s="667"/>
      <c r="CT19" s="667"/>
      <c r="CU19" s="667"/>
      <c r="CV19" s="667"/>
      <c r="CW19" s="667"/>
      <c r="CX19" s="667"/>
      <c r="CY19" s="668"/>
      <c r="CZ19" s="669" t="s">
        <v>127</v>
      </c>
      <c r="DA19" s="669"/>
      <c r="DB19" s="669"/>
      <c r="DC19" s="669"/>
      <c r="DD19" s="675" t="s">
        <v>579</v>
      </c>
      <c r="DE19" s="667"/>
      <c r="DF19" s="667"/>
      <c r="DG19" s="667"/>
      <c r="DH19" s="667"/>
      <c r="DI19" s="667"/>
      <c r="DJ19" s="667"/>
      <c r="DK19" s="667"/>
      <c r="DL19" s="667"/>
      <c r="DM19" s="667"/>
      <c r="DN19" s="667"/>
      <c r="DO19" s="667"/>
      <c r="DP19" s="668"/>
      <c r="DQ19" s="675" t="s">
        <v>127</v>
      </c>
      <c r="DR19" s="667"/>
      <c r="DS19" s="667"/>
      <c r="DT19" s="667"/>
      <c r="DU19" s="667"/>
      <c r="DV19" s="667"/>
      <c r="DW19" s="667"/>
      <c r="DX19" s="667"/>
      <c r="DY19" s="667"/>
      <c r="DZ19" s="667"/>
      <c r="EA19" s="667"/>
      <c r="EB19" s="667"/>
      <c r="EC19" s="676"/>
    </row>
    <row r="20" spans="2:133" ht="11.25" customHeight="1" x14ac:dyDescent="0.15">
      <c r="B20" s="663" t="s">
        <v>265</v>
      </c>
      <c r="C20" s="664"/>
      <c r="D20" s="664"/>
      <c r="E20" s="664"/>
      <c r="F20" s="664"/>
      <c r="G20" s="664"/>
      <c r="H20" s="664"/>
      <c r="I20" s="664"/>
      <c r="J20" s="664"/>
      <c r="K20" s="664"/>
      <c r="L20" s="664"/>
      <c r="M20" s="664"/>
      <c r="N20" s="664"/>
      <c r="O20" s="664"/>
      <c r="P20" s="664"/>
      <c r="Q20" s="665"/>
      <c r="R20" s="666">
        <v>3970</v>
      </c>
      <c r="S20" s="667"/>
      <c r="T20" s="667"/>
      <c r="U20" s="667"/>
      <c r="V20" s="667"/>
      <c r="W20" s="667"/>
      <c r="X20" s="667"/>
      <c r="Y20" s="668"/>
      <c r="Z20" s="669">
        <v>0</v>
      </c>
      <c r="AA20" s="669"/>
      <c r="AB20" s="669"/>
      <c r="AC20" s="669"/>
      <c r="AD20" s="670">
        <v>3970</v>
      </c>
      <c r="AE20" s="670"/>
      <c r="AF20" s="670"/>
      <c r="AG20" s="670"/>
      <c r="AH20" s="670"/>
      <c r="AI20" s="670"/>
      <c r="AJ20" s="670"/>
      <c r="AK20" s="670"/>
      <c r="AL20" s="671">
        <v>0</v>
      </c>
      <c r="AM20" s="672"/>
      <c r="AN20" s="672"/>
      <c r="AO20" s="673"/>
      <c r="AP20" s="663" t="s">
        <v>588</v>
      </c>
      <c r="AQ20" s="664"/>
      <c r="AR20" s="664"/>
      <c r="AS20" s="664"/>
      <c r="AT20" s="664"/>
      <c r="AU20" s="664"/>
      <c r="AV20" s="664"/>
      <c r="AW20" s="664"/>
      <c r="AX20" s="664"/>
      <c r="AY20" s="664"/>
      <c r="AZ20" s="664"/>
      <c r="BA20" s="664"/>
      <c r="BB20" s="664"/>
      <c r="BC20" s="664"/>
      <c r="BD20" s="664"/>
      <c r="BE20" s="664"/>
      <c r="BF20" s="665"/>
      <c r="BG20" s="666">
        <v>534160</v>
      </c>
      <c r="BH20" s="667"/>
      <c r="BI20" s="667"/>
      <c r="BJ20" s="667"/>
      <c r="BK20" s="667"/>
      <c r="BL20" s="667"/>
      <c r="BM20" s="667"/>
      <c r="BN20" s="668"/>
      <c r="BO20" s="669">
        <v>5.7</v>
      </c>
      <c r="BP20" s="669"/>
      <c r="BQ20" s="669"/>
      <c r="BR20" s="669"/>
      <c r="BS20" s="670" t="s">
        <v>579</v>
      </c>
      <c r="BT20" s="670"/>
      <c r="BU20" s="670"/>
      <c r="BV20" s="670"/>
      <c r="BW20" s="670"/>
      <c r="BX20" s="670"/>
      <c r="BY20" s="670"/>
      <c r="BZ20" s="670"/>
      <c r="CA20" s="670"/>
      <c r="CB20" s="674"/>
      <c r="CD20" s="681" t="s">
        <v>266</v>
      </c>
      <c r="CE20" s="682"/>
      <c r="CF20" s="682"/>
      <c r="CG20" s="682"/>
      <c r="CH20" s="682"/>
      <c r="CI20" s="682"/>
      <c r="CJ20" s="682"/>
      <c r="CK20" s="682"/>
      <c r="CL20" s="682"/>
      <c r="CM20" s="682"/>
      <c r="CN20" s="682"/>
      <c r="CO20" s="682"/>
      <c r="CP20" s="682"/>
      <c r="CQ20" s="683"/>
      <c r="CR20" s="666">
        <v>17337515</v>
      </c>
      <c r="CS20" s="667"/>
      <c r="CT20" s="667"/>
      <c r="CU20" s="667"/>
      <c r="CV20" s="667"/>
      <c r="CW20" s="667"/>
      <c r="CX20" s="667"/>
      <c r="CY20" s="668"/>
      <c r="CZ20" s="669">
        <v>100</v>
      </c>
      <c r="DA20" s="669"/>
      <c r="DB20" s="669"/>
      <c r="DC20" s="669"/>
      <c r="DD20" s="675">
        <v>2352095</v>
      </c>
      <c r="DE20" s="667"/>
      <c r="DF20" s="667"/>
      <c r="DG20" s="667"/>
      <c r="DH20" s="667"/>
      <c r="DI20" s="667"/>
      <c r="DJ20" s="667"/>
      <c r="DK20" s="667"/>
      <c r="DL20" s="667"/>
      <c r="DM20" s="667"/>
      <c r="DN20" s="667"/>
      <c r="DO20" s="667"/>
      <c r="DP20" s="668"/>
      <c r="DQ20" s="675">
        <v>11642670</v>
      </c>
      <c r="DR20" s="667"/>
      <c r="DS20" s="667"/>
      <c r="DT20" s="667"/>
      <c r="DU20" s="667"/>
      <c r="DV20" s="667"/>
      <c r="DW20" s="667"/>
      <c r="DX20" s="667"/>
      <c r="DY20" s="667"/>
      <c r="DZ20" s="667"/>
      <c r="EA20" s="667"/>
      <c r="EB20" s="667"/>
      <c r="EC20" s="676"/>
    </row>
    <row r="21" spans="2:133" ht="11.25" customHeight="1" x14ac:dyDescent="0.15">
      <c r="B21" s="663" t="s">
        <v>267</v>
      </c>
      <c r="C21" s="664"/>
      <c r="D21" s="664"/>
      <c r="E21" s="664"/>
      <c r="F21" s="664"/>
      <c r="G21" s="664"/>
      <c r="H21" s="664"/>
      <c r="I21" s="664"/>
      <c r="J21" s="664"/>
      <c r="K21" s="664"/>
      <c r="L21" s="664"/>
      <c r="M21" s="664"/>
      <c r="N21" s="664"/>
      <c r="O21" s="664"/>
      <c r="P21" s="664"/>
      <c r="Q21" s="665"/>
      <c r="R21" s="666">
        <v>1980</v>
      </c>
      <c r="S21" s="667"/>
      <c r="T21" s="667"/>
      <c r="U21" s="667"/>
      <c r="V21" s="667"/>
      <c r="W21" s="667"/>
      <c r="X21" s="667"/>
      <c r="Y21" s="668"/>
      <c r="Z21" s="669">
        <v>0</v>
      </c>
      <c r="AA21" s="669"/>
      <c r="AB21" s="669"/>
      <c r="AC21" s="669"/>
      <c r="AD21" s="670">
        <v>1980</v>
      </c>
      <c r="AE21" s="670"/>
      <c r="AF21" s="670"/>
      <c r="AG21" s="670"/>
      <c r="AH21" s="670"/>
      <c r="AI21" s="670"/>
      <c r="AJ21" s="670"/>
      <c r="AK21" s="670"/>
      <c r="AL21" s="671">
        <v>0</v>
      </c>
      <c r="AM21" s="672"/>
      <c r="AN21" s="672"/>
      <c r="AO21" s="673"/>
      <c r="AP21" s="685" t="s">
        <v>268</v>
      </c>
      <c r="AQ21" s="686"/>
      <c r="AR21" s="686"/>
      <c r="AS21" s="686"/>
      <c r="AT21" s="686"/>
      <c r="AU21" s="686"/>
      <c r="AV21" s="686"/>
      <c r="AW21" s="686"/>
      <c r="AX21" s="686"/>
      <c r="AY21" s="686"/>
      <c r="AZ21" s="686"/>
      <c r="BA21" s="686"/>
      <c r="BB21" s="686"/>
      <c r="BC21" s="686"/>
      <c r="BD21" s="686"/>
      <c r="BE21" s="686"/>
      <c r="BF21" s="687"/>
      <c r="BG21" s="666">
        <v>1183</v>
      </c>
      <c r="BH21" s="667"/>
      <c r="BI21" s="667"/>
      <c r="BJ21" s="667"/>
      <c r="BK21" s="667"/>
      <c r="BL21" s="667"/>
      <c r="BM21" s="667"/>
      <c r="BN21" s="668"/>
      <c r="BO21" s="669">
        <v>0</v>
      </c>
      <c r="BP21" s="669"/>
      <c r="BQ21" s="669"/>
      <c r="BR21" s="669"/>
      <c r="BS21" s="670" t="s">
        <v>127</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x14ac:dyDescent="0.15">
      <c r="B22" s="704" t="s">
        <v>589</v>
      </c>
      <c r="C22" s="705"/>
      <c r="D22" s="705"/>
      <c r="E22" s="705"/>
      <c r="F22" s="705"/>
      <c r="G22" s="705"/>
      <c r="H22" s="705"/>
      <c r="I22" s="705"/>
      <c r="J22" s="705"/>
      <c r="K22" s="705"/>
      <c r="L22" s="705"/>
      <c r="M22" s="705"/>
      <c r="N22" s="705"/>
      <c r="O22" s="705"/>
      <c r="P22" s="705"/>
      <c r="Q22" s="706"/>
      <c r="R22" s="666">
        <v>64016</v>
      </c>
      <c r="S22" s="667"/>
      <c r="T22" s="667"/>
      <c r="U22" s="667"/>
      <c r="V22" s="667"/>
      <c r="W22" s="667"/>
      <c r="X22" s="667"/>
      <c r="Y22" s="668"/>
      <c r="Z22" s="669">
        <v>0.4</v>
      </c>
      <c r="AA22" s="669"/>
      <c r="AB22" s="669"/>
      <c r="AC22" s="669"/>
      <c r="AD22" s="670">
        <v>60049</v>
      </c>
      <c r="AE22" s="670"/>
      <c r="AF22" s="670"/>
      <c r="AG22" s="670"/>
      <c r="AH22" s="670"/>
      <c r="AI22" s="670"/>
      <c r="AJ22" s="670"/>
      <c r="AK22" s="670"/>
      <c r="AL22" s="671">
        <v>0.60000002384185791</v>
      </c>
      <c r="AM22" s="672"/>
      <c r="AN22" s="672"/>
      <c r="AO22" s="673"/>
      <c r="AP22" s="685" t="s">
        <v>269</v>
      </c>
      <c r="AQ22" s="686"/>
      <c r="AR22" s="686"/>
      <c r="AS22" s="686"/>
      <c r="AT22" s="686"/>
      <c r="AU22" s="686"/>
      <c r="AV22" s="686"/>
      <c r="AW22" s="686"/>
      <c r="AX22" s="686"/>
      <c r="AY22" s="686"/>
      <c r="AZ22" s="686"/>
      <c r="BA22" s="686"/>
      <c r="BB22" s="686"/>
      <c r="BC22" s="686"/>
      <c r="BD22" s="686"/>
      <c r="BE22" s="686"/>
      <c r="BF22" s="687"/>
      <c r="BG22" s="666" t="s">
        <v>127</v>
      </c>
      <c r="BH22" s="667"/>
      <c r="BI22" s="667"/>
      <c r="BJ22" s="667"/>
      <c r="BK22" s="667"/>
      <c r="BL22" s="667"/>
      <c r="BM22" s="667"/>
      <c r="BN22" s="668"/>
      <c r="BO22" s="669" t="s">
        <v>127</v>
      </c>
      <c r="BP22" s="669"/>
      <c r="BQ22" s="669"/>
      <c r="BR22" s="669"/>
      <c r="BS22" s="670" t="s">
        <v>127</v>
      </c>
      <c r="BT22" s="670"/>
      <c r="BU22" s="670"/>
      <c r="BV22" s="670"/>
      <c r="BW22" s="670"/>
      <c r="BX22" s="670"/>
      <c r="BY22" s="670"/>
      <c r="BZ22" s="670"/>
      <c r="CA22" s="670"/>
      <c r="CB22" s="674"/>
      <c r="CD22" s="648" t="s">
        <v>270</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663" t="s">
        <v>271</v>
      </c>
      <c r="C23" s="664"/>
      <c r="D23" s="664"/>
      <c r="E23" s="664"/>
      <c r="F23" s="664"/>
      <c r="G23" s="664"/>
      <c r="H23" s="664"/>
      <c r="I23" s="664"/>
      <c r="J23" s="664"/>
      <c r="K23" s="664"/>
      <c r="L23" s="664"/>
      <c r="M23" s="664"/>
      <c r="N23" s="664"/>
      <c r="O23" s="664"/>
      <c r="P23" s="664"/>
      <c r="Q23" s="665"/>
      <c r="R23" s="666">
        <v>42351</v>
      </c>
      <c r="S23" s="667"/>
      <c r="T23" s="667"/>
      <c r="U23" s="667"/>
      <c r="V23" s="667"/>
      <c r="W23" s="667"/>
      <c r="X23" s="667"/>
      <c r="Y23" s="668"/>
      <c r="Z23" s="669">
        <v>0.2</v>
      </c>
      <c r="AA23" s="669"/>
      <c r="AB23" s="669"/>
      <c r="AC23" s="669"/>
      <c r="AD23" s="670" t="s">
        <v>127</v>
      </c>
      <c r="AE23" s="670"/>
      <c r="AF23" s="670"/>
      <c r="AG23" s="670"/>
      <c r="AH23" s="670"/>
      <c r="AI23" s="670"/>
      <c r="AJ23" s="670"/>
      <c r="AK23" s="670"/>
      <c r="AL23" s="671" t="s">
        <v>127</v>
      </c>
      <c r="AM23" s="672"/>
      <c r="AN23" s="672"/>
      <c r="AO23" s="673"/>
      <c r="AP23" s="685" t="s">
        <v>590</v>
      </c>
      <c r="AQ23" s="686"/>
      <c r="AR23" s="686"/>
      <c r="AS23" s="686"/>
      <c r="AT23" s="686"/>
      <c r="AU23" s="686"/>
      <c r="AV23" s="686"/>
      <c r="AW23" s="686"/>
      <c r="AX23" s="686"/>
      <c r="AY23" s="686"/>
      <c r="AZ23" s="686"/>
      <c r="BA23" s="686"/>
      <c r="BB23" s="686"/>
      <c r="BC23" s="686"/>
      <c r="BD23" s="686"/>
      <c r="BE23" s="686"/>
      <c r="BF23" s="687"/>
      <c r="BG23" s="666">
        <v>532977</v>
      </c>
      <c r="BH23" s="667"/>
      <c r="BI23" s="667"/>
      <c r="BJ23" s="667"/>
      <c r="BK23" s="667"/>
      <c r="BL23" s="667"/>
      <c r="BM23" s="667"/>
      <c r="BN23" s="668"/>
      <c r="BO23" s="669">
        <v>5.7</v>
      </c>
      <c r="BP23" s="669"/>
      <c r="BQ23" s="669"/>
      <c r="BR23" s="669"/>
      <c r="BS23" s="670" t="s">
        <v>127</v>
      </c>
      <c r="BT23" s="670"/>
      <c r="BU23" s="670"/>
      <c r="BV23" s="670"/>
      <c r="BW23" s="670"/>
      <c r="BX23" s="670"/>
      <c r="BY23" s="670"/>
      <c r="BZ23" s="670"/>
      <c r="CA23" s="670"/>
      <c r="CB23" s="674"/>
      <c r="CD23" s="648" t="s">
        <v>221</v>
      </c>
      <c r="CE23" s="649"/>
      <c r="CF23" s="649"/>
      <c r="CG23" s="649"/>
      <c r="CH23" s="649"/>
      <c r="CI23" s="649"/>
      <c r="CJ23" s="649"/>
      <c r="CK23" s="649"/>
      <c r="CL23" s="649"/>
      <c r="CM23" s="649"/>
      <c r="CN23" s="649"/>
      <c r="CO23" s="649"/>
      <c r="CP23" s="649"/>
      <c r="CQ23" s="650"/>
      <c r="CR23" s="648" t="s">
        <v>272</v>
      </c>
      <c r="CS23" s="649"/>
      <c r="CT23" s="649"/>
      <c r="CU23" s="649"/>
      <c r="CV23" s="649"/>
      <c r="CW23" s="649"/>
      <c r="CX23" s="649"/>
      <c r="CY23" s="650"/>
      <c r="CZ23" s="648" t="s">
        <v>273</v>
      </c>
      <c r="DA23" s="649"/>
      <c r="DB23" s="649"/>
      <c r="DC23" s="650"/>
      <c r="DD23" s="648" t="s">
        <v>591</v>
      </c>
      <c r="DE23" s="649"/>
      <c r="DF23" s="649"/>
      <c r="DG23" s="649"/>
      <c r="DH23" s="649"/>
      <c r="DI23" s="649"/>
      <c r="DJ23" s="649"/>
      <c r="DK23" s="650"/>
      <c r="DL23" s="697" t="s">
        <v>274</v>
      </c>
      <c r="DM23" s="698"/>
      <c r="DN23" s="698"/>
      <c r="DO23" s="698"/>
      <c r="DP23" s="698"/>
      <c r="DQ23" s="698"/>
      <c r="DR23" s="698"/>
      <c r="DS23" s="698"/>
      <c r="DT23" s="698"/>
      <c r="DU23" s="698"/>
      <c r="DV23" s="699"/>
      <c r="DW23" s="648" t="s">
        <v>275</v>
      </c>
      <c r="DX23" s="649"/>
      <c r="DY23" s="649"/>
      <c r="DZ23" s="649"/>
      <c r="EA23" s="649"/>
      <c r="EB23" s="649"/>
      <c r="EC23" s="650"/>
    </row>
    <row r="24" spans="2:133" ht="11.25" customHeight="1" x14ac:dyDescent="0.15">
      <c r="B24" s="663" t="s">
        <v>276</v>
      </c>
      <c r="C24" s="664"/>
      <c r="D24" s="664"/>
      <c r="E24" s="664"/>
      <c r="F24" s="664"/>
      <c r="G24" s="664"/>
      <c r="H24" s="664"/>
      <c r="I24" s="664"/>
      <c r="J24" s="664"/>
      <c r="K24" s="664"/>
      <c r="L24" s="664"/>
      <c r="M24" s="664"/>
      <c r="N24" s="664"/>
      <c r="O24" s="664"/>
      <c r="P24" s="664"/>
      <c r="Q24" s="665"/>
      <c r="R24" s="666" t="s">
        <v>579</v>
      </c>
      <c r="S24" s="667"/>
      <c r="T24" s="667"/>
      <c r="U24" s="667"/>
      <c r="V24" s="667"/>
      <c r="W24" s="667"/>
      <c r="X24" s="667"/>
      <c r="Y24" s="668"/>
      <c r="Z24" s="669" t="s">
        <v>127</v>
      </c>
      <c r="AA24" s="669"/>
      <c r="AB24" s="669"/>
      <c r="AC24" s="669"/>
      <c r="AD24" s="670" t="s">
        <v>579</v>
      </c>
      <c r="AE24" s="670"/>
      <c r="AF24" s="670"/>
      <c r="AG24" s="670"/>
      <c r="AH24" s="670"/>
      <c r="AI24" s="670"/>
      <c r="AJ24" s="670"/>
      <c r="AK24" s="670"/>
      <c r="AL24" s="671" t="s">
        <v>127</v>
      </c>
      <c r="AM24" s="672"/>
      <c r="AN24" s="672"/>
      <c r="AO24" s="673"/>
      <c r="AP24" s="685" t="s">
        <v>592</v>
      </c>
      <c r="AQ24" s="686"/>
      <c r="AR24" s="686"/>
      <c r="AS24" s="686"/>
      <c r="AT24" s="686"/>
      <c r="AU24" s="686"/>
      <c r="AV24" s="686"/>
      <c r="AW24" s="686"/>
      <c r="AX24" s="686"/>
      <c r="AY24" s="686"/>
      <c r="AZ24" s="686"/>
      <c r="BA24" s="686"/>
      <c r="BB24" s="686"/>
      <c r="BC24" s="686"/>
      <c r="BD24" s="686"/>
      <c r="BE24" s="686"/>
      <c r="BF24" s="687"/>
      <c r="BG24" s="666" t="s">
        <v>127</v>
      </c>
      <c r="BH24" s="667"/>
      <c r="BI24" s="667"/>
      <c r="BJ24" s="667"/>
      <c r="BK24" s="667"/>
      <c r="BL24" s="667"/>
      <c r="BM24" s="667"/>
      <c r="BN24" s="668"/>
      <c r="BO24" s="669" t="s">
        <v>579</v>
      </c>
      <c r="BP24" s="669"/>
      <c r="BQ24" s="669"/>
      <c r="BR24" s="669"/>
      <c r="BS24" s="670" t="s">
        <v>579</v>
      </c>
      <c r="BT24" s="670"/>
      <c r="BU24" s="670"/>
      <c r="BV24" s="670"/>
      <c r="BW24" s="670"/>
      <c r="BX24" s="670"/>
      <c r="BY24" s="670"/>
      <c r="BZ24" s="670"/>
      <c r="CA24" s="670"/>
      <c r="CB24" s="674"/>
      <c r="CD24" s="677" t="s">
        <v>277</v>
      </c>
      <c r="CE24" s="678"/>
      <c r="CF24" s="678"/>
      <c r="CG24" s="678"/>
      <c r="CH24" s="678"/>
      <c r="CI24" s="678"/>
      <c r="CJ24" s="678"/>
      <c r="CK24" s="678"/>
      <c r="CL24" s="678"/>
      <c r="CM24" s="678"/>
      <c r="CN24" s="678"/>
      <c r="CO24" s="678"/>
      <c r="CP24" s="678"/>
      <c r="CQ24" s="679"/>
      <c r="CR24" s="655">
        <v>6879137</v>
      </c>
      <c r="CS24" s="656"/>
      <c r="CT24" s="656"/>
      <c r="CU24" s="656"/>
      <c r="CV24" s="656"/>
      <c r="CW24" s="656"/>
      <c r="CX24" s="656"/>
      <c r="CY24" s="657"/>
      <c r="CZ24" s="660">
        <v>39.700000000000003</v>
      </c>
      <c r="DA24" s="661"/>
      <c r="DB24" s="661"/>
      <c r="DC24" s="680"/>
      <c r="DD24" s="707">
        <v>3428871</v>
      </c>
      <c r="DE24" s="656"/>
      <c r="DF24" s="656"/>
      <c r="DG24" s="656"/>
      <c r="DH24" s="656"/>
      <c r="DI24" s="656"/>
      <c r="DJ24" s="656"/>
      <c r="DK24" s="657"/>
      <c r="DL24" s="707">
        <v>3419966</v>
      </c>
      <c r="DM24" s="656"/>
      <c r="DN24" s="656"/>
      <c r="DO24" s="656"/>
      <c r="DP24" s="656"/>
      <c r="DQ24" s="656"/>
      <c r="DR24" s="656"/>
      <c r="DS24" s="656"/>
      <c r="DT24" s="656"/>
      <c r="DU24" s="656"/>
      <c r="DV24" s="657"/>
      <c r="DW24" s="660">
        <v>32.299999999999997</v>
      </c>
      <c r="DX24" s="661"/>
      <c r="DY24" s="661"/>
      <c r="DZ24" s="661"/>
      <c r="EA24" s="661"/>
      <c r="EB24" s="661"/>
      <c r="EC24" s="662"/>
    </row>
    <row r="25" spans="2:133" ht="11.25" customHeight="1" x14ac:dyDescent="0.15">
      <c r="B25" s="663" t="s">
        <v>278</v>
      </c>
      <c r="C25" s="664"/>
      <c r="D25" s="664"/>
      <c r="E25" s="664"/>
      <c r="F25" s="664"/>
      <c r="G25" s="664"/>
      <c r="H25" s="664"/>
      <c r="I25" s="664"/>
      <c r="J25" s="664"/>
      <c r="K25" s="664"/>
      <c r="L25" s="664"/>
      <c r="M25" s="664"/>
      <c r="N25" s="664"/>
      <c r="O25" s="664"/>
      <c r="P25" s="664"/>
      <c r="Q25" s="665"/>
      <c r="R25" s="666">
        <v>42351</v>
      </c>
      <c r="S25" s="667"/>
      <c r="T25" s="667"/>
      <c r="U25" s="667"/>
      <c r="V25" s="667"/>
      <c r="W25" s="667"/>
      <c r="X25" s="667"/>
      <c r="Y25" s="668"/>
      <c r="Z25" s="669">
        <v>0.2</v>
      </c>
      <c r="AA25" s="669"/>
      <c r="AB25" s="669"/>
      <c r="AC25" s="669"/>
      <c r="AD25" s="670" t="s">
        <v>127</v>
      </c>
      <c r="AE25" s="670"/>
      <c r="AF25" s="670"/>
      <c r="AG25" s="670"/>
      <c r="AH25" s="670"/>
      <c r="AI25" s="670"/>
      <c r="AJ25" s="670"/>
      <c r="AK25" s="670"/>
      <c r="AL25" s="671" t="s">
        <v>127</v>
      </c>
      <c r="AM25" s="672"/>
      <c r="AN25" s="672"/>
      <c r="AO25" s="673"/>
      <c r="AP25" s="685" t="s">
        <v>279</v>
      </c>
      <c r="AQ25" s="686"/>
      <c r="AR25" s="686"/>
      <c r="AS25" s="686"/>
      <c r="AT25" s="686"/>
      <c r="AU25" s="686"/>
      <c r="AV25" s="686"/>
      <c r="AW25" s="686"/>
      <c r="AX25" s="686"/>
      <c r="AY25" s="686"/>
      <c r="AZ25" s="686"/>
      <c r="BA25" s="686"/>
      <c r="BB25" s="686"/>
      <c r="BC25" s="686"/>
      <c r="BD25" s="686"/>
      <c r="BE25" s="686"/>
      <c r="BF25" s="687"/>
      <c r="BG25" s="666" t="s">
        <v>579</v>
      </c>
      <c r="BH25" s="667"/>
      <c r="BI25" s="667"/>
      <c r="BJ25" s="667"/>
      <c r="BK25" s="667"/>
      <c r="BL25" s="667"/>
      <c r="BM25" s="667"/>
      <c r="BN25" s="668"/>
      <c r="BO25" s="669" t="s">
        <v>127</v>
      </c>
      <c r="BP25" s="669"/>
      <c r="BQ25" s="669"/>
      <c r="BR25" s="669"/>
      <c r="BS25" s="670" t="s">
        <v>579</v>
      </c>
      <c r="BT25" s="670"/>
      <c r="BU25" s="670"/>
      <c r="BV25" s="670"/>
      <c r="BW25" s="670"/>
      <c r="BX25" s="670"/>
      <c r="BY25" s="670"/>
      <c r="BZ25" s="670"/>
      <c r="CA25" s="670"/>
      <c r="CB25" s="674"/>
      <c r="CD25" s="681" t="s">
        <v>280</v>
      </c>
      <c r="CE25" s="682"/>
      <c r="CF25" s="682"/>
      <c r="CG25" s="682"/>
      <c r="CH25" s="682"/>
      <c r="CI25" s="682"/>
      <c r="CJ25" s="682"/>
      <c r="CK25" s="682"/>
      <c r="CL25" s="682"/>
      <c r="CM25" s="682"/>
      <c r="CN25" s="682"/>
      <c r="CO25" s="682"/>
      <c r="CP25" s="682"/>
      <c r="CQ25" s="683"/>
      <c r="CR25" s="666">
        <v>2323638</v>
      </c>
      <c r="CS25" s="700"/>
      <c r="CT25" s="700"/>
      <c r="CU25" s="700"/>
      <c r="CV25" s="700"/>
      <c r="CW25" s="700"/>
      <c r="CX25" s="700"/>
      <c r="CY25" s="701"/>
      <c r="CZ25" s="671">
        <v>13.4</v>
      </c>
      <c r="DA25" s="702"/>
      <c r="DB25" s="702"/>
      <c r="DC25" s="708"/>
      <c r="DD25" s="675">
        <v>2075832</v>
      </c>
      <c r="DE25" s="700"/>
      <c r="DF25" s="700"/>
      <c r="DG25" s="700"/>
      <c r="DH25" s="700"/>
      <c r="DI25" s="700"/>
      <c r="DJ25" s="700"/>
      <c r="DK25" s="701"/>
      <c r="DL25" s="675">
        <v>2067807</v>
      </c>
      <c r="DM25" s="700"/>
      <c r="DN25" s="700"/>
      <c r="DO25" s="700"/>
      <c r="DP25" s="700"/>
      <c r="DQ25" s="700"/>
      <c r="DR25" s="700"/>
      <c r="DS25" s="700"/>
      <c r="DT25" s="700"/>
      <c r="DU25" s="700"/>
      <c r="DV25" s="701"/>
      <c r="DW25" s="671">
        <v>19.5</v>
      </c>
      <c r="DX25" s="702"/>
      <c r="DY25" s="702"/>
      <c r="DZ25" s="702"/>
      <c r="EA25" s="702"/>
      <c r="EB25" s="702"/>
      <c r="EC25" s="703"/>
    </row>
    <row r="26" spans="2:133" ht="11.25" customHeight="1" x14ac:dyDescent="0.15">
      <c r="B26" s="663" t="s">
        <v>593</v>
      </c>
      <c r="C26" s="664"/>
      <c r="D26" s="664"/>
      <c r="E26" s="664"/>
      <c r="F26" s="664"/>
      <c r="G26" s="664"/>
      <c r="H26" s="664"/>
      <c r="I26" s="664"/>
      <c r="J26" s="664"/>
      <c r="K26" s="664"/>
      <c r="L26" s="664"/>
      <c r="M26" s="664"/>
      <c r="N26" s="664"/>
      <c r="O26" s="664"/>
      <c r="P26" s="664"/>
      <c r="Q26" s="665"/>
      <c r="R26" s="666" t="s">
        <v>579</v>
      </c>
      <c r="S26" s="667"/>
      <c r="T26" s="667"/>
      <c r="U26" s="667"/>
      <c r="V26" s="667"/>
      <c r="W26" s="667"/>
      <c r="X26" s="667"/>
      <c r="Y26" s="668"/>
      <c r="Z26" s="669" t="s">
        <v>579</v>
      </c>
      <c r="AA26" s="669"/>
      <c r="AB26" s="669"/>
      <c r="AC26" s="669"/>
      <c r="AD26" s="670" t="s">
        <v>127</v>
      </c>
      <c r="AE26" s="670"/>
      <c r="AF26" s="670"/>
      <c r="AG26" s="670"/>
      <c r="AH26" s="670"/>
      <c r="AI26" s="670"/>
      <c r="AJ26" s="670"/>
      <c r="AK26" s="670"/>
      <c r="AL26" s="671" t="s">
        <v>127</v>
      </c>
      <c r="AM26" s="672"/>
      <c r="AN26" s="672"/>
      <c r="AO26" s="673"/>
      <c r="AP26" s="685" t="s">
        <v>281</v>
      </c>
      <c r="AQ26" s="709"/>
      <c r="AR26" s="709"/>
      <c r="AS26" s="709"/>
      <c r="AT26" s="709"/>
      <c r="AU26" s="709"/>
      <c r="AV26" s="709"/>
      <c r="AW26" s="709"/>
      <c r="AX26" s="709"/>
      <c r="AY26" s="709"/>
      <c r="AZ26" s="709"/>
      <c r="BA26" s="709"/>
      <c r="BB26" s="709"/>
      <c r="BC26" s="709"/>
      <c r="BD26" s="709"/>
      <c r="BE26" s="709"/>
      <c r="BF26" s="687"/>
      <c r="BG26" s="666" t="s">
        <v>127</v>
      </c>
      <c r="BH26" s="667"/>
      <c r="BI26" s="667"/>
      <c r="BJ26" s="667"/>
      <c r="BK26" s="667"/>
      <c r="BL26" s="667"/>
      <c r="BM26" s="667"/>
      <c r="BN26" s="668"/>
      <c r="BO26" s="669" t="s">
        <v>127</v>
      </c>
      <c r="BP26" s="669"/>
      <c r="BQ26" s="669"/>
      <c r="BR26" s="669"/>
      <c r="BS26" s="670" t="s">
        <v>127</v>
      </c>
      <c r="BT26" s="670"/>
      <c r="BU26" s="670"/>
      <c r="BV26" s="670"/>
      <c r="BW26" s="670"/>
      <c r="BX26" s="670"/>
      <c r="BY26" s="670"/>
      <c r="BZ26" s="670"/>
      <c r="CA26" s="670"/>
      <c r="CB26" s="674"/>
      <c r="CD26" s="681" t="s">
        <v>282</v>
      </c>
      <c r="CE26" s="682"/>
      <c r="CF26" s="682"/>
      <c r="CG26" s="682"/>
      <c r="CH26" s="682"/>
      <c r="CI26" s="682"/>
      <c r="CJ26" s="682"/>
      <c r="CK26" s="682"/>
      <c r="CL26" s="682"/>
      <c r="CM26" s="682"/>
      <c r="CN26" s="682"/>
      <c r="CO26" s="682"/>
      <c r="CP26" s="682"/>
      <c r="CQ26" s="683"/>
      <c r="CR26" s="666">
        <v>1367647</v>
      </c>
      <c r="CS26" s="667"/>
      <c r="CT26" s="667"/>
      <c r="CU26" s="667"/>
      <c r="CV26" s="667"/>
      <c r="CW26" s="667"/>
      <c r="CX26" s="667"/>
      <c r="CY26" s="668"/>
      <c r="CZ26" s="671">
        <v>7.9</v>
      </c>
      <c r="DA26" s="702"/>
      <c r="DB26" s="702"/>
      <c r="DC26" s="708"/>
      <c r="DD26" s="675">
        <v>1119841</v>
      </c>
      <c r="DE26" s="667"/>
      <c r="DF26" s="667"/>
      <c r="DG26" s="667"/>
      <c r="DH26" s="667"/>
      <c r="DI26" s="667"/>
      <c r="DJ26" s="667"/>
      <c r="DK26" s="668"/>
      <c r="DL26" s="675" t="s">
        <v>127</v>
      </c>
      <c r="DM26" s="667"/>
      <c r="DN26" s="667"/>
      <c r="DO26" s="667"/>
      <c r="DP26" s="667"/>
      <c r="DQ26" s="667"/>
      <c r="DR26" s="667"/>
      <c r="DS26" s="667"/>
      <c r="DT26" s="667"/>
      <c r="DU26" s="667"/>
      <c r="DV26" s="668"/>
      <c r="DW26" s="671" t="s">
        <v>579</v>
      </c>
      <c r="DX26" s="702"/>
      <c r="DY26" s="702"/>
      <c r="DZ26" s="702"/>
      <c r="EA26" s="702"/>
      <c r="EB26" s="702"/>
      <c r="EC26" s="703"/>
    </row>
    <row r="27" spans="2:133" ht="11.25" customHeight="1" x14ac:dyDescent="0.15">
      <c r="B27" s="663" t="s">
        <v>283</v>
      </c>
      <c r="C27" s="664"/>
      <c r="D27" s="664"/>
      <c r="E27" s="664"/>
      <c r="F27" s="664"/>
      <c r="G27" s="664"/>
      <c r="H27" s="664"/>
      <c r="I27" s="664"/>
      <c r="J27" s="664"/>
      <c r="K27" s="664"/>
      <c r="L27" s="664"/>
      <c r="M27" s="664"/>
      <c r="N27" s="664"/>
      <c r="O27" s="664"/>
      <c r="P27" s="664"/>
      <c r="Q27" s="665"/>
      <c r="R27" s="666">
        <v>11132438</v>
      </c>
      <c r="S27" s="667"/>
      <c r="T27" s="667"/>
      <c r="U27" s="667"/>
      <c r="V27" s="667"/>
      <c r="W27" s="667"/>
      <c r="X27" s="667"/>
      <c r="Y27" s="668"/>
      <c r="Z27" s="669">
        <v>62.2</v>
      </c>
      <c r="AA27" s="669"/>
      <c r="AB27" s="669"/>
      <c r="AC27" s="669"/>
      <c r="AD27" s="670">
        <v>10553143</v>
      </c>
      <c r="AE27" s="670"/>
      <c r="AF27" s="670"/>
      <c r="AG27" s="670"/>
      <c r="AH27" s="670"/>
      <c r="AI27" s="670"/>
      <c r="AJ27" s="670"/>
      <c r="AK27" s="670"/>
      <c r="AL27" s="671">
        <v>99.699996948242188</v>
      </c>
      <c r="AM27" s="672"/>
      <c r="AN27" s="672"/>
      <c r="AO27" s="673"/>
      <c r="AP27" s="663" t="s">
        <v>284</v>
      </c>
      <c r="AQ27" s="664"/>
      <c r="AR27" s="664"/>
      <c r="AS27" s="664"/>
      <c r="AT27" s="664"/>
      <c r="AU27" s="664"/>
      <c r="AV27" s="664"/>
      <c r="AW27" s="664"/>
      <c r="AX27" s="664"/>
      <c r="AY27" s="664"/>
      <c r="AZ27" s="664"/>
      <c r="BA27" s="664"/>
      <c r="BB27" s="664"/>
      <c r="BC27" s="664"/>
      <c r="BD27" s="664"/>
      <c r="BE27" s="664"/>
      <c r="BF27" s="665"/>
      <c r="BG27" s="666">
        <v>9430624</v>
      </c>
      <c r="BH27" s="667"/>
      <c r="BI27" s="667"/>
      <c r="BJ27" s="667"/>
      <c r="BK27" s="667"/>
      <c r="BL27" s="667"/>
      <c r="BM27" s="667"/>
      <c r="BN27" s="668"/>
      <c r="BO27" s="669">
        <v>100</v>
      </c>
      <c r="BP27" s="669"/>
      <c r="BQ27" s="669"/>
      <c r="BR27" s="669"/>
      <c r="BS27" s="670" t="s">
        <v>127</v>
      </c>
      <c r="BT27" s="670"/>
      <c r="BU27" s="670"/>
      <c r="BV27" s="670"/>
      <c r="BW27" s="670"/>
      <c r="BX27" s="670"/>
      <c r="BY27" s="670"/>
      <c r="BZ27" s="670"/>
      <c r="CA27" s="670"/>
      <c r="CB27" s="674"/>
      <c r="CD27" s="681" t="s">
        <v>594</v>
      </c>
      <c r="CE27" s="682"/>
      <c r="CF27" s="682"/>
      <c r="CG27" s="682"/>
      <c r="CH27" s="682"/>
      <c r="CI27" s="682"/>
      <c r="CJ27" s="682"/>
      <c r="CK27" s="682"/>
      <c r="CL27" s="682"/>
      <c r="CM27" s="682"/>
      <c r="CN27" s="682"/>
      <c r="CO27" s="682"/>
      <c r="CP27" s="682"/>
      <c r="CQ27" s="683"/>
      <c r="CR27" s="666">
        <v>4199708</v>
      </c>
      <c r="CS27" s="700"/>
      <c r="CT27" s="700"/>
      <c r="CU27" s="700"/>
      <c r="CV27" s="700"/>
      <c r="CW27" s="700"/>
      <c r="CX27" s="700"/>
      <c r="CY27" s="701"/>
      <c r="CZ27" s="671">
        <v>24.2</v>
      </c>
      <c r="DA27" s="702"/>
      <c r="DB27" s="702"/>
      <c r="DC27" s="708"/>
      <c r="DD27" s="675">
        <v>997248</v>
      </c>
      <c r="DE27" s="700"/>
      <c r="DF27" s="700"/>
      <c r="DG27" s="700"/>
      <c r="DH27" s="700"/>
      <c r="DI27" s="700"/>
      <c r="DJ27" s="700"/>
      <c r="DK27" s="701"/>
      <c r="DL27" s="675">
        <v>996368</v>
      </c>
      <c r="DM27" s="700"/>
      <c r="DN27" s="700"/>
      <c r="DO27" s="700"/>
      <c r="DP27" s="700"/>
      <c r="DQ27" s="700"/>
      <c r="DR27" s="700"/>
      <c r="DS27" s="700"/>
      <c r="DT27" s="700"/>
      <c r="DU27" s="700"/>
      <c r="DV27" s="701"/>
      <c r="DW27" s="671">
        <v>9.4</v>
      </c>
      <c r="DX27" s="702"/>
      <c r="DY27" s="702"/>
      <c r="DZ27" s="702"/>
      <c r="EA27" s="702"/>
      <c r="EB27" s="702"/>
      <c r="EC27" s="703"/>
    </row>
    <row r="28" spans="2:133" ht="11.25" customHeight="1" x14ac:dyDescent="0.15">
      <c r="B28" s="663" t="s">
        <v>285</v>
      </c>
      <c r="C28" s="664"/>
      <c r="D28" s="664"/>
      <c r="E28" s="664"/>
      <c r="F28" s="664"/>
      <c r="G28" s="664"/>
      <c r="H28" s="664"/>
      <c r="I28" s="664"/>
      <c r="J28" s="664"/>
      <c r="K28" s="664"/>
      <c r="L28" s="664"/>
      <c r="M28" s="664"/>
      <c r="N28" s="664"/>
      <c r="O28" s="664"/>
      <c r="P28" s="664"/>
      <c r="Q28" s="665"/>
      <c r="R28" s="666">
        <v>9953</v>
      </c>
      <c r="S28" s="667"/>
      <c r="T28" s="667"/>
      <c r="U28" s="667"/>
      <c r="V28" s="667"/>
      <c r="W28" s="667"/>
      <c r="X28" s="667"/>
      <c r="Y28" s="668"/>
      <c r="Z28" s="669">
        <v>0.1</v>
      </c>
      <c r="AA28" s="669"/>
      <c r="AB28" s="669"/>
      <c r="AC28" s="669"/>
      <c r="AD28" s="670">
        <v>9953</v>
      </c>
      <c r="AE28" s="670"/>
      <c r="AF28" s="670"/>
      <c r="AG28" s="670"/>
      <c r="AH28" s="670"/>
      <c r="AI28" s="670"/>
      <c r="AJ28" s="670"/>
      <c r="AK28" s="670"/>
      <c r="AL28" s="671">
        <v>0.1</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595</v>
      </c>
      <c r="CE28" s="682"/>
      <c r="CF28" s="682"/>
      <c r="CG28" s="682"/>
      <c r="CH28" s="682"/>
      <c r="CI28" s="682"/>
      <c r="CJ28" s="682"/>
      <c r="CK28" s="682"/>
      <c r="CL28" s="682"/>
      <c r="CM28" s="682"/>
      <c r="CN28" s="682"/>
      <c r="CO28" s="682"/>
      <c r="CP28" s="682"/>
      <c r="CQ28" s="683"/>
      <c r="CR28" s="666">
        <v>355791</v>
      </c>
      <c r="CS28" s="667"/>
      <c r="CT28" s="667"/>
      <c r="CU28" s="667"/>
      <c r="CV28" s="667"/>
      <c r="CW28" s="667"/>
      <c r="CX28" s="667"/>
      <c r="CY28" s="668"/>
      <c r="CZ28" s="671">
        <v>2.1</v>
      </c>
      <c r="DA28" s="702"/>
      <c r="DB28" s="702"/>
      <c r="DC28" s="708"/>
      <c r="DD28" s="675">
        <v>355791</v>
      </c>
      <c r="DE28" s="667"/>
      <c r="DF28" s="667"/>
      <c r="DG28" s="667"/>
      <c r="DH28" s="667"/>
      <c r="DI28" s="667"/>
      <c r="DJ28" s="667"/>
      <c r="DK28" s="668"/>
      <c r="DL28" s="675">
        <v>355791</v>
      </c>
      <c r="DM28" s="667"/>
      <c r="DN28" s="667"/>
      <c r="DO28" s="667"/>
      <c r="DP28" s="667"/>
      <c r="DQ28" s="667"/>
      <c r="DR28" s="667"/>
      <c r="DS28" s="667"/>
      <c r="DT28" s="667"/>
      <c r="DU28" s="667"/>
      <c r="DV28" s="668"/>
      <c r="DW28" s="671">
        <v>3.4</v>
      </c>
      <c r="DX28" s="702"/>
      <c r="DY28" s="702"/>
      <c r="DZ28" s="702"/>
      <c r="EA28" s="702"/>
      <c r="EB28" s="702"/>
      <c r="EC28" s="703"/>
    </row>
    <row r="29" spans="2:133" ht="11.25" customHeight="1" x14ac:dyDescent="0.15">
      <c r="B29" s="663" t="s">
        <v>286</v>
      </c>
      <c r="C29" s="664"/>
      <c r="D29" s="664"/>
      <c r="E29" s="664"/>
      <c r="F29" s="664"/>
      <c r="G29" s="664"/>
      <c r="H29" s="664"/>
      <c r="I29" s="664"/>
      <c r="J29" s="664"/>
      <c r="K29" s="664"/>
      <c r="L29" s="664"/>
      <c r="M29" s="664"/>
      <c r="N29" s="664"/>
      <c r="O29" s="664"/>
      <c r="P29" s="664"/>
      <c r="Q29" s="665"/>
      <c r="R29" s="666">
        <v>78561</v>
      </c>
      <c r="S29" s="667"/>
      <c r="T29" s="667"/>
      <c r="U29" s="667"/>
      <c r="V29" s="667"/>
      <c r="W29" s="667"/>
      <c r="X29" s="667"/>
      <c r="Y29" s="668"/>
      <c r="Z29" s="669">
        <v>0.4</v>
      </c>
      <c r="AA29" s="669"/>
      <c r="AB29" s="669"/>
      <c r="AC29" s="669"/>
      <c r="AD29" s="670" t="s">
        <v>579</v>
      </c>
      <c r="AE29" s="670"/>
      <c r="AF29" s="670"/>
      <c r="AG29" s="670"/>
      <c r="AH29" s="670"/>
      <c r="AI29" s="670"/>
      <c r="AJ29" s="670"/>
      <c r="AK29" s="670"/>
      <c r="AL29" s="671" t="s">
        <v>579</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287</v>
      </c>
      <c r="CE29" s="716"/>
      <c r="CF29" s="681" t="s">
        <v>596</v>
      </c>
      <c r="CG29" s="682"/>
      <c r="CH29" s="682"/>
      <c r="CI29" s="682"/>
      <c r="CJ29" s="682"/>
      <c r="CK29" s="682"/>
      <c r="CL29" s="682"/>
      <c r="CM29" s="682"/>
      <c r="CN29" s="682"/>
      <c r="CO29" s="682"/>
      <c r="CP29" s="682"/>
      <c r="CQ29" s="683"/>
      <c r="CR29" s="666">
        <v>355791</v>
      </c>
      <c r="CS29" s="700"/>
      <c r="CT29" s="700"/>
      <c r="CU29" s="700"/>
      <c r="CV29" s="700"/>
      <c r="CW29" s="700"/>
      <c r="CX29" s="700"/>
      <c r="CY29" s="701"/>
      <c r="CZ29" s="671">
        <v>2.1</v>
      </c>
      <c r="DA29" s="702"/>
      <c r="DB29" s="702"/>
      <c r="DC29" s="708"/>
      <c r="DD29" s="675">
        <v>355791</v>
      </c>
      <c r="DE29" s="700"/>
      <c r="DF29" s="700"/>
      <c r="DG29" s="700"/>
      <c r="DH29" s="700"/>
      <c r="DI29" s="700"/>
      <c r="DJ29" s="700"/>
      <c r="DK29" s="701"/>
      <c r="DL29" s="675">
        <v>355791</v>
      </c>
      <c r="DM29" s="700"/>
      <c r="DN29" s="700"/>
      <c r="DO29" s="700"/>
      <c r="DP29" s="700"/>
      <c r="DQ29" s="700"/>
      <c r="DR29" s="700"/>
      <c r="DS29" s="700"/>
      <c r="DT29" s="700"/>
      <c r="DU29" s="700"/>
      <c r="DV29" s="701"/>
      <c r="DW29" s="671">
        <v>3.4</v>
      </c>
      <c r="DX29" s="702"/>
      <c r="DY29" s="702"/>
      <c r="DZ29" s="702"/>
      <c r="EA29" s="702"/>
      <c r="EB29" s="702"/>
      <c r="EC29" s="703"/>
    </row>
    <row r="30" spans="2:133" ht="11.25" customHeight="1" x14ac:dyDescent="0.15">
      <c r="B30" s="663" t="s">
        <v>288</v>
      </c>
      <c r="C30" s="664"/>
      <c r="D30" s="664"/>
      <c r="E30" s="664"/>
      <c r="F30" s="664"/>
      <c r="G30" s="664"/>
      <c r="H30" s="664"/>
      <c r="I30" s="664"/>
      <c r="J30" s="664"/>
      <c r="K30" s="664"/>
      <c r="L30" s="664"/>
      <c r="M30" s="664"/>
      <c r="N30" s="664"/>
      <c r="O30" s="664"/>
      <c r="P30" s="664"/>
      <c r="Q30" s="665"/>
      <c r="R30" s="666">
        <v>107066</v>
      </c>
      <c r="S30" s="667"/>
      <c r="T30" s="667"/>
      <c r="U30" s="667"/>
      <c r="V30" s="667"/>
      <c r="W30" s="667"/>
      <c r="X30" s="667"/>
      <c r="Y30" s="668"/>
      <c r="Z30" s="669">
        <v>0.6</v>
      </c>
      <c r="AA30" s="669"/>
      <c r="AB30" s="669"/>
      <c r="AC30" s="669"/>
      <c r="AD30" s="670">
        <v>25503</v>
      </c>
      <c r="AE30" s="670"/>
      <c r="AF30" s="670"/>
      <c r="AG30" s="670"/>
      <c r="AH30" s="670"/>
      <c r="AI30" s="670"/>
      <c r="AJ30" s="670"/>
      <c r="AK30" s="670"/>
      <c r="AL30" s="671">
        <v>0.2</v>
      </c>
      <c r="AM30" s="672"/>
      <c r="AN30" s="672"/>
      <c r="AO30" s="673"/>
      <c r="AP30" s="645" t="s">
        <v>221</v>
      </c>
      <c r="AQ30" s="646"/>
      <c r="AR30" s="646"/>
      <c r="AS30" s="646"/>
      <c r="AT30" s="646"/>
      <c r="AU30" s="646"/>
      <c r="AV30" s="646"/>
      <c r="AW30" s="646"/>
      <c r="AX30" s="646"/>
      <c r="AY30" s="646"/>
      <c r="AZ30" s="646"/>
      <c r="BA30" s="646"/>
      <c r="BB30" s="646"/>
      <c r="BC30" s="646"/>
      <c r="BD30" s="646"/>
      <c r="BE30" s="646"/>
      <c r="BF30" s="647"/>
      <c r="BG30" s="645" t="s">
        <v>289</v>
      </c>
      <c r="BH30" s="713"/>
      <c r="BI30" s="713"/>
      <c r="BJ30" s="713"/>
      <c r="BK30" s="713"/>
      <c r="BL30" s="713"/>
      <c r="BM30" s="713"/>
      <c r="BN30" s="713"/>
      <c r="BO30" s="713"/>
      <c r="BP30" s="713"/>
      <c r="BQ30" s="714"/>
      <c r="BR30" s="645" t="s">
        <v>290</v>
      </c>
      <c r="BS30" s="713"/>
      <c r="BT30" s="713"/>
      <c r="BU30" s="713"/>
      <c r="BV30" s="713"/>
      <c r="BW30" s="713"/>
      <c r="BX30" s="713"/>
      <c r="BY30" s="713"/>
      <c r="BZ30" s="713"/>
      <c r="CA30" s="713"/>
      <c r="CB30" s="714"/>
      <c r="CD30" s="717"/>
      <c r="CE30" s="718"/>
      <c r="CF30" s="681" t="s">
        <v>291</v>
      </c>
      <c r="CG30" s="682"/>
      <c r="CH30" s="682"/>
      <c r="CI30" s="682"/>
      <c r="CJ30" s="682"/>
      <c r="CK30" s="682"/>
      <c r="CL30" s="682"/>
      <c r="CM30" s="682"/>
      <c r="CN30" s="682"/>
      <c r="CO30" s="682"/>
      <c r="CP30" s="682"/>
      <c r="CQ30" s="683"/>
      <c r="CR30" s="666">
        <v>349989</v>
      </c>
      <c r="CS30" s="667"/>
      <c r="CT30" s="667"/>
      <c r="CU30" s="667"/>
      <c r="CV30" s="667"/>
      <c r="CW30" s="667"/>
      <c r="CX30" s="667"/>
      <c r="CY30" s="668"/>
      <c r="CZ30" s="671">
        <v>2</v>
      </c>
      <c r="DA30" s="702"/>
      <c r="DB30" s="702"/>
      <c r="DC30" s="708"/>
      <c r="DD30" s="675">
        <v>349989</v>
      </c>
      <c r="DE30" s="667"/>
      <c r="DF30" s="667"/>
      <c r="DG30" s="667"/>
      <c r="DH30" s="667"/>
      <c r="DI30" s="667"/>
      <c r="DJ30" s="667"/>
      <c r="DK30" s="668"/>
      <c r="DL30" s="675">
        <v>349989</v>
      </c>
      <c r="DM30" s="667"/>
      <c r="DN30" s="667"/>
      <c r="DO30" s="667"/>
      <c r="DP30" s="667"/>
      <c r="DQ30" s="667"/>
      <c r="DR30" s="667"/>
      <c r="DS30" s="667"/>
      <c r="DT30" s="667"/>
      <c r="DU30" s="667"/>
      <c r="DV30" s="668"/>
      <c r="DW30" s="671">
        <v>3.3</v>
      </c>
      <c r="DX30" s="702"/>
      <c r="DY30" s="702"/>
      <c r="DZ30" s="702"/>
      <c r="EA30" s="702"/>
      <c r="EB30" s="702"/>
      <c r="EC30" s="703"/>
    </row>
    <row r="31" spans="2:133" ht="11.25" customHeight="1" x14ac:dyDescent="0.15">
      <c r="B31" s="663" t="s">
        <v>292</v>
      </c>
      <c r="C31" s="664"/>
      <c r="D31" s="664"/>
      <c r="E31" s="664"/>
      <c r="F31" s="664"/>
      <c r="G31" s="664"/>
      <c r="H31" s="664"/>
      <c r="I31" s="664"/>
      <c r="J31" s="664"/>
      <c r="K31" s="664"/>
      <c r="L31" s="664"/>
      <c r="M31" s="664"/>
      <c r="N31" s="664"/>
      <c r="O31" s="664"/>
      <c r="P31" s="664"/>
      <c r="Q31" s="665"/>
      <c r="R31" s="666">
        <v>40905</v>
      </c>
      <c r="S31" s="667"/>
      <c r="T31" s="667"/>
      <c r="U31" s="667"/>
      <c r="V31" s="667"/>
      <c r="W31" s="667"/>
      <c r="X31" s="667"/>
      <c r="Y31" s="668"/>
      <c r="Z31" s="669">
        <v>0.2</v>
      </c>
      <c r="AA31" s="669"/>
      <c r="AB31" s="669"/>
      <c r="AC31" s="669"/>
      <c r="AD31" s="670" t="s">
        <v>127</v>
      </c>
      <c r="AE31" s="670"/>
      <c r="AF31" s="670"/>
      <c r="AG31" s="670"/>
      <c r="AH31" s="670"/>
      <c r="AI31" s="670"/>
      <c r="AJ31" s="670"/>
      <c r="AK31" s="670"/>
      <c r="AL31" s="671" t="s">
        <v>579</v>
      </c>
      <c r="AM31" s="672"/>
      <c r="AN31" s="672"/>
      <c r="AO31" s="673"/>
      <c r="AP31" s="726" t="s">
        <v>293</v>
      </c>
      <c r="AQ31" s="727"/>
      <c r="AR31" s="727"/>
      <c r="AS31" s="727"/>
      <c r="AT31" s="732" t="s">
        <v>294</v>
      </c>
      <c r="AU31" s="361"/>
      <c r="AV31" s="361"/>
      <c r="AW31" s="361"/>
      <c r="AX31" s="652" t="s">
        <v>187</v>
      </c>
      <c r="AY31" s="653"/>
      <c r="AZ31" s="653"/>
      <c r="BA31" s="653"/>
      <c r="BB31" s="653"/>
      <c r="BC31" s="653"/>
      <c r="BD31" s="653"/>
      <c r="BE31" s="653"/>
      <c r="BF31" s="654"/>
      <c r="BG31" s="725">
        <v>99.1</v>
      </c>
      <c r="BH31" s="721"/>
      <c r="BI31" s="721"/>
      <c r="BJ31" s="721"/>
      <c r="BK31" s="721"/>
      <c r="BL31" s="721"/>
      <c r="BM31" s="661">
        <v>96.5</v>
      </c>
      <c r="BN31" s="721"/>
      <c r="BO31" s="721"/>
      <c r="BP31" s="721"/>
      <c r="BQ31" s="722"/>
      <c r="BR31" s="725">
        <v>98.5</v>
      </c>
      <c r="BS31" s="721"/>
      <c r="BT31" s="721"/>
      <c r="BU31" s="721"/>
      <c r="BV31" s="721"/>
      <c r="BW31" s="721"/>
      <c r="BX31" s="661">
        <v>96.1</v>
      </c>
      <c r="BY31" s="721"/>
      <c r="BZ31" s="721"/>
      <c r="CA31" s="721"/>
      <c r="CB31" s="722"/>
      <c r="CD31" s="717"/>
      <c r="CE31" s="718"/>
      <c r="CF31" s="681" t="s">
        <v>597</v>
      </c>
      <c r="CG31" s="682"/>
      <c r="CH31" s="682"/>
      <c r="CI31" s="682"/>
      <c r="CJ31" s="682"/>
      <c r="CK31" s="682"/>
      <c r="CL31" s="682"/>
      <c r="CM31" s="682"/>
      <c r="CN31" s="682"/>
      <c r="CO31" s="682"/>
      <c r="CP31" s="682"/>
      <c r="CQ31" s="683"/>
      <c r="CR31" s="666">
        <v>5802</v>
      </c>
      <c r="CS31" s="700"/>
      <c r="CT31" s="700"/>
      <c r="CU31" s="700"/>
      <c r="CV31" s="700"/>
      <c r="CW31" s="700"/>
      <c r="CX31" s="700"/>
      <c r="CY31" s="701"/>
      <c r="CZ31" s="671">
        <v>0</v>
      </c>
      <c r="DA31" s="702"/>
      <c r="DB31" s="702"/>
      <c r="DC31" s="708"/>
      <c r="DD31" s="675">
        <v>5802</v>
      </c>
      <c r="DE31" s="700"/>
      <c r="DF31" s="700"/>
      <c r="DG31" s="700"/>
      <c r="DH31" s="700"/>
      <c r="DI31" s="700"/>
      <c r="DJ31" s="700"/>
      <c r="DK31" s="701"/>
      <c r="DL31" s="675">
        <v>5802</v>
      </c>
      <c r="DM31" s="700"/>
      <c r="DN31" s="700"/>
      <c r="DO31" s="700"/>
      <c r="DP31" s="700"/>
      <c r="DQ31" s="700"/>
      <c r="DR31" s="700"/>
      <c r="DS31" s="700"/>
      <c r="DT31" s="700"/>
      <c r="DU31" s="700"/>
      <c r="DV31" s="701"/>
      <c r="DW31" s="671">
        <v>0.1</v>
      </c>
      <c r="DX31" s="702"/>
      <c r="DY31" s="702"/>
      <c r="DZ31" s="702"/>
      <c r="EA31" s="702"/>
      <c r="EB31" s="702"/>
      <c r="EC31" s="703"/>
    </row>
    <row r="32" spans="2:133" ht="11.25" customHeight="1" x14ac:dyDescent="0.15">
      <c r="B32" s="663" t="s">
        <v>295</v>
      </c>
      <c r="C32" s="664"/>
      <c r="D32" s="664"/>
      <c r="E32" s="664"/>
      <c r="F32" s="664"/>
      <c r="G32" s="664"/>
      <c r="H32" s="664"/>
      <c r="I32" s="664"/>
      <c r="J32" s="664"/>
      <c r="K32" s="664"/>
      <c r="L32" s="664"/>
      <c r="M32" s="664"/>
      <c r="N32" s="664"/>
      <c r="O32" s="664"/>
      <c r="P32" s="664"/>
      <c r="Q32" s="665"/>
      <c r="R32" s="666">
        <v>3676822</v>
      </c>
      <c r="S32" s="667"/>
      <c r="T32" s="667"/>
      <c r="U32" s="667"/>
      <c r="V32" s="667"/>
      <c r="W32" s="667"/>
      <c r="X32" s="667"/>
      <c r="Y32" s="668"/>
      <c r="Z32" s="669">
        <v>20.6</v>
      </c>
      <c r="AA32" s="669"/>
      <c r="AB32" s="669"/>
      <c r="AC32" s="669"/>
      <c r="AD32" s="670" t="s">
        <v>127</v>
      </c>
      <c r="AE32" s="670"/>
      <c r="AF32" s="670"/>
      <c r="AG32" s="670"/>
      <c r="AH32" s="670"/>
      <c r="AI32" s="670"/>
      <c r="AJ32" s="670"/>
      <c r="AK32" s="670"/>
      <c r="AL32" s="671" t="s">
        <v>127</v>
      </c>
      <c r="AM32" s="672"/>
      <c r="AN32" s="672"/>
      <c r="AO32" s="673"/>
      <c r="AP32" s="728"/>
      <c r="AQ32" s="729"/>
      <c r="AR32" s="729"/>
      <c r="AS32" s="729"/>
      <c r="AT32" s="733"/>
      <c r="AU32" s="362" t="s">
        <v>296</v>
      </c>
      <c r="AV32" s="362"/>
      <c r="AW32" s="362"/>
      <c r="AX32" s="663" t="s">
        <v>297</v>
      </c>
      <c r="AY32" s="664"/>
      <c r="AZ32" s="664"/>
      <c r="BA32" s="664"/>
      <c r="BB32" s="664"/>
      <c r="BC32" s="664"/>
      <c r="BD32" s="664"/>
      <c r="BE32" s="664"/>
      <c r="BF32" s="665"/>
      <c r="BG32" s="735">
        <v>99.3</v>
      </c>
      <c r="BH32" s="700"/>
      <c r="BI32" s="700"/>
      <c r="BJ32" s="700"/>
      <c r="BK32" s="700"/>
      <c r="BL32" s="700"/>
      <c r="BM32" s="672">
        <v>97.8</v>
      </c>
      <c r="BN32" s="723"/>
      <c r="BO32" s="723"/>
      <c r="BP32" s="723"/>
      <c r="BQ32" s="724"/>
      <c r="BR32" s="735">
        <v>97.8</v>
      </c>
      <c r="BS32" s="700"/>
      <c r="BT32" s="700"/>
      <c r="BU32" s="700"/>
      <c r="BV32" s="700"/>
      <c r="BW32" s="700"/>
      <c r="BX32" s="672">
        <v>96.2</v>
      </c>
      <c r="BY32" s="723"/>
      <c r="BZ32" s="723"/>
      <c r="CA32" s="723"/>
      <c r="CB32" s="724"/>
      <c r="CD32" s="719"/>
      <c r="CE32" s="720"/>
      <c r="CF32" s="681" t="s">
        <v>298</v>
      </c>
      <c r="CG32" s="682"/>
      <c r="CH32" s="682"/>
      <c r="CI32" s="682"/>
      <c r="CJ32" s="682"/>
      <c r="CK32" s="682"/>
      <c r="CL32" s="682"/>
      <c r="CM32" s="682"/>
      <c r="CN32" s="682"/>
      <c r="CO32" s="682"/>
      <c r="CP32" s="682"/>
      <c r="CQ32" s="683"/>
      <c r="CR32" s="666" t="s">
        <v>579</v>
      </c>
      <c r="CS32" s="667"/>
      <c r="CT32" s="667"/>
      <c r="CU32" s="667"/>
      <c r="CV32" s="667"/>
      <c r="CW32" s="667"/>
      <c r="CX32" s="667"/>
      <c r="CY32" s="668"/>
      <c r="CZ32" s="671" t="s">
        <v>579</v>
      </c>
      <c r="DA32" s="702"/>
      <c r="DB32" s="702"/>
      <c r="DC32" s="708"/>
      <c r="DD32" s="675" t="s">
        <v>127</v>
      </c>
      <c r="DE32" s="667"/>
      <c r="DF32" s="667"/>
      <c r="DG32" s="667"/>
      <c r="DH32" s="667"/>
      <c r="DI32" s="667"/>
      <c r="DJ32" s="667"/>
      <c r="DK32" s="668"/>
      <c r="DL32" s="675" t="s">
        <v>579</v>
      </c>
      <c r="DM32" s="667"/>
      <c r="DN32" s="667"/>
      <c r="DO32" s="667"/>
      <c r="DP32" s="667"/>
      <c r="DQ32" s="667"/>
      <c r="DR32" s="667"/>
      <c r="DS32" s="667"/>
      <c r="DT32" s="667"/>
      <c r="DU32" s="667"/>
      <c r="DV32" s="668"/>
      <c r="DW32" s="671" t="s">
        <v>127</v>
      </c>
      <c r="DX32" s="702"/>
      <c r="DY32" s="702"/>
      <c r="DZ32" s="702"/>
      <c r="EA32" s="702"/>
      <c r="EB32" s="702"/>
      <c r="EC32" s="703"/>
    </row>
    <row r="33" spans="2:133" ht="11.25" customHeight="1" x14ac:dyDescent="0.15">
      <c r="B33" s="704" t="s">
        <v>299</v>
      </c>
      <c r="C33" s="705"/>
      <c r="D33" s="705"/>
      <c r="E33" s="705"/>
      <c r="F33" s="705"/>
      <c r="G33" s="705"/>
      <c r="H33" s="705"/>
      <c r="I33" s="705"/>
      <c r="J33" s="705"/>
      <c r="K33" s="705"/>
      <c r="L33" s="705"/>
      <c r="M33" s="705"/>
      <c r="N33" s="705"/>
      <c r="O33" s="705"/>
      <c r="P33" s="705"/>
      <c r="Q33" s="706"/>
      <c r="R33" s="666" t="s">
        <v>579</v>
      </c>
      <c r="S33" s="667"/>
      <c r="T33" s="667"/>
      <c r="U33" s="667"/>
      <c r="V33" s="667"/>
      <c r="W33" s="667"/>
      <c r="X33" s="667"/>
      <c r="Y33" s="668"/>
      <c r="Z33" s="669" t="s">
        <v>127</v>
      </c>
      <c r="AA33" s="669"/>
      <c r="AB33" s="669"/>
      <c r="AC33" s="669"/>
      <c r="AD33" s="670" t="s">
        <v>579</v>
      </c>
      <c r="AE33" s="670"/>
      <c r="AF33" s="670"/>
      <c r="AG33" s="670"/>
      <c r="AH33" s="670"/>
      <c r="AI33" s="670"/>
      <c r="AJ33" s="670"/>
      <c r="AK33" s="670"/>
      <c r="AL33" s="671" t="s">
        <v>579</v>
      </c>
      <c r="AM33" s="672"/>
      <c r="AN33" s="672"/>
      <c r="AO33" s="673"/>
      <c r="AP33" s="730"/>
      <c r="AQ33" s="731"/>
      <c r="AR33" s="731"/>
      <c r="AS33" s="731"/>
      <c r="AT33" s="734"/>
      <c r="AU33" s="363"/>
      <c r="AV33" s="363"/>
      <c r="AW33" s="363"/>
      <c r="AX33" s="710" t="s">
        <v>300</v>
      </c>
      <c r="AY33" s="711"/>
      <c r="AZ33" s="711"/>
      <c r="BA33" s="711"/>
      <c r="BB33" s="711"/>
      <c r="BC33" s="711"/>
      <c r="BD33" s="711"/>
      <c r="BE33" s="711"/>
      <c r="BF33" s="712"/>
      <c r="BG33" s="736">
        <v>98.9</v>
      </c>
      <c r="BH33" s="737"/>
      <c r="BI33" s="737"/>
      <c r="BJ33" s="737"/>
      <c r="BK33" s="737"/>
      <c r="BL33" s="737"/>
      <c r="BM33" s="738">
        <v>94.9</v>
      </c>
      <c r="BN33" s="737"/>
      <c r="BO33" s="737"/>
      <c r="BP33" s="737"/>
      <c r="BQ33" s="739"/>
      <c r="BR33" s="736">
        <v>98.8</v>
      </c>
      <c r="BS33" s="737"/>
      <c r="BT33" s="737"/>
      <c r="BU33" s="737"/>
      <c r="BV33" s="737"/>
      <c r="BW33" s="737"/>
      <c r="BX33" s="738">
        <v>95.5</v>
      </c>
      <c r="BY33" s="737"/>
      <c r="BZ33" s="737"/>
      <c r="CA33" s="737"/>
      <c r="CB33" s="739"/>
      <c r="CD33" s="681" t="s">
        <v>301</v>
      </c>
      <c r="CE33" s="682"/>
      <c r="CF33" s="682"/>
      <c r="CG33" s="682"/>
      <c r="CH33" s="682"/>
      <c r="CI33" s="682"/>
      <c r="CJ33" s="682"/>
      <c r="CK33" s="682"/>
      <c r="CL33" s="682"/>
      <c r="CM33" s="682"/>
      <c r="CN33" s="682"/>
      <c r="CO33" s="682"/>
      <c r="CP33" s="682"/>
      <c r="CQ33" s="683"/>
      <c r="CR33" s="666">
        <v>7914977</v>
      </c>
      <c r="CS33" s="700"/>
      <c r="CT33" s="700"/>
      <c r="CU33" s="700"/>
      <c r="CV33" s="700"/>
      <c r="CW33" s="700"/>
      <c r="CX33" s="700"/>
      <c r="CY33" s="701"/>
      <c r="CZ33" s="671">
        <v>45.7</v>
      </c>
      <c r="DA33" s="702"/>
      <c r="DB33" s="702"/>
      <c r="DC33" s="708"/>
      <c r="DD33" s="675">
        <v>6623651</v>
      </c>
      <c r="DE33" s="700"/>
      <c r="DF33" s="700"/>
      <c r="DG33" s="700"/>
      <c r="DH33" s="700"/>
      <c r="DI33" s="700"/>
      <c r="DJ33" s="700"/>
      <c r="DK33" s="701"/>
      <c r="DL33" s="675">
        <v>4921025</v>
      </c>
      <c r="DM33" s="700"/>
      <c r="DN33" s="700"/>
      <c r="DO33" s="700"/>
      <c r="DP33" s="700"/>
      <c r="DQ33" s="700"/>
      <c r="DR33" s="700"/>
      <c r="DS33" s="700"/>
      <c r="DT33" s="700"/>
      <c r="DU33" s="700"/>
      <c r="DV33" s="701"/>
      <c r="DW33" s="671">
        <v>46.5</v>
      </c>
      <c r="DX33" s="702"/>
      <c r="DY33" s="702"/>
      <c r="DZ33" s="702"/>
      <c r="EA33" s="702"/>
      <c r="EB33" s="702"/>
      <c r="EC33" s="703"/>
    </row>
    <row r="34" spans="2:133" ht="11.25" customHeight="1" x14ac:dyDescent="0.15">
      <c r="B34" s="663" t="s">
        <v>302</v>
      </c>
      <c r="C34" s="664"/>
      <c r="D34" s="664"/>
      <c r="E34" s="664"/>
      <c r="F34" s="664"/>
      <c r="G34" s="664"/>
      <c r="H34" s="664"/>
      <c r="I34" s="664"/>
      <c r="J34" s="664"/>
      <c r="K34" s="664"/>
      <c r="L34" s="664"/>
      <c r="M34" s="664"/>
      <c r="N34" s="664"/>
      <c r="O34" s="664"/>
      <c r="P34" s="664"/>
      <c r="Q34" s="665"/>
      <c r="R34" s="666">
        <v>1047439</v>
      </c>
      <c r="S34" s="667"/>
      <c r="T34" s="667"/>
      <c r="U34" s="667"/>
      <c r="V34" s="667"/>
      <c r="W34" s="667"/>
      <c r="X34" s="667"/>
      <c r="Y34" s="668"/>
      <c r="Z34" s="669">
        <v>5.9</v>
      </c>
      <c r="AA34" s="669"/>
      <c r="AB34" s="669"/>
      <c r="AC34" s="669"/>
      <c r="AD34" s="670" t="s">
        <v>127</v>
      </c>
      <c r="AE34" s="670"/>
      <c r="AF34" s="670"/>
      <c r="AG34" s="670"/>
      <c r="AH34" s="670"/>
      <c r="AI34" s="670"/>
      <c r="AJ34" s="670"/>
      <c r="AK34" s="670"/>
      <c r="AL34" s="671" t="s">
        <v>579</v>
      </c>
      <c r="AM34" s="672"/>
      <c r="AN34" s="672"/>
      <c r="AO34" s="673"/>
      <c r="AP34" s="216"/>
      <c r="AQ34" s="217"/>
      <c r="AR34" s="362"/>
      <c r="AS34" s="361"/>
      <c r="AT34" s="361"/>
      <c r="AU34" s="361"/>
      <c r="AV34" s="361"/>
      <c r="AW34" s="361"/>
      <c r="AX34" s="361"/>
      <c r="AY34" s="361"/>
      <c r="AZ34" s="361"/>
      <c r="BA34" s="361"/>
      <c r="BB34" s="361"/>
      <c r="BC34" s="361"/>
      <c r="BD34" s="361"/>
      <c r="BE34" s="361"/>
      <c r="BF34" s="361"/>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303</v>
      </c>
      <c r="CE34" s="682"/>
      <c r="CF34" s="682"/>
      <c r="CG34" s="682"/>
      <c r="CH34" s="682"/>
      <c r="CI34" s="682"/>
      <c r="CJ34" s="682"/>
      <c r="CK34" s="682"/>
      <c r="CL34" s="682"/>
      <c r="CM34" s="682"/>
      <c r="CN34" s="682"/>
      <c r="CO34" s="682"/>
      <c r="CP34" s="682"/>
      <c r="CQ34" s="683"/>
      <c r="CR34" s="666">
        <v>3943688</v>
      </c>
      <c r="CS34" s="667"/>
      <c r="CT34" s="667"/>
      <c r="CU34" s="667"/>
      <c r="CV34" s="667"/>
      <c r="CW34" s="667"/>
      <c r="CX34" s="667"/>
      <c r="CY34" s="668"/>
      <c r="CZ34" s="671">
        <v>22.7</v>
      </c>
      <c r="DA34" s="702"/>
      <c r="DB34" s="702"/>
      <c r="DC34" s="708"/>
      <c r="DD34" s="675">
        <v>3062923</v>
      </c>
      <c r="DE34" s="667"/>
      <c r="DF34" s="667"/>
      <c r="DG34" s="667"/>
      <c r="DH34" s="667"/>
      <c r="DI34" s="667"/>
      <c r="DJ34" s="667"/>
      <c r="DK34" s="668"/>
      <c r="DL34" s="675">
        <v>2631938</v>
      </c>
      <c r="DM34" s="667"/>
      <c r="DN34" s="667"/>
      <c r="DO34" s="667"/>
      <c r="DP34" s="667"/>
      <c r="DQ34" s="667"/>
      <c r="DR34" s="667"/>
      <c r="DS34" s="667"/>
      <c r="DT34" s="667"/>
      <c r="DU34" s="667"/>
      <c r="DV34" s="668"/>
      <c r="DW34" s="671">
        <v>24.9</v>
      </c>
      <c r="DX34" s="702"/>
      <c r="DY34" s="702"/>
      <c r="DZ34" s="702"/>
      <c r="EA34" s="702"/>
      <c r="EB34" s="702"/>
      <c r="EC34" s="703"/>
    </row>
    <row r="35" spans="2:133" ht="11.25" customHeight="1" x14ac:dyDescent="0.15">
      <c r="B35" s="663" t="s">
        <v>304</v>
      </c>
      <c r="C35" s="664"/>
      <c r="D35" s="664"/>
      <c r="E35" s="664"/>
      <c r="F35" s="664"/>
      <c r="G35" s="664"/>
      <c r="H35" s="664"/>
      <c r="I35" s="664"/>
      <c r="J35" s="664"/>
      <c r="K35" s="664"/>
      <c r="L35" s="664"/>
      <c r="M35" s="664"/>
      <c r="N35" s="664"/>
      <c r="O35" s="664"/>
      <c r="P35" s="664"/>
      <c r="Q35" s="665"/>
      <c r="R35" s="666">
        <v>46403</v>
      </c>
      <c r="S35" s="667"/>
      <c r="T35" s="667"/>
      <c r="U35" s="667"/>
      <c r="V35" s="667"/>
      <c r="W35" s="667"/>
      <c r="X35" s="667"/>
      <c r="Y35" s="668"/>
      <c r="Z35" s="669">
        <v>0.3</v>
      </c>
      <c r="AA35" s="669"/>
      <c r="AB35" s="669"/>
      <c r="AC35" s="669"/>
      <c r="AD35" s="670" t="s">
        <v>127</v>
      </c>
      <c r="AE35" s="670"/>
      <c r="AF35" s="670"/>
      <c r="AG35" s="670"/>
      <c r="AH35" s="670"/>
      <c r="AI35" s="670"/>
      <c r="AJ35" s="670"/>
      <c r="AK35" s="670"/>
      <c r="AL35" s="671" t="s">
        <v>127</v>
      </c>
      <c r="AM35" s="672"/>
      <c r="AN35" s="672"/>
      <c r="AO35" s="673"/>
      <c r="AP35" s="218"/>
      <c r="AQ35" s="645" t="s">
        <v>305</v>
      </c>
      <c r="AR35" s="646"/>
      <c r="AS35" s="646"/>
      <c r="AT35" s="646"/>
      <c r="AU35" s="646"/>
      <c r="AV35" s="646"/>
      <c r="AW35" s="646"/>
      <c r="AX35" s="646"/>
      <c r="AY35" s="646"/>
      <c r="AZ35" s="646"/>
      <c r="BA35" s="646"/>
      <c r="BB35" s="646"/>
      <c r="BC35" s="646"/>
      <c r="BD35" s="646"/>
      <c r="BE35" s="646"/>
      <c r="BF35" s="647"/>
      <c r="BG35" s="645" t="s">
        <v>306</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598</v>
      </c>
      <c r="CE35" s="682"/>
      <c r="CF35" s="682"/>
      <c r="CG35" s="682"/>
      <c r="CH35" s="682"/>
      <c r="CI35" s="682"/>
      <c r="CJ35" s="682"/>
      <c r="CK35" s="682"/>
      <c r="CL35" s="682"/>
      <c r="CM35" s="682"/>
      <c r="CN35" s="682"/>
      <c r="CO35" s="682"/>
      <c r="CP35" s="682"/>
      <c r="CQ35" s="683"/>
      <c r="CR35" s="666">
        <v>176281</v>
      </c>
      <c r="CS35" s="700"/>
      <c r="CT35" s="700"/>
      <c r="CU35" s="700"/>
      <c r="CV35" s="700"/>
      <c r="CW35" s="700"/>
      <c r="CX35" s="700"/>
      <c r="CY35" s="701"/>
      <c r="CZ35" s="671">
        <v>1</v>
      </c>
      <c r="DA35" s="702"/>
      <c r="DB35" s="702"/>
      <c r="DC35" s="708"/>
      <c r="DD35" s="675">
        <v>160286</v>
      </c>
      <c r="DE35" s="700"/>
      <c r="DF35" s="700"/>
      <c r="DG35" s="700"/>
      <c r="DH35" s="700"/>
      <c r="DI35" s="700"/>
      <c r="DJ35" s="700"/>
      <c r="DK35" s="701"/>
      <c r="DL35" s="675">
        <v>154687</v>
      </c>
      <c r="DM35" s="700"/>
      <c r="DN35" s="700"/>
      <c r="DO35" s="700"/>
      <c r="DP35" s="700"/>
      <c r="DQ35" s="700"/>
      <c r="DR35" s="700"/>
      <c r="DS35" s="700"/>
      <c r="DT35" s="700"/>
      <c r="DU35" s="700"/>
      <c r="DV35" s="701"/>
      <c r="DW35" s="671">
        <v>1.5</v>
      </c>
      <c r="DX35" s="702"/>
      <c r="DY35" s="702"/>
      <c r="DZ35" s="702"/>
      <c r="EA35" s="702"/>
      <c r="EB35" s="702"/>
      <c r="EC35" s="703"/>
    </row>
    <row r="36" spans="2:133" ht="11.25" customHeight="1" x14ac:dyDescent="0.15">
      <c r="B36" s="663" t="s">
        <v>307</v>
      </c>
      <c r="C36" s="664"/>
      <c r="D36" s="664"/>
      <c r="E36" s="664"/>
      <c r="F36" s="664"/>
      <c r="G36" s="664"/>
      <c r="H36" s="664"/>
      <c r="I36" s="664"/>
      <c r="J36" s="664"/>
      <c r="K36" s="664"/>
      <c r="L36" s="664"/>
      <c r="M36" s="664"/>
      <c r="N36" s="664"/>
      <c r="O36" s="664"/>
      <c r="P36" s="664"/>
      <c r="Q36" s="665"/>
      <c r="R36" s="666">
        <v>13692</v>
      </c>
      <c r="S36" s="667"/>
      <c r="T36" s="667"/>
      <c r="U36" s="667"/>
      <c r="V36" s="667"/>
      <c r="W36" s="667"/>
      <c r="X36" s="667"/>
      <c r="Y36" s="668"/>
      <c r="Z36" s="669">
        <v>0.1</v>
      </c>
      <c r="AA36" s="669"/>
      <c r="AB36" s="669"/>
      <c r="AC36" s="669"/>
      <c r="AD36" s="670" t="s">
        <v>579</v>
      </c>
      <c r="AE36" s="670"/>
      <c r="AF36" s="670"/>
      <c r="AG36" s="670"/>
      <c r="AH36" s="670"/>
      <c r="AI36" s="670"/>
      <c r="AJ36" s="670"/>
      <c r="AK36" s="670"/>
      <c r="AL36" s="671" t="s">
        <v>127</v>
      </c>
      <c r="AM36" s="672"/>
      <c r="AN36" s="672"/>
      <c r="AO36" s="673"/>
      <c r="AP36" s="218"/>
      <c r="AQ36" s="740" t="s">
        <v>308</v>
      </c>
      <c r="AR36" s="741"/>
      <c r="AS36" s="741"/>
      <c r="AT36" s="741"/>
      <c r="AU36" s="741"/>
      <c r="AV36" s="741"/>
      <c r="AW36" s="741"/>
      <c r="AX36" s="741"/>
      <c r="AY36" s="742"/>
      <c r="AZ36" s="655">
        <v>1731190</v>
      </c>
      <c r="BA36" s="656"/>
      <c r="BB36" s="656"/>
      <c r="BC36" s="656"/>
      <c r="BD36" s="656"/>
      <c r="BE36" s="656"/>
      <c r="BF36" s="743"/>
      <c r="BG36" s="677" t="s">
        <v>309</v>
      </c>
      <c r="BH36" s="678"/>
      <c r="BI36" s="678"/>
      <c r="BJ36" s="678"/>
      <c r="BK36" s="678"/>
      <c r="BL36" s="678"/>
      <c r="BM36" s="678"/>
      <c r="BN36" s="678"/>
      <c r="BO36" s="678"/>
      <c r="BP36" s="678"/>
      <c r="BQ36" s="678"/>
      <c r="BR36" s="678"/>
      <c r="BS36" s="678"/>
      <c r="BT36" s="678"/>
      <c r="BU36" s="679"/>
      <c r="BV36" s="655">
        <v>87089</v>
      </c>
      <c r="BW36" s="656"/>
      <c r="BX36" s="656"/>
      <c r="BY36" s="656"/>
      <c r="BZ36" s="656"/>
      <c r="CA36" s="656"/>
      <c r="CB36" s="743"/>
      <c r="CD36" s="681" t="s">
        <v>310</v>
      </c>
      <c r="CE36" s="682"/>
      <c r="CF36" s="682"/>
      <c r="CG36" s="682"/>
      <c r="CH36" s="682"/>
      <c r="CI36" s="682"/>
      <c r="CJ36" s="682"/>
      <c r="CK36" s="682"/>
      <c r="CL36" s="682"/>
      <c r="CM36" s="682"/>
      <c r="CN36" s="682"/>
      <c r="CO36" s="682"/>
      <c r="CP36" s="682"/>
      <c r="CQ36" s="683"/>
      <c r="CR36" s="666">
        <v>2304485</v>
      </c>
      <c r="CS36" s="667"/>
      <c r="CT36" s="667"/>
      <c r="CU36" s="667"/>
      <c r="CV36" s="667"/>
      <c r="CW36" s="667"/>
      <c r="CX36" s="667"/>
      <c r="CY36" s="668"/>
      <c r="CZ36" s="671">
        <v>13.3</v>
      </c>
      <c r="DA36" s="702"/>
      <c r="DB36" s="702"/>
      <c r="DC36" s="708"/>
      <c r="DD36" s="675">
        <v>2108156</v>
      </c>
      <c r="DE36" s="667"/>
      <c r="DF36" s="667"/>
      <c r="DG36" s="667"/>
      <c r="DH36" s="667"/>
      <c r="DI36" s="667"/>
      <c r="DJ36" s="667"/>
      <c r="DK36" s="668"/>
      <c r="DL36" s="675">
        <v>1169663</v>
      </c>
      <c r="DM36" s="667"/>
      <c r="DN36" s="667"/>
      <c r="DO36" s="667"/>
      <c r="DP36" s="667"/>
      <c r="DQ36" s="667"/>
      <c r="DR36" s="667"/>
      <c r="DS36" s="667"/>
      <c r="DT36" s="667"/>
      <c r="DU36" s="667"/>
      <c r="DV36" s="668"/>
      <c r="DW36" s="671">
        <v>11</v>
      </c>
      <c r="DX36" s="702"/>
      <c r="DY36" s="702"/>
      <c r="DZ36" s="702"/>
      <c r="EA36" s="702"/>
      <c r="EB36" s="702"/>
      <c r="EC36" s="703"/>
    </row>
    <row r="37" spans="2:133" ht="11.25" customHeight="1" x14ac:dyDescent="0.15">
      <c r="B37" s="663" t="s">
        <v>311</v>
      </c>
      <c r="C37" s="664"/>
      <c r="D37" s="664"/>
      <c r="E37" s="664"/>
      <c r="F37" s="664"/>
      <c r="G37" s="664"/>
      <c r="H37" s="664"/>
      <c r="I37" s="664"/>
      <c r="J37" s="664"/>
      <c r="K37" s="664"/>
      <c r="L37" s="664"/>
      <c r="M37" s="664"/>
      <c r="N37" s="664"/>
      <c r="O37" s="664"/>
      <c r="P37" s="664"/>
      <c r="Q37" s="665"/>
      <c r="R37" s="666">
        <v>778595</v>
      </c>
      <c r="S37" s="667"/>
      <c r="T37" s="667"/>
      <c r="U37" s="667"/>
      <c r="V37" s="667"/>
      <c r="W37" s="667"/>
      <c r="X37" s="667"/>
      <c r="Y37" s="668"/>
      <c r="Z37" s="669">
        <v>4.4000000000000004</v>
      </c>
      <c r="AA37" s="669"/>
      <c r="AB37" s="669"/>
      <c r="AC37" s="669"/>
      <c r="AD37" s="670" t="s">
        <v>579</v>
      </c>
      <c r="AE37" s="670"/>
      <c r="AF37" s="670"/>
      <c r="AG37" s="670"/>
      <c r="AH37" s="670"/>
      <c r="AI37" s="670"/>
      <c r="AJ37" s="670"/>
      <c r="AK37" s="670"/>
      <c r="AL37" s="671" t="s">
        <v>127</v>
      </c>
      <c r="AM37" s="672"/>
      <c r="AN37" s="672"/>
      <c r="AO37" s="673"/>
      <c r="AQ37" s="744" t="s">
        <v>312</v>
      </c>
      <c r="AR37" s="745"/>
      <c r="AS37" s="745"/>
      <c r="AT37" s="745"/>
      <c r="AU37" s="745"/>
      <c r="AV37" s="745"/>
      <c r="AW37" s="745"/>
      <c r="AX37" s="745"/>
      <c r="AY37" s="746"/>
      <c r="AZ37" s="666">
        <v>550000</v>
      </c>
      <c r="BA37" s="667"/>
      <c r="BB37" s="667"/>
      <c r="BC37" s="667"/>
      <c r="BD37" s="700"/>
      <c r="BE37" s="700"/>
      <c r="BF37" s="724"/>
      <c r="BG37" s="681" t="s">
        <v>313</v>
      </c>
      <c r="BH37" s="682"/>
      <c r="BI37" s="682"/>
      <c r="BJ37" s="682"/>
      <c r="BK37" s="682"/>
      <c r="BL37" s="682"/>
      <c r="BM37" s="682"/>
      <c r="BN37" s="682"/>
      <c r="BO37" s="682"/>
      <c r="BP37" s="682"/>
      <c r="BQ37" s="682"/>
      <c r="BR37" s="682"/>
      <c r="BS37" s="682"/>
      <c r="BT37" s="682"/>
      <c r="BU37" s="683"/>
      <c r="BV37" s="666">
        <v>68052</v>
      </c>
      <c r="BW37" s="667"/>
      <c r="BX37" s="667"/>
      <c r="BY37" s="667"/>
      <c r="BZ37" s="667"/>
      <c r="CA37" s="667"/>
      <c r="CB37" s="676"/>
      <c r="CD37" s="681" t="s">
        <v>599</v>
      </c>
      <c r="CE37" s="682"/>
      <c r="CF37" s="682"/>
      <c r="CG37" s="682"/>
      <c r="CH37" s="682"/>
      <c r="CI37" s="682"/>
      <c r="CJ37" s="682"/>
      <c r="CK37" s="682"/>
      <c r="CL37" s="682"/>
      <c r="CM37" s="682"/>
      <c r="CN37" s="682"/>
      <c r="CO37" s="682"/>
      <c r="CP37" s="682"/>
      <c r="CQ37" s="683"/>
      <c r="CR37" s="666">
        <v>791498</v>
      </c>
      <c r="CS37" s="700"/>
      <c r="CT37" s="700"/>
      <c r="CU37" s="700"/>
      <c r="CV37" s="700"/>
      <c r="CW37" s="700"/>
      <c r="CX37" s="700"/>
      <c r="CY37" s="701"/>
      <c r="CZ37" s="671">
        <v>4.5999999999999996</v>
      </c>
      <c r="DA37" s="702"/>
      <c r="DB37" s="702"/>
      <c r="DC37" s="708"/>
      <c r="DD37" s="675">
        <v>708498</v>
      </c>
      <c r="DE37" s="700"/>
      <c r="DF37" s="700"/>
      <c r="DG37" s="700"/>
      <c r="DH37" s="700"/>
      <c r="DI37" s="700"/>
      <c r="DJ37" s="700"/>
      <c r="DK37" s="701"/>
      <c r="DL37" s="675">
        <v>708433</v>
      </c>
      <c r="DM37" s="700"/>
      <c r="DN37" s="700"/>
      <c r="DO37" s="700"/>
      <c r="DP37" s="700"/>
      <c r="DQ37" s="700"/>
      <c r="DR37" s="700"/>
      <c r="DS37" s="700"/>
      <c r="DT37" s="700"/>
      <c r="DU37" s="700"/>
      <c r="DV37" s="701"/>
      <c r="DW37" s="671">
        <v>6.7</v>
      </c>
      <c r="DX37" s="702"/>
      <c r="DY37" s="702"/>
      <c r="DZ37" s="702"/>
      <c r="EA37" s="702"/>
      <c r="EB37" s="702"/>
      <c r="EC37" s="703"/>
    </row>
    <row r="38" spans="2:133" ht="11.25" customHeight="1" x14ac:dyDescent="0.15">
      <c r="B38" s="663" t="s">
        <v>314</v>
      </c>
      <c r="C38" s="664"/>
      <c r="D38" s="664"/>
      <c r="E38" s="664"/>
      <c r="F38" s="664"/>
      <c r="G38" s="664"/>
      <c r="H38" s="664"/>
      <c r="I38" s="664"/>
      <c r="J38" s="664"/>
      <c r="K38" s="664"/>
      <c r="L38" s="664"/>
      <c r="M38" s="664"/>
      <c r="N38" s="664"/>
      <c r="O38" s="664"/>
      <c r="P38" s="664"/>
      <c r="Q38" s="665"/>
      <c r="R38" s="666">
        <v>174832</v>
      </c>
      <c r="S38" s="667"/>
      <c r="T38" s="667"/>
      <c r="U38" s="667"/>
      <c r="V38" s="667"/>
      <c r="W38" s="667"/>
      <c r="X38" s="667"/>
      <c r="Y38" s="668"/>
      <c r="Z38" s="669">
        <v>1</v>
      </c>
      <c r="AA38" s="669"/>
      <c r="AB38" s="669"/>
      <c r="AC38" s="669"/>
      <c r="AD38" s="670" t="s">
        <v>127</v>
      </c>
      <c r="AE38" s="670"/>
      <c r="AF38" s="670"/>
      <c r="AG38" s="670"/>
      <c r="AH38" s="670"/>
      <c r="AI38" s="670"/>
      <c r="AJ38" s="670"/>
      <c r="AK38" s="670"/>
      <c r="AL38" s="671" t="s">
        <v>579</v>
      </c>
      <c r="AM38" s="672"/>
      <c r="AN38" s="672"/>
      <c r="AO38" s="673"/>
      <c r="AQ38" s="744" t="s">
        <v>315</v>
      </c>
      <c r="AR38" s="745"/>
      <c r="AS38" s="745"/>
      <c r="AT38" s="745"/>
      <c r="AU38" s="745"/>
      <c r="AV38" s="745"/>
      <c r="AW38" s="745"/>
      <c r="AX38" s="745"/>
      <c r="AY38" s="746"/>
      <c r="AZ38" s="666" t="s">
        <v>127</v>
      </c>
      <c r="BA38" s="667"/>
      <c r="BB38" s="667"/>
      <c r="BC38" s="667"/>
      <c r="BD38" s="700"/>
      <c r="BE38" s="700"/>
      <c r="BF38" s="724"/>
      <c r="BG38" s="681" t="s">
        <v>316</v>
      </c>
      <c r="BH38" s="682"/>
      <c r="BI38" s="682"/>
      <c r="BJ38" s="682"/>
      <c r="BK38" s="682"/>
      <c r="BL38" s="682"/>
      <c r="BM38" s="682"/>
      <c r="BN38" s="682"/>
      <c r="BO38" s="682"/>
      <c r="BP38" s="682"/>
      <c r="BQ38" s="682"/>
      <c r="BR38" s="682"/>
      <c r="BS38" s="682"/>
      <c r="BT38" s="682"/>
      <c r="BU38" s="683"/>
      <c r="BV38" s="666">
        <v>4477</v>
      </c>
      <c r="BW38" s="667"/>
      <c r="BX38" s="667"/>
      <c r="BY38" s="667"/>
      <c r="BZ38" s="667"/>
      <c r="CA38" s="667"/>
      <c r="CB38" s="676"/>
      <c r="CD38" s="681" t="s">
        <v>600</v>
      </c>
      <c r="CE38" s="682"/>
      <c r="CF38" s="682"/>
      <c r="CG38" s="682"/>
      <c r="CH38" s="682"/>
      <c r="CI38" s="682"/>
      <c r="CJ38" s="682"/>
      <c r="CK38" s="682"/>
      <c r="CL38" s="682"/>
      <c r="CM38" s="682"/>
      <c r="CN38" s="682"/>
      <c r="CO38" s="682"/>
      <c r="CP38" s="682"/>
      <c r="CQ38" s="683"/>
      <c r="CR38" s="666">
        <v>1181190</v>
      </c>
      <c r="CS38" s="667"/>
      <c r="CT38" s="667"/>
      <c r="CU38" s="667"/>
      <c r="CV38" s="667"/>
      <c r="CW38" s="667"/>
      <c r="CX38" s="667"/>
      <c r="CY38" s="668"/>
      <c r="CZ38" s="671">
        <v>6.8</v>
      </c>
      <c r="DA38" s="702"/>
      <c r="DB38" s="702"/>
      <c r="DC38" s="708"/>
      <c r="DD38" s="675">
        <v>995254</v>
      </c>
      <c r="DE38" s="667"/>
      <c r="DF38" s="667"/>
      <c r="DG38" s="667"/>
      <c r="DH38" s="667"/>
      <c r="DI38" s="667"/>
      <c r="DJ38" s="667"/>
      <c r="DK38" s="668"/>
      <c r="DL38" s="675">
        <v>964737</v>
      </c>
      <c r="DM38" s="667"/>
      <c r="DN38" s="667"/>
      <c r="DO38" s="667"/>
      <c r="DP38" s="667"/>
      <c r="DQ38" s="667"/>
      <c r="DR38" s="667"/>
      <c r="DS38" s="667"/>
      <c r="DT38" s="667"/>
      <c r="DU38" s="667"/>
      <c r="DV38" s="668"/>
      <c r="DW38" s="671">
        <v>9.1</v>
      </c>
      <c r="DX38" s="702"/>
      <c r="DY38" s="702"/>
      <c r="DZ38" s="702"/>
      <c r="EA38" s="702"/>
      <c r="EB38" s="702"/>
      <c r="EC38" s="703"/>
    </row>
    <row r="39" spans="2:133" ht="11.25" customHeight="1" x14ac:dyDescent="0.15">
      <c r="B39" s="663" t="s">
        <v>317</v>
      </c>
      <c r="C39" s="664"/>
      <c r="D39" s="664"/>
      <c r="E39" s="664"/>
      <c r="F39" s="664"/>
      <c r="G39" s="664"/>
      <c r="H39" s="664"/>
      <c r="I39" s="664"/>
      <c r="J39" s="664"/>
      <c r="K39" s="664"/>
      <c r="L39" s="664"/>
      <c r="M39" s="664"/>
      <c r="N39" s="664"/>
      <c r="O39" s="664"/>
      <c r="P39" s="664"/>
      <c r="Q39" s="665"/>
      <c r="R39" s="666">
        <v>433276</v>
      </c>
      <c r="S39" s="667"/>
      <c r="T39" s="667"/>
      <c r="U39" s="667"/>
      <c r="V39" s="667"/>
      <c r="W39" s="667"/>
      <c r="X39" s="667"/>
      <c r="Y39" s="668"/>
      <c r="Z39" s="669">
        <v>2.4</v>
      </c>
      <c r="AA39" s="669"/>
      <c r="AB39" s="669"/>
      <c r="AC39" s="669"/>
      <c r="AD39" s="670" t="s">
        <v>579</v>
      </c>
      <c r="AE39" s="670"/>
      <c r="AF39" s="670"/>
      <c r="AG39" s="670"/>
      <c r="AH39" s="670"/>
      <c r="AI39" s="670"/>
      <c r="AJ39" s="670"/>
      <c r="AK39" s="670"/>
      <c r="AL39" s="671" t="s">
        <v>579</v>
      </c>
      <c r="AM39" s="672"/>
      <c r="AN39" s="672"/>
      <c r="AO39" s="673"/>
      <c r="AQ39" s="744" t="s">
        <v>318</v>
      </c>
      <c r="AR39" s="745"/>
      <c r="AS39" s="745"/>
      <c r="AT39" s="745"/>
      <c r="AU39" s="745"/>
      <c r="AV39" s="745"/>
      <c r="AW39" s="745"/>
      <c r="AX39" s="745"/>
      <c r="AY39" s="746"/>
      <c r="AZ39" s="666" t="s">
        <v>579</v>
      </c>
      <c r="BA39" s="667"/>
      <c r="BB39" s="667"/>
      <c r="BC39" s="667"/>
      <c r="BD39" s="700"/>
      <c r="BE39" s="700"/>
      <c r="BF39" s="724"/>
      <c r="BG39" s="681" t="s">
        <v>319</v>
      </c>
      <c r="BH39" s="682"/>
      <c r="BI39" s="682"/>
      <c r="BJ39" s="682"/>
      <c r="BK39" s="682"/>
      <c r="BL39" s="682"/>
      <c r="BM39" s="682"/>
      <c r="BN39" s="682"/>
      <c r="BO39" s="682"/>
      <c r="BP39" s="682"/>
      <c r="BQ39" s="682"/>
      <c r="BR39" s="682"/>
      <c r="BS39" s="682"/>
      <c r="BT39" s="682"/>
      <c r="BU39" s="683"/>
      <c r="BV39" s="666">
        <v>6875</v>
      </c>
      <c r="BW39" s="667"/>
      <c r="BX39" s="667"/>
      <c r="BY39" s="667"/>
      <c r="BZ39" s="667"/>
      <c r="CA39" s="667"/>
      <c r="CB39" s="676"/>
      <c r="CD39" s="681" t="s">
        <v>320</v>
      </c>
      <c r="CE39" s="682"/>
      <c r="CF39" s="682"/>
      <c r="CG39" s="682"/>
      <c r="CH39" s="682"/>
      <c r="CI39" s="682"/>
      <c r="CJ39" s="682"/>
      <c r="CK39" s="682"/>
      <c r="CL39" s="682"/>
      <c r="CM39" s="682"/>
      <c r="CN39" s="682"/>
      <c r="CO39" s="682"/>
      <c r="CP39" s="682"/>
      <c r="CQ39" s="683"/>
      <c r="CR39" s="666">
        <v>309333</v>
      </c>
      <c r="CS39" s="700"/>
      <c r="CT39" s="700"/>
      <c r="CU39" s="700"/>
      <c r="CV39" s="700"/>
      <c r="CW39" s="700"/>
      <c r="CX39" s="700"/>
      <c r="CY39" s="701"/>
      <c r="CZ39" s="671">
        <v>1.8</v>
      </c>
      <c r="DA39" s="702"/>
      <c r="DB39" s="702"/>
      <c r="DC39" s="708"/>
      <c r="DD39" s="675">
        <v>297032</v>
      </c>
      <c r="DE39" s="700"/>
      <c r="DF39" s="700"/>
      <c r="DG39" s="700"/>
      <c r="DH39" s="700"/>
      <c r="DI39" s="700"/>
      <c r="DJ39" s="700"/>
      <c r="DK39" s="701"/>
      <c r="DL39" s="675" t="s">
        <v>579</v>
      </c>
      <c r="DM39" s="700"/>
      <c r="DN39" s="700"/>
      <c r="DO39" s="700"/>
      <c r="DP39" s="700"/>
      <c r="DQ39" s="700"/>
      <c r="DR39" s="700"/>
      <c r="DS39" s="700"/>
      <c r="DT39" s="700"/>
      <c r="DU39" s="700"/>
      <c r="DV39" s="701"/>
      <c r="DW39" s="671" t="s">
        <v>127</v>
      </c>
      <c r="DX39" s="702"/>
      <c r="DY39" s="702"/>
      <c r="DZ39" s="702"/>
      <c r="EA39" s="702"/>
      <c r="EB39" s="702"/>
      <c r="EC39" s="703"/>
    </row>
    <row r="40" spans="2:133" ht="11.25" customHeight="1" x14ac:dyDescent="0.15">
      <c r="B40" s="663" t="s">
        <v>321</v>
      </c>
      <c r="C40" s="664"/>
      <c r="D40" s="664"/>
      <c r="E40" s="664"/>
      <c r="F40" s="664"/>
      <c r="G40" s="664"/>
      <c r="H40" s="664"/>
      <c r="I40" s="664"/>
      <c r="J40" s="664"/>
      <c r="K40" s="664"/>
      <c r="L40" s="664"/>
      <c r="M40" s="664"/>
      <c r="N40" s="664"/>
      <c r="O40" s="664"/>
      <c r="P40" s="664"/>
      <c r="Q40" s="665"/>
      <c r="R40" s="666">
        <v>347000</v>
      </c>
      <c r="S40" s="667"/>
      <c r="T40" s="667"/>
      <c r="U40" s="667"/>
      <c r="V40" s="667"/>
      <c r="W40" s="667"/>
      <c r="X40" s="667"/>
      <c r="Y40" s="668"/>
      <c r="Z40" s="669">
        <v>1.9</v>
      </c>
      <c r="AA40" s="669"/>
      <c r="AB40" s="669"/>
      <c r="AC40" s="669"/>
      <c r="AD40" s="670" t="s">
        <v>127</v>
      </c>
      <c r="AE40" s="670"/>
      <c r="AF40" s="670"/>
      <c r="AG40" s="670"/>
      <c r="AH40" s="670"/>
      <c r="AI40" s="670"/>
      <c r="AJ40" s="670"/>
      <c r="AK40" s="670"/>
      <c r="AL40" s="671" t="s">
        <v>127</v>
      </c>
      <c r="AM40" s="672"/>
      <c r="AN40" s="672"/>
      <c r="AO40" s="673"/>
      <c r="AQ40" s="744" t="s">
        <v>322</v>
      </c>
      <c r="AR40" s="745"/>
      <c r="AS40" s="745"/>
      <c r="AT40" s="745"/>
      <c r="AU40" s="745"/>
      <c r="AV40" s="745"/>
      <c r="AW40" s="745"/>
      <c r="AX40" s="745"/>
      <c r="AY40" s="746"/>
      <c r="AZ40" s="666" t="s">
        <v>579</v>
      </c>
      <c r="BA40" s="667"/>
      <c r="BB40" s="667"/>
      <c r="BC40" s="667"/>
      <c r="BD40" s="700"/>
      <c r="BE40" s="700"/>
      <c r="BF40" s="724"/>
      <c r="BG40" s="747" t="s">
        <v>601</v>
      </c>
      <c r="BH40" s="748"/>
      <c r="BI40" s="748"/>
      <c r="BJ40" s="748"/>
      <c r="BK40" s="748"/>
      <c r="BL40" s="364"/>
      <c r="BM40" s="682" t="s">
        <v>323</v>
      </c>
      <c r="BN40" s="682"/>
      <c r="BO40" s="682"/>
      <c r="BP40" s="682"/>
      <c r="BQ40" s="682"/>
      <c r="BR40" s="682"/>
      <c r="BS40" s="682"/>
      <c r="BT40" s="682"/>
      <c r="BU40" s="683"/>
      <c r="BV40" s="666">
        <v>115</v>
      </c>
      <c r="BW40" s="667"/>
      <c r="BX40" s="667"/>
      <c r="BY40" s="667"/>
      <c r="BZ40" s="667"/>
      <c r="CA40" s="667"/>
      <c r="CB40" s="676"/>
      <c r="CD40" s="681" t="s">
        <v>324</v>
      </c>
      <c r="CE40" s="682"/>
      <c r="CF40" s="682"/>
      <c r="CG40" s="682"/>
      <c r="CH40" s="682"/>
      <c r="CI40" s="682"/>
      <c r="CJ40" s="682"/>
      <c r="CK40" s="682"/>
      <c r="CL40" s="682"/>
      <c r="CM40" s="682"/>
      <c r="CN40" s="682"/>
      <c r="CO40" s="682"/>
      <c r="CP40" s="682"/>
      <c r="CQ40" s="683"/>
      <c r="CR40" s="666" t="s">
        <v>127</v>
      </c>
      <c r="CS40" s="667"/>
      <c r="CT40" s="667"/>
      <c r="CU40" s="667"/>
      <c r="CV40" s="667"/>
      <c r="CW40" s="667"/>
      <c r="CX40" s="667"/>
      <c r="CY40" s="668"/>
      <c r="CZ40" s="671" t="s">
        <v>127</v>
      </c>
      <c r="DA40" s="702"/>
      <c r="DB40" s="702"/>
      <c r="DC40" s="708"/>
      <c r="DD40" s="675" t="s">
        <v>579</v>
      </c>
      <c r="DE40" s="667"/>
      <c r="DF40" s="667"/>
      <c r="DG40" s="667"/>
      <c r="DH40" s="667"/>
      <c r="DI40" s="667"/>
      <c r="DJ40" s="667"/>
      <c r="DK40" s="668"/>
      <c r="DL40" s="675" t="s">
        <v>127</v>
      </c>
      <c r="DM40" s="667"/>
      <c r="DN40" s="667"/>
      <c r="DO40" s="667"/>
      <c r="DP40" s="667"/>
      <c r="DQ40" s="667"/>
      <c r="DR40" s="667"/>
      <c r="DS40" s="667"/>
      <c r="DT40" s="667"/>
      <c r="DU40" s="667"/>
      <c r="DV40" s="668"/>
      <c r="DW40" s="671" t="s">
        <v>127</v>
      </c>
      <c r="DX40" s="702"/>
      <c r="DY40" s="702"/>
      <c r="DZ40" s="702"/>
      <c r="EA40" s="702"/>
      <c r="EB40" s="702"/>
      <c r="EC40" s="703"/>
    </row>
    <row r="41" spans="2:133" ht="11.25" customHeight="1" x14ac:dyDescent="0.15">
      <c r="B41" s="663" t="s">
        <v>325</v>
      </c>
      <c r="C41" s="664"/>
      <c r="D41" s="664"/>
      <c r="E41" s="664"/>
      <c r="F41" s="664"/>
      <c r="G41" s="664"/>
      <c r="H41" s="664"/>
      <c r="I41" s="664"/>
      <c r="J41" s="664"/>
      <c r="K41" s="664"/>
      <c r="L41" s="664"/>
      <c r="M41" s="664"/>
      <c r="N41" s="664"/>
      <c r="O41" s="664"/>
      <c r="P41" s="664"/>
      <c r="Q41" s="665"/>
      <c r="R41" s="666" t="s">
        <v>127</v>
      </c>
      <c r="S41" s="667"/>
      <c r="T41" s="667"/>
      <c r="U41" s="667"/>
      <c r="V41" s="667"/>
      <c r="W41" s="667"/>
      <c r="X41" s="667"/>
      <c r="Y41" s="668"/>
      <c r="Z41" s="669" t="s">
        <v>127</v>
      </c>
      <c r="AA41" s="669"/>
      <c r="AB41" s="669"/>
      <c r="AC41" s="669"/>
      <c r="AD41" s="670" t="s">
        <v>579</v>
      </c>
      <c r="AE41" s="670"/>
      <c r="AF41" s="670"/>
      <c r="AG41" s="670"/>
      <c r="AH41" s="670"/>
      <c r="AI41" s="670"/>
      <c r="AJ41" s="670"/>
      <c r="AK41" s="670"/>
      <c r="AL41" s="671" t="s">
        <v>127</v>
      </c>
      <c r="AM41" s="672"/>
      <c r="AN41" s="672"/>
      <c r="AO41" s="673"/>
      <c r="AQ41" s="744" t="s">
        <v>602</v>
      </c>
      <c r="AR41" s="745"/>
      <c r="AS41" s="745"/>
      <c r="AT41" s="745"/>
      <c r="AU41" s="745"/>
      <c r="AV41" s="745"/>
      <c r="AW41" s="745"/>
      <c r="AX41" s="745"/>
      <c r="AY41" s="746"/>
      <c r="AZ41" s="666">
        <v>242193</v>
      </c>
      <c r="BA41" s="667"/>
      <c r="BB41" s="667"/>
      <c r="BC41" s="667"/>
      <c r="BD41" s="700"/>
      <c r="BE41" s="700"/>
      <c r="BF41" s="724"/>
      <c r="BG41" s="747"/>
      <c r="BH41" s="748"/>
      <c r="BI41" s="748"/>
      <c r="BJ41" s="748"/>
      <c r="BK41" s="748"/>
      <c r="BL41" s="364"/>
      <c r="BM41" s="682" t="s">
        <v>326</v>
      </c>
      <c r="BN41" s="682"/>
      <c r="BO41" s="682"/>
      <c r="BP41" s="682"/>
      <c r="BQ41" s="682"/>
      <c r="BR41" s="682"/>
      <c r="BS41" s="682"/>
      <c r="BT41" s="682"/>
      <c r="BU41" s="683"/>
      <c r="BV41" s="666" t="s">
        <v>127</v>
      </c>
      <c r="BW41" s="667"/>
      <c r="BX41" s="667"/>
      <c r="BY41" s="667"/>
      <c r="BZ41" s="667"/>
      <c r="CA41" s="667"/>
      <c r="CB41" s="676"/>
      <c r="CD41" s="681" t="s">
        <v>327</v>
      </c>
      <c r="CE41" s="682"/>
      <c r="CF41" s="682"/>
      <c r="CG41" s="682"/>
      <c r="CH41" s="682"/>
      <c r="CI41" s="682"/>
      <c r="CJ41" s="682"/>
      <c r="CK41" s="682"/>
      <c r="CL41" s="682"/>
      <c r="CM41" s="682"/>
      <c r="CN41" s="682"/>
      <c r="CO41" s="682"/>
      <c r="CP41" s="682"/>
      <c r="CQ41" s="683"/>
      <c r="CR41" s="666" t="s">
        <v>127</v>
      </c>
      <c r="CS41" s="700"/>
      <c r="CT41" s="700"/>
      <c r="CU41" s="700"/>
      <c r="CV41" s="700"/>
      <c r="CW41" s="700"/>
      <c r="CX41" s="700"/>
      <c r="CY41" s="701"/>
      <c r="CZ41" s="671" t="s">
        <v>127</v>
      </c>
      <c r="DA41" s="702"/>
      <c r="DB41" s="702"/>
      <c r="DC41" s="708"/>
      <c r="DD41" s="675" t="s">
        <v>579</v>
      </c>
      <c r="DE41" s="700"/>
      <c r="DF41" s="700"/>
      <c r="DG41" s="700"/>
      <c r="DH41" s="700"/>
      <c r="DI41" s="700"/>
      <c r="DJ41" s="700"/>
      <c r="DK41" s="701"/>
      <c r="DL41" s="757"/>
      <c r="DM41" s="758"/>
      <c r="DN41" s="758"/>
      <c r="DO41" s="758"/>
      <c r="DP41" s="758"/>
      <c r="DQ41" s="758"/>
      <c r="DR41" s="758"/>
      <c r="DS41" s="758"/>
      <c r="DT41" s="758"/>
      <c r="DU41" s="758"/>
      <c r="DV41" s="759"/>
      <c r="DW41" s="751"/>
      <c r="DX41" s="752"/>
      <c r="DY41" s="752"/>
      <c r="DZ41" s="752"/>
      <c r="EA41" s="752"/>
      <c r="EB41" s="752"/>
      <c r="EC41" s="753"/>
    </row>
    <row r="42" spans="2:133" ht="11.25" customHeight="1" x14ac:dyDescent="0.15">
      <c r="B42" s="663" t="s">
        <v>328</v>
      </c>
      <c r="C42" s="664"/>
      <c r="D42" s="664"/>
      <c r="E42" s="664"/>
      <c r="F42" s="664"/>
      <c r="G42" s="664"/>
      <c r="H42" s="664"/>
      <c r="I42" s="664"/>
      <c r="J42" s="664"/>
      <c r="K42" s="664"/>
      <c r="L42" s="664"/>
      <c r="M42" s="664"/>
      <c r="N42" s="664"/>
      <c r="O42" s="664"/>
      <c r="P42" s="664"/>
      <c r="Q42" s="665"/>
      <c r="R42" s="666" t="s">
        <v>579</v>
      </c>
      <c r="S42" s="667"/>
      <c r="T42" s="667"/>
      <c r="U42" s="667"/>
      <c r="V42" s="667"/>
      <c r="W42" s="667"/>
      <c r="X42" s="667"/>
      <c r="Y42" s="668"/>
      <c r="Z42" s="669" t="s">
        <v>579</v>
      </c>
      <c r="AA42" s="669"/>
      <c r="AB42" s="669"/>
      <c r="AC42" s="669"/>
      <c r="AD42" s="670" t="s">
        <v>579</v>
      </c>
      <c r="AE42" s="670"/>
      <c r="AF42" s="670"/>
      <c r="AG42" s="670"/>
      <c r="AH42" s="670"/>
      <c r="AI42" s="670"/>
      <c r="AJ42" s="670"/>
      <c r="AK42" s="670"/>
      <c r="AL42" s="671" t="s">
        <v>127</v>
      </c>
      <c r="AM42" s="672"/>
      <c r="AN42" s="672"/>
      <c r="AO42" s="673"/>
      <c r="AQ42" s="754" t="s">
        <v>603</v>
      </c>
      <c r="AR42" s="755"/>
      <c r="AS42" s="755"/>
      <c r="AT42" s="755"/>
      <c r="AU42" s="755"/>
      <c r="AV42" s="755"/>
      <c r="AW42" s="755"/>
      <c r="AX42" s="755"/>
      <c r="AY42" s="756"/>
      <c r="AZ42" s="760">
        <v>938997</v>
      </c>
      <c r="BA42" s="761"/>
      <c r="BB42" s="761"/>
      <c r="BC42" s="761"/>
      <c r="BD42" s="737"/>
      <c r="BE42" s="737"/>
      <c r="BF42" s="739"/>
      <c r="BG42" s="749"/>
      <c r="BH42" s="750"/>
      <c r="BI42" s="750"/>
      <c r="BJ42" s="750"/>
      <c r="BK42" s="750"/>
      <c r="BL42" s="365"/>
      <c r="BM42" s="692" t="s">
        <v>329</v>
      </c>
      <c r="BN42" s="692"/>
      <c r="BO42" s="692"/>
      <c r="BP42" s="692"/>
      <c r="BQ42" s="692"/>
      <c r="BR42" s="692"/>
      <c r="BS42" s="692"/>
      <c r="BT42" s="692"/>
      <c r="BU42" s="693"/>
      <c r="BV42" s="760">
        <v>332</v>
      </c>
      <c r="BW42" s="761"/>
      <c r="BX42" s="761"/>
      <c r="BY42" s="761"/>
      <c r="BZ42" s="761"/>
      <c r="CA42" s="761"/>
      <c r="CB42" s="773"/>
      <c r="CD42" s="663" t="s">
        <v>330</v>
      </c>
      <c r="CE42" s="664"/>
      <c r="CF42" s="664"/>
      <c r="CG42" s="664"/>
      <c r="CH42" s="664"/>
      <c r="CI42" s="664"/>
      <c r="CJ42" s="664"/>
      <c r="CK42" s="664"/>
      <c r="CL42" s="664"/>
      <c r="CM42" s="664"/>
      <c r="CN42" s="664"/>
      <c r="CO42" s="664"/>
      <c r="CP42" s="664"/>
      <c r="CQ42" s="665"/>
      <c r="CR42" s="666">
        <v>2543401</v>
      </c>
      <c r="CS42" s="700"/>
      <c r="CT42" s="700"/>
      <c r="CU42" s="700"/>
      <c r="CV42" s="700"/>
      <c r="CW42" s="700"/>
      <c r="CX42" s="700"/>
      <c r="CY42" s="701"/>
      <c r="CZ42" s="671">
        <v>14.7</v>
      </c>
      <c r="DA42" s="702"/>
      <c r="DB42" s="702"/>
      <c r="DC42" s="708"/>
      <c r="DD42" s="675">
        <v>1590148</v>
      </c>
      <c r="DE42" s="700"/>
      <c r="DF42" s="700"/>
      <c r="DG42" s="700"/>
      <c r="DH42" s="700"/>
      <c r="DI42" s="700"/>
      <c r="DJ42" s="700"/>
      <c r="DK42" s="701"/>
      <c r="DL42" s="757"/>
      <c r="DM42" s="758"/>
      <c r="DN42" s="758"/>
      <c r="DO42" s="758"/>
      <c r="DP42" s="758"/>
      <c r="DQ42" s="758"/>
      <c r="DR42" s="758"/>
      <c r="DS42" s="758"/>
      <c r="DT42" s="758"/>
      <c r="DU42" s="758"/>
      <c r="DV42" s="759"/>
      <c r="DW42" s="751"/>
      <c r="DX42" s="752"/>
      <c r="DY42" s="752"/>
      <c r="DZ42" s="752"/>
      <c r="EA42" s="752"/>
      <c r="EB42" s="752"/>
      <c r="EC42" s="753"/>
    </row>
    <row r="43" spans="2:133" ht="11.25" customHeight="1" x14ac:dyDescent="0.15">
      <c r="B43" s="663" t="s">
        <v>604</v>
      </c>
      <c r="C43" s="664"/>
      <c r="D43" s="664"/>
      <c r="E43" s="664"/>
      <c r="F43" s="664"/>
      <c r="G43" s="664"/>
      <c r="H43" s="664"/>
      <c r="I43" s="664"/>
      <c r="J43" s="664"/>
      <c r="K43" s="664"/>
      <c r="L43" s="664"/>
      <c r="M43" s="664"/>
      <c r="N43" s="664"/>
      <c r="O43" s="664"/>
      <c r="P43" s="664"/>
      <c r="Q43" s="665"/>
      <c r="R43" s="666" t="s">
        <v>127</v>
      </c>
      <c r="S43" s="667"/>
      <c r="T43" s="667"/>
      <c r="U43" s="667"/>
      <c r="V43" s="667"/>
      <c r="W43" s="667"/>
      <c r="X43" s="667"/>
      <c r="Y43" s="668"/>
      <c r="Z43" s="669" t="s">
        <v>127</v>
      </c>
      <c r="AA43" s="669"/>
      <c r="AB43" s="669"/>
      <c r="AC43" s="669"/>
      <c r="AD43" s="670" t="s">
        <v>579</v>
      </c>
      <c r="AE43" s="670"/>
      <c r="AF43" s="670"/>
      <c r="AG43" s="670"/>
      <c r="AH43" s="670"/>
      <c r="AI43" s="670"/>
      <c r="AJ43" s="670"/>
      <c r="AK43" s="670"/>
      <c r="AL43" s="671" t="s">
        <v>127</v>
      </c>
      <c r="AM43" s="672"/>
      <c r="AN43" s="672"/>
      <c r="AO43" s="673"/>
      <c r="BV43" s="219"/>
      <c r="BW43" s="219"/>
      <c r="BX43" s="219"/>
      <c r="BY43" s="219"/>
      <c r="BZ43" s="219"/>
      <c r="CA43" s="219"/>
      <c r="CB43" s="219"/>
      <c r="CD43" s="663" t="s">
        <v>331</v>
      </c>
      <c r="CE43" s="664"/>
      <c r="CF43" s="664"/>
      <c r="CG43" s="664"/>
      <c r="CH43" s="664"/>
      <c r="CI43" s="664"/>
      <c r="CJ43" s="664"/>
      <c r="CK43" s="664"/>
      <c r="CL43" s="664"/>
      <c r="CM43" s="664"/>
      <c r="CN43" s="664"/>
      <c r="CO43" s="664"/>
      <c r="CP43" s="664"/>
      <c r="CQ43" s="665"/>
      <c r="CR43" s="666">
        <v>79240</v>
      </c>
      <c r="CS43" s="700"/>
      <c r="CT43" s="700"/>
      <c r="CU43" s="700"/>
      <c r="CV43" s="700"/>
      <c r="CW43" s="700"/>
      <c r="CX43" s="700"/>
      <c r="CY43" s="701"/>
      <c r="CZ43" s="671">
        <v>0.5</v>
      </c>
      <c r="DA43" s="702"/>
      <c r="DB43" s="702"/>
      <c r="DC43" s="708"/>
      <c r="DD43" s="675">
        <v>79240</v>
      </c>
      <c r="DE43" s="700"/>
      <c r="DF43" s="700"/>
      <c r="DG43" s="700"/>
      <c r="DH43" s="700"/>
      <c r="DI43" s="700"/>
      <c r="DJ43" s="700"/>
      <c r="DK43" s="701"/>
      <c r="DL43" s="757"/>
      <c r="DM43" s="758"/>
      <c r="DN43" s="758"/>
      <c r="DO43" s="758"/>
      <c r="DP43" s="758"/>
      <c r="DQ43" s="758"/>
      <c r="DR43" s="758"/>
      <c r="DS43" s="758"/>
      <c r="DT43" s="758"/>
      <c r="DU43" s="758"/>
      <c r="DV43" s="759"/>
      <c r="DW43" s="751"/>
      <c r="DX43" s="752"/>
      <c r="DY43" s="752"/>
      <c r="DZ43" s="752"/>
      <c r="EA43" s="752"/>
      <c r="EB43" s="752"/>
      <c r="EC43" s="753"/>
    </row>
    <row r="44" spans="2:133" ht="11.25" customHeight="1" x14ac:dyDescent="0.15">
      <c r="B44" s="710" t="s">
        <v>605</v>
      </c>
      <c r="C44" s="711"/>
      <c r="D44" s="711"/>
      <c r="E44" s="711"/>
      <c r="F44" s="711"/>
      <c r="G44" s="711"/>
      <c r="H44" s="711"/>
      <c r="I44" s="711"/>
      <c r="J44" s="711"/>
      <c r="K44" s="711"/>
      <c r="L44" s="711"/>
      <c r="M44" s="711"/>
      <c r="N44" s="711"/>
      <c r="O44" s="711"/>
      <c r="P44" s="711"/>
      <c r="Q44" s="712"/>
      <c r="R44" s="760">
        <v>17886982</v>
      </c>
      <c r="S44" s="761"/>
      <c r="T44" s="761"/>
      <c r="U44" s="761"/>
      <c r="V44" s="761"/>
      <c r="W44" s="761"/>
      <c r="X44" s="761"/>
      <c r="Y44" s="762"/>
      <c r="Z44" s="763">
        <v>100</v>
      </c>
      <c r="AA44" s="763"/>
      <c r="AB44" s="763"/>
      <c r="AC44" s="763"/>
      <c r="AD44" s="764">
        <v>10588599</v>
      </c>
      <c r="AE44" s="764"/>
      <c r="AF44" s="764"/>
      <c r="AG44" s="764"/>
      <c r="AH44" s="764"/>
      <c r="AI44" s="764"/>
      <c r="AJ44" s="764"/>
      <c r="AK44" s="764"/>
      <c r="AL44" s="765">
        <v>100</v>
      </c>
      <c r="AM44" s="738"/>
      <c r="AN44" s="738"/>
      <c r="AO44" s="766"/>
      <c r="CD44" s="767" t="s">
        <v>287</v>
      </c>
      <c r="CE44" s="768"/>
      <c r="CF44" s="663" t="s">
        <v>606</v>
      </c>
      <c r="CG44" s="664"/>
      <c r="CH44" s="664"/>
      <c r="CI44" s="664"/>
      <c r="CJ44" s="664"/>
      <c r="CK44" s="664"/>
      <c r="CL44" s="664"/>
      <c r="CM44" s="664"/>
      <c r="CN44" s="664"/>
      <c r="CO44" s="664"/>
      <c r="CP44" s="664"/>
      <c r="CQ44" s="665"/>
      <c r="CR44" s="666">
        <v>2352095</v>
      </c>
      <c r="CS44" s="667"/>
      <c r="CT44" s="667"/>
      <c r="CU44" s="667"/>
      <c r="CV44" s="667"/>
      <c r="CW44" s="667"/>
      <c r="CX44" s="667"/>
      <c r="CY44" s="668"/>
      <c r="CZ44" s="671">
        <v>13.6</v>
      </c>
      <c r="DA44" s="672"/>
      <c r="DB44" s="672"/>
      <c r="DC44" s="684"/>
      <c r="DD44" s="675">
        <v>1475044</v>
      </c>
      <c r="DE44" s="667"/>
      <c r="DF44" s="667"/>
      <c r="DG44" s="667"/>
      <c r="DH44" s="667"/>
      <c r="DI44" s="667"/>
      <c r="DJ44" s="667"/>
      <c r="DK44" s="668"/>
      <c r="DL44" s="757"/>
      <c r="DM44" s="758"/>
      <c r="DN44" s="758"/>
      <c r="DO44" s="758"/>
      <c r="DP44" s="758"/>
      <c r="DQ44" s="758"/>
      <c r="DR44" s="758"/>
      <c r="DS44" s="758"/>
      <c r="DT44" s="758"/>
      <c r="DU44" s="758"/>
      <c r="DV44" s="759"/>
      <c r="DW44" s="751"/>
      <c r="DX44" s="752"/>
      <c r="DY44" s="752"/>
      <c r="DZ44" s="752"/>
      <c r="EA44" s="752"/>
      <c r="EB44" s="752"/>
      <c r="EC44" s="75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332</v>
      </c>
      <c r="CG45" s="664"/>
      <c r="CH45" s="664"/>
      <c r="CI45" s="664"/>
      <c r="CJ45" s="664"/>
      <c r="CK45" s="664"/>
      <c r="CL45" s="664"/>
      <c r="CM45" s="664"/>
      <c r="CN45" s="664"/>
      <c r="CO45" s="664"/>
      <c r="CP45" s="664"/>
      <c r="CQ45" s="665"/>
      <c r="CR45" s="666">
        <v>1001911</v>
      </c>
      <c r="CS45" s="700"/>
      <c r="CT45" s="700"/>
      <c r="CU45" s="700"/>
      <c r="CV45" s="700"/>
      <c r="CW45" s="700"/>
      <c r="CX45" s="700"/>
      <c r="CY45" s="701"/>
      <c r="CZ45" s="671">
        <v>5.8</v>
      </c>
      <c r="DA45" s="702"/>
      <c r="DB45" s="702"/>
      <c r="DC45" s="708"/>
      <c r="DD45" s="675">
        <v>407258</v>
      </c>
      <c r="DE45" s="700"/>
      <c r="DF45" s="700"/>
      <c r="DG45" s="700"/>
      <c r="DH45" s="700"/>
      <c r="DI45" s="700"/>
      <c r="DJ45" s="700"/>
      <c r="DK45" s="701"/>
      <c r="DL45" s="757"/>
      <c r="DM45" s="758"/>
      <c r="DN45" s="758"/>
      <c r="DO45" s="758"/>
      <c r="DP45" s="758"/>
      <c r="DQ45" s="758"/>
      <c r="DR45" s="758"/>
      <c r="DS45" s="758"/>
      <c r="DT45" s="758"/>
      <c r="DU45" s="758"/>
      <c r="DV45" s="759"/>
      <c r="DW45" s="751"/>
      <c r="DX45" s="752"/>
      <c r="DY45" s="752"/>
      <c r="DZ45" s="752"/>
      <c r="EA45" s="752"/>
      <c r="EB45" s="752"/>
      <c r="EC45" s="753"/>
    </row>
    <row r="46" spans="2:133" ht="11.25" customHeight="1" x14ac:dyDescent="0.15">
      <c r="B46" s="221" t="s">
        <v>333</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607</v>
      </c>
      <c r="CG46" s="664"/>
      <c r="CH46" s="664"/>
      <c r="CI46" s="664"/>
      <c r="CJ46" s="664"/>
      <c r="CK46" s="664"/>
      <c r="CL46" s="664"/>
      <c r="CM46" s="664"/>
      <c r="CN46" s="664"/>
      <c r="CO46" s="664"/>
      <c r="CP46" s="664"/>
      <c r="CQ46" s="665"/>
      <c r="CR46" s="666">
        <v>1329678</v>
      </c>
      <c r="CS46" s="667"/>
      <c r="CT46" s="667"/>
      <c r="CU46" s="667"/>
      <c r="CV46" s="667"/>
      <c r="CW46" s="667"/>
      <c r="CX46" s="667"/>
      <c r="CY46" s="668"/>
      <c r="CZ46" s="671">
        <v>7.7</v>
      </c>
      <c r="DA46" s="672"/>
      <c r="DB46" s="672"/>
      <c r="DC46" s="684"/>
      <c r="DD46" s="675">
        <v>1047280</v>
      </c>
      <c r="DE46" s="667"/>
      <c r="DF46" s="667"/>
      <c r="DG46" s="667"/>
      <c r="DH46" s="667"/>
      <c r="DI46" s="667"/>
      <c r="DJ46" s="667"/>
      <c r="DK46" s="668"/>
      <c r="DL46" s="757"/>
      <c r="DM46" s="758"/>
      <c r="DN46" s="758"/>
      <c r="DO46" s="758"/>
      <c r="DP46" s="758"/>
      <c r="DQ46" s="758"/>
      <c r="DR46" s="758"/>
      <c r="DS46" s="758"/>
      <c r="DT46" s="758"/>
      <c r="DU46" s="758"/>
      <c r="DV46" s="759"/>
      <c r="DW46" s="751"/>
      <c r="DX46" s="752"/>
      <c r="DY46" s="752"/>
      <c r="DZ46" s="752"/>
      <c r="EA46" s="752"/>
      <c r="EB46" s="752"/>
      <c r="EC46" s="753"/>
    </row>
    <row r="47" spans="2:133" ht="11.25" customHeight="1" x14ac:dyDescent="0.15">
      <c r="B47" s="785" t="s">
        <v>334</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608</v>
      </c>
      <c r="CG47" s="664"/>
      <c r="CH47" s="664"/>
      <c r="CI47" s="664"/>
      <c r="CJ47" s="664"/>
      <c r="CK47" s="664"/>
      <c r="CL47" s="664"/>
      <c r="CM47" s="664"/>
      <c r="CN47" s="664"/>
      <c r="CO47" s="664"/>
      <c r="CP47" s="664"/>
      <c r="CQ47" s="665"/>
      <c r="CR47" s="666">
        <v>191306</v>
      </c>
      <c r="CS47" s="700"/>
      <c r="CT47" s="700"/>
      <c r="CU47" s="700"/>
      <c r="CV47" s="700"/>
      <c r="CW47" s="700"/>
      <c r="CX47" s="700"/>
      <c r="CY47" s="701"/>
      <c r="CZ47" s="671">
        <v>1.1000000000000001</v>
      </c>
      <c r="DA47" s="702"/>
      <c r="DB47" s="702"/>
      <c r="DC47" s="708"/>
      <c r="DD47" s="675">
        <v>115104</v>
      </c>
      <c r="DE47" s="700"/>
      <c r="DF47" s="700"/>
      <c r="DG47" s="700"/>
      <c r="DH47" s="700"/>
      <c r="DI47" s="700"/>
      <c r="DJ47" s="700"/>
      <c r="DK47" s="701"/>
      <c r="DL47" s="757"/>
      <c r="DM47" s="758"/>
      <c r="DN47" s="758"/>
      <c r="DO47" s="758"/>
      <c r="DP47" s="758"/>
      <c r="DQ47" s="758"/>
      <c r="DR47" s="758"/>
      <c r="DS47" s="758"/>
      <c r="DT47" s="758"/>
      <c r="DU47" s="758"/>
      <c r="DV47" s="759"/>
      <c r="DW47" s="751"/>
      <c r="DX47" s="752"/>
      <c r="DY47" s="752"/>
      <c r="DZ47" s="752"/>
      <c r="EA47" s="752"/>
      <c r="EB47" s="752"/>
      <c r="EC47" s="753"/>
    </row>
    <row r="48" spans="2:133" x14ac:dyDescent="0.15">
      <c r="B48" s="784" t="s">
        <v>335</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336</v>
      </c>
      <c r="CG48" s="664"/>
      <c r="CH48" s="664"/>
      <c r="CI48" s="664"/>
      <c r="CJ48" s="664"/>
      <c r="CK48" s="664"/>
      <c r="CL48" s="664"/>
      <c r="CM48" s="664"/>
      <c r="CN48" s="664"/>
      <c r="CO48" s="664"/>
      <c r="CP48" s="664"/>
      <c r="CQ48" s="665"/>
      <c r="CR48" s="666" t="s">
        <v>579</v>
      </c>
      <c r="CS48" s="667"/>
      <c r="CT48" s="667"/>
      <c r="CU48" s="667"/>
      <c r="CV48" s="667"/>
      <c r="CW48" s="667"/>
      <c r="CX48" s="667"/>
      <c r="CY48" s="668"/>
      <c r="CZ48" s="671" t="s">
        <v>579</v>
      </c>
      <c r="DA48" s="672"/>
      <c r="DB48" s="672"/>
      <c r="DC48" s="684"/>
      <c r="DD48" s="675" t="s">
        <v>579</v>
      </c>
      <c r="DE48" s="667"/>
      <c r="DF48" s="667"/>
      <c r="DG48" s="667"/>
      <c r="DH48" s="667"/>
      <c r="DI48" s="667"/>
      <c r="DJ48" s="667"/>
      <c r="DK48" s="668"/>
      <c r="DL48" s="757"/>
      <c r="DM48" s="758"/>
      <c r="DN48" s="758"/>
      <c r="DO48" s="758"/>
      <c r="DP48" s="758"/>
      <c r="DQ48" s="758"/>
      <c r="DR48" s="758"/>
      <c r="DS48" s="758"/>
      <c r="DT48" s="758"/>
      <c r="DU48" s="758"/>
      <c r="DV48" s="759"/>
      <c r="DW48" s="751"/>
      <c r="DX48" s="752"/>
      <c r="DY48" s="752"/>
      <c r="DZ48" s="752"/>
      <c r="EA48" s="752"/>
      <c r="EB48" s="752"/>
      <c r="EC48" s="753"/>
    </row>
    <row r="49" spans="2:133" ht="11.25" customHeight="1" x14ac:dyDescent="0.15">
      <c r="B49" s="367"/>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337</v>
      </c>
      <c r="CE49" s="711"/>
      <c r="CF49" s="711"/>
      <c r="CG49" s="711"/>
      <c r="CH49" s="711"/>
      <c r="CI49" s="711"/>
      <c r="CJ49" s="711"/>
      <c r="CK49" s="711"/>
      <c r="CL49" s="711"/>
      <c r="CM49" s="711"/>
      <c r="CN49" s="711"/>
      <c r="CO49" s="711"/>
      <c r="CP49" s="711"/>
      <c r="CQ49" s="712"/>
      <c r="CR49" s="760">
        <v>17337515</v>
      </c>
      <c r="CS49" s="737"/>
      <c r="CT49" s="737"/>
      <c r="CU49" s="737"/>
      <c r="CV49" s="737"/>
      <c r="CW49" s="737"/>
      <c r="CX49" s="737"/>
      <c r="CY49" s="774"/>
      <c r="CZ49" s="765">
        <v>100</v>
      </c>
      <c r="DA49" s="775"/>
      <c r="DB49" s="775"/>
      <c r="DC49" s="776"/>
      <c r="DD49" s="777">
        <v>11642670</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x14ac:dyDescent="0.15">
      <c r="B50" s="366"/>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HgVNJwD9PtPL+xUUZl4vo+Vkhm/nsTaTgiW3uzcb46OhKgSTHixCkHgZNfa3VXIALAWQi44Lyd1/jk/uk+ji9g==" saltValue="eB5piIZGGMcV9NVWsSHD1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E52" sqref="E52:DI52"/>
    </sheetView>
  </sheetViews>
  <sheetFormatPr defaultColWidth="0" defaultRowHeight="13.5" zeroHeight="1" x14ac:dyDescent="0.15"/>
  <cols>
    <col min="1" max="130" width="2.7109375" style="227" customWidth="1"/>
    <col min="131" max="131" width="1.57031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5" t="s">
        <v>338</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6" t="s">
        <v>339</v>
      </c>
      <c r="DK2" s="1157"/>
      <c r="DL2" s="1157"/>
      <c r="DM2" s="1157"/>
      <c r="DN2" s="1157"/>
      <c r="DO2" s="1158"/>
      <c r="DP2" s="224"/>
      <c r="DQ2" s="1156" t="s">
        <v>340</v>
      </c>
      <c r="DR2" s="1157"/>
      <c r="DS2" s="1157"/>
      <c r="DT2" s="1157"/>
      <c r="DU2" s="1157"/>
      <c r="DV2" s="1157"/>
      <c r="DW2" s="1157"/>
      <c r="DX2" s="1157"/>
      <c r="DY2" s="1157"/>
      <c r="DZ2" s="115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4" t="s">
        <v>341</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28"/>
      <c r="BA4" s="228"/>
      <c r="BB4" s="228"/>
      <c r="BC4" s="228"/>
      <c r="BD4" s="228"/>
      <c r="BE4" s="229"/>
      <c r="BF4" s="229"/>
      <c r="BG4" s="229"/>
      <c r="BH4" s="229"/>
      <c r="BI4" s="229"/>
      <c r="BJ4" s="229"/>
      <c r="BK4" s="229"/>
      <c r="BL4" s="229"/>
      <c r="BM4" s="229"/>
      <c r="BN4" s="229"/>
      <c r="BO4" s="229"/>
      <c r="BP4" s="229"/>
      <c r="BQ4" s="795" t="s">
        <v>342</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x14ac:dyDescent="0.15">
      <c r="A5" s="1060" t="s">
        <v>343</v>
      </c>
      <c r="B5" s="1061"/>
      <c r="C5" s="1061"/>
      <c r="D5" s="1061"/>
      <c r="E5" s="1061"/>
      <c r="F5" s="1061"/>
      <c r="G5" s="1061"/>
      <c r="H5" s="1061"/>
      <c r="I5" s="1061"/>
      <c r="J5" s="1061"/>
      <c r="K5" s="1061"/>
      <c r="L5" s="1061"/>
      <c r="M5" s="1061"/>
      <c r="N5" s="1061"/>
      <c r="O5" s="1061"/>
      <c r="P5" s="1062"/>
      <c r="Q5" s="1066" t="s">
        <v>344</v>
      </c>
      <c r="R5" s="1067"/>
      <c r="S5" s="1067"/>
      <c r="T5" s="1067"/>
      <c r="U5" s="1068"/>
      <c r="V5" s="1066" t="s">
        <v>345</v>
      </c>
      <c r="W5" s="1067"/>
      <c r="X5" s="1067"/>
      <c r="Y5" s="1067"/>
      <c r="Z5" s="1068"/>
      <c r="AA5" s="1066" t="s">
        <v>346</v>
      </c>
      <c r="AB5" s="1067"/>
      <c r="AC5" s="1067"/>
      <c r="AD5" s="1067"/>
      <c r="AE5" s="1067"/>
      <c r="AF5" s="1159" t="s">
        <v>347</v>
      </c>
      <c r="AG5" s="1067"/>
      <c r="AH5" s="1067"/>
      <c r="AI5" s="1067"/>
      <c r="AJ5" s="1080"/>
      <c r="AK5" s="1067" t="s">
        <v>348</v>
      </c>
      <c r="AL5" s="1067"/>
      <c r="AM5" s="1067"/>
      <c r="AN5" s="1067"/>
      <c r="AO5" s="1068"/>
      <c r="AP5" s="1066" t="s">
        <v>349</v>
      </c>
      <c r="AQ5" s="1067"/>
      <c r="AR5" s="1067"/>
      <c r="AS5" s="1067"/>
      <c r="AT5" s="1068"/>
      <c r="AU5" s="1066" t="s">
        <v>350</v>
      </c>
      <c r="AV5" s="1067"/>
      <c r="AW5" s="1067"/>
      <c r="AX5" s="1067"/>
      <c r="AY5" s="1080"/>
      <c r="AZ5" s="228"/>
      <c r="BA5" s="228"/>
      <c r="BB5" s="228"/>
      <c r="BC5" s="228"/>
      <c r="BD5" s="228"/>
      <c r="BE5" s="229"/>
      <c r="BF5" s="229"/>
      <c r="BG5" s="229"/>
      <c r="BH5" s="229"/>
      <c r="BI5" s="229"/>
      <c r="BJ5" s="229"/>
      <c r="BK5" s="229"/>
      <c r="BL5" s="229"/>
      <c r="BM5" s="229"/>
      <c r="BN5" s="229"/>
      <c r="BO5" s="229"/>
      <c r="BP5" s="229"/>
      <c r="BQ5" s="1060" t="s">
        <v>351</v>
      </c>
      <c r="BR5" s="1061"/>
      <c r="BS5" s="1061"/>
      <c r="BT5" s="1061"/>
      <c r="BU5" s="1061"/>
      <c r="BV5" s="1061"/>
      <c r="BW5" s="1061"/>
      <c r="BX5" s="1061"/>
      <c r="BY5" s="1061"/>
      <c r="BZ5" s="1061"/>
      <c r="CA5" s="1061"/>
      <c r="CB5" s="1061"/>
      <c r="CC5" s="1061"/>
      <c r="CD5" s="1061"/>
      <c r="CE5" s="1061"/>
      <c r="CF5" s="1061"/>
      <c r="CG5" s="1062"/>
      <c r="CH5" s="1066" t="s">
        <v>352</v>
      </c>
      <c r="CI5" s="1067"/>
      <c r="CJ5" s="1067"/>
      <c r="CK5" s="1067"/>
      <c r="CL5" s="1068"/>
      <c r="CM5" s="1066" t="s">
        <v>353</v>
      </c>
      <c r="CN5" s="1067"/>
      <c r="CO5" s="1067"/>
      <c r="CP5" s="1067"/>
      <c r="CQ5" s="1068"/>
      <c r="CR5" s="1066" t="s">
        <v>354</v>
      </c>
      <c r="CS5" s="1067"/>
      <c r="CT5" s="1067"/>
      <c r="CU5" s="1067"/>
      <c r="CV5" s="1068"/>
      <c r="CW5" s="1066" t="s">
        <v>355</v>
      </c>
      <c r="CX5" s="1067"/>
      <c r="CY5" s="1067"/>
      <c r="CZ5" s="1067"/>
      <c r="DA5" s="1068"/>
      <c r="DB5" s="1066" t="s">
        <v>356</v>
      </c>
      <c r="DC5" s="1067"/>
      <c r="DD5" s="1067"/>
      <c r="DE5" s="1067"/>
      <c r="DF5" s="1068"/>
      <c r="DG5" s="1149" t="s">
        <v>357</v>
      </c>
      <c r="DH5" s="1150"/>
      <c r="DI5" s="1150"/>
      <c r="DJ5" s="1150"/>
      <c r="DK5" s="1151"/>
      <c r="DL5" s="1149" t="s">
        <v>358</v>
      </c>
      <c r="DM5" s="1150"/>
      <c r="DN5" s="1150"/>
      <c r="DO5" s="1150"/>
      <c r="DP5" s="1151"/>
      <c r="DQ5" s="1066" t="s">
        <v>359</v>
      </c>
      <c r="DR5" s="1067"/>
      <c r="DS5" s="1067"/>
      <c r="DT5" s="1067"/>
      <c r="DU5" s="1068"/>
      <c r="DV5" s="1066" t="s">
        <v>350</v>
      </c>
      <c r="DW5" s="1067"/>
      <c r="DX5" s="1067"/>
      <c r="DY5" s="1067"/>
      <c r="DZ5" s="1080"/>
      <c r="EA5" s="230"/>
    </row>
    <row r="6" spans="1:131" s="231" customFormat="1" ht="26.25" customHeight="1" thickBot="1" x14ac:dyDescent="0.2">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0"/>
    </row>
    <row r="7" spans="1:131" s="231" customFormat="1" ht="26.25" customHeight="1" thickTop="1" x14ac:dyDescent="0.15">
      <c r="A7" s="232">
        <v>1</v>
      </c>
      <c r="B7" s="1112" t="s">
        <v>360</v>
      </c>
      <c r="C7" s="1113"/>
      <c r="D7" s="1113"/>
      <c r="E7" s="1113"/>
      <c r="F7" s="1113"/>
      <c r="G7" s="1113"/>
      <c r="H7" s="1113"/>
      <c r="I7" s="1113"/>
      <c r="J7" s="1113"/>
      <c r="K7" s="1113"/>
      <c r="L7" s="1113"/>
      <c r="M7" s="1113"/>
      <c r="N7" s="1113"/>
      <c r="O7" s="1113"/>
      <c r="P7" s="1114"/>
      <c r="Q7" s="1167">
        <v>17887</v>
      </c>
      <c r="R7" s="1168"/>
      <c r="S7" s="1168"/>
      <c r="T7" s="1168"/>
      <c r="U7" s="1168"/>
      <c r="V7" s="1168">
        <v>17337</v>
      </c>
      <c r="W7" s="1168"/>
      <c r="X7" s="1168"/>
      <c r="Y7" s="1168"/>
      <c r="Z7" s="1168"/>
      <c r="AA7" s="1168">
        <v>549</v>
      </c>
      <c r="AB7" s="1168"/>
      <c r="AC7" s="1168"/>
      <c r="AD7" s="1168"/>
      <c r="AE7" s="1169"/>
      <c r="AF7" s="1170">
        <v>482</v>
      </c>
      <c r="AG7" s="1171"/>
      <c r="AH7" s="1171"/>
      <c r="AI7" s="1171"/>
      <c r="AJ7" s="1172"/>
      <c r="AK7" s="1173">
        <v>779</v>
      </c>
      <c r="AL7" s="1174"/>
      <c r="AM7" s="1174"/>
      <c r="AN7" s="1174"/>
      <c r="AO7" s="1174"/>
      <c r="AP7" s="1174">
        <v>2531</v>
      </c>
      <c r="AQ7" s="1174"/>
      <c r="AR7" s="1174"/>
      <c r="AS7" s="1174"/>
      <c r="AT7" s="1174"/>
      <c r="AU7" s="1175"/>
      <c r="AV7" s="1175"/>
      <c r="AW7" s="1175"/>
      <c r="AX7" s="1175"/>
      <c r="AY7" s="1176"/>
      <c r="AZ7" s="228"/>
      <c r="BA7" s="228"/>
      <c r="BB7" s="228"/>
      <c r="BC7" s="228"/>
      <c r="BD7" s="228"/>
      <c r="BE7" s="229"/>
      <c r="BF7" s="229"/>
      <c r="BG7" s="229"/>
      <c r="BH7" s="229"/>
      <c r="BI7" s="229"/>
      <c r="BJ7" s="229"/>
      <c r="BK7" s="229"/>
      <c r="BL7" s="229"/>
      <c r="BM7" s="229"/>
      <c r="BN7" s="229"/>
      <c r="BO7" s="229"/>
      <c r="BP7" s="229"/>
      <c r="BQ7" s="232">
        <v>1</v>
      </c>
      <c r="BR7" s="233"/>
      <c r="BS7" s="1164"/>
      <c r="BT7" s="1165"/>
      <c r="BU7" s="1165"/>
      <c r="BV7" s="1165"/>
      <c r="BW7" s="1165"/>
      <c r="BX7" s="1165"/>
      <c r="BY7" s="1165"/>
      <c r="BZ7" s="1165"/>
      <c r="CA7" s="1165"/>
      <c r="CB7" s="1165"/>
      <c r="CC7" s="1165"/>
      <c r="CD7" s="1165"/>
      <c r="CE7" s="1165"/>
      <c r="CF7" s="1165"/>
      <c r="CG7" s="1177"/>
      <c r="CH7" s="1161"/>
      <c r="CI7" s="1162"/>
      <c r="CJ7" s="1162"/>
      <c r="CK7" s="1162"/>
      <c r="CL7" s="1163"/>
      <c r="CM7" s="1161"/>
      <c r="CN7" s="1162"/>
      <c r="CO7" s="1162"/>
      <c r="CP7" s="1162"/>
      <c r="CQ7" s="1163"/>
      <c r="CR7" s="1161"/>
      <c r="CS7" s="1162"/>
      <c r="CT7" s="1162"/>
      <c r="CU7" s="1162"/>
      <c r="CV7" s="1163"/>
      <c r="CW7" s="1161"/>
      <c r="CX7" s="1162"/>
      <c r="CY7" s="1162"/>
      <c r="CZ7" s="1162"/>
      <c r="DA7" s="1163"/>
      <c r="DB7" s="1161"/>
      <c r="DC7" s="1162"/>
      <c r="DD7" s="1162"/>
      <c r="DE7" s="1162"/>
      <c r="DF7" s="1163"/>
      <c r="DG7" s="1161"/>
      <c r="DH7" s="1162"/>
      <c r="DI7" s="1162"/>
      <c r="DJ7" s="1162"/>
      <c r="DK7" s="1163"/>
      <c r="DL7" s="1161"/>
      <c r="DM7" s="1162"/>
      <c r="DN7" s="1162"/>
      <c r="DO7" s="1162"/>
      <c r="DP7" s="1163"/>
      <c r="DQ7" s="1161"/>
      <c r="DR7" s="1162"/>
      <c r="DS7" s="1162"/>
      <c r="DT7" s="1162"/>
      <c r="DU7" s="1163"/>
      <c r="DV7" s="1164"/>
      <c r="DW7" s="1165"/>
      <c r="DX7" s="1165"/>
      <c r="DY7" s="1165"/>
      <c r="DZ7" s="1166"/>
      <c r="EA7" s="230"/>
    </row>
    <row r="8" spans="1:131" s="231" customFormat="1" ht="26.25" customHeight="1" x14ac:dyDescent="0.15">
      <c r="A8" s="234">
        <v>2</v>
      </c>
      <c r="B8" s="1095" t="s">
        <v>361</v>
      </c>
      <c r="C8" s="1096"/>
      <c r="D8" s="1096"/>
      <c r="E8" s="1096"/>
      <c r="F8" s="1096"/>
      <c r="G8" s="1096"/>
      <c r="H8" s="1096"/>
      <c r="I8" s="1096"/>
      <c r="J8" s="1096"/>
      <c r="K8" s="1096"/>
      <c r="L8" s="1096"/>
      <c r="M8" s="1096"/>
      <c r="N8" s="1096"/>
      <c r="O8" s="1096"/>
      <c r="P8" s="1097"/>
      <c r="Q8" s="1103">
        <v>0</v>
      </c>
      <c r="R8" s="1104"/>
      <c r="S8" s="1104"/>
      <c r="T8" s="1104"/>
      <c r="U8" s="1104"/>
      <c r="V8" s="1104">
        <v>0</v>
      </c>
      <c r="W8" s="1104"/>
      <c r="X8" s="1104"/>
      <c r="Y8" s="1104"/>
      <c r="Z8" s="1104"/>
      <c r="AA8" s="1104" t="s">
        <v>562</v>
      </c>
      <c r="AB8" s="1104"/>
      <c r="AC8" s="1104"/>
      <c r="AD8" s="1104"/>
      <c r="AE8" s="1105"/>
      <c r="AF8" s="1100" t="s">
        <v>362</v>
      </c>
      <c r="AG8" s="1101"/>
      <c r="AH8" s="1101"/>
      <c r="AI8" s="1101"/>
      <c r="AJ8" s="1102"/>
      <c r="AK8" s="1145" t="s">
        <v>562</v>
      </c>
      <c r="AL8" s="1146"/>
      <c r="AM8" s="1146"/>
      <c r="AN8" s="1146"/>
      <c r="AO8" s="1146"/>
      <c r="AP8" s="1146" t="s">
        <v>562</v>
      </c>
      <c r="AQ8" s="1146"/>
      <c r="AR8" s="1146"/>
      <c r="AS8" s="1146"/>
      <c r="AT8" s="1146"/>
      <c r="AU8" s="1147"/>
      <c r="AV8" s="1147"/>
      <c r="AW8" s="1147"/>
      <c r="AX8" s="1147"/>
      <c r="AY8" s="1148"/>
      <c r="AZ8" s="228"/>
      <c r="BA8" s="228"/>
      <c r="BB8" s="228"/>
      <c r="BC8" s="228"/>
      <c r="BD8" s="228"/>
      <c r="BE8" s="229"/>
      <c r="BF8" s="229"/>
      <c r="BG8" s="229"/>
      <c r="BH8" s="229"/>
      <c r="BI8" s="229"/>
      <c r="BJ8" s="229"/>
      <c r="BK8" s="229"/>
      <c r="BL8" s="229"/>
      <c r="BM8" s="229"/>
      <c r="BN8" s="229"/>
      <c r="BO8" s="229"/>
      <c r="BP8" s="229"/>
      <c r="BQ8" s="234">
        <v>2</v>
      </c>
      <c r="BR8" s="235"/>
      <c r="BS8" s="1057"/>
      <c r="BT8" s="1058"/>
      <c r="BU8" s="1058"/>
      <c r="BV8" s="1058"/>
      <c r="BW8" s="1058"/>
      <c r="BX8" s="1058"/>
      <c r="BY8" s="1058"/>
      <c r="BZ8" s="1058"/>
      <c r="CA8" s="1058"/>
      <c r="CB8" s="1058"/>
      <c r="CC8" s="1058"/>
      <c r="CD8" s="1058"/>
      <c r="CE8" s="1058"/>
      <c r="CF8" s="1058"/>
      <c r="CG8" s="1079"/>
      <c r="CH8" s="1054"/>
      <c r="CI8" s="1055"/>
      <c r="CJ8" s="1055"/>
      <c r="CK8" s="1055"/>
      <c r="CL8" s="1056"/>
      <c r="CM8" s="1054"/>
      <c r="CN8" s="1055"/>
      <c r="CO8" s="1055"/>
      <c r="CP8" s="1055"/>
      <c r="CQ8" s="1056"/>
      <c r="CR8" s="1054"/>
      <c r="CS8" s="1055"/>
      <c r="CT8" s="1055"/>
      <c r="CU8" s="1055"/>
      <c r="CV8" s="1056"/>
      <c r="CW8" s="1054"/>
      <c r="CX8" s="1055"/>
      <c r="CY8" s="1055"/>
      <c r="CZ8" s="1055"/>
      <c r="DA8" s="1056"/>
      <c r="DB8" s="1054"/>
      <c r="DC8" s="1055"/>
      <c r="DD8" s="1055"/>
      <c r="DE8" s="1055"/>
      <c r="DF8" s="1056"/>
      <c r="DG8" s="1054"/>
      <c r="DH8" s="1055"/>
      <c r="DI8" s="1055"/>
      <c r="DJ8" s="1055"/>
      <c r="DK8" s="1056"/>
      <c r="DL8" s="1054"/>
      <c r="DM8" s="1055"/>
      <c r="DN8" s="1055"/>
      <c r="DO8" s="1055"/>
      <c r="DP8" s="1056"/>
      <c r="DQ8" s="1054"/>
      <c r="DR8" s="1055"/>
      <c r="DS8" s="1055"/>
      <c r="DT8" s="1055"/>
      <c r="DU8" s="1056"/>
      <c r="DV8" s="1057"/>
      <c r="DW8" s="1058"/>
      <c r="DX8" s="1058"/>
      <c r="DY8" s="1058"/>
      <c r="DZ8" s="1059"/>
      <c r="EA8" s="230"/>
    </row>
    <row r="9" spans="1:131" s="231" customFormat="1" ht="26.25" customHeight="1" x14ac:dyDescent="0.15">
      <c r="A9" s="234">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28"/>
      <c r="BA9" s="228"/>
      <c r="BB9" s="228"/>
      <c r="BC9" s="228"/>
      <c r="BD9" s="228"/>
      <c r="BE9" s="229"/>
      <c r="BF9" s="229"/>
      <c r="BG9" s="229"/>
      <c r="BH9" s="229"/>
      <c r="BI9" s="229"/>
      <c r="BJ9" s="229"/>
      <c r="BK9" s="229"/>
      <c r="BL9" s="229"/>
      <c r="BM9" s="229"/>
      <c r="BN9" s="229"/>
      <c r="BO9" s="229"/>
      <c r="BP9" s="229"/>
      <c r="BQ9" s="234">
        <v>3</v>
      </c>
      <c r="BR9" s="235"/>
      <c r="BS9" s="1057"/>
      <c r="BT9" s="1058"/>
      <c r="BU9" s="1058"/>
      <c r="BV9" s="1058"/>
      <c r="BW9" s="1058"/>
      <c r="BX9" s="1058"/>
      <c r="BY9" s="1058"/>
      <c r="BZ9" s="1058"/>
      <c r="CA9" s="1058"/>
      <c r="CB9" s="1058"/>
      <c r="CC9" s="1058"/>
      <c r="CD9" s="1058"/>
      <c r="CE9" s="1058"/>
      <c r="CF9" s="1058"/>
      <c r="CG9" s="1079"/>
      <c r="CH9" s="1054"/>
      <c r="CI9" s="1055"/>
      <c r="CJ9" s="1055"/>
      <c r="CK9" s="1055"/>
      <c r="CL9" s="1056"/>
      <c r="CM9" s="1054"/>
      <c r="CN9" s="1055"/>
      <c r="CO9" s="1055"/>
      <c r="CP9" s="1055"/>
      <c r="CQ9" s="1056"/>
      <c r="CR9" s="1054"/>
      <c r="CS9" s="1055"/>
      <c r="CT9" s="1055"/>
      <c r="CU9" s="1055"/>
      <c r="CV9" s="1056"/>
      <c r="CW9" s="1054"/>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7"/>
      <c r="DW9" s="1058"/>
      <c r="DX9" s="1058"/>
      <c r="DY9" s="1058"/>
      <c r="DZ9" s="1059"/>
      <c r="EA9" s="230"/>
    </row>
    <row r="10" spans="1:131" s="231" customFormat="1" ht="26.25" customHeight="1" x14ac:dyDescent="0.15">
      <c r="A10" s="23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28"/>
      <c r="BA10" s="228"/>
      <c r="BB10" s="228"/>
      <c r="BC10" s="228"/>
      <c r="BD10" s="228"/>
      <c r="BE10" s="229"/>
      <c r="BF10" s="229"/>
      <c r="BG10" s="229"/>
      <c r="BH10" s="229"/>
      <c r="BI10" s="229"/>
      <c r="BJ10" s="229"/>
      <c r="BK10" s="229"/>
      <c r="BL10" s="229"/>
      <c r="BM10" s="229"/>
      <c r="BN10" s="229"/>
      <c r="BO10" s="229"/>
      <c r="BP10" s="229"/>
      <c r="BQ10" s="234">
        <v>4</v>
      </c>
      <c r="BR10" s="235"/>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0"/>
    </row>
    <row r="11" spans="1:131" s="231" customFormat="1" ht="26.25" customHeight="1" x14ac:dyDescent="0.15">
      <c r="A11" s="23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28"/>
      <c r="BA11" s="228"/>
      <c r="BB11" s="228"/>
      <c r="BC11" s="228"/>
      <c r="BD11" s="228"/>
      <c r="BE11" s="229"/>
      <c r="BF11" s="229"/>
      <c r="BG11" s="229"/>
      <c r="BH11" s="229"/>
      <c r="BI11" s="229"/>
      <c r="BJ11" s="229"/>
      <c r="BK11" s="229"/>
      <c r="BL11" s="229"/>
      <c r="BM11" s="229"/>
      <c r="BN11" s="229"/>
      <c r="BO11" s="229"/>
      <c r="BP11" s="229"/>
      <c r="BQ11" s="234">
        <v>5</v>
      </c>
      <c r="BR11" s="235"/>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0"/>
    </row>
    <row r="12" spans="1:131" s="231" customFormat="1" ht="26.25" customHeight="1" x14ac:dyDescent="0.15">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28"/>
      <c r="BA12" s="228"/>
      <c r="BB12" s="228"/>
      <c r="BC12" s="228"/>
      <c r="BD12" s="228"/>
      <c r="BE12" s="229"/>
      <c r="BF12" s="229"/>
      <c r="BG12" s="229"/>
      <c r="BH12" s="229"/>
      <c r="BI12" s="229"/>
      <c r="BJ12" s="229"/>
      <c r="BK12" s="229"/>
      <c r="BL12" s="229"/>
      <c r="BM12" s="229"/>
      <c r="BN12" s="229"/>
      <c r="BO12" s="229"/>
      <c r="BP12" s="229"/>
      <c r="BQ12" s="234">
        <v>6</v>
      </c>
      <c r="BR12" s="235"/>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0"/>
    </row>
    <row r="13" spans="1:131" s="231" customFormat="1" ht="26.25" customHeight="1" x14ac:dyDescent="0.15">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28"/>
      <c r="BA13" s="228"/>
      <c r="BB13" s="228"/>
      <c r="BC13" s="228"/>
      <c r="BD13" s="228"/>
      <c r="BE13" s="229"/>
      <c r="BF13" s="229"/>
      <c r="BG13" s="229"/>
      <c r="BH13" s="229"/>
      <c r="BI13" s="229"/>
      <c r="BJ13" s="229"/>
      <c r="BK13" s="229"/>
      <c r="BL13" s="229"/>
      <c r="BM13" s="229"/>
      <c r="BN13" s="229"/>
      <c r="BO13" s="229"/>
      <c r="BP13" s="229"/>
      <c r="BQ13" s="234">
        <v>7</v>
      </c>
      <c r="BR13" s="235"/>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0"/>
    </row>
    <row r="14" spans="1:131" s="231" customFormat="1" ht="26.25" customHeight="1" x14ac:dyDescent="0.15">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x14ac:dyDescent="0.15">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x14ac:dyDescent="0.15">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x14ac:dyDescent="0.15">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x14ac:dyDescent="0.15">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x14ac:dyDescent="0.15">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x14ac:dyDescent="0.15">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x14ac:dyDescent="0.2">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x14ac:dyDescent="0.15">
      <c r="A22" s="234">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363</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x14ac:dyDescent="0.2">
      <c r="A23" s="236" t="s">
        <v>364</v>
      </c>
      <c r="B23" s="1002" t="s">
        <v>365</v>
      </c>
      <c r="C23" s="1003"/>
      <c r="D23" s="1003"/>
      <c r="E23" s="1003"/>
      <c r="F23" s="1003"/>
      <c r="G23" s="1003"/>
      <c r="H23" s="1003"/>
      <c r="I23" s="1003"/>
      <c r="J23" s="1003"/>
      <c r="K23" s="1003"/>
      <c r="L23" s="1003"/>
      <c r="M23" s="1003"/>
      <c r="N23" s="1003"/>
      <c r="O23" s="1003"/>
      <c r="P23" s="1013"/>
      <c r="Q23" s="1132">
        <v>17887</v>
      </c>
      <c r="R23" s="1126"/>
      <c r="S23" s="1126"/>
      <c r="T23" s="1126"/>
      <c r="U23" s="1126"/>
      <c r="V23" s="1126">
        <v>17337</v>
      </c>
      <c r="W23" s="1126"/>
      <c r="X23" s="1126"/>
      <c r="Y23" s="1126"/>
      <c r="Z23" s="1126"/>
      <c r="AA23" s="1126">
        <v>549</v>
      </c>
      <c r="AB23" s="1126"/>
      <c r="AC23" s="1126"/>
      <c r="AD23" s="1126"/>
      <c r="AE23" s="1133"/>
      <c r="AF23" s="1134">
        <v>482</v>
      </c>
      <c r="AG23" s="1126"/>
      <c r="AH23" s="1126"/>
      <c r="AI23" s="1126"/>
      <c r="AJ23" s="1135"/>
      <c r="AK23" s="1136"/>
      <c r="AL23" s="1137"/>
      <c r="AM23" s="1137"/>
      <c r="AN23" s="1137"/>
      <c r="AO23" s="1137"/>
      <c r="AP23" s="1126">
        <v>2531</v>
      </c>
      <c r="AQ23" s="1126"/>
      <c r="AR23" s="1126"/>
      <c r="AS23" s="1126"/>
      <c r="AT23" s="1126"/>
      <c r="AU23" s="1127"/>
      <c r="AV23" s="1127"/>
      <c r="AW23" s="1127"/>
      <c r="AX23" s="1127"/>
      <c r="AY23" s="1128"/>
      <c r="AZ23" s="1129" t="s">
        <v>366</v>
      </c>
      <c r="BA23" s="1130"/>
      <c r="BB23" s="1130"/>
      <c r="BC23" s="1130"/>
      <c r="BD23" s="1131"/>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x14ac:dyDescent="0.15">
      <c r="A24" s="1125" t="s">
        <v>367</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x14ac:dyDescent="0.2">
      <c r="A25" s="1124" t="s">
        <v>368</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x14ac:dyDescent="0.15">
      <c r="A26" s="1060" t="s">
        <v>343</v>
      </c>
      <c r="B26" s="1061"/>
      <c r="C26" s="1061"/>
      <c r="D26" s="1061"/>
      <c r="E26" s="1061"/>
      <c r="F26" s="1061"/>
      <c r="G26" s="1061"/>
      <c r="H26" s="1061"/>
      <c r="I26" s="1061"/>
      <c r="J26" s="1061"/>
      <c r="K26" s="1061"/>
      <c r="L26" s="1061"/>
      <c r="M26" s="1061"/>
      <c r="N26" s="1061"/>
      <c r="O26" s="1061"/>
      <c r="P26" s="1062"/>
      <c r="Q26" s="1066" t="s">
        <v>369</v>
      </c>
      <c r="R26" s="1067"/>
      <c r="S26" s="1067"/>
      <c r="T26" s="1067"/>
      <c r="U26" s="1068"/>
      <c r="V26" s="1066" t="s">
        <v>370</v>
      </c>
      <c r="W26" s="1067"/>
      <c r="X26" s="1067"/>
      <c r="Y26" s="1067"/>
      <c r="Z26" s="1068"/>
      <c r="AA26" s="1066" t="s">
        <v>371</v>
      </c>
      <c r="AB26" s="1067"/>
      <c r="AC26" s="1067"/>
      <c r="AD26" s="1067"/>
      <c r="AE26" s="1067"/>
      <c r="AF26" s="1120" t="s">
        <v>372</v>
      </c>
      <c r="AG26" s="1073"/>
      <c r="AH26" s="1073"/>
      <c r="AI26" s="1073"/>
      <c r="AJ26" s="1121"/>
      <c r="AK26" s="1067" t="s">
        <v>373</v>
      </c>
      <c r="AL26" s="1067"/>
      <c r="AM26" s="1067"/>
      <c r="AN26" s="1067"/>
      <c r="AO26" s="1068"/>
      <c r="AP26" s="1066" t="s">
        <v>374</v>
      </c>
      <c r="AQ26" s="1067"/>
      <c r="AR26" s="1067"/>
      <c r="AS26" s="1067"/>
      <c r="AT26" s="1068"/>
      <c r="AU26" s="1066" t="s">
        <v>375</v>
      </c>
      <c r="AV26" s="1067"/>
      <c r="AW26" s="1067"/>
      <c r="AX26" s="1067"/>
      <c r="AY26" s="1068"/>
      <c r="AZ26" s="1066" t="s">
        <v>376</v>
      </c>
      <c r="BA26" s="1067"/>
      <c r="BB26" s="1067"/>
      <c r="BC26" s="1067"/>
      <c r="BD26" s="1068"/>
      <c r="BE26" s="1066" t="s">
        <v>350</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x14ac:dyDescent="0.2">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x14ac:dyDescent="0.15">
      <c r="A28" s="238">
        <v>1</v>
      </c>
      <c r="B28" s="1112" t="s">
        <v>377</v>
      </c>
      <c r="C28" s="1113"/>
      <c r="D28" s="1113"/>
      <c r="E28" s="1113"/>
      <c r="F28" s="1113"/>
      <c r="G28" s="1113"/>
      <c r="H28" s="1113"/>
      <c r="I28" s="1113"/>
      <c r="J28" s="1113"/>
      <c r="K28" s="1113"/>
      <c r="L28" s="1113"/>
      <c r="M28" s="1113"/>
      <c r="N28" s="1113"/>
      <c r="O28" s="1113"/>
      <c r="P28" s="1114"/>
      <c r="Q28" s="1115">
        <v>3527</v>
      </c>
      <c r="R28" s="1116"/>
      <c r="S28" s="1116"/>
      <c r="T28" s="1116"/>
      <c r="U28" s="1116"/>
      <c r="V28" s="1116">
        <v>3440</v>
      </c>
      <c r="W28" s="1116"/>
      <c r="X28" s="1116"/>
      <c r="Y28" s="1116"/>
      <c r="Z28" s="1116"/>
      <c r="AA28" s="1116">
        <v>87</v>
      </c>
      <c r="AB28" s="1116"/>
      <c r="AC28" s="1116"/>
      <c r="AD28" s="1116"/>
      <c r="AE28" s="1117"/>
      <c r="AF28" s="1118">
        <v>87</v>
      </c>
      <c r="AG28" s="1116"/>
      <c r="AH28" s="1116"/>
      <c r="AI28" s="1116"/>
      <c r="AJ28" s="1119"/>
      <c r="AK28" s="1107" t="s">
        <v>562</v>
      </c>
      <c r="AL28" s="1108"/>
      <c r="AM28" s="1108"/>
      <c r="AN28" s="1108"/>
      <c r="AO28" s="1108"/>
      <c r="AP28" s="1108" t="s">
        <v>562</v>
      </c>
      <c r="AQ28" s="1108"/>
      <c r="AR28" s="1108"/>
      <c r="AS28" s="1108"/>
      <c r="AT28" s="1108"/>
      <c r="AU28" s="1108" t="s">
        <v>562</v>
      </c>
      <c r="AV28" s="1108"/>
      <c r="AW28" s="1108"/>
      <c r="AX28" s="1108"/>
      <c r="AY28" s="1108"/>
      <c r="AZ28" s="1109" t="s">
        <v>562</v>
      </c>
      <c r="BA28" s="1109"/>
      <c r="BB28" s="1109"/>
      <c r="BC28" s="1109"/>
      <c r="BD28" s="1109"/>
      <c r="BE28" s="1110"/>
      <c r="BF28" s="1110"/>
      <c r="BG28" s="1110"/>
      <c r="BH28" s="1110"/>
      <c r="BI28" s="1111"/>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x14ac:dyDescent="0.15">
      <c r="A29" s="238">
        <v>2</v>
      </c>
      <c r="B29" s="1095" t="s">
        <v>378</v>
      </c>
      <c r="C29" s="1096"/>
      <c r="D29" s="1096"/>
      <c r="E29" s="1096"/>
      <c r="F29" s="1096"/>
      <c r="G29" s="1096"/>
      <c r="H29" s="1096"/>
      <c r="I29" s="1096"/>
      <c r="J29" s="1096"/>
      <c r="K29" s="1096"/>
      <c r="L29" s="1096"/>
      <c r="M29" s="1096"/>
      <c r="N29" s="1096"/>
      <c r="O29" s="1096"/>
      <c r="P29" s="1097"/>
      <c r="Q29" s="1103">
        <v>2916</v>
      </c>
      <c r="R29" s="1104"/>
      <c r="S29" s="1104"/>
      <c r="T29" s="1104"/>
      <c r="U29" s="1104"/>
      <c r="V29" s="1104">
        <v>2876</v>
      </c>
      <c r="W29" s="1104"/>
      <c r="X29" s="1104"/>
      <c r="Y29" s="1104"/>
      <c r="Z29" s="1104"/>
      <c r="AA29" s="1104">
        <v>40</v>
      </c>
      <c r="AB29" s="1104"/>
      <c r="AC29" s="1104"/>
      <c r="AD29" s="1104"/>
      <c r="AE29" s="1105"/>
      <c r="AF29" s="1100">
        <v>40</v>
      </c>
      <c r="AG29" s="1101"/>
      <c r="AH29" s="1101"/>
      <c r="AI29" s="1101"/>
      <c r="AJ29" s="1102"/>
      <c r="AK29" s="1045" t="s">
        <v>562</v>
      </c>
      <c r="AL29" s="1036"/>
      <c r="AM29" s="1036"/>
      <c r="AN29" s="1036"/>
      <c r="AO29" s="1036"/>
      <c r="AP29" s="1036" t="s">
        <v>562</v>
      </c>
      <c r="AQ29" s="1036"/>
      <c r="AR29" s="1036"/>
      <c r="AS29" s="1036"/>
      <c r="AT29" s="1036"/>
      <c r="AU29" s="1036" t="s">
        <v>562</v>
      </c>
      <c r="AV29" s="1036"/>
      <c r="AW29" s="1036"/>
      <c r="AX29" s="1036"/>
      <c r="AY29" s="1036"/>
      <c r="AZ29" s="1106" t="s">
        <v>562</v>
      </c>
      <c r="BA29" s="1106"/>
      <c r="BB29" s="1106"/>
      <c r="BC29" s="1106"/>
      <c r="BD29" s="1106"/>
      <c r="BE29" s="1037"/>
      <c r="BF29" s="1037"/>
      <c r="BG29" s="1037"/>
      <c r="BH29" s="1037"/>
      <c r="BI29" s="1038"/>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x14ac:dyDescent="0.15">
      <c r="A30" s="238">
        <v>3</v>
      </c>
      <c r="B30" s="1095" t="s">
        <v>379</v>
      </c>
      <c r="C30" s="1096"/>
      <c r="D30" s="1096"/>
      <c r="E30" s="1096"/>
      <c r="F30" s="1096"/>
      <c r="G30" s="1096"/>
      <c r="H30" s="1096"/>
      <c r="I30" s="1096"/>
      <c r="J30" s="1096"/>
      <c r="K30" s="1096"/>
      <c r="L30" s="1096"/>
      <c r="M30" s="1096"/>
      <c r="N30" s="1096"/>
      <c r="O30" s="1096"/>
      <c r="P30" s="1097"/>
      <c r="Q30" s="1103">
        <v>841</v>
      </c>
      <c r="R30" s="1104"/>
      <c r="S30" s="1104"/>
      <c r="T30" s="1104"/>
      <c r="U30" s="1104"/>
      <c r="V30" s="1104">
        <v>835</v>
      </c>
      <c r="W30" s="1104"/>
      <c r="X30" s="1104"/>
      <c r="Y30" s="1104"/>
      <c r="Z30" s="1104"/>
      <c r="AA30" s="1104">
        <v>6</v>
      </c>
      <c r="AB30" s="1104"/>
      <c r="AC30" s="1104"/>
      <c r="AD30" s="1104"/>
      <c r="AE30" s="1105"/>
      <c r="AF30" s="1100">
        <v>6</v>
      </c>
      <c r="AG30" s="1101"/>
      <c r="AH30" s="1101"/>
      <c r="AI30" s="1101"/>
      <c r="AJ30" s="1102"/>
      <c r="AK30" s="1045" t="s">
        <v>562</v>
      </c>
      <c r="AL30" s="1036"/>
      <c r="AM30" s="1036"/>
      <c r="AN30" s="1036"/>
      <c r="AO30" s="1036"/>
      <c r="AP30" s="1036" t="s">
        <v>562</v>
      </c>
      <c r="AQ30" s="1036"/>
      <c r="AR30" s="1036"/>
      <c r="AS30" s="1036"/>
      <c r="AT30" s="1036"/>
      <c r="AU30" s="1036" t="s">
        <v>562</v>
      </c>
      <c r="AV30" s="1036"/>
      <c r="AW30" s="1036"/>
      <c r="AX30" s="1036"/>
      <c r="AY30" s="1036"/>
      <c r="AZ30" s="1106" t="s">
        <v>562</v>
      </c>
      <c r="BA30" s="1106"/>
      <c r="BB30" s="1106"/>
      <c r="BC30" s="1106"/>
      <c r="BD30" s="1106"/>
      <c r="BE30" s="1037"/>
      <c r="BF30" s="1037"/>
      <c r="BG30" s="1037"/>
      <c r="BH30" s="1037"/>
      <c r="BI30" s="1038"/>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x14ac:dyDescent="0.15">
      <c r="A31" s="238">
        <v>4</v>
      </c>
      <c r="B31" s="1095" t="s">
        <v>380</v>
      </c>
      <c r="C31" s="1096"/>
      <c r="D31" s="1096"/>
      <c r="E31" s="1096"/>
      <c r="F31" s="1096"/>
      <c r="G31" s="1096"/>
      <c r="H31" s="1096"/>
      <c r="I31" s="1096"/>
      <c r="J31" s="1096"/>
      <c r="K31" s="1096"/>
      <c r="L31" s="1096"/>
      <c r="M31" s="1096"/>
      <c r="N31" s="1096"/>
      <c r="O31" s="1096"/>
      <c r="P31" s="1097"/>
      <c r="Q31" s="1103">
        <v>492</v>
      </c>
      <c r="R31" s="1104"/>
      <c r="S31" s="1104"/>
      <c r="T31" s="1104"/>
      <c r="U31" s="1104"/>
      <c r="V31" s="1104">
        <v>400</v>
      </c>
      <c r="W31" s="1104"/>
      <c r="X31" s="1104"/>
      <c r="Y31" s="1104"/>
      <c r="Z31" s="1104"/>
      <c r="AA31" s="1104">
        <v>91</v>
      </c>
      <c r="AB31" s="1104"/>
      <c r="AC31" s="1104"/>
      <c r="AD31" s="1104"/>
      <c r="AE31" s="1105"/>
      <c r="AF31" s="1100">
        <v>1540</v>
      </c>
      <c r="AG31" s="1101"/>
      <c r="AH31" s="1101"/>
      <c r="AI31" s="1101"/>
      <c r="AJ31" s="1102"/>
      <c r="AK31" s="1045" t="s">
        <v>562</v>
      </c>
      <c r="AL31" s="1036"/>
      <c r="AM31" s="1036"/>
      <c r="AN31" s="1036"/>
      <c r="AO31" s="1036"/>
      <c r="AP31" s="1036">
        <v>12</v>
      </c>
      <c r="AQ31" s="1036"/>
      <c r="AR31" s="1036"/>
      <c r="AS31" s="1036"/>
      <c r="AT31" s="1036"/>
      <c r="AU31" s="1036" t="s">
        <v>562</v>
      </c>
      <c r="AV31" s="1036"/>
      <c r="AW31" s="1036"/>
      <c r="AX31" s="1036"/>
      <c r="AY31" s="1036"/>
      <c r="AZ31" s="1106" t="s">
        <v>562</v>
      </c>
      <c r="BA31" s="1106"/>
      <c r="BB31" s="1106"/>
      <c r="BC31" s="1106"/>
      <c r="BD31" s="1106"/>
      <c r="BE31" s="1037" t="s">
        <v>381</v>
      </c>
      <c r="BF31" s="1037"/>
      <c r="BG31" s="1037"/>
      <c r="BH31" s="1037"/>
      <c r="BI31" s="1038"/>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x14ac:dyDescent="0.15">
      <c r="A32" s="238">
        <v>5</v>
      </c>
      <c r="B32" s="1095" t="s">
        <v>382</v>
      </c>
      <c r="C32" s="1096"/>
      <c r="D32" s="1096"/>
      <c r="E32" s="1096"/>
      <c r="F32" s="1096"/>
      <c r="G32" s="1096"/>
      <c r="H32" s="1096"/>
      <c r="I32" s="1096"/>
      <c r="J32" s="1096"/>
      <c r="K32" s="1096"/>
      <c r="L32" s="1096"/>
      <c r="M32" s="1096"/>
      <c r="N32" s="1096"/>
      <c r="O32" s="1096"/>
      <c r="P32" s="1097"/>
      <c r="Q32" s="1103">
        <v>840</v>
      </c>
      <c r="R32" s="1104"/>
      <c r="S32" s="1104"/>
      <c r="T32" s="1104"/>
      <c r="U32" s="1104"/>
      <c r="V32" s="1104">
        <v>772</v>
      </c>
      <c r="W32" s="1104"/>
      <c r="X32" s="1104"/>
      <c r="Y32" s="1104"/>
      <c r="Z32" s="1104"/>
      <c r="AA32" s="1104">
        <v>68</v>
      </c>
      <c r="AB32" s="1104"/>
      <c r="AC32" s="1104"/>
      <c r="AD32" s="1104"/>
      <c r="AE32" s="1105"/>
      <c r="AF32" s="1100">
        <v>403</v>
      </c>
      <c r="AG32" s="1101"/>
      <c r="AH32" s="1101"/>
      <c r="AI32" s="1101"/>
      <c r="AJ32" s="1102"/>
      <c r="AK32" s="1045" t="s">
        <v>562</v>
      </c>
      <c r="AL32" s="1036"/>
      <c r="AM32" s="1036"/>
      <c r="AN32" s="1036"/>
      <c r="AO32" s="1036"/>
      <c r="AP32" s="1036">
        <v>2449</v>
      </c>
      <c r="AQ32" s="1036"/>
      <c r="AR32" s="1036"/>
      <c r="AS32" s="1036"/>
      <c r="AT32" s="1036"/>
      <c r="AU32" s="1036">
        <v>2373</v>
      </c>
      <c r="AV32" s="1036"/>
      <c r="AW32" s="1036"/>
      <c r="AX32" s="1036"/>
      <c r="AY32" s="1036"/>
      <c r="AZ32" s="1106" t="s">
        <v>562</v>
      </c>
      <c r="BA32" s="1106"/>
      <c r="BB32" s="1106"/>
      <c r="BC32" s="1106"/>
      <c r="BD32" s="1106"/>
      <c r="BE32" s="1037" t="s">
        <v>383</v>
      </c>
      <c r="BF32" s="1037"/>
      <c r="BG32" s="1037"/>
      <c r="BH32" s="1037"/>
      <c r="BI32" s="1038"/>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x14ac:dyDescent="0.15">
      <c r="A33" s="238">
        <v>6</v>
      </c>
      <c r="B33" s="1095"/>
      <c r="C33" s="1096"/>
      <c r="D33" s="1096"/>
      <c r="E33" s="1096"/>
      <c r="F33" s="1096"/>
      <c r="G33" s="1096"/>
      <c r="H33" s="1096"/>
      <c r="I33" s="1096"/>
      <c r="J33" s="1096"/>
      <c r="K33" s="1096"/>
      <c r="L33" s="1096"/>
      <c r="M33" s="1096"/>
      <c r="N33" s="1096"/>
      <c r="O33" s="1096"/>
      <c r="P33" s="1097"/>
      <c r="Q33" s="1103"/>
      <c r="R33" s="1104"/>
      <c r="S33" s="1104"/>
      <c r="T33" s="1104"/>
      <c r="U33" s="1104"/>
      <c r="V33" s="1104"/>
      <c r="W33" s="1104"/>
      <c r="X33" s="1104"/>
      <c r="Y33" s="1104"/>
      <c r="Z33" s="1104"/>
      <c r="AA33" s="1104"/>
      <c r="AB33" s="1104"/>
      <c r="AC33" s="1104"/>
      <c r="AD33" s="1104"/>
      <c r="AE33" s="1105"/>
      <c r="AF33" s="1100"/>
      <c r="AG33" s="1101"/>
      <c r="AH33" s="1101"/>
      <c r="AI33" s="1101"/>
      <c r="AJ33" s="1102"/>
      <c r="AK33" s="1045"/>
      <c r="AL33" s="1036"/>
      <c r="AM33" s="1036"/>
      <c r="AN33" s="1036"/>
      <c r="AO33" s="1036"/>
      <c r="AP33" s="1036"/>
      <c r="AQ33" s="1036"/>
      <c r="AR33" s="1036"/>
      <c r="AS33" s="1036"/>
      <c r="AT33" s="1036"/>
      <c r="AU33" s="1036"/>
      <c r="AV33" s="1036"/>
      <c r="AW33" s="1036"/>
      <c r="AX33" s="1036"/>
      <c r="AY33" s="1036"/>
      <c r="AZ33" s="1106"/>
      <c r="BA33" s="1106"/>
      <c r="BB33" s="1106"/>
      <c r="BC33" s="1106"/>
      <c r="BD33" s="1106"/>
      <c r="BE33" s="1037"/>
      <c r="BF33" s="1037"/>
      <c r="BG33" s="1037"/>
      <c r="BH33" s="1037"/>
      <c r="BI33" s="1038"/>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x14ac:dyDescent="0.15">
      <c r="A34" s="238">
        <v>7</v>
      </c>
      <c r="B34" s="1095"/>
      <c r="C34" s="1096"/>
      <c r="D34" s="1096"/>
      <c r="E34" s="1096"/>
      <c r="F34" s="1096"/>
      <c r="G34" s="1096"/>
      <c r="H34" s="1096"/>
      <c r="I34" s="1096"/>
      <c r="J34" s="1096"/>
      <c r="K34" s="1096"/>
      <c r="L34" s="1096"/>
      <c r="M34" s="1096"/>
      <c r="N34" s="1096"/>
      <c r="O34" s="1096"/>
      <c r="P34" s="1097"/>
      <c r="Q34" s="1103"/>
      <c r="R34" s="1104"/>
      <c r="S34" s="1104"/>
      <c r="T34" s="1104"/>
      <c r="U34" s="1104"/>
      <c r="V34" s="1104"/>
      <c r="W34" s="1104"/>
      <c r="X34" s="1104"/>
      <c r="Y34" s="1104"/>
      <c r="Z34" s="1104"/>
      <c r="AA34" s="1104"/>
      <c r="AB34" s="1104"/>
      <c r="AC34" s="1104"/>
      <c r="AD34" s="1104"/>
      <c r="AE34" s="1105"/>
      <c r="AF34" s="1100"/>
      <c r="AG34" s="1101"/>
      <c r="AH34" s="1101"/>
      <c r="AI34" s="1101"/>
      <c r="AJ34" s="1102"/>
      <c r="AK34" s="1045"/>
      <c r="AL34" s="1036"/>
      <c r="AM34" s="1036"/>
      <c r="AN34" s="1036"/>
      <c r="AO34" s="1036"/>
      <c r="AP34" s="1036"/>
      <c r="AQ34" s="1036"/>
      <c r="AR34" s="1036"/>
      <c r="AS34" s="1036"/>
      <c r="AT34" s="1036"/>
      <c r="AU34" s="1036"/>
      <c r="AV34" s="1036"/>
      <c r="AW34" s="1036"/>
      <c r="AX34" s="1036"/>
      <c r="AY34" s="1036"/>
      <c r="AZ34" s="1106"/>
      <c r="BA34" s="1106"/>
      <c r="BB34" s="1106"/>
      <c r="BC34" s="1106"/>
      <c r="BD34" s="1106"/>
      <c r="BE34" s="1037"/>
      <c r="BF34" s="1037"/>
      <c r="BG34" s="1037"/>
      <c r="BH34" s="1037"/>
      <c r="BI34" s="1038"/>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x14ac:dyDescent="0.15">
      <c r="A35" s="238">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x14ac:dyDescent="0.15">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x14ac:dyDescent="0.15">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x14ac:dyDescent="0.15">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x14ac:dyDescent="0.15">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x14ac:dyDescent="0.15">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x14ac:dyDescent="0.15">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x14ac:dyDescent="0.15">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x14ac:dyDescent="0.15">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x14ac:dyDescent="0.15">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x14ac:dyDescent="0.15">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x14ac:dyDescent="0.15">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x14ac:dyDescent="0.15">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x14ac:dyDescent="0.15">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x14ac:dyDescent="0.15">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x14ac:dyDescent="0.15">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x14ac:dyDescent="0.15">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x14ac:dyDescent="0.15">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x14ac:dyDescent="0.15">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x14ac:dyDescent="0.15">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x14ac:dyDescent="0.15">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x14ac:dyDescent="0.15">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x14ac:dyDescent="0.15">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x14ac:dyDescent="0.15">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x14ac:dyDescent="0.15">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x14ac:dyDescent="0.15">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x14ac:dyDescent="0.2">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x14ac:dyDescent="0.15">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384</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x14ac:dyDescent="0.2">
      <c r="A63" s="236" t="s">
        <v>364</v>
      </c>
      <c r="B63" s="1002" t="s">
        <v>385</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2077</v>
      </c>
      <c r="AG63" s="1024"/>
      <c r="AH63" s="1024"/>
      <c r="AI63" s="1024"/>
      <c r="AJ63" s="1087"/>
      <c r="AK63" s="1088"/>
      <c r="AL63" s="1028"/>
      <c r="AM63" s="1028"/>
      <c r="AN63" s="1028"/>
      <c r="AO63" s="1028"/>
      <c r="AP63" s="1024">
        <v>2461</v>
      </c>
      <c r="AQ63" s="1024"/>
      <c r="AR63" s="1024"/>
      <c r="AS63" s="1024"/>
      <c r="AT63" s="1024"/>
      <c r="AU63" s="1024">
        <v>2373</v>
      </c>
      <c r="AV63" s="1024"/>
      <c r="AW63" s="1024"/>
      <c r="AX63" s="1024"/>
      <c r="AY63" s="1024"/>
      <c r="AZ63" s="1082"/>
      <c r="BA63" s="1082"/>
      <c r="BB63" s="1082"/>
      <c r="BC63" s="1082"/>
      <c r="BD63" s="1082"/>
      <c r="BE63" s="1025"/>
      <c r="BF63" s="1025"/>
      <c r="BG63" s="1025"/>
      <c r="BH63" s="1025"/>
      <c r="BI63" s="1026"/>
      <c r="BJ63" s="1083" t="s">
        <v>127</v>
      </c>
      <c r="BK63" s="1018"/>
      <c r="BL63" s="1018"/>
      <c r="BM63" s="1018"/>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x14ac:dyDescent="0.2">
      <c r="A65" s="228" t="s">
        <v>386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x14ac:dyDescent="0.15">
      <c r="A66" s="1060" t="s">
        <v>387</v>
      </c>
      <c r="B66" s="1061"/>
      <c r="C66" s="1061"/>
      <c r="D66" s="1061"/>
      <c r="E66" s="1061"/>
      <c r="F66" s="1061"/>
      <c r="G66" s="1061"/>
      <c r="H66" s="1061"/>
      <c r="I66" s="1061"/>
      <c r="J66" s="1061"/>
      <c r="K66" s="1061"/>
      <c r="L66" s="1061"/>
      <c r="M66" s="1061"/>
      <c r="N66" s="1061"/>
      <c r="O66" s="1061"/>
      <c r="P66" s="1062"/>
      <c r="Q66" s="1066" t="s">
        <v>388</v>
      </c>
      <c r="R66" s="1067"/>
      <c r="S66" s="1067"/>
      <c r="T66" s="1067"/>
      <c r="U66" s="1068"/>
      <c r="V66" s="1066" t="s">
        <v>389</v>
      </c>
      <c r="W66" s="1067"/>
      <c r="X66" s="1067"/>
      <c r="Y66" s="1067"/>
      <c r="Z66" s="1068"/>
      <c r="AA66" s="1066" t="s">
        <v>371</v>
      </c>
      <c r="AB66" s="1067"/>
      <c r="AC66" s="1067"/>
      <c r="AD66" s="1067"/>
      <c r="AE66" s="1068"/>
      <c r="AF66" s="1072" t="s">
        <v>390</v>
      </c>
      <c r="AG66" s="1073"/>
      <c r="AH66" s="1073"/>
      <c r="AI66" s="1073"/>
      <c r="AJ66" s="1074"/>
      <c r="AK66" s="1066" t="s">
        <v>391</v>
      </c>
      <c r="AL66" s="1061"/>
      <c r="AM66" s="1061"/>
      <c r="AN66" s="1061"/>
      <c r="AO66" s="1062"/>
      <c r="AP66" s="1066" t="s">
        <v>392</v>
      </c>
      <c r="AQ66" s="1067"/>
      <c r="AR66" s="1067"/>
      <c r="AS66" s="1067"/>
      <c r="AT66" s="1068"/>
      <c r="AU66" s="1066" t="s">
        <v>393</v>
      </c>
      <c r="AV66" s="1067"/>
      <c r="AW66" s="1067"/>
      <c r="AX66" s="1067"/>
      <c r="AY66" s="1068"/>
      <c r="AZ66" s="1066" t="s">
        <v>350</v>
      </c>
      <c r="BA66" s="1067"/>
      <c r="BB66" s="1067"/>
      <c r="BC66" s="1067"/>
      <c r="BD66" s="1080"/>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x14ac:dyDescent="0.2">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x14ac:dyDescent="0.15">
      <c r="A68" s="232">
        <v>1</v>
      </c>
      <c r="B68" s="1050" t="s">
        <v>563</v>
      </c>
      <c r="C68" s="1051"/>
      <c r="D68" s="1051"/>
      <c r="E68" s="1051"/>
      <c r="F68" s="1051"/>
      <c r="G68" s="1051"/>
      <c r="H68" s="1051"/>
      <c r="I68" s="1051"/>
      <c r="J68" s="1051"/>
      <c r="K68" s="1051"/>
      <c r="L68" s="1051"/>
      <c r="M68" s="1051"/>
      <c r="N68" s="1051"/>
      <c r="O68" s="1051"/>
      <c r="P68" s="1052"/>
      <c r="Q68" s="1053">
        <v>4681</v>
      </c>
      <c r="R68" s="1047"/>
      <c r="S68" s="1047"/>
      <c r="T68" s="1047"/>
      <c r="U68" s="1047"/>
      <c r="V68" s="1047">
        <v>4415</v>
      </c>
      <c r="W68" s="1047"/>
      <c r="X68" s="1047"/>
      <c r="Y68" s="1047"/>
      <c r="Z68" s="1047"/>
      <c r="AA68" s="1047">
        <v>266</v>
      </c>
      <c r="AB68" s="1047"/>
      <c r="AC68" s="1047"/>
      <c r="AD68" s="1047"/>
      <c r="AE68" s="1047"/>
      <c r="AF68" s="1047">
        <v>266</v>
      </c>
      <c r="AG68" s="1047"/>
      <c r="AH68" s="1047"/>
      <c r="AI68" s="1047"/>
      <c r="AJ68" s="1047"/>
      <c r="AK68" s="1047" t="s">
        <v>562</v>
      </c>
      <c r="AL68" s="1047"/>
      <c r="AM68" s="1047"/>
      <c r="AN68" s="1047"/>
      <c r="AO68" s="1047"/>
      <c r="AP68" s="1047" t="s">
        <v>562</v>
      </c>
      <c r="AQ68" s="1047"/>
      <c r="AR68" s="1047"/>
      <c r="AS68" s="1047"/>
      <c r="AT68" s="1047"/>
      <c r="AU68" s="1047" t="s">
        <v>570</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x14ac:dyDescent="0.15">
      <c r="A69" s="234">
        <v>2</v>
      </c>
      <c r="B69" s="1039" t="s">
        <v>564</v>
      </c>
      <c r="C69" s="1040"/>
      <c r="D69" s="1040"/>
      <c r="E69" s="1040"/>
      <c r="F69" s="1040"/>
      <c r="G69" s="1040"/>
      <c r="H69" s="1040"/>
      <c r="I69" s="1040"/>
      <c r="J69" s="1040"/>
      <c r="K69" s="1040"/>
      <c r="L69" s="1040"/>
      <c r="M69" s="1040"/>
      <c r="N69" s="1040"/>
      <c r="O69" s="1040"/>
      <c r="P69" s="1041"/>
      <c r="Q69" s="1042">
        <v>670</v>
      </c>
      <c r="R69" s="1036"/>
      <c r="S69" s="1036"/>
      <c r="T69" s="1036"/>
      <c r="U69" s="1036"/>
      <c r="V69" s="1036">
        <v>623</v>
      </c>
      <c r="W69" s="1036"/>
      <c r="X69" s="1036"/>
      <c r="Y69" s="1036"/>
      <c r="Z69" s="1036"/>
      <c r="AA69" s="1036">
        <v>47</v>
      </c>
      <c r="AB69" s="1036"/>
      <c r="AC69" s="1036"/>
      <c r="AD69" s="1036"/>
      <c r="AE69" s="1036"/>
      <c r="AF69" s="1036">
        <v>47</v>
      </c>
      <c r="AG69" s="1036"/>
      <c r="AH69" s="1036"/>
      <c r="AI69" s="1036"/>
      <c r="AJ69" s="1036"/>
      <c r="AK69" s="1036" t="s">
        <v>562</v>
      </c>
      <c r="AL69" s="1036"/>
      <c r="AM69" s="1036"/>
      <c r="AN69" s="1036"/>
      <c r="AO69" s="1036"/>
      <c r="AP69" s="1036" t="s">
        <v>562</v>
      </c>
      <c r="AQ69" s="1036"/>
      <c r="AR69" s="1036"/>
      <c r="AS69" s="1036"/>
      <c r="AT69" s="1036"/>
      <c r="AU69" s="1036" t="s">
        <v>562</v>
      </c>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x14ac:dyDescent="0.15">
      <c r="A70" s="234">
        <v>3</v>
      </c>
      <c r="B70" s="1039" t="s">
        <v>565</v>
      </c>
      <c r="C70" s="1040"/>
      <c r="D70" s="1040"/>
      <c r="E70" s="1040"/>
      <c r="F70" s="1040"/>
      <c r="G70" s="1040"/>
      <c r="H70" s="1040"/>
      <c r="I70" s="1040"/>
      <c r="J70" s="1040"/>
      <c r="K70" s="1040"/>
      <c r="L70" s="1040"/>
      <c r="M70" s="1040"/>
      <c r="N70" s="1040"/>
      <c r="O70" s="1040"/>
      <c r="P70" s="1041"/>
      <c r="Q70" s="1042">
        <v>11</v>
      </c>
      <c r="R70" s="1036"/>
      <c r="S70" s="1036"/>
      <c r="T70" s="1036"/>
      <c r="U70" s="1036"/>
      <c r="V70" s="1036">
        <v>4</v>
      </c>
      <c r="W70" s="1036"/>
      <c r="X70" s="1036"/>
      <c r="Y70" s="1036"/>
      <c r="Z70" s="1036"/>
      <c r="AA70" s="1036">
        <v>7</v>
      </c>
      <c r="AB70" s="1036"/>
      <c r="AC70" s="1036"/>
      <c r="AD70" s="1036"/>
      <c r="AE70" s="1036"/>
      <c r="AF70" s="1036">
        <v>7</v>
      </c>
      <c r="AG70" s="1036"/>
      <c r="AH70" s="1036"/>
      <c r="AI70" s="1036"/>
      <c r="AJ70" s="1036"/>
      <c r="AK70" s="1036" t="s">
        <v>562</v>
      </c>
      <c r="AL70" s="1036"/>
      <c r="AM70" s="1036"/>
      <c r="AN70" s="1036"/>
      <c r="AO70" s="1036"/>
      <c r="AP70" s="1036" t="s">
        <v>562</v>
      </c>
      <c r="AQ70" s="1036"/>
      <c r="AR70" s="1036"/>
      <c r="AS70" s="1036"/>
      <c r="AT70" s="1036"/>
      <c r="AU70" s="1036" t="s">
        <v>562</v>
      </c>
      <c r="AV70" s="1036"/>
      <c r="AW70" s="1036"/>
      <c r="AX70" s="1036"/>
      <c r="AY70" s="1036"/>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x14ac:dyDescent="0.15">
      <c r="A71" s="234">
        <v>4</v>
      </c>
      <c r="B71" s="1039" t="s">
        <v>566</v>
      </c>
      <c r="C71" s="1040"/>
      <c r="D71" s="1040"/>
      <c r="E71" s="1040"/>
      <c r="F71" s="1040"/>
      <c r="G71" s="1040"/>
      <c r="H71" s="1040"/>
      <c r="I71" s="1040"/>
      <c r="J71" s="1040"/>
      <c r="K71" s="1040"/>
      <c r="L71" s="1040"/>
      <c r="M71" s="1040"/>
      <c r="N71" s="1040"/>
      <c r="O71" s="1040"/>
      <c r="P71" s="1041"/>
      <c r="Q71" s="1042">
        <v>313</v>
      </c>
      <c r="R71" s="1036"/>
      <c r="S71" s="1036"/>
      <c r="T71" s="1036"/>
      <c r="U71" s="1036"/>
      <c r="V71" s="1036">
        <v>282</v>
      </c>
      <c r="W71" s="1036"/>
      <c r="X71" s="1036"/>
      <c r="Y71" s="1036"/>
      <c r="Z71" s="1036"/>
      <c r="AA71" s="1036">
        <v>31</v>
      </c>
      <c r="AB71" s="1036"/>
      <c r="AC71" s="1036"/>
      <c r="AD71" s="1036"/>
      <c r="AE71" s="1036"/>
      <c r="AF71" s="1036">
        <v>31</v>
      </c>
      <c r="AG71" s="1036"/>
      <c r="AH71" s="1036"/>
      <c r="AI71" s="1036"/>
      <c r="AJ71" s="1036"/>
      <c r="AK71" s="1036" t="s">
        <v>562</v>
      </c>
      <c r="AL71" s="1036"/>
      <c r="AM71" s="1036"/>
      <c r="AN71" s="1036"/>
      <c r="AO71" s="1036"/>
      <c r="AP71" s="1036" t="s">
        <v>562</v>
      </c>
      <c r="AQ71" s="1036"/>
      <c r="AR71" s="1036"/>
      <c r="AS71" s="1036"/>
      <c r="AT71" s="1036"/>
      <c r="AU71" s="1036" t="s">
        <v>562</v>
      </c>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x14ac:dyDescent="0.15">
      <c r="A72" s="234">
        <v>5</v>
      </c>
      <c r="B72" s="1039" t="s">
        <v>567</v>
      </c>
      <c r="C72" s="1040"/>
      <c r="D72" s="1040"/>
      <c r="E72" s="1040"/>
      <c r="F72" s="1040"/>
      <c r="G72" s="1040"/>
      <c r="H72" s="1040"/>
      <c r="I72" s="1040"/>
      <c r="J72" s="1040"/>
      <c r="K72" s="1040"/>
      <c r="L72" s="1040"/>
      <c r="M72" s="1040"/>
      <c r="N72" s="1040"/>
      <c r="O72" s="1040"/>
      <c r="P72" s="1041"/>
      <c r="Q72" s="1042">
        <v>125</v>
      </c>
      <c r="R72" s="1036"/>
      <c r="S72" s="1036"/>
      <c r="T72" s="1036"/>
      <c r="U72" s="1036"/>
      <c r="V72" s="1036">
        <v>116</v>
      </c>
      <c r="W72" s="1036"/>
      <c r="X72" s="1036"/>
      <c r="Y72" s="1036"/>
      <c r="Z72" s="1036"/>
      <c r="AA72" s="1036">
        <v>9</v>
      </c>
      <c r="AB72" s="1036"/>
      <c r="AC72" s="1036"/>
      <c r="AD72" s="1036"/>
      <c r="AE72" s="1036"/>
      <c r="AF72" s="1036">
        <v>9</v>
      </c>
      <c r="AG72" s="1036"/>
      <c r="AH72" s="1036"/>
      <c r="AI72" s="1036"/>
      <c r="AJ72" s="1036"/>
      <c r="AK72" s="1036" t="s">
        <v>562</v>
      </c>
      <c r="AL72" s="1036"/>
      <c r="AM72" s="1036"/>
      <c r="AN72" s="1036"/>
      <c r="AO72" s="1036"/>
      <c r="AP72" s="1036" t="s">
        <v>562</v>
      </c>
      <c r="AQ72" s="1036"/>
      <c r="AR72" s="1036"/>
      <c r="AS72" s="1036"/>
      <c r="AT72" s="1036"/>
      <c r="AU72" s="1036" t="s">
        <v>562</v>
      </c>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x14ac:dyDescent="0.15">
      <c r="A73" s="234">
        <v>6</v>
      </c>
      <c r="B73" s="1039" t="s">
        <v>568</v>
      </c>
      <c r="C73" s="1040"/>
      <c r="D73" s="1040"/>
      <c r="E73" s="1040"/>
      <c r="F73" s="1040"/>
      <c r="G73" s="1040"/>
      <c r="H73" s="1040"/>
      <c r="I73" s="1040"/>
      <c r="J73" s="1040"/>
      <c r="K73" s="1040"/>
      <c r="L73" s="1040"/>
      <c r="M73" s="1040"/>
      <c r="N73" s="1040"/>
      <c r="O73" s="1040"/>
      <c r="P73" s="1041"/>
      <c r="Q73" s="1042">
        <v>307</v>
      </c>
      <c r="R73" s="1036"/>
      <c r="S73" s="1036"/>
      <c r="T73" s="1036"/>
      <c r="U73" s="1036"/>
      <c r="V73" s="1036">
        <v>291</v>
      </c>
      <c r="W73" s="1036"/>
      <c r="X73" s="1036"/>
      <c r="Y73" s="1036"/>
      <c r="Z73" s="1036"/>
      <c r="AA73" s="1036">
        <v>15</v>
      </c>
      <c r="AB73" s="1036"/>
      <c r="AC73" s="1036"/>
      <c r="AD73" s="1036"/>
      <c r="AE73" s="1036"/>
      <c r="AF73" s="1036">
        <v>15</v>
      </c>
      <c r="AG73" s="1036"/>
      <c r="AH73" s="1036"/>
      <c r="AI73" s="1036"/>
      <c r="AJ73" s="1036"/>
      <c r="AK73" s="1036">
        <v>4</v>
      </c>
      <c r="AL73" s="1036"/>
      <c r="AM73" s="1036"/>
      <c r="AN73" s="1036"/>
      <c r="AO73" s="1036"/>
      <c r="AP73" s="1036" t="s">
        <v>562</v>
      </c>
      <c r="AQ73" s="1036"/>
      <c r="AR73" s="1036"/>
      <c r="AS73" s="1036"/>
      <c r="AT73" s="1036"/>
      <c r="AU73" s="1036" t="s">
        <v>562</v>
      </c>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x14ac:dyDescent="0.15">
      <c r="A74" s="234">
        <v>7</v>
      </c>
      <c r="B74" s="1039" t="s">
        <v>569</v>
      </c>
      <c r="C74" s="1040"/>
      <c r="D74" s="1040"/>
      <c r="E74" s="1040"/>
      <c r="F74" s="1040"/>
      <c r="G74" s="1040"/>
      <c r="H74" s="1040"/>
      <c r="I74" s="1040"/>
      <c r="J74" s="1040"/>
      <c r="K74" s="1040"/>
      <c r="L74" s="1040"/>
      <c r="M74" s="1040"/>
      <c r="N74" s="1040"/>
      <c r="O74" s="1040"/>
      <c r="P74" s="1041"/>
      <c r="Q74" s="1042">
        <v>2714</v>
      </c>
      <c r="R74" s="1036"/>
      <c r="S74" s="1036"/>
      <c r="T74" s="1036"/>
      <c r="U74" s="1036"/>
      <c r="V74" s="1036">
        <v>2649</v>
      </c>
      <c r="W74" s="1036"/>
      <c r="X74" s="1036"/>
      <c r="Y74" s="1036"/>
      <c r="Z74" s="1036"/>
      <c r="AA74" s="1036">
        <v>65</v>
      </c>
      <c r="AB74" s="1036"/>
      <c r="AC74" s="1036"/>
      <c r="AD74" s="1036"/>
      <c r="AE74" s="1036"/>
      <c r="AF74" s="1036">
        <v>65</v>
      </c>
      <c r="AG74" s="1036"/>
      <c r="AH74" s="1036"/>
      <c r="AI74" s="1036"/>
      <c r="AJ74" s="1036"/>
      <c r="AK74" s="1036" t="s">
        <v>570</v>
      </c>
      <c r="AL74" s="1036"/>
      <c r="AM74" s="1036"/>
      <c r="AN74" s="1036"/>
      <c r="AO74" s="1036"/>
      <c r="AP74" s="1036">
        <v>971</v>
      </c>
      <c r="AQ74" s="1036"/>
      <c r="AR74" s="1036"/>
      <c r="AS74" s="1036"/>
      <c r="AT74" s="1036"/>
      <c r="AU74" s="1036">
        <v>226</v>
      </c>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x14ac:dyDescent="0.15">
      <c r="A75" s="234">
        <v>8</v>
      </c>
      <c r="B75" s="1039" t="s">
        <v>571</v>
      </c>
      <c r="C75" s="1040"/>
      <c r="D75" s="1040"/>
      <c r="E75" s="1040"/>
      <c r="F75" s="1040"/>
      <c r="G75" s="1040"/>
      <c r="H75" s="1040"/>
      <c r="I75" s="1040"/>
      <c r="J75" s="1040"/>
      <c r="K75" s="1040"/>
      <c r="L75" s="1040"/>
      <c r="M75" s="1040"/>
      <c r="N75" s="1040"/>
      <c r="O75" s="1040"/>
      <c r="P75" s="1041"/>
      <c r="Q75" s="1043">
        <v>38</v>
      </c>
      <c r="R75" s="1044"/>
      <c r="S75" s="1044"/>
      <c r="T75" s="1044"/>
      <c r="U75" s="1045"/>
      <c r="V75" s="1046">
        <v>33</v>
      </c>
      <c r="W75" s="1044"/>
      <c r="X75" s="1044"/>
      <c r="Y75" s="1044"/>
      <c r="Z75" s="1045"/>
      <c r="AA75" s="1046" t="s">
        <v>562</v>
      </c>
      <c r="AB75" s="1044"/>
      <c r="AC75" s="1044"/>
      <c r="AD75" s="1044"/>
      <c r="AE75" s="1045"/>
      <c r="AF75" s="1046" t="s">
        <v>562</v>
      </c>
      <c r="AG75" s="1044"/>
      <c r="AH75" s="1044"/>
      <c r="AI75" s="1044"/>
      <c r="AJ75" s="1045"/>
      <c r="AK75" s="1046" t="s">
        <v>562</v>
      </c>
      <c r="AL75" s="1044"/>
      <c r="AM75" s="1044"/>
      <c r="AN75" s="1044"/>
      <c r="AO75" s="1045"/>
      <c r="AP75" s="1046" t="s">
        <v>562</v>
      </c>
      <c r="AQ75" s="1044"/>
      <c r="AR75" s="1044"/>
      <c r="AS75" s="1044"/>
      <c r="AT75" s="1045"/>
      <c r="AU75" s="1046" t="s">
        <v>570</v>
      </c>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x14ac:dyDescent="0.15">
      <c r="A76" s="234">
        <v>9</v>
      </c>
      <c r="B76" s="1039" t="s">
        <v>572</v>
      </c>
      <c r="C76" s="1040"/>
      <c r="D76" s="1040"/>
      <c r="E76" s="1040"/>
      <c r="F76" s="1040"/>
      <c r="G76" s="1040"/>
      <c r="H76" s="1040"/>
      <c r="I76" s="1040"/>
      <c r="J76" s="1040"/>
      <c r="K76" s="1040"/>
      <c r="L76" s="1040"/>
      <c r="M76" s="1040"/>
      <c r="N76" s="1040"/>
      <c r="O76" s="1040"/>
      <c r="P76" s="1041"/>
      <c r="Q76" s="1043">
        <v>456828</v>
      </c>
      <c r="R76" s="1044"/>
      <c r="S76" s="1044"/>
      <c r="T76" s="1044"/>
      <c r="U76" s="1045"/>
      <c r="V76" s="1046">
        <v>441715</v>
      </c>
      <c r="W76" s="1044"/>
      <c r="X76" s="1044"/>
      <c r="Y76" s="1044"/>
      <c r="Z76" s="1045"/>
      <c r="AA76" s="1046">
        <v>15113</v>
      </c>
      <c r="AB76" s="1044"/>
      <c r="AC76" s="1044"/>
      <c r="AD76" s="1044"/>
      <c r="AE76" s="1045"/>
      <c r="AF76" s="1046">
        <v>15113</v>
      </c>
      <c r="AG76" s="1044"/>
      <c r="AH76" s="1044"/>
      <c r="AI76" s="1044"/>
      <c r="AJ76" s="1045"/>
      <c r="AK76" s="1046" t="s">
        <v>562</v>
      </c>
      <c r="AL76" s="1044"/>
      <c r="AM76" s="1044"/>
      <c r="AN76" s="1044"/>
      <c r="AO76" s="1045"/>
      <c r="AP76" s="1046" t="s">
        <v>562</v>
      </c>
      <c r="AQ76" s="1044"/>
      <c r="AR76" s="1044"/>
      <c r="AS76" s="1044"/>
      <c r="AT76" s="1045"/>
      <c r="AU76" s="1046" t="s">
        <v>573</v>
      </c>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x14ac:dyDescent="0.15">
      <c r="A77" s="234">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x14ac:dyDescent="0.15">
      <c r="A78" s="234">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x14ac:dyDescent="0.15">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x14ac:dyDescent="0.15">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x14ac:dyDescent="0.15">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x14ac:dyDescent="0.15">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x14ac:dyDescent="0.15">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x14ac:dyDescent="0.15">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x14ac:dyDescent="0.15">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x14ac:dyDescent="0.15">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x14ac:dyDescent="0.15">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x14ac:dyDescent="0.2">
      <c r="A88" s="236" t="s">
        <v>364</v>
      </c>
      <c r="B88" s="1002" t="s">
        <v>394</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15553</v>
      </c>
      <c r="AG88" s="1024"/>
      <c r="AH88" s="1024"/>
      <c r="AI88" s="1024"/>
      <c r="AJ88" s="1024"/>
      <c r="AK88" s="1028"/>
      <c r="AL88" s="1028"/>
      <c r="AM88" s="1028"/>
      <c r="AN88" s="1028"/>
      <c r="AO88" s="1028"/>
      <c r="AP88" s="1024">
        <v>971</v>
      </c>
      <c r="AQ88" s="1024"/>
      <c r="AR88" s="1024"/>
      <c r="AS88" s="1024"/>
      <c r="AT88" s="1024"/>
      <c r="AU88" s="1024">
        <v>226</v>
      </c>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364</v>
      </c>
      <c r="BR102" s="1002" t="s">
        <v>395</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c r="CS102" s="1018"/>
      <c r="CT102" s="1018"/>
      <c r="CU102" s="1018"/>
      <c r="CV102" s="1019"/>
      <c r="CW102" s="1017"/>
      <c r="CX102" s="1018"/>
      <c r="CY102" s="1018"/>
      <c r="CZ102" s="1018"/>
      <c r="DA102" s="1019"/>
      <c r="DB102" s="1017"/>
      <c r="DC102" s="1018"/>
      <c r="DD102" s="1018"/>
      <c r="DE102" s="1018"/>
      <c r="DF102" s="1019"/>
      <c r="DG102" s="1017"/>
      <c r="DH102" s="1018"/>
      <c r="DI102" s="1018"/>
      <c r="DJ102" s="1018"/>
      <c r="DK102" s="1019"/>
      <c r="DL102" s="1017"/>
      <c r="DM102" s="1018"/>
      <c r="DN102" s="1018"/>
      <c r="DO102" s="1018"/>
      <c r="DP102" s="1019"/>
      <c r="DQ102" s="1017"/>
      <c r="DR102" s="1018"/>
      <c r="DS102" s="1018"/>
      <c r="DT102" s="1018"/>
      <c r="DU102" s="1019"/>
      <c r="DV102" s="1002"/>
      <c r="DW102" s="1003"/>
      <c r="DX102" s="1003"/>
      <c r="DY102" s="1003"/>
      <c r="DZ102" s="1004"/>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396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397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398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399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7" t="s">
        <v>400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401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0" t="s">
        <v>402</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403</v>
      </c>
      <c r="AB109" s="961"/>
      <c r="AC109" s="961"/>
      <c r="AD109" s="961"/>
      <c r="AE109" s="962"/>
      <c r="AF109" s="963" t="s">
        <v>404</v>
      </c>
      <c r="AG109" s="961"/>
      <c r="AH109" s="961"/>
      <c r="AI109" s="961"/>
      <c r="AJ109" s="962"/>
      <c r="AK109" s="963" t="s">
        <v>289</v>
      </c>
      <c r="AL109" s="961"/>
      <c r="AM109" s="961"/>
      <c r="AN109" s="961"/>
      <c r="AO109" s="962"/>
      <c r="AP109" s="963" t="s">
        <v>405</v>
      </c>
      <c r="AQ109" s="961"/>
      <c r="AR109" s="961"/>
      <c r="AS109" s="961"/>
      <c r="AT109" s="994"/>
      <c r="AU109" s="960" t="s">
        <v>402</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403</v>
      </c>
      <c r="BR109" s="961"/>
      <c r="BS109" s="961"/>
      <c r="BT109" s="961"/>
      <c r="BU109" s="962"/>
      <c r="BV109" s="963" t="s">
        <v>404</v>
      </c>
      <c r="BW109" s="961"/>
      <c r="BX109" s="961"/>
      <c r="BY109" s="961"/>
      <c r="BZ109" s="962"/>
      <c r="CA109" s="963" t="s">
        <v>289</v>
      </c>
      <c r="CB109" s="961"/>
      <c r="CC109" s="961"/>
      <c r="CD109" s="961"/>
      <c r="CE109" s="962"/>
      <c r="CF109" s="1001" t="s">
        <v>405</v>
      </c>
      <c r="CG109" s="1001"/>
      <c r="CH109" s="1001"/>
      <c r="CI109" s="1001"/>
      <c r="CJ109" s="1001"/>
      <c r="CK109" s="963" t="s">
        <v>406</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403</v>
      </c>
      <c r="DH109" s="961"/>
      <c r="DI109" s="961"/>
      <c r="DJ109" s="961"/>
      <c r="DK109" s="962"/>
      <c r="DL109" s="963" t="s">
        <v>404</v>
      </c>
      <c r="DM109" s="961"/>
      <c r="DN109" s="961"/>
      <c r="DO109" s="961"/>
      <c r="DP109" s="962"/>
      <c r="DQ109" s="963" t="s">
        <v>289</v>
      </c>
      <c r="DR109" s="961"/>
      <c r="DS109" s="961"/>
      <c r="DT109" s="961"/>
      <c r="DU109" s="962"/>
      <c r="DV109" s="963" t="s">
        <v>405</v>
      </c>
      <c r="DW109" s="961"/>
      <c r="DX109" s="961"/>
      <c r="DY109" s="961"/>
      <c r="DZ109" s="994"/>
    </row>
    <row r="110" spans="1:131" s="226" customFormat="1" ht="26.25" customHeight="1" x14ac:dyDescent="0.15">
      <c r="A110" s="872" t="s">
        <v>407</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361539</v>
      </c>
      <c r="AB110" s="954"/>
      <c r="AC110" s="954"/>
      <c r="AD110" s="954"/>
      <c r="AE110" s="955"/>
      <c r="AF110" s="956">
        <v>343267</v>
      </c>
      <c r="AG110" s="954"/>
      <c r="AH110" s="954"/>
      <c r="AI110" s="954"/>
      <c r="AJ110" s="955"/>
      <c r="AK110" s="956">
        <v>355791</v>
      </c>
      <c r="AL110" s="954"/>
      <c r="AM110" s="954"/>
      <c r="AN110" s="954"/>
      <c r="AO110" s="955"/>
      <c r="AP110" s="957">
        <v>3.8</v>
      </c>
      <c r="AQ110" s="958"/>
      <c r="AR110" s="958"/>
      <c r="AS110" s="958"/>
      <c r="AT110" s="959"/>
      <c r="AU110" s="995" t="s">
        <v>72</v>
      </c>
      <c r="AV110" s="996"/>
      <c r="AW110" s="996"/>
      <c r="AX110" s="996"/>
      <c r="AY110" s="996"/>
      <c r="AZ110" s="925" t="s">
        <v>408</v>
      </c>
      <c r="BA110" s="873"/>
      <c r="BB110" s="873"/>
      <c r="BC110" s="873"/>
      <c r="BD110" s="873"/>
      <c r="BE110" s="873"/>
      <c r="BF110" s="873"/>
      <c r="BG110" s="873"/>
      <c r="BH110" s="873"/>
      <c r="BI110" s="873"/>
      <c r="BJ110" s="873"/>
      <c r="BK110" s="873"/>
      <c r="BL110" s="873"/>
      <c r="BM110" s="873"/>
      <c r="BN110" s="873"/>
      <c r="BO110" s="873"/>
      <c r="BP110" s="874"/>
      <c r="BQ110" s="926">
        <v>2718010</v>
      </c>
      <c r="BR110" s="907"/>
      <c r="BS110" s="907"/>
      <c r="BT110" s="907"/>
      <c r="BU110" s="907"/>
      <c r="BV110" s="907">
        <v>2533877</v>
      </c>
      <c r="BW110" s="907"/>
      <c r="BX110" s="907"/>
      <c r="BY110" s="907"/>
      <c r="BZ110" s="907"/>
      <c r="CA110" s="907">
        <v>2530888</v>
      </c>
      <c r="CB110" s="907"/>
      <c r="CC110" s="907"/>
      <c r="CD110" s="907"/>
      <c r="CE110" s="907"/>
      <c r="CF110" s="931">
        <v>27</v>
      </c>
      <c r="CG110" s="932"/>
      <c r="CH110" s="932"/>
      <c r="CI110" s="932"/>
      <c r="CJ110" s="932"/>
      <c r="CK110" s="991" t="s">
        <v>409</v>
      </c>
      <c r="CL110" s="884"/>
      <c r="CM110" s="925" t="s">
        <v>410</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v>228600</v>
      </c>
      <c r="DH110" s="907"/>
      <c r="DI110" s="907"/>
      <c r="DJ110" s="907"/>
      <c r="DK110" s="907"/>
      <c r="DL110" s="907" t="s">
        <v>411</v>
      </c>
      <c r="DM110" s="907"/>
      <c r="DN110" s="907"/>
      <c r="DO110" s="907"/>
      <c r="DP110" s="907"/>
      <c r="DQ110" s="907" t="s">
        <v>412</v>
      </c>
      <c r="DR110" s="907"/>
      <c r="DS110" s="907"/>
      <c r="DT110" s="907"/>
      <c r="DU110" s="907"/>
      <c r="DV110" s="908" t="s">
        <v>412</v>
      </c>
      <c r="DW110" s="908"/>
      <c r="DX110" s="908"/>
      <c r="DY110" s="908"/>
      <c r="DZ110" s="909"/>
    </row>
    <row r="111" spans="1:131" s="226" customFormat="1" ht="26.25" customHeight="1" x14ac:dyDescent="0.15">
      <c r="A111" s="839" t="s">
        <v>413</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411</v>
      </c>
      <c r="AB111" s="984"/>
      <c r="AC111" s="984"/>
      <c r="AD111" s="984"/>
      <c r="AE111" s="985"/>
      <c r="AF111" s="986" t="s">
        <v>411</v>
      </c>
      <c r="AG111" s="984"/>
      <c r="AH111" s="984"/>
      <c r="AI111" s="984"/>
      <c r="AJ111" s="985"/>
      <c r="AK111" s="986" t="s">
        <v>414</v>
      </c>
      <c r="AL111" s="984"/>
      <c r="AM111" s="984"/>
      <c r="AN111" s="984"/>
      <c r="AO111" s="985"/>
      <c r="AP111" s="987" t="s">
        <v>366</v>
      </c>
      <c r="AQ111" s="988"/>
      <c r="AR111" s="988"/>
      <c r="AS111" s="988"/>
      <c r="AT111" s="989"/>
      <c r="AU111" s="997"/>
      <c r="AV111" s="998"/>
      <c r="AW111" s="998"/>
      <c r="AX111" s="998"/>
      <c r="AY111" s="998"/>
      <c r="AZ111" s="880" t="s">
        <v>415</v>
      </c>
      <c r="BA111" s="817"/>
      <c r="BB111" s="817"/>
      <c r="BC111" s="817"/>
      <c r="BD111" s="817"/>
      <c r="BE111" s="817"/>
      <c r="BF111" s="817"/>
      <c r="BG111" s="817"/>
      <c r="BH111" s="817"/>
      <c r="BI111" s="817"/>
      <c r="BJ111" s="817"/>
      <c r="BK111" s="817"/>
      <c r="BL111" s="817"/>
      <c r="BM111" s="817"/>
      <c r="BN111" s="817"/>
      <c r="BO111" s="817"/>
      <c r="BP111" s="818"/>
      <c r="BQ111" s="881">
        <v>1065603</v>
      </c>
      <c r="BR111" s="882"/>
      <c r="BS111" s="882"/>
      <c r="BT111" s="882"/>
      <c r="BU111" s="882"/>
      <c r="BV111" s="882">
        <v>780974</v>
      </c>
      <c r="BW111" s="882"/>
      <c r="BX111" s="882"/>
      <c r="BY111" s="882"/>
      <c r="BZ111" s="882"/>
      <c r="CA111" s="882">
        <v>324924</v>
      </c>
      <c r="CB111" s="882"/>
      <c r="CC111" s="882"/>
      <c r="CD111" s="882"/>
      <c r="CE111" s="882"/>
      <c r="CF111" s="940">
        <v>3.5</v>
      </c>
      <c r="CG111" s="941"/>
      <c r="CH111" s="941"/>
      <c r="CI111" s="941"/>
      <c r="CJ111" s="941"/>
      <c r="CK111" s="992"/>
      <c r="CL111" s="886"/>
      <c r="CM111" s="880" t="s">
        <v>416</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411</v>
      </c>
      <c r="DH111" s="882"/>
      <c r="DI111" s="882"/>
      <c r="DJ111" s="882"/>
      <c r="DK111" s="882"/>
      <c r="DL111" s="882" t="s">
        <v>411</v>
      </c>
      <c r="DM111" s="882"/>
      <c r="DN111" s="882"/>
      <c r="DO111" s="882"/>
      <c r="DP111" s="882"/>
      <c r="DQ111" s="882" t="s">
        <v>414</v>
      </c>
      <c r="DR111" s="882"/>
      <c r="DS111" s="882"/>
      <c r="DT111" s="882"/>
      <c r="DU111" s="882"/>
      <c r="DV111" s="859" t="s">
        <v>414</v>
      </c>
      <c r="DW111" s="859"/>
      <c r="DX111" s="859"/>
      <c r="DY111" s="859"/>
      <c r="DZ111" s="860"/>
    </row>
    <row r="112" spans="1:131" s="226" customFormat="1" ht="26.25" customHeight="1" x14ac:dyDescent="0.15">
      <c r="A112" s="977" t="s">
        <v>417</v>
      </c>
      <c r="B112" s="978"/>
      <c r="C112" s="817" t="s">
        <v>418</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414</v>
      </c>
      <c r="AB112" s="845"/>
      <c r="AC112" s="845"/>
      <c r="AD112" s="845"/>
      <c r="AE112" s="846"/>
      <c r="AF112" s="847" t="s">
        <v>414</v>
      </c>
      <c r="AG112" s="845"/>
      <c r="AH112" s="845"/>
      <c r="AI112" s="845"/>
      <c r="AJ112" s="846"/>
      <c r="AK112" s="847" t="s">
        <v>419</v>
      </c>
      <c r="AL112" s="845"/>
      <c r="AM112" s="845"/>
      <c r="AN112" s="845"/>
      <c r="AO112" s="846"/>
      <c r="AP112" s="889" t="s">
        <v>419</v>
      </c>
      <c r="AQ112" s="890"/>
      <c r="AR112" s="890"/>
      <c r="AS112" s="890"/>
      <c r="AT112" s="891"/>
      <c r="AU112" s="997"/>
      <c r="AV112" s="998"/>
      <c r="AW112" s="998"/>
      <c r="AX112" s="998"/>
      <c r="AY112" s="998"/>
      <c r="AZ112" s="880" t="s">
        <v>420</v>
      </c>
      <c r="BA112" s="817"/>
      <c r="BB112" s="817"/>
      <c r="BC112" s="817"/>
      <c r="BD112" s="817"/>
      <c r="BE112" s="817"/>
      <c r="BF112" s="817"/>
      <c r="BG112" s="817"/>
      <c r="BH112" s="817"/>
      <c r="BI112" s="817"/>
      <c r="BJ112" s="817"/>
      <c r="BK112" s="817"/>
      <c r="BL112" s="817"/>
      <c r="BM112" s="817"/>
      <c r="BN112" s="817"/>
      <c r="BO112" s="817"/>
      <c r="BP112" s="818"/>
      <c r="BQ112" s="881">
        <v>2651615</v>
      </c>
      <c r="BR112" s="882"/>
      <c r="BS112" s="882"/>
      <c r="BT112" s="882"/>
      <c r="BU112" s="882"/>
      <c r="BV112" s="882">
        <v>2509451</v>
      </c>
      <c r="BW112" s="882"/>
      <c r="BX112" s="882"/>
      <c r="BY112" s="882"/>
      <c r="BZ112" s="882"/>
      <c r="CA112" s="882">
        <v>2373175</v>
      </c>
      <c r="CB112" s="882"/>
      <c r="CC112" s="882"/>
      <c r="CD112" s="882"/>
      <c r="CE112" s="882"/>
      <c r="CF112" s="940">
        <v>25.3</v>
      </c>
      <c r="CG112" s="941"/>
      <c r="CH112" s="941"/>
      <c r="CI112" s="941"/>
      <c r="CJ112" s="941"/>
      <c r="CK112" s="992"/>
      <c r="CL112" s="886"/>
      <c r="CM112" s="880" t="s">
        <v>421</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419</v>
      </c>
      <c r="DH112" s="882"/>
      <c r="DI112" s="882"/>
      <c r="DJ112" s="882"/>
      <c r="DK112" s="882"/>
      <c r="DL112" s="882" t="s">
        <v>414</v>
      </c>
      <c r="DM112" s="882"/>
      <c r="DN112" s="882"/>
      <c r="DO112" s="882"/>
      <c r="DP112" s="882"/>
      <c r="DQ112" s="882" t="s">
        <v>414</v>
      </c>
      <c r="DR112" s="882"/>
      <c r="DS112" s="882"/>
      <c r="DT112" s="882"/>
      <c r="DU112" s="882"/>
      <c r="DV112" s="859" t="s">
        <v>411</v>
      </c>
      <c r="DW112" s="859"/>
      <c r="DX112" s="859"/>
      <c r="DY112" s="859"/>
      <c r="DZ112" s="860"/>
    </row>
    <row r="113" spans="1:130" s="226" customFormat="1" ht="26.25" customHeight="1" x14ac:dyDescent="0.15">
      <c r="A113" s="979"/>
      <c r="B113" s="980"/>
      <c r="C113" s="817" t="s">
        <v>422</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319733</v>
      </c>
      <c r="AB113" s="984"/>
      <c r="AC113" s="984"/>
      <c r="AD113" s="984"/>
      <c r="AE113" s="985"/>
      <c r="AF113" s="986">
        <v>312260</v>
      </c>
      <c r="AG113" s="984"/>
      <c r="AH113" s="984"/>
      <c r="AI113" s="984"/>
      <c r="AJ113" s="985"/>
      <c r="AK113" s="986">
        <v>273812</v>
      </c>
      <c r="AL113" s="984"/>
      <c r="AM113" s="984"/>
      <c r="AN113" s="984"/>
      <c r="AO113" s="985"/>
      <c r="AP113" s="987">
        <v>2.9</v>
      </c>
      <c r="AQ113" s="988"/>
      <c r="AR113" s="988"/>
      <c r="AS113" s="988"/>
      <c r="AT113" s="989"/>
      <c r="AU113" s="997"/>
      <c r="AV113" s="998"/>
      <c r="AW113" s="998"/>
      <c r="AX113" s="998"/>
      <c r="AY113" s="998"/>
      <c r="AZ113" s="880" t="s">
        <v>423</v>
      </c>
      <c r="BA113" s="817"/>
      <c r="BB113" s="817"/>
      <c r="BC113" s="817"/>
      <c r="BD113" s="817"/>
      <c r="BE113" s="817"/>
      <c r="BF113" s="817"/>
      <c r="BG113" s="817"/>
      <c r="BH113" s="817"/>
      <c r="BI113" s="817"/>
      <c r="BJ113" s="817"/>
      <c r="BK113" s="817"/>
      <c r="BL113" s="817"/>
      <c r="BM113" s="817"/>
      <c r="BN113" s="817"/>
      <c r="BO113" s="817"/>
      <c r="BP113" s="818"/>
      <c r="BQ113" s="881">
        <v>210999</v>
      </c>
      <c r="BR113" s="882"/>
      <c r="BS113" s="882"/>
      <c r="BT113" s="882"/>
      <c r="BU113" s="882"/>
      <c r="BV113" s="882">
        <v>210544</v>
      </c>
      <c r="BW113" s="882"/>
      <c r="BX113" s="882"/>
      <c r="BY113" s="882"/>
      <c r="BZ113" s="882"/>
      <c r="CA113" s="882">
        <v>225663</v>
      </c>
      <c r="CB113" s="882"/>
      <c r="CC113" s="882"/>
      <c r="CD113" s="882"/>
      <c r="CE113" s="882"/>
      <c r="CF113" s="940">
        <v>2.4</v>
      </c>
      <c r="CG113" s="941"/>
      <c r="CH113" s="941"/>
      <c r="CI113" s="941"/>
      <c r="CJ113" s="941"/>
      <c r="CK113" s="992"/>
      <c r="CL113" s="886"/>
      <c r="CM113" s="880" t="s">
        <v>424</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414</v>
      </c>
      <c r="DH113" s="845"/>
      <c r="DI113" s="845"/>
      <c r="DJ113" s="845"/>
      <c r="DK113" s="846"/>
      <c r="DL113" s="847" t="s">
        <v>419</v>
      </c>
      <c r="DM113" s="845"/>
      <c r="DN113" s="845"/>
      <c r="DO113" s="845"/>
      <c r="DP113" s="846"/>
      <c r="DQ113" s="847" t="s">
        <v>419</v>
      </c>
      <c r="DR113" s="845"/>
      <c r="DS113" s="845"/>
      <c r="DT113" s="845"/>
      <c r="DU113" s="846"/>
      <c r="DV113" s="889" t="s">
        <v>411</v>
      </c>
      <c r="DW113" s="890"/>
      <c r="DX113" s="890"/>
      <c r="DY113" s="890"/>
      <c r="DZ113" s="891"/>
    </row>
    <row r="114" spans="1:130" s="226" customFormat="1" ht="26.25" customHeight="1" x14ac:dyDescent="0.15">
      <c r="A114" s="979"/>
      <c r="B114" s="980"/>
      <c r="C114" s="817" t="s">
        <v>425</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2668</v>
      </c>
      <c r="AB114" s="845"/>
      <c r="AC114" s="845"/>
      <c r="AD114" s="845"/>
      <c r="AE114" s="846"/>
      <c r="AF114" s="847">
        <v>6158</v>
      </c>
      <c r="AG114" s="845"/>
      <c r="AH114" s="845"/>
      <c r="AI114" s="845"/>
      <c r="AJ114" s="846"/>
      <c r="AK114" s="847">
        <v>10147</v>
      </c>
      <c r="AL114" s="845"/>
      <c r="AM114" s="845"/>
      <c r="AN114" s="845"/>
      <c r="AO114" s="846"/>
      <c r="AP114" s="889">
        <v>0.1</v>
      </c>
      <c r="AQ114" s="890"/>
      <c r="AR114" s="890"/>
      <c r="AS114" s="890"/>
      <c r="AT114" s="891"/>
      <c r="AU114" s="997"/>
      <c r="AV114" s="998"/>
      <c r="AW114" s="998"/>
      <c r="AX114" s="998"/>
      <c r="AY114" s="998"/>
      <c r="AZ114" s="880" t="s">
        <v>426</v>
      </c>
      <c r="BA114" s="817"/>
      <c r="BB114" s="817"/>
      <c r="BC114" s="817"/>
      <c r="BD114" s="817"/>
      <c r="BE114" s="817"/>
      <c r="BF114" s="817"/>
      <c r="BG114" s="817"/>
      <c r="BH114" s="817"/>
      <c r="BI114" s="817"/>
      <c r="BJ114" s="817"/>
      <c r="BK114" s="817"/>
      <c r="BL114" s="817"/>
      <c r="BM114" s="817"/>
      <c r="BN114" s="817"/>
      <c r="BO114" s="817"/>
      <c r="BP114" s="818"/>
      <c r="BQ114" s="881">
        <v>965153</v>
      </c>
      <c r="BR114" s="882"/>
      <c r="BS114" s="882"/>
      <c r="BT114" s="882"/>
      <c r="BU114" s="882"/>
      <c r="BV114" s="882">
        <v>980543</v>
      </c>
      <c r="BW114" s="882"/>
      <c r="BX114" s="882"/>
      <c r="BY114" s="882"/>
      <c r="BZ114" s="882"/>
      <c r="CA114" s="882">
        <v>932580</v>
      </c>
      <c r="CB114" s="882"/>
      <c r="CC114" s="882"/>
      <c r="CD114" s="882"/>
      <c r="CE114" s="882"/>
      <c r="CF114" s="940">
        <v>10</v>
      </c>
      <c r="CG114" s="941"/>
      <c r="CH114" s="941"/>
      <c r="CI114" s="941"/>
      <c r="CJ114" s="941"/>
      <c r="CK114" s="992"/>
      <c r="CL114" s="886"/>
      <c r="CM114" s="880" t="s">
        <v>427</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411</v>
      </c>
      <c r="DH114" s="845"/>
      <c r="DI114" s="845"/>
      <c r="DJ114" s="845"/>
      <c r="DK114" s="846"/>
      <c r="DL114" s="847" t="s">
        <v>419</v>
      </c>
      <c r="DM114" s="845"/>
      <c r="DN114" s="845"/>
      <c r="DO114" s="845"/>
      <c r="DP114" s="846"/>
      <c r="DQ114" s="847" t="s">
        <v>414</v>
      </c>
      <c r="DR114" s="845"/>
      <c r="DS114" s="845"/>
      <c r="DT114" s="845"/>
      <c r="DU114" s="846"/>
      <c r="DV114" s="889" t="s">
        <v>411</v>
      </c>
      <c r="DW114" s="890"/>
      <c r="DX114" s="890"/>
      <c r="DY114" s="890"/>
      <c r="DZ114" s="891"/>
    </row>
    <row r="115" spans="1:130" s="226" customFormat="1" ht="26.25" customHeight="1" x14ac:dyDescent="0.15">
      <c r="A115" s="979"/>
      <c r="B115" s="980"/>
      <c r="C115" s="817" t="s">
        <v>428</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232774</v>
      </c>
      <c r="AB115" s="984"/>
      <c r="AC115" s="984"/>
      <c r="AD115" s="984"/>
      <c r="AE115" s="985"/>
      <c r="AF115" s="986">
        <v>366890</v>
      </c>
      <c r="AG115" s="984"/>
      <c r="AH115" s="984"/>
      <c r="AI115" s="984"/>
      <c r="AJ115" s="985"/>
      <c r="AK115" s="986">
        <v>284372</v>
      </c>
      <c r="AL115" s="984"/>
      <c r="AM115" s="984"/>
      <c r="AN115" s="984"/>
      <c r="AO115" s="985"/>
      <c r="AP115" s="987">
        <v>3</v>
      </c>
      <c r="AQ115" s="988"/>
      <c r="AR115" s="988"/>
      <c r="AS115" s="988"/>
      <c r="AT115" s="989"/>
      <c r="AU115" s="997"/>
      <c r="AV115" s="998"/>
      <c r="AW115" s="998"/>
      <c r="AX115" s="998"/>
      <c r="AY115" s="998"/>
      <c r="AZ115" s="880" t="s">
        <v>429</v>
      </c>
      <c r="BA115" s="817"/>
      <c r="BB115" s="817"/>
      <c r="BC115" s="817"/>
      <c r="BD115" s="817"/>
      <c r="BE115" s="817"/>
      <c r="BF115" s="817"/>
      <c r="BG115" s="817"/>
      <c r="BH115" s="817"/>
      <c r="BI115" s="817"/>
      <c r="BJ115" s="817"/>
      <c r="BK115" s="817"/>
      <c r="BL115" s="817"/>
      <c r="BM115" s="817"/>
      <c r="BN115" s="817"/>
      <c r="BO115" s="817"/>
      <c r="BP115" s="818"/>
      <c r="BQ115" s="881" t="s">
        <v>411</v>
      </c>
      <c r="BR115" s="882"/>
      <c r="BS115" s="882"/>
      <c r="BT115" s="882"/>
      <c r="BU115" s="882"/>
      <c r="BV115" s="882" t="s">
        <v>411</v>
      </c>
      <c r="BW115" s="882"/>
      <c r="BX115" s="882"/>
      <c r="BY115" s="882"/>
      <c r="BZ115" s="882"/>
      <c r="CA115" s="882" t="s">
        <v>414</v>
      </c>
      <c r="CB115" s="882"/>
      <c r="CC115" s="882"/>
      <c r="CD115" s="882"/>
      <c r="CE115" s="882"/>
      <c r="CF115" s="940" t="s">
        <v>411</v>
      </c>
      <c r="CG115" s="941"/>
      <c r="CH115" s="941"/>
      <c r="CI115" s="941"/>
      <c r="CJ115" s="941"/>
      <c r="CK115" s="992"/>
      <c r="CL115" s="886"/>
      <c r="CM115" s="880" t="s">
        <v>430</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v>833726</v>
      </c>
      <c r="DH115" s="845"/>
      <c r="DI115" s="845"/>
      <c r="DJ115" s="845"/>
      <c r="DK115" s="846"/>
      <c r="DL115" s="847">
        <v>779146</v>
      </c>
      <c r="DM115" s="845"/>
      <c r="DN115" s="845"/>
      <c r="DO115" s="845"/>
      <c r="DP115" s="846"/>
      <c r="DQ115" s="847">
        <v>323940</v>
      </c>
      <c r="DR115" s="845"/>
      <c r="DS115" s="845"/>
      <c r="DT115" s="845"/>
      <c r="DU115" s="846"/>
      <c r="DV115" s="889">
        <v>3.5</v>
      </c>
      <c r="DW115" s="890"/>
      <c r="DX115" s="890"/>
      <c r="DY115" s="890"/>
      <c r="DZ115" s="891"/>
    </row>
    <row r="116" spans="1:130" s="226" customFormat="1" ht="26.25" customHeight="1" x14ac:dyDescent="0.15">
      <c r="A116" s="981"/>
      <c r="B116" s="982"/>
      <c r="C116" s="904" t="s">
        <v>431</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419</v>
      </c>
      <c r="AB116" s="845"/>
      <c r="AC116" s="845"/>
      <c r="AD116" s="845"/>
      <c r="AE116" s="846"/>
      <c r="AF116" s="847" t="s">
        <v>414</v>
      </c>
      <c r="AG116" s="845"/>
      <c r="AH116" s="845"/>
      <c r="AI116" s="845"/>
      <c r="AJ116" s="846"/>
      <c r="AK116" s="847" t="s">
        <v>419</v>
      </c>
      <c r="AL116" s="845"/>
      <c r="AM116" s="845"/>
      <c r="AN116" s="845"/>
      <c r="AO116" s="846"/>
      <c r="AP116" s="889" t="s">
        <v>414</v>
      </c>
      <c r="AQ116" s="890"/>
      <c r="AR116" s="890"/>
      <c r="AS116" s="890"/>
      <c r="AT116" s="891"/>
      <c r="AU116" s="997"/>
      <c r="AV116" s="998"/>
      <c r="AW116" s="998"/>
      <c r="AX116" s="998"/>
      <c r="AY116" s="998"/>
      <c r="AZ116" s="974" t="s">
        <v>432</v>
      </c>
      <c r="BA116" s="975"/>
      <c r="BB116" s="975"/>
      <c r="BC116" s="975"/>
      <c r="BD116" s="975"/>
      <c r="BE116" s="975"/>
      <c r="BF116" s="975"/>
      <c r="BG116" s="975"/>
      <c r="BH116" s="975"/>
      <c r="BI116" s="975"/>
      <c r="BJ116" s="975"/>
      <c r="BK116" s="975"/>
      <c r="BL116" s="975"/>
      <c r="BM116" s="975"/>
      <c r="BN116" s="975"/>
      <c r="BO116" s="975"/>
      <c r="BP116" s="976"/>
      <c r="BQ116" s="881" t="s">
        <v>419</v>
      </c>
      <c r="BR116" s="882"/>
      <c r="BS116" s="882"/>
      <c r="BT116" s="882"/>
      <c r="BU116" s="882"/>
      <c r="BV116" s="882" t="s">
        <v>414</v>
      </c>
      <c r="BW116" s="882"/>
      <c r="BX116" s="882"/>
      <c r="BY116" s="882"/>
      <c r="BZ116" s="882"/>
      <c r="CA116" s="882" t="s">
        <v>419</v>
      </c>
      <c r="CB116" s="882"/>
      <c r="CC116" s="882"/>
      <c r="CD116" s="882"/>
      <c r="CE116" s="882"/>
      <c r="CF116" s="940" t="s">
        <v>411</v>
      </c>
      <c r="CG116" s="941"/>
      <c r="CH116" s="941"/>
      <c r="CI116" s="941"/>
      <c r="CJ116" s="941"/>
      <c r="CK116" s="992"/>
      <c r="CL116" s="886"/>
      <c r="CM116" s="880" t="s">
        <v>433</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v>3277</v>
      </c>
      <c r="DH116" s="845"/>
      <c r="DI116" s="845"/>
      <c r="DJ116" s="845"/>
      <c r="DK116" s="846"/>
      <c r="DL116" s="847">
        <v>1828</v>
      </c>
      <c r="DM116" s="845"/>
      <c r="DN116" s="845"/>
      <c r="DO116" s="845"/>
      <c r="DP116" s="846"/>
      <c r="DQ116" s="847">
        <v>984</v>
      </c>
      <c r="DR116" s="845"/>
      <c r="DS116" s="845"/>
      <c r="DT116" s="845"/>
      <c r="DU116" s="846"/>
      <c r="DV116" s="889">
        <v>0</v>
      </c>
      <c r="DW116" s="890"/>
      <c r="DX116" s="890"/>
      <c r="DY116" s="890"/>
      <c r="DZ116" s="891"/>
    </row>
    <row r="117" spans="1:130" s="226" customFormat="1" ht="26.25" customHeight="1" x14ac:dyDescent="0.15">
      <c r="A117" s="960" t="s">
        <v>187</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434</v>
      </c>
      <c r="Z117" s="962"/>
      <c r="AA117" s="967">
        <v>916714</v>
      </c>
      <c r="AB117" s="968"/>
      <c r="AC117" s="968"/>
      <c r="AD117" s="968"/>
      <c r="AE117" s="969"/>
      <c r="AF117" s="970">
        <v>1028575</v>
      </c>
      <c r="AG117" s="968"/>
      <c r="AH117" s="968"/>
      <c r="AI117" s="968"/>
      <c r="AJ117" s="969"/>
      <c r="AK117" s="970">
        <v>924122</v>
      </c>
      <c r="AL117" s="968"/>
      <c r="AM117" s="968"/>
      <c r="AN117" s="968"/>
      <c r="AO117" s="969"/>
      <c r="AP117" s="971"/>
      <c r="AQ117" s="972"/>
      <c r="AR117" s="972"/>
      <c r="AS117" s="972"/>
      <c r="AT117" s="973"/>
      <c r="AU117" s="997"/>
      <c r="AV117" s="998"/>
      <c r="AW117" s="998"/>
      <c r="AX117" s="998"/>
      <c r="AY117" s="998"/>
      <c r="AZ117" s="928" t="s">
        <v>435</v>
      </c>
      <c r="BA117" s="929"/>
      <c r="BB117" s="929"/>
      <c r="BC117" s="929"/>
      <c r="BD117" s="929"/>
      <c r="BE117" s="929"/>
      <c r="BF117" s="929"/>
      <c r="BG117" s="929"/>
      <c r="BH117" s="929"/>
      <c r="BI117" s="929"/>
      <c r="BJ117" s="929"/>
      <c r="BK117" s="929"/>
      <c r="BL117" s="929"/>
      <c r="BM117" s="929"/>
      <c r="BN117" s="929"/>
      <c r="BO117" s="929"/>
      <c r="BP117" s="930"/>
      <c r="BQ117" s="881" t="s">
        <v>436</v>
      </c>
      <c r="BR117" s="882"/>
      <c r="BS117" s="882"/>
      <c r="BT117" s="882"/>
      <c r="BU117" s="882"/>
      <c r="BV117" s="882" t="s">
        <v>419</v>
      </c>
      <c r="BW117" s="882"/>
      <c r="BX117" s="882"/>
      <c r="BY117" s="882"/>
      <c r="BZ117" s="882"/>
      <c r="CA117" s="882" t="s">
        <v>437</v>
      </c>
      <c r="CB117" s="882"/>
      <c r="CC117" s="882"/>
      <c r="CD117" s="882"/>
      <c r="CE117" s="882"/>
      <c r="CF117" s="940" t="s">
        <v>438</v>
      </c>
      <c r="CG117" s="941"/>
      <c r="CH117" s="941"/>
      <c r="CI117" s="941"/>
      <c r="CJ117" s="941"/>
      <c r="CK117" s="992"/>
      <c r="CL117" s="886"/>
      <c r="CM117" s="880" t="s">
        <v>439</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127</v>
      </c>
      <c r="DH117" s="845"/>
      <c r="DI117" s="845"/>
      <c r="DJ117" s="845"/>
      <c r="DK117" s="846"/>
      <c r="DL117" s="847" t="s">
        <v>438</v>
      </c>
      <c r="DM117" s="845"/>
      <c r="DN117" s="845"/>
      <c r="DO117" s="845"/>
      <c r="DP117" s="846"/>
      <c r="DQ117" s="847" t="s">
        <v>436</v>
      </c>
      <c r="DR117" s="845"/>
      <c r="DS117" s="845"/>
      <c r="DT117" s="845"/>
      <c r="DU117" s="846"/>
      <c r="DV117" s="889" t="s">
        <v>438</v>
      </c>
      <c r="DW117" s="890"/>
      <c r="DX117" s="890"/>
      <c r="DY117" s="890"/>
      <c r="DZ117" s="891"/>
    </row>
    <row r="118" spans="1:130" s="226" customFormat="1" ht="26.25" customHeight="1" x14ac:dyDescent="0.15">
      <c r="A118" s="960" t="s">
        <v>406</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403</v>
      </c>
      <c r="AB118" s="961"/>
      <c r="AC118" s="961"/>
      <c r="AD118" s="961"/>
      <c r="AE118" s="962"/>
      <c r="AF118" s="963" t="s">
        <v>404</v>
      </c>
      <c r="AG118" s="961"/>
      <c r="AH118" s="961"/>
      <c r="AI118" s="961"/>
      <c r="AJ118" s="962"/>
      <c r="AK118" s="963" t="s">
        <v>289</v>
      </c>
      <c r="AL118" s="961"/>
      <c r="AM118" s="961"/>
      <c r="AN118" s="961"/>
      <c r="AO118" s="962"/>
      <c r="AP118" s="964" t="s">
        <v>405</v>
      </c>
      <c r="AQ118" s="965"/>
      <c r="AR118" s="965"/>
      <c r="AS118" s="965"/>
      <c r="AT118" s="966"/>
      <c r="AU118" s="997"/>
      <c r="AV118" s="998"/>
      <c r="AW118" s="998"/>
      <c r="AX118" s="998"/>
      <c r="AY118" s="998"/>
      <c r="AZ118" s="903" t="s">
        <v>440</v>
      </c>
      <c r="BA118" s="904"/>
      <c r="BB118" s="904"/>
      <c r="BC118" s="904"/>
      <c r="BD118" s="904"/>
      <c r="BE118" s="904"/>
      <c r="BF118" s="904"/>
      <c r="BG118" s="904"/>
      <c r="BH118" s="904"/>
      <c r="BI118" s="904"/>
      <c r="BJ118" s="904"/>
      <c r="BK118" s="904"/>
      <c r="BL118" s="904"/>
      <c r="BM118" s="904"/>
      <c r="BN118" s="904"/>
      <c r="BO118" s="904"/>
      <c r="BP118" s="905"/>
      <c r="BQ118" s="944" t="s">
        <v>441</v>
      </c>
      <c r="BR118" s="910"/>
      <c r="BS118" s="910"/>
      <c r="BT118" s="910"/>
      <c r="BU118" s="910"/>
      <c r="BV118" s="910" t="s">
        <v>442</v>
      </c>
      <c r="BW118" s="910"/>
      <c r="BX118" s="910"/>
      <c r="BY118" s="910"/>
      <c r="BZ118" s="910"/>
      <c r="CA118" s="910" t="s">
        <v>443</v>
      </c>
      <c r="CB118" s="910"/>
      <c r="CC118" s="910"/>
      <c r="CD118" s="910"/>
      <c r="CE118" s="910"/>
      <c r="CF118" s="940" t="s">
        <v>127</v>
      </c>
      <c r="CG118" s="941"/>
      <c r="CH118" s="941"/>
      <c r="CI118" s="941"/>
      <c r="CJ118" s="941"/>
      <c r="CK118" s="992"/>
      <c r="CL118" s="886"/>
      <c r="CM118" s="880" t="s">
        <v>444</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445</v>
      </c>
      <c r="DH118" s="845"/>
      <c r="DI118" s="845"/>
      <c r="DJ118" s="845"/>
      <c r="DK118" s="846"/>
      <c r="DL118" s="847" t="s">
        <v>436</v>
      </c>
      <c r="DM118" s="845"/>
      <c r="DN118" s="845"/>
      <c r="DO118" s="845"/>
      <c r="DP118" s="846"/>
      <c r="DQ118" s="847" t="s">
        <v>438</v>
      </c>
      <c r="DR118" s="845"/>
      <c r="DS118" s="845"/>
      <c r="DT118" s="845"/>
      <c r="DU118" s="846"/>
      <c r="DV118" s="889" t="s">
        <v>446</v>
      </c>
      <c r="DW118" s="890"/>
      <c r="DX118" s="890"/>
      <c r="DY118" s="890"/>
      <c r="DZ118" s="891"/>
    </row>
    <row r="119" spans="1:130" s="226" customFormat="1" ht="26.25" customHeight="1" x14ac:dyDescent="0.15">
      <c r="A119" s="883" t="s">
        <v>409</v>
      </c>
      <c r="B119" s="884"/>
      <c r="C119" s="925" t="s">
        <v>410</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v>192995</v>
      </c>
      <c r="AB119" s="954"/>
      <c r="AC119" s="954"/>
      <c r="AD119" s="954"/>
      <c r="AE119" s="955"/>
      <c r="AF119" s="956">
        <v>119224</v>
      </c>
      <c r="AG119" s="954"/>
      <c r="AH119" s="954"/>
      <c r="AI119" s="954"/>
      <c r="AJ119" s="955"/>
      <c r="AK119" s="956" t="s">
        <v>127</v>
      </c>
      <c r="AL119" s="954"/>
      <c r="AM119" s="954"/>
      <c r="AN119" s="954"/>
      <c r="AO119" s="955"/>
      <c r="AP119" s="957" t="s">
        <v>438</v>
      </c>
      <c r="AQ119" s="958"/>
      <c r="AR119" s="958"/>
      <c r="AS119" s="958"/>
      <c r="AT119" s="959"/>
      <c r="AU119" s="999"/>
      <c r="AV119" s="1000"/>
      <c r="AW119" s="1000"/>
      <c r="AX119" s="1000"/>
      <c r="AY119" s="1000"/>
      <c r="AZ119" s="247" t="s">
        <v>187</v>
      </c>
      <c r="BA119" s="247"/>
      <c r="BB119" s="247"/>
      <c r="BC119" s="247"/>
      <c r="BD119" s="247"/>
      <c r="BE119" s="247"/>
      <c r="BF119" s="247"/>
      <c r="BG119" s="247"/>
      <c r="BH119" s="247"/>
      <c r="BI119" s="247"/>
      <c r="BJ119" s="247"/>
      <c r="BK119" s="247"/>
      <c r="BL119" s="247"/>
      <c r="BM119" s="247"/>
      <c r="BN119" s="247"/>
      <c r="BO119" s="942" t="s">
        <v>447</v>
      </c>
      <c r="BP119" s="943"/>
      <c r="BQ119" s="944">
        <v>7611380</v>
      </c>
      <c r="BR119" s="910"/>
      <c r="BS119" s="910"/>
      <c r="BT119" s="910"/>
      <c r="BU119" s="910"/>
      <c r="BV119" s="910">
        <v>7015389</v>
      </c>
      <c r="BW119" s="910"/>
      <c r="BX119" s="910"/>
      <c r="BY119" s="910"/>
      <c r="BZ119" s="910"/>
      <c r="CA119" s="910">
        <v>6387230</v>
      </c>
      <c r="CB119" s="910"/>
      <c r="CC119" s="910"/>
      <c r="CD119" s="910"/>
      <c r="CE119" s="910"/>
      <c r="CF119" s="813"/>
      <c r="CG119" s="814"/>
      <c r="CH119" s="814"/>
      <c r="CI119" s="814"/>
      <c r="CJ119" s="899"/>
      <c r="CK119" s="993"/>
      <c r="CL119" s="888"/>
      <c r="CM119" s="903" t="s">
        <v>448</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437</v>
      </c>
      <c r="DH119" s="829"/>
      <c r="DI119" s="829"/>
      <c r="DJ119" s="829"/>
      <c r="DK119" s="830"/>
      <c r="DL119" s="831" t="s">
        <v>438</v>
      </c>
      <c r="DM119" s="829"/>
      <c r="DN119" s="829"/>
      <c r="DO119" s="829"/>
      <c r="DP119" s="830"/>
      <c r="DQ119" s="831" t="s">
        <v>438</v>
      </c>
      <c r="DR119" s="829"/>
      <c r="DS119" s="829"/>
      <c r="DT119" s="829"/>
      <c r="DU119" s="830"/>
      <c r="DV119" s="913" t="s">
        <v>449</v>
      </c>
      <c r="DW119" s="914"/>
      <c r="DX119" s="914"/>
      <c r="DY119" s="914"/>
      <c r="DZ119" s="915"/>
    </row>
    <row r="120" spans="1:130" s="226" customFormat="1" ht="26.25" customHeight="1" x14ac:dyDescent="0.15">
      <c r="A120" s="885"/>
      <c r="B120" s="886"/>
      <c r="C120" s="880" t="s">
        <v>416</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419</v>
      </c>
      <c r="AB120" s="845"/>
      <c r="AC120" s="845"/>
      <c r="AD120" s="845"/>
      <c r="AE120" s="846"/>
      <c r="AF120" s="847" t="s">
        <v>127</v>
      </c>
      <c r="AG120" s="845"/>
      <c r="AH120" s="845"/>
      <c r="AI120" s="845"/>
      <c r="AJ120" s="846"/>
      <c r="AK120" s="847" t="s">
        <v>442</v>
      </c>
      <c r="AL120" s="845"/>
      <c r="AM120" s="845"/>
      <c r="AN120" s="845"/>
      <c r="AO120" s="846"/>
      <c r="AP120" s="889" t="s">
        <v>449</v>
      </c>
      <c r="AQ120" s="890"/>
      <c r="AR120" s="890"/>
      <c r="AS120" s="890"/>
      <c r="AT120" s="891"/>
      <c r="AU120" s="945" t="s">
        <v>450</v>
      </c>
      <c r="AV120" s="946"/>
      <c r="AW120" s="946"/>
      <c r="AX120" s="946"/>
      <c r="AY120" s="947"/>
      <c r="AZ120" s="925" t="s">
        <v>451</v>
      </c>
      <c r="BA120" s="873"/>
      <c r="BB120" s="873"/>
      <c r="BC120" s="873"/>
      <c r="BD120" s="873"/>
      <c r="BE120" s="873"/>
      <c r="BF120" s="873"/>
      <c r="BG120" s="873"/>
      <c r="BH120" s="873"/>
      <c r="BI120" s="873"/>
      <c r="BJ120" s="873"/>
      <c r="BK120" s="873"/>
      <c r="BL120" s="873"/>
      <c r="BM120" s="873"/>
      <c r="BN120" s="873"/>
      <c r="BO120" s="873"/>
      <c r="BP120" s="874"/>
      <c r="BQ120" s="926">
        <v>7892096</v>
      </c>
      <c r="BR120" s="907"/>
      <c r="BS120" s="907"/>
      <c r="BT120" s="907"/>
      <c r="BU120" s="907"/>
      <c r="BV120" s="907">
        <v>6993568</v>
      </c>
      <c r="BW120" s="907"/>
      <c r="BX120" s="907"/>
      <c r="BY120" s="907"/>
      <c r="BZ120" s="907"/>
      <c r="CA120" s="907">
        <v>6594762</v>
      </c>
      <c r="CB120" s="907"/>
      <c r="CC120" s="907"/>
      <c r="CD120" s="907"/>
      <c r="CE120" s="907"/>
      <c r="CF120" s="931">
        <v>70.400000000000006</v>
      </c>
      <c r="CG120" s="932"/>
      <c r="CH120" s="932"/>
      <c r="CI120" s="932"/>
      <c r="CJ120" s="932"/>
      <c r="CK120" s="933" t="s">
        <v>452</v>
      </c>
      <c r="CL120" s="917"/>
      <c r="CM120" s="917"/>
      <c r="CN120" s="917"/>
      <c r="CO120" s="918"/>
      <c r="CP120" s="937" t="s">
        <v>453</v>
      </c>
      <c r="CQ120" s="938"/>
      <c r="CR120" s="938"/>
      <c r="CS120" s="938"/>
      <c r="CT120" s="938"/>
      <c r="CU120" s="938"/>
      <c r="CV120" s="938"/>
      <c r="CW120" s="938"/>
      <c r="CX120" s="938"/>
      <c r="CY120" s="938"/>
      <c r="CZ120" s="938"/>
      <c r="DA120" s="938"/>
      <c r="DB120" s="938"/>
      <c r="DC120" s="938"/>
      <c r="DD120" s="938"/>
      <c r="DE120" s="938"/>
      <c r="DF120" s="939"/>
      <c r="DG120" s="926">
        <v>2651615</v>
      </c>
      <c r="DH120" s="907"/>
      <c r="DI120" s="907"/>
      <c r="DJ120" s="907"/>
      <c r="DK120" s="907"/>
      <c r="DL120" s="907">
        <v>2509451</v>
      </c>
      <c r="DM120" s="907"/>
      <c r="DN120" s="907"/>
      <c r="DO120" s="907"/>
      <c r="DP120" s="907"/>
      <c r="DQ120" s="907">
        <v>2373175</v>
      </c>
      <c r="DR120" s="907"/>
      <c r="DS120" s="907"/>
      <c r="DT120" s="907"/>
      <c r="DU120" s="907"/>
      <c r="DV120" s="908">
        <v>25.3</v>
      </c>
      <c r="DW120" s="908"/>
      <c r="DX120" s="908"/>
      <c r="DY120" s="908"/>
      <c r="DZ120" s="909"/>
    </row>
    <row r="121" spans="1:130" s="226" customFormat="1" ht="26.25" customHeight="1" x14ac:dyDescent="0.15">
      <c r="A121" s="885"/>
      <c r="B121" s="886"/>
      <c r="C121" s="928" t="s">
        <v>454</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438</v>
      </c>
      <c r="AB121" s="845"/>
      <c r="AC121" s="845"/>
      <c r="AD121" s="845"/>
      <c r="AE121" s="846"/>
      <c r="AF121" s="847" t="s">
        <v>412</v>
      </c>
      <c r="AG121" s="845"/>
      <c r="AH121" s="845"/>
      <c r="AI121" s="845"/>
      <c r="AJ121" s="846"/>
      <c r="AK121" s="847" t="s">
        <v>412</v>
      </c>
      <c r="AL121" s="845"/>
      <c r="AM121" s="845"/>
      <c r="AN121" s="845"/>
      <c r="AO121" s="846"/>
      <c r="AP121" s="889" t="s">
        <v>442</v>
      </c>
      <c r="AQ121" s="890"/>
      <c r="AR121" s="890"/>
      <c r="AS121" s="890"/>
      <c r="AT121" s="891"/>
      <c r="AU121" s="948"/>
      <c r="AV121" s="949"/>
      <c r="AW121" s="949"/>
      <c r="AX121" s="949"/>
      <c r="AY121" s="950"/>
      <c r="AZ121" s="880" t="s">
        <v>455</v>
      </c>
      <c r="BA121" s="817"/>
      <c r="BB121" s="817"/>
      <c r="BC121" s="817"/>
      <c r="BD121" s="817"/>
      <c r="BE121" s="817"/>
      <c r="BF121" s="817"/>
      <c r="BG121" s="817"/>
      <c r="BH121" s="817"/>
      <c r="BI121" s="817"/>
      <c r="BJ121" s="817"/>
      <c r="BK121" s="817"/>
      <c r="BL121" s="817"/>
      <c r="BM121" s="817"/>
      <c r="BN121" s="817"/>
      <c r="BO121" s="817"/>
      <c r="BP121" s="818"/>
      <c r="BQ121" s="881">
        <v>2011657</v>
      </c>
      <c r="BR121" s="882"/>
      <c r="BS121" s="882"/>
      <c r="BT121" s="882"/>
      <c r="BU121" s="882"/>
      <c r="BV121" s="882">
        <v>1773389</v>
      </c>
      <c r="BW121" s="882"/>
      <c r="BX121" s="882"/>
      <c r="BY121" s="882"/>
      <c r="BZ121" s="882"/>
      <c r="CA121" s="882">
        <v>1651650</v>
      </c>
      <c r="CB121" s="882"/>
      <c r="CC121" s="882"/>
      <c r="CD121" s="882"/>
      <c r="CE121" s="882"/>
      <c r="CF121" s="940">
        <v>17.600000000000001</v>
      </c>
      <c r="CG121" s="941"/>
      <c r="CH121" s="941"/>
      <c r="CI121" s="941"/>
      <c r="CJ121" s="941"/>
      <c r="CK121" s="934"/>
      <c r="CL121" s="920"/>
      <c r="CM121" s="920"/>
      <c r="CN121" s="920"/>
      <c r="CO121" s="921"/>
      <c r="CP121" s="900" t="s">
        <v>456</v>
      </c>
      <c r="CQ121" s="901"/>
      <c r="CR121" s="901"/>
      <c r="CS121" s="901"/>
      <c r="CT121" s="901"/>
      <c r="CU121" s="901"/>
      <c r="CV121" s="901"/>
      <c r="CW121" s="901"/>
      <c r="CX121" s="901"/>
      <c r="CY121" s="901"/>
      <c r="CZ121" s="901"/>
      <c r="DA121" s="901"/>
      <c r="DB121" s="901"/>
      <c r="DC121" s="901"/>
      <c r="DD121" s="901"/>
      <c r="DE121" s="901"/>
      <c r="DF121" s="902"/>
      <c r="DG121" s="881" t="s">
        <v>419</v>
      </c>
      <c r="DH121" s="882"/>
      <c r="DI121" s="882"/>
      <c r="DJ121" s="882"/>
      <c r="DK121" s="882"/>
      <c r="DL121" s="882" t="s">
        <v>412</v>
      </c>
      <c r="DM121" s="882"/>
      <c r="DN121" s="882"/>
      <c r="DO121" s="882"/>
      <c r="DP121" s="882"/>
      <c r="DQ121" s="882" t="s">
        <v>438</v>
      </c>
      <c r="DR121" s="882"/>
      <c r="DS121" s="882"/>
      <c r="DT121" s="882"/>
      <c r="DU121" s="882"/>
      <c r="DV121" s="859" t="s">
        <v>436</v>
      </c>
      <c r="DW121" s="859"/>
      <c r="DX121" s="859"/>
      <c r="DY121" s="859"/>
      <c r="DZ121" s="860"/>
    </row>
    <row r="122" spans="1:130" s="226" customFormat="1" ht="26.25" customHeight="1" x14ac:dyDescent="0.15">
      <c r="A122" s="885"/>
      <c r="B122" s="886"/>
      <c r="C122" s="880" t="s">
        <v>427</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445</v>
      </c>
      <c r="AB122" s="845"/>
      <c r="AC122" s="845"/>
      <c r="AD122" s="845"/>
      <c r="AE122" s="846"/>
      <c r="AF122" s="847" t="s">
        <v>412</v>
      </c>
      <c r="AG122" s="845"/>
      <c r="AH122" s="845"/>
      <c r="AI122" s="845"/>
      <c r="AJ122" s="846"/>
      <c r="AK122" s="847" t="s">
        <v>443</v>
      </c>
      <c r="AL122" s="845"/>
      <c r="AM122" s="845"/>
      <c r="AN122" s="845"/>
      <c r="AO122" s="846"/>
      <c r="AP122" s="889" t="s">
        <v>419</v>
      </c>
      <c r="AQ122" s="890"/>
      <c r="AR122" s="890"/>
      <c r="AS122" s="890"/>
      <c r="AT122" s="891"/>
      <c r="AU122" s="948"/>
      <c r="AV122" s="949"/>
      <c r="AW122" s="949"/>
      <c r="AX122" s="949"/>
      <c r="AY122" s="950"/>
      <c r="AZ122" s="903" t="s">
        <v>457</v>
      </c>
      <c r="BA122" s="904"/>
      <c r="BB122" s="904"/>
      <c r="BC122" s="904"/>
      <c r="BD122" s="904"/>
      <c r="BE122" s="904"/>
      <c r="BF122" s="904"/>
      <c r="BG122" s="904"/>
      <c r="BH122" s="904"/>
      <c r="BI122" s="904"/>
      <c r="BJ122" s="904"/>
      <c r="BK122" s="904"/>
      <c r="BL122" s="904"/>
      <c r="BM122" s="904"/>
      <c r="BN122" s="904"/>
      <c r="BO122" s="904"/>
      <c r="BP122" s="905"/>
      <c r="BQ122" s="944">
        <v>3820850</v>
      </c>
      <c r="BR122" s="910"/>
      <c r="BS122" s="910"/>
      <c r="BT122" s="910"/>
      <c r="BU122" s="910"/>
      <c r="BV122" s="910">
        <v>3451168</v>
      </c>
      <c r="BW122" s="910"/>
      <c r="BX122" s="910"/>
      <c r="BY122" s="910"/>
      <c r="BZ122" s="910"/>
      <c r="CA122" s="910">
        <v>3110373</v>
      </c>
      <c r="CB122" s="910"/>
      <c r="CC122" s="910"/>
      <c r="CD122" s="910"/>
      <c r="CE122" s="910"/>
      <c r="CF122" s="911">
        <v>33.200000000000003</v>
      </c>
      <c r="CG122" s="912"/>
      <c r="CH122" s="912"/>
      <c r="CI122" s="912"/>
      <c r="CJ122" s="912"/>
      <c r="CK122" s="934"/>
      <c r="CL122" s="920"/>
      <c r="CM122" s="920"/>
      <c r="CN122" s="920"/>
      <c r="CO122" s="921"/>
      <c r="CP122" s="900"/>
      <c r="CQ122" s="901"/>
      <c r="CR122" s="901"/>
      <c r="CS122" s="901"/>
      <c r="CT122" s="901"/>
      <c r="CU122" s="901"/>
      <c r="CV122" s="901"/>
      <c r="CW122" s="901"/>
      <c r="CX122" s="901"/>
      <c r="CY122" s="901"/>
      <c r="CZ122" s="901"/>
      <c r="DA122" s="901"/>
      <c r="DB122" s="901"/>
      <c r="DC122" s="901"/>
      <c r="DD122" s="901"/>
      <c r="DE122" s="901"/>
      <c r="DF122" s="902"/>
      <c r="DG122" s="881"/>
      <c r="DH122" s="882"/>
      <c r="DI122" s="882"/>
      <c r="DJ122" s="882"/>
      <c r="DK122" s="882"/>
      <c r="DL122" s="882"/>
      <c r="DM122" s="882"/>
      <c r="DN122" s="882"/>
      <c r="DO122" s="882"/>
      <c r="DP122" s="882"/>
      <c r="DQ122" s="882"/>
      <c r="DR122" s="882"/>
      <c r="DS122" s="882"/>
      <c r="DT122" s="882"/>
      <c r="DU122" s="882"/>
      <c r="DV122" s="859"/>
      <c r="DW122" s="859"/>
      <c r="DX122" s="859"/>
      <c r="DY122" s="859"/>
      <c r="DZ122" s="860"/>
    </row>
    <row r="123" spans="1:130" s="226" customFormat="1" ht="26.25" customHeight="1" x14ac:dyDescent="0.15">
      <c r="A123" s="885"/>
      <c r="B123" s="886"/>
      <c r="C123" s="880" t="s">
        <v>433</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v>1639</v>
      </c>
      <c r="AB123" s="845"/>
      <c r="AC123" s="845"/>
      <c r="AD123" s="845"/>
      <c r="AE123" s="846"/>
      <c r="AF123" s="847">
        <v>1449</v>
      </c>
      <c r="AG123" s="845"/>
      <c r="AH123" s="845"/>
      <c r="AI123" s="845"/>
      <c r="AJ123" s="846"/>
      <c r="AK123" s="847">
        <v>983</v>
      </c>
      <c r="AL123" s="845"/>
      <c r="AM123" s="845"/>
      <c r="AN123" s="845"/>
      <c r="AO123" s="846"/>
      <c r="AP123" s="889">
        <v>0</v>
      </c>
      <c r="AQ123" s="890"/>
      <c r="AR123" s="890"/>
      <c r="AS123" s="890"/>
      <c r="AT123" s="891"/>
      <c r="AU123" s="951"/>
      <c r="AV123" s="952"/>
      <c r="AW123" s="952"/>
      <c r="AX123" s="952"/>
      <c r="AY123" s="952"/>
      <c r="AZ123" s="247" t="s">
        <v>187</v>
      </c>
      <c r="BA123" s="247"/>
      <c r="BB123" s="247"/>
      <c r="BC123" s="247"/>
      <c r="BD123" s="247"/>
      <c r="BE123" s="247"/>
      <c r="BF123" s="247"/>
      <c r="BG123" s="247"/>
      <c r="BH123" s="247"/>
      <c r="BI123" s="247"/>
      <c r="BJ123" s="247"/>
      <c r="BK123" s="247"/>
      <c r="BL123" s="247"/>
      <c r="BM123" s="247"/>
      <c r="BN123" s="247"/>
      <c r="BO123" s="942" t="s">
        <v>458</v>
      </c>
      <c r="BP123" s="943"/>
      <c r="BQ123" s="897">
        <v>13724603</v>
      </c>
      <c r="BR123" s="898"/>
      <c r="BS123" s="898"/>
      <c r="BT123" s="898"/>
      <c r="BU123" s="898"/>
      <c r="BV123" s="898">
        <v>12218125</v>
      </c>
      <c r="BW123" s="898"/>
      <c r="BX123" s="898"/>
      <c r="BY123" s="898"/>
      <c r="BZ123" s="898"/>
      <c r="CA123" s="898">
        <v>11356785</v>
      </c>
      <c r="CB123" s="898"/>
      <c r="CC123" s="898"/>
      <c r="CD123" s="898"/>
      <c r="CE123" s="898"/>
      <c r="CF123" s="813"/>
      <c r="CG123" s="814"/>
      <c r="CH123" s="814"/>
      <c r="CI123" s="814"/>
      <c r="CJ123" s="899"/>
      <c r="CK123" s="934"/>
      <c r="CL123" s="920"/>
      <c r="CM123" s="920"/>
      <c r="CN123" s="920"/>
      <c r="CO123" s="921"/>
      <c r="CP123" s="900"/>
      <c r="CQ123" s="901"/>
      <c r="CR123" s="901"/>
      <c r="CS123" s="901"/>
      <c r="CT123" s="901"/>
      <c r="CU123" s="901"/>
      <c r="CV123" s="901"/>
      <c r="CW123" s="901"/>
      <c r="CX123" s="901"/>
      <c r="CY123" s="901"/>
      <c r="CZ123" s="901"/>
      <c r="DA123" s="901"/>
      <c r="DB123" s="901"/>
      <c r="DC123" s="901"/>
      <c r="DD123" s="901"/>
      <c r="DE123" s="901"/>
      <c r="DF123" s="902"/>
      <c r="DG123" s="844"/>
      <c r="DH123" s="845"/>
      <c r="DI123" s="845"/>
      <c r="DJ123" s="845"/>
      <c r="DK123" s="846"/>
      <c r="DL123" s="847"/>
      <c r="DM123" s="845"/>
      <c r="DN123" s="845"/>
      <c r="DO123" s="845"/>
      <c r="DP123" s="846"/>
      <c r="DQ123" s="847"/>
      <c r="DR123" s="845"/>
      <c r="DS123" s="845"/>
      <c r="DT123" s="845"/>
      <c r="DU123" s="846"/>
      <c r="DV123" s="889"/>
      <c r="DW123" s="890"/>
      <c r="DX123" s="890"/>
      <c r="DY123" s="890"/>
      <c r="DZ123" s="891"/>
    </row>
    <row r="124" spans="1:130" s="226" customFormat="1" ht="26.25" customHeight="1" thickBot="1" x14ac:dyDescent="0.2">
      <c r="A124" s="885"/>
      <c r="B124" s="886"/>
      <c r="C124" s="880" t="s">
        <v>439</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449</v>
      </c>
      <c r="AB124" s="845"/>
      <c r="AC124" s="845"/>
      <c r="AD124" s="845"/>
      <c r="AE124" s="846"/>
      <c r="AF124" s="847" t="s">
        <v>438</v>
      </c>
      <c r="AG124" s="845"/>
      <c r="AH124" s="845"/>
      <c r="AI124" s="845"/>
      <c r="AJ124" s="846"/>
      <c r="AK124" s="847" t="s">
        <v>449</v>
      </c>
      <c r="AL124" s="845"/>
      <c r="AM124" s="845"/>
      <c r="AN124" s="845"/>
      <c r="AO124" s="846"/>
      <c r="AP124" s="889" t="s">
        <v>443</v>
      </c>
      <c r="AQ124" s="890"/>
      <c r="AR124" s="890"/>
      <c r="AS124" s="890"/>
      <c r="AT124" s="891"/>
      <c r="AU124" s="892" t="s">
        <v>459</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t="s">
        <v>412</v>
      </c>
      <c r="BR124" s="896"/>
      <c r="BS124" s="896"/>
      <c r="BT124" s="896"/>
      <c r="BU124" s="896"/>
      <c r="BV124" s="896" t="s">
        <v>449</v>
      </c>
      <c r="BW124" s="896"/>
      <c r="BX124" s="896"/>
      <c r="BY124" s="896"/>
      <c r="BZ124" s="896"/>
      <c r="CA124" s="896" t="s">
        <v>449</v>
      </c>
      <c r="CB124" s="896"/>
      <c r="CC124" s="896"/>
      <c r="CD124" s="896"/>
      <c r="CE124" s="896"/>
      <c r="CF124" s="791"/>
      <c r="CG124" s="792"/>
      <c r="CH124" s="792"/>
      <c r="CI124" s="792"/>
      <c r="CJ124" s="927"/>
      <c r="CK124" s="935"/>
      <c r="CL124" s="935"/>
      <c r="CM124" s="935"/>
      <c r="CN124" s="935"/>
      <c r="CO124" s="936"/>
      <c r="CP124" s="900" t="s">
        <v>460</v>
      </c>
      <c r="CQ124" s="901"/>
      <c r="CR124" s="901"/>
      <c r="CS124" s="901"/>
      <c r="CT124" s="901"/>
      <c r="CU124" s="901"/>
      <c r="CV124" s="901"/>
      <c r="CW124" s="901"/>
      <c r="CX124" s="901"/>
      <c r="CY124" s="901"/>
      <c r="CZ124" s="901"/>
      <c r="DA124" s="901"/>
      <c r="DB124" s="901"/>
      <c r="DC124" s="901"/>
      <c r="DD124" s="901"/>
      <c r="DE124" s="901"/>
      <c r="DF124" s="902"/>
      <c r="DG124" s="828" t="s">
        <v>449</v>
      </c>
      <c r="DH124" s="829"/>
      <c r="DI124" s="829"/>
      <c r="DJ124" s="829"/>
      <c r="DK124" s="830"/>
      <c r="DL124" s="831" t="s">
        <v>437</v>
      </c>
      <c r="DM124" s="829"/>
      <c r="DN124" s="829"/>
      <c r="DO124" s="829"/>
      <c r="DP124" s="830"/>
      <c r="DQ124" s="831" t="s">
        <v>127</v>
      </c>
      <c r="DR124" s="829"/>
      <c r="DS124" s="829"/>
      <c r="DT124" s="829"/>
      <c r="DU124" s="830"/>
      <c r="DV124" s="913" t="s">
        <v>437</v>
      </c>
      <c r="DW124" s="914"/>
      <c r="DX124" s="914"/>
      <c r="DY124" s="914"/>
      <c r="DZ124" s="915"/>
    </row>
    <row r="125" spans="1:130" s="226" customFormat="1" ht="26.25" customHeight="1" x14ac:dyDescent="0.15">
      <c r="A125" s="885"/>
      <c r="B125" s="886"/>
      <c r="C125" s="880" t="s">
        <v>444</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449</v>
      </c>
      <c r="AB125" s="845"/>
      <c r="AC125" s="845"/>
      <c r="AD125" s="845"/>
      <c r="AE125" s="846"/>
      <c r="AF125" s="847" t="s">
        <v>437</v>
      </c>
      <c r="AG125" s="845"/>
      <c r="AH125" s="845"/>
      <c r="AI125" s="845"/>
      <c r="AJ125" s="846"/>
      <c r="AK125" s="847" t="s">
        <v>437</v>
      </c>
      <c r="AL125" s="845"/>
      <c r="AM125" s="845"/>
      <c r="AN125" s="845"/>
      <c r="AO125" s="846"/>
      <c r="AP125" s="889" t="s">
        <v>441</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461</v>
      </c>
      <c r="CL125" s="917"/>
      <c r="CM125" s="917"/>
      <c r="CN125" s="917"/>
      <c r="CO125" s="918"/>
      <c r="CP125" s="925" t="s">
        <v>462</v>
      </c>
      <c r="CQ125" s="873"/>
      <c r="CR125" s="873"/>
      <c r="CS125" s="873"/>
      <c r="CT125" s="873"/>
      <c r="CU125" s="873"/>
      <c r="CV125" s="873"/>
      <c r="CW125" s="873"/>
      <c r="CX125" s="873"/>
      <c r="CY125" s="873"/>
      <c r="CZ125" s="873"/>
      <c r="DA125" s="873"/>
      <c r="DB125" s="873"/>
      <c r="DC125" s="873"/>
      <c r="DD125" s="873"/>
      <c r="DE125" s="873"/>
      <c r="DF125" s="874"/>
      <c r="DG125" s="926" t="s">
        <v>449</v>
      </c>
      <c r="DH125" s="907"/>
      <c r="DI125" s="907"/>
      <c r="DJ125" s="907"/>
      <c r="DK125" s="907"/>
      <c r="DL125" s="907" t="s">
        <v>127</v>
      </c>
      <c r="DM125" s="907"/>
      <c r="DN125" s="907"/>
      <c r="DO125" s="907"/>
      <c r="DP125" s="907"/>
      <c r="DQ125" s="907" t="s">
        <v>449</v>
      </c>
      <c r="DR125" s="907"/>
      <c r="DS125" s="907"/>
      <c r="DT125" s="907"/>
      <c r="DU125" s="907"/>
      <c r="DV125" s="908" t="s">
        <v>437</v>
      </c>
      <c r="DW125" s="908"/>
      <c r="DX125" s="908"/>
      <c r="DY125" s="908"/>
      <c r="DZ125" s="909"/>
    </row>
    <row r="126" spans="1:130" s="226" customFormat="1" ht="26.25" customHeight="1" thickBot="1" x14ac:dyDescent="0.2">
      <c r="A126" s="885"/>
      <c r="B126" s="886"/>
      <c r="C126" s="880" t="s">
        <v>448</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v>38140</v>
      </c>
      <c r="AB126" s="845"/>
      <c r="AC126" s="845"/>
      <c r="AD126" s="845"/>
      <c r="AE126" s="846"/>
      <c r="AF126" s="847">
        <v>246217</v>
      </c>
      <c r="AG126" s="845"/>
      <c r="AH126" s="845"/>
      <c r="AI126" s="845"/>
      <c r="AJ126" s="846"/>
      <c r="AK126" s="847">
        <v>283389</v>
      </c>
      <c r="AL126" s="845"/>
      <c r="AM126" s="845"/>
      <c r="AN126" s="845"/>
      <c r="AO126" s="846"/>
      <c r="AP126" s="889">
        <v>3</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463</v>
      </c>
      <c r="CQ126" s="817"/>
      <c r="CR126" s="817"/>
      <c r="CS126" s="817"/>
      <c r="CT126" s="817"/>
      <c r="CU126" s="817"/>
      <c r="CV126" s="817"/>
      <c r="CW126" s="817"/>
      <c r="CX126" s="817"/>
      <c r="CY126" s="817"/>
      <c r="CZ126" s="817"/>
      <c r="DA126" s="817"/>
      <c r="DB126" s="817"/>
      <c r="DC126" s="817"/>
      <c r="DD126" s="817"/>
      <c r="DE126" s="817"/>
      <c r="DF126" s="818"/>
      <c r="DG126" s="881" t="s">
        <v>449</v>
      </c>
      <c r="DH126" s="882"/>
      <c r="DI126" s="882"/>
      <c r="DJ126" s="882"/>
      <c r="DK126" s="882"/>
      <c r="DL126" s="882" t="s">
        <v>449</v>
      </c>
      <c r="DM126" s="882"/>
      <c r="DN126" s="882"/>
      <c r="DO126" s="882"/>
      <c r="DP126" s="882"/>
      <c r="DQ126" s="882" t="s">
        <v>127</v>
      </c>
      <c r="DR126" s="882"/>
      <c r="DS126" s="882"/>
      <c r="DT126" s="882"/>
      <c r="DU126" s="882"/>
      <c r="DV126" s="859" t="s">
        <v>449</v>
      </c>
      <c r="DW126" s="859"/>
      <c r="DX126" s="859"/>
      <c r="DY126" s="859"/>
      <c r="DZ126" s="860"/>
    </row>
    <row r="127" spans="1:130" s="226" customFormat="1" ht="26.25" customHeight="1" x14ac:dyDescent="0.15">
      <c r="A127" s="887"/>
      <c r="B127" s="888"/>
      <c r="C127" s="903" t="s">
        <v>464</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t="s">
        <v>449</v>
      </c>
      <c r="AB127" s="845"/>
      <c r="AC127" s="845"/>
      <c r="AD127" s="845"/>
      <c r="AE127" s="846"/>
      <c r="AF127" s="847" t="s">
        <v>465</v>
      </c>
      <c r="AG127" s="845"/>
      <c r="AH127" s="845"/>
      <c r="AI127" s="845"/>
      <c r="AJ127" s="846"/>
      <c r="AK127" s="847" t="s">
        <v>419</v>
      </c>
      <c r="AL127" s="845"/>
      <c r="AM127" s="845"/>
      <c r="AN127" s="845"/>
      <c r="AO127" s="846"/>
      <c r="AP127" s="889" t="s">
        <v>465</v>
      </c>
      <c r="AQ127" s="890"/>
      <c r="AR127" s="890"/>
      <c r="AS127" s="890"/>
      <c r="AT127" s="891"/>
      <c r="AU127" s="228"/>
      <c r="AV127" s="228"/>
      <c r="AW127" s="228"/>
      <c r="AX127" s="906" t="s">
        <v>466</v>
      </c>
      <c r="AY127" s="877"/>
      <c r="AZ127" s="877"/>
      <c r="BA127" s="877"/>
      <c r="BB127" s="877"/>
      <c r="BC127" s="877"/>
      <c r="BD127" s="877"/>
      <c r="BE127" s="878"/>
      <c r="BF127" s="876" t="s">
        <v>467</v>
      </c>
      <c r="BG127" s="877"/>
      <c r="BH127" s="877"/>
      <c r="BI127" s="877"/>
      <c r="BJ127" s="877"/>
      <c r="BK127" s="877"/>
      <c r="BL127" s="878"/>
      <c r="BM127" s="876" t="s">
        <v>468</v>
      </c>
      <c r="BN127" s="877"/>
      <c r="BO127" s="877"/>
      <c r="BP127" s="877"/>
      <c r="BQ127" s="877"/>
      <c r="BR127" s="877"/>
      <c r="BS127" s="878"/>
      <c r="BT127" s="876" t="s">
        <v>469</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470</v>
      </c>
      <c r="CQ127" s="817"/>
      <c r="CR127" s="817"/>
      <c r="CS127" s="817"/>
      <c r="CT127" s="817"/>
      <c r="CU127" s="817"/>
      <c r="CV127" s="817"/>
      <c r="CW127" s="817"/>
      <c r="CX127" s="817"/>
      <c r="CY127" s="817"/>
      <c r="CZ127" s="817"/>
      <c r="DA127" s="817"/>
      <c r="DB127" s="817"/>
      <c r="DC127" s="817"/>
      <c r="DD127" s="817"/>
      <c r="DE127" s="817"/>
      <c r="DF127" s="818"/>
      <c r="DG127" s="881" t="s">
        <v>465</v>
      </c>
      <c r="DH127" s="882"/>
      <c r="DI127" s="882"/>
      <c r="DJ127" s="882"/>
      <c r="DK127" s="882"/>
      <c r="DL127" s="882" t="s">
        <v>465</v>
      </c>
      <c r="DM127" s="882"/>
      <c r="DN127" s="882"/>
      <c r="DO127" s="882"/>
      <c r="DP127" s="882"/>
      <c r="DQ127" s="882" t="s">
        <v>449</v>
      </c>
      <c r="DR127" s="882"/>
      <c r="DS127" s="882"/>
      <c r="DT127" s="882"/>
      <c r="DU127" s="882"/>
      <c r="DV127" s="859" t="s">
        <v>412</v>
      </c>
      <c r="DW127" s="859"/>
      <c r="DX127" s="859"/>
      <c r="DY127" s="859"/>
      <c r="DZ127" s="860"/>
    </row>
    <row r="128" spans="1:130" s="226" customFormat="1" ht="26.25" customHeight="1" thickBot="1" x14ac:dyDescent="0.2">
      <c r="A128" s="861" t="s">
        <v>471</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472</v>
      </c>
      <c r="X128" s="863"/>
      <c r="Y128" s="863"/>
      <c r="Z128" s="864"/>
      <c r="AA128" s="865">
        <v>227920</v>
      </c>
      <c r="AB128" s="866"/>
      <c r="AC128" s="866"/>
      <c r="AD128" s="866"/>
      <c r="AE128" s="867"/>
      <c r="AF128" s="868">
        <v>183655</v>
      </c>
      <c r="AG128" s="866"/>
      <c r="AH128" s="866"/>
      <c r="AI128" s="866"/>
      <c r="AJ128" s="867"/>
      <c r="AK128" s="868">
        <v>175553</v>
      </c>
      <c r="AL128" s="866"/>
      <c r="AM128" s="866"/>
      <c r="AN128" s="866"/>
      <c r="AO128" s="867"/>
      <c r="AP128" s="869"/>
      <c r="AQ128" s="870"/>
      <c r="AR128" s="870"/>
      <c r="AS128" s="870"/>
      <c r="AT128" s="871"/>
      <c r="AU128" s="228"/>
      <c r="AV128" s="228"/>
      <c r="AW128" s="228"/>
      <c r="AX128" s="872" t="s">
        <v>473</v>
      </c>
      <c r="AY128" s="873"/>
      <c r="AZ128" s="873"/>
      <c r="BA128" s="873"/>
      <c r="BB128" s="873"/>
      <c r="BC128" s="873"/>
      <c r="BD128" s="873"/>
      <c r="BE128" s="874"/>
      <c r="BF128" s="851" t="s">
        <v>437</v>
      </c>
      <c r="BG128" s="852"/>
      <c r="BH128" s="852"/>
      <c r="BI128" s="852"/>
      <c r="BJ128" s="852"/>
      <c r="BK128" s="852"/>
      <c r="BL128" s="875"/>
      <c r="BM128" s="851">
        <v>13.37</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474</v>
      </c>
      <c r="CQ128" s="795"/>
      <c r="CR128" s="795"/>
      <c r="CS128" s="795"/>
      <c r="CT128" s="795"/>
      <c r="CU128" s="795"/>
      <c r="CV128" s="795"/>
      <c r="CW128" s="795"/>
      <c r="CX128" s="795"/>
      <c r="CY128" s="795"/>
      <c r="CZ128" s="795"/>
      <c r="DA128" s="795"/>
      <c r="DB128" s="795"/>
      <c r="DC128" s="795"/>
      <c r="DD128" s="795"/>
      <c r="DE128" s="795"/>
      <c r="DF128" s="796"/>
      <c r="DG128" s="855" t="s">
        <v>442</v>
      </c>
      <c r="DH128" s="856"/>
      <c r="DI128" s="856"/>
      <c r="DJ128" s="856"/>
      <c r="DK128" s="856"/>
      <c r="DL128" s="856" t="s">
        <v>442</v>
      </c>
      <c r="DM128" s="856"/>
      <c r="DN128" s="856"/>
      <c r="DO128" s="856"/>
      <c r="DP128" s="856"/>
      <c r="DQ128" s="856" t="s">
        <v>412</v>
      </c>
      <c r="DR128" s="856"/>
      <c r="DS128" s="856"/>
      <c r="DT128" s="856"/>
      <c r="DU128" s="856"/>
      <c r="DV128" s="857" t="s">
        <v>449</v>
      </c>
      <c r="DW128" s="857"/>
      <c r="DX128" s="857"/>
      <c r="DY128" s="857"/>
      <c r="DZ128" s="858"/>
    </row>
    <row r="129" spans="1:131" s="226" customFormat="1" ht="26.25" customHeight="1" x14ac:dyDescent="0.15">
      <c r="A129" s="839" t="s">
        <v>106</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475</v>
      </c>
      <c r="X129" s="842"/>
      <c r="Y129" s="842"/>
      <c r="Z129" s="843"/>
      <c r="AA129" s="844">
        <v>10925350</v>
      </c>
      <c r="AB129" s="845"/>
      <c r="AC129" s="845"/>
      <c r="AD129" s="845"/>
      <c r="AE129" s="846"/>
      <c r="AF129" s="847">
        <v>10659439</v>
      </c>
      <c r="AG129" s="845"/>
      <c r="AH129" s="845"/>
      <c r="AI129" s="845"/>
      <c r="AJ129" s="846"/>
      <c r="AK129" s="847">
        <v>9793106</v>
      </c>
      <c r="AL129" s="845"/>
      <c r="AM129" s="845"/>
      <c r="AN129" s="845"/>
      <c r="AO129" s="846"/>
      <c r="AP129" s="848"/>
      <c r="AQ129" s="849"/>
      <c r="AR129" s="849"/>
      <c r="AS129" s="849"/>
      <c r="AT129" s="850"/>
      <c r="AU129" s="229"/>
      <c r="AV129" s="229"/>
      <c r="AW129" s="229"/>
      <c r="AX129" s="816" t="s">
        <v>476</v>
      </c>
      <c r="AY129" s="817"/>
      <c r="AZ129" s="817"/>
      <c r="BA129" s="817"/>
      <c r="BB129" s="817"/>
      <c r="BC129" s="817"/>
      <c r="BD129" s="817"/>
      <c r="BE129" s="818"/>
      <c r="BF129" s="835" t="s">
        <v>443</v>
      </c>
      <c r="BG129" s="836"/>
      <c r="BH129" s="836"/>
      <c r="BI129" s="836"/>
      <c r="BJ129" s="836"/>
      <c r="BK129" s="836"/>
      <c r="BL129" s="837"/>
      <c r="BM129" s="835">
        <v>18.37</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9" t="s">
        <v>477</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478</v>
      </c>
      <c r="X130" s="842"/>
      <c r="Y130" s="842"/>
      <c r="Z130" s="843"/>
      <c r="AA130" s="844">
        <v>477252</v>
      </c>
      <c r="AB130" s="845"/>
      <c r="AC130" s="845"/>
      <c r="AD130" s="845"/>
      <c r="AE130" s="846"/>
      <c r="AF130" s="847">
        <v>448318</v>
      </c>
      <c r="AG130" s="845"/>
      <c r="AH130" s="845"/>
      <c r="AI130" s="845"/>
      <c r="AJ130" s="846"/>
      <c r="AK130" s="847">
        <v>427400</v>
      </c>
      <c r="AL130" s="845"/>
      <c r="AM130" s="845"/>
      <c r="AN130" s="845"/>
      <c r="AO130" s="846"/>
      <c r="AP130" s="848"/>
      <c r="AQ130" s="849"/>
      <c r="AR130" s="849"/>
      <c r="AS130" s="849"/>
      <c r="AT130" s="850"/>
      <c r="AU130" s="229"/>
      <c r="AV130" s="229"/>
      <c r="AW130" s="229"/>
      <c r="AX130" s="816" t="s">
        <v>479</v>
      </c>
      <c r="AY130" s="817"/>
      <c r="AZ130" s="817"/>
      <c r="BA130" s="817"/>
      <c r="BB130" s="817"/>
      <c r="BC130" s="817"/>
      <c r="BD130" s="817"/>
      <c r="BE130" s="818"/>
      <c r="BF130" s="819">
        <v>3.1</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480</v>
      </c>
      <c r="X131" s="826"/>
      <c r="Y131" s="826"/>
      <c r="Z131" s="827"/>
      <c r="AA131" s="828">
        <v>10448098</v>
      </c>
      <c r="AB131" s="829"/>
      <c r="AC131" s="829"/>
      <c r="AD131" s="829"/>
      <c r="AE131" s="830"/>
      <c r="AF131" s="831">
        <v>10211121</v>
      </c>
      <c r="AG131" s="829"/>
      <c r="AH131" s="829"/>
      <c r="AI131" s="829"/>
      <c r="AJ131" s="830"/>
      <c r="AK131" s="831">
        <v>9365706</v>
      </c>
      <c r="AL131" s="829"/>
      <c r="AM131" s="829"/>
      <c r="AN131" s="829"/>
      <c r="AO131" s="830"/>
      <c r="AP131" s="832"/>
      <c r="AQ131" s="833"/>
      <c r="AR131" s="833"/>
      <c r="AS131" s="833"/>
      <c r="AT131" s="834"/>
      <c r="AU131" s="229"/>
      <c r="AV131" s="229"/>
      <c r="AW131" s="229"/>
      <c r="AX131" s="794" t="s">
        <v>481</v>
      </c>
      <c r="AY131" s="795"/>
      <c r="AZ131" s="795"/>
      <c r="BA131" s="795"/>
      <c r="BB131" s="795"/>
      <c r="BC131" s="795"/>
      <c r="BD131" s="795"/>
      <c r="BE131" s="796"/>
      <c r="BF131" s="797" t="s">
        <v>441</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3" t="s">
        <v>482</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483</v>
      </c>
      <c r="W132" s="807"/>
      <c r="X132" s="807"/>
      <c r="Y132" s="807"/>
      <c r="Z132" s="808"/>
      <c r="AA132" s="809">
        <v>2.0246938729999999</v>
      </c>
      <c r="AB132" s="810"/>
      <c r="AC132" s="810"/>
      <c r="AD132" s="810"/>
      <c r="AE132" s="811"/>
      <c r="AF132" s="812">
        <v>3.8840201780000001</v>
      </c>
      <c r="AG132" s="810"/>
      <c r="AH132" s="810"/>
      <c r="AI132" s="810"/>
      <c r="AJ132" s="811"/>
      <c r="AK132" s="812">
        <v>3.429202241</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484</v>
      </c>
      <c r="W133" s="786"/>
      <c r="X133" s="786"/>
      <c r="Y133" s="786"/>
      <c r="Z133" s="787"/>
      <c r="AA133" s="788">
        <v>1.8</v>
      </c>
      <c r="AB133" s="789"/>
      <c r="AC133" s="789"/>
      <c r="AD133" s="789"/>
      <c r="AE133" s="790"/>
      <c r="AF133" s="788">
        <v>2.6</v>
      </c>
      <c r="AG133" s="789"/>
      <c r="AH133" s="789"/>
      <c r="AI133" s="789"/>
      <c r="AJ133" s="790"/>
      <c r="AK133" s="788">
        <v>3.1</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Vbjgh1TJ+tT0f50k6QyyMhTlZwW6AVkaP/5mh2IzMKugK+czLs9T6+b2+YqGLAS9eMpZJ+nWMQg9nu2o3htBXA==" saltValue="MD+fHDPVjORz9U4Ba4mdU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election activeCell="E52" sqref="E52:DI52"/>
    </sheetView>
  </sheetViews>
  <sheetFormatPr defaultColWidth="0" defaultRowHeight="13.5" customHeight="1" zeroHeight="1" x14ac:dyDescent="0.15"/>
  <cols>
    <col min="1" max="120" width="2.71093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485</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E52" sqref="E52:DI52"/>
    </sheetView>
  </sheetViews>
  <sheetFormatPr defaultColWidth="0" defaultRowHeight="13.5" customHeight="1" zeroHeight="1" x14ac:dyDescent="0.15"/>
  <cols>
    <col min="1" max="116" width="2.57031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yfy8gzf1HXiGaGgACMtnGCzEyo8XT/KdP71qHKM0G9kqAT+uLTUXUWSg1R7RFjTME9pqIVkMhb+Ym2C1oUmbw==" saltValue="v2AmK1LBs+RnAv3z6UnLm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E52" sqref="E52:DI52"/>
    </sheetView>
  </sheetViews>
  <sheetFormatPr defaultColWidth="0" defaultRowHeight="13.5" customHeight="1" zeroHeight="1" x14ac:dyDescent="0.15"/>
  <cols>
    <col min="1" max="36" width="2.42578125" style="257" customWidth="1"/>
    <col min="37" max="44" width="17" style="257" customWidth="1"/>
    <col min="45" max="45" width="6.140625" style="264" customWidth="1"/>
    <col min="46" max="46" width="3" style="262" customWidth="1"/>
    <col min="47" max="47" width="19.140625" style="257" hidden="1" customWidth="1"/>
    <col min="48" max="52" width="12.5703125" style="257" hidden="1" customWidth="1"/>
    <col min="53" max="16384" width="8.57031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486</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487</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3" t="s">
        <v>488</v>
      </c>
      <c r="AP7" s="268"/>
      <c r="AQ7" s="269" t="s">
        <v>489</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4"/>
      <c r="AP8" s="274" t="s">
        <v>490</v>
      </c>
      <c r="AQ8" s="275" t="s">
        <v>491</v>
      </c>
      <c r="AR8" s="276" t="s">
        <v>492</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5" t="s">
        <v>493</v>
      </c>
      <c r="AL9" s="1196"/>
      <c r="AM9" s="1196"/>
      <c r="AN9" s="1197"/>
      <c r="AO9" s="277">
        <v>2323638</v>
      </c>
      <c r="AP9" s="277">
        <v>53462</v>
      </c>
      <c r="AQ9" s="278">
        <v>65075</v>
      </c>
      <c r="AR9" s="279">
        <v>-17.8</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5" t="s">
        <v>494</v>
      </c>
      <c r="AL10" s="1196"/>
      <c r="AM10" s="1196"/>
      <c r="AN10" s="1197"/>
      <c r="AO10" s="280">
        <v>493270</v>
      </c>
      <c r="AP10" s="280">
        <v>11349</v>
      </c>
      <c r="AQ10" s="281">
        <v>8175</v>
      </c>
      <c r="AR10" s="282">
        <v>38.799999999999997</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5" t="s">
        <v>495</v>
      </c>
      <c r="AL11" s="1196"/>
      <c r="AM11" s="1196"/>
      <c r="AN11" s="1197"/>
      <c r="AO11" s="280" t="s">
        <v>496</v>
      </c>
      <c r="AP11" s="280" t="s">
        <v>496</v>
      </c>
      <c r="AQ11" s="281">
        <v>364</v>
      </c>
      <c r="AR11" s="282" t="s">
        <v>496</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5" t="s">
        <v>497</v>
      </c>
      <c r="AL12" s="1196"/>
      <c r="AM12" s="1196"/>
      <c r="AN12" s="1197"/>
      <c r="AO12" s="280" t="s">
        <v>496</v>
      </c>
      <c r="AP12" s="280" t="s">
        <v>496</v>
      </c>
      <c r="AQ12" s="281">
        <v>18</v>
      </c>
      <c r="AR12" s="282" t="s">
        <v>496</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5" t="s">
        <v>498</v>
      </c>
      <c r="AL13" s="1196"/>
      <c r="AM13" s="1196"/>
      <c r="AN13" s="1197"/>
      <c r="AO13" s="280">
        <v>124403</v>
      </c>
      <c r="AP13" s="280">
        <v>2862</v>
      </c>
      <c r="AQ13" s="281">
        <v>2565</v>
      </c>
      <c r="AR13" s="282">
        <v>11.6</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5" t="s">
        <v>499</v>
      </c>
      <c r="AL14" s="1196"/>
      <c r="AM14" s="1196"/>
      <c r="AN14" s="1197"/>
      <c r="AO14" s="280">
        <v>79240</v>
      </c>
      <c r="AP14" s="280">
        <v>1823</v>
      </c>
      <c r="AQ14" s="281">
        <v>1231</v>
      </c>
      <c r="AR14" s="282">
        <v>48.1</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8" t="s">
        <v>500</v>
      </c>
      <c r="AL15" s="1199"/>
      <c r="AM15" s="1199"/>
      <c r="AN15" s="1200"/>
      <c r="AO15" s="280">
        <v>-132983</v>
      </c>
      <c r="AP15" s="280">
        <v>-3060</v>
      </c>
      <c r="AQ15" s="281">
        <v>-4456</v>
      </c>
      <c r="AR15" s="282">
        <v>-31.3</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8" t="s">
        <v>187</v>
      </c>
      <c r="AL16" s="1199"/>
      <c r="AM16" s="1199"/>
      <c r="AN16" s="1200"/>
      <c r="AO16" s="280">
        <v>2887568</v>
      </c>
      <c r="AP16" s="280">
        <v>66437</v>
      </c>
      <c r="AQ16" s="281">
        <v>72972</v>
      </c>
      <c r="AR16" s="282">
        <v>-9</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501</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502</v>
      </c>
      <c r="AP20" s="289" t="s">
        <v>503</v>
      </c>
      <c r="AQ20" s="290" t="s">
        <v>504</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1" t="s">
        <v>505</v>
      </c>
      <c r="AL21" s="1202"/>
      <c r="AM21" s="1202"/>
      <c r="AN21" s="1203"/>
      <c r="AO21" s="293">
        <v>5.15</v>
      </c>
      <c r="AP21" s="294">
        <v>6.56</v>
      </c>
      <c r="AQ21" s="295">
        <v>-1.41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1" t="s">
        <v>506</v>
      </c>
      <c r="AL22" s="1202"/>
      <c r="AM22" s="1202"/>
      <c r="AN22" s="1203"/>
      <c r="AO22" s="298">
        <v>97</v>
      </c>
      <c r="AP22" s="299">
        <v>97.1</v>
      </c>
      <c r="AQ22" s="300">
        <v>-0.1</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4" t="s">
        <v>507</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63"/>
    </row>
    <row r="27" spans="1:46" x14ac:dyDescent="0.15">
      <c r="A27" s="305"/>
      <c r="AO27" s="258"/>
      <c r="AP27" s="258"/>
      <c r="AQ27" s="258"/>
      <c r="AR27" s="258"/>
      <c r="AS27" s="258"/>
      <c r="AT27" s="258"/>
    </row>
    <row r="28" spans="1:46" ht="17.25" x14ac:dyDescent="0.15">
      <c r="A28" s="259" t="s">
        <v>508</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509</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3" t="s">
        <v>488</v>
      </c>
      <c r="AP30" s="268"/>
      <c r="AQ30" s="269" t="s">
        <v>489</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4"/>
      <c r="AP31" s="274" t="s">
        <v>490</v>
      </c>
      <c r="AQ31" s="275" t="s">
        <v>491</v>
      </c>
      <c r="AR31" s="276" t="s">
        <v>492</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5" t="s">
        <v>510</v>
      </c>
      <c r="AL32" s="1186"/>
      <c r="AM32" s="1186"/>
      <c r="AN32" s="1187"/>
      <c r="AO32" s="308">
        <v>355791</v>
      </c>
      <c r="AP32" s="308">
        <v>8186</v>
      </c>
      <c r="AQ32" s="309">
        <v>32092</v>
      </c>
      <c r="AR32" s="310">
        <v>-74.5</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5" t="s">
        <v>511</v>
      </c>
      <c r="AL33" s="1186"/>
      <c r="AM33" s="1186"/>
      <c r="AN33" s="1187"/>
      <c r="AO33" s="308" t="s">
        <v>496</v>
      </c>
      <c r="AP33" s="308" t="s">
        <v>496</v>
      </c>
      <c r="AQ33" s="309" t="s">
        <v>496</v>
      </c>
      <c r="AR33" s="310" t="s">
        <v>496</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5" t="s">
        <v>512</v>
      </c>
      <c r="AL34" s="1186"/>
      <c r="AM34" s="1186"/>
      <c r="AN34" s="1187"/>
      <c r="AO34" s="308" t="s">
        <v>496</v>
      </c>
      <c r="AP34" s="308" t="s">
        <v>496</v>
      </c>
      <c r="AQ34" s="309" t="s">
        <v>496</v>
      </c>
      <c r="AR34" s="310" t="s">
        <v>496</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5" t="s">
        <v>513</v>
      </c>
      <c r="AL35" s="1186"/>
      <c r="AM35" s="1186"/>
      <c r="AN35" s="1187"/>
      <c r="AO35" s="308">
        <v>273812</v>
      </c>
      <c r="AP35" s="308">
        <v>6300</v>
      </c>
      <c r="AQ35" s="309">
        <v>8882</v>
      </c>
      <c r="AR35" s="310">
        <v>-29.1</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5" t="s">
        <v>514</v>
      </c>
      <c r="AL36" s="1186"/>
      <c r="AM36" s="1186"/>
      <c r="AN36" s="1187"/>
      <c r="AO36" s="308">
        <v>10147</v>
      </c>
      <c r="AP36" s="308">
        <v>233</v>
      </c>
      <c r="AQ36" s="309">
        <v>1893</v>
      </c>
      <c r="AR36" s="310">
        <v>-87.7</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5" t="s">
        <v>515</v>
      </c>
      <c r="AL37" s="1186"/>
      <c r="AM37" s="1186"/>
      <c r="AN37" s="1187"/>
      <c r="AO37" s="308">
        <v>284372</v>
      </c>
      <c r="AP37" s="308">
        <v>6543</v>
      </c>
      <c r="AQ37" s="309">
        <v>971</v>
      </c>
      <c r="AR37" s="310">
        <v>573.79999999999995</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8" t="s">
        <v>516</v>
      </c>
      <c r="AL38" s="1189"/>
      <c r="AM38" s="1189"/>
      <c r="AN38" s="1190"/>
      <c r="AO38" s="311" t="s">
        <v>496</v>
      </c>
      <c r="AP38" s="311" t="s">
        <v>496</v>
      </c>
      <c r="AQ38" s="312">
        <v>0</v>
      </c>
      <c r="AR38" s="300" t="s">
        <v>496</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8" t="s">
        <v>517</v>
      </c>
      <c r="AL39" s="1189"/>
      <c r="AM39" s="1189"/>
      <c r="AN39" s="1190"/>
      <c r="AO39" s="308">
        <v>-175553</v>
      </c>
      <c r="AP39" s="308">
        <v>-4039</v>
      </c>
      <c r="AQ39" s="309">
        <v>-3104</v>
      </c>
      <c r="AR39" s="310">
        <v>30.1</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5" t="s">
        <v>518</v>
      </c>
      <c r="AL40" s="1186"/>
      <c r="AM40" s="1186"/>
      <c r="AN40" s="1187"/>
      <c r="AO40" s="308">
        <v>-427400</v>
      </c>
      <c r="AP40" s="308">
        <v>-9834</v>
      </c>
      <c r="AQ40" s="309">
        <v>-27365</v>
      </c>
      <c r="AR40" s="310">
        <v>-64.099999999999994</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1" t="s">
        <v>284</v>
      </c>
      <c r="AL41" s="1192"/>
      <c r="AM41" s="1192"/>
      <c r="AN41" s="1193"/>
      <c r="AO41" s="308">
        <v>321169</v>
      </c>
      <c r="AP41" s="308">
        <v>7389</v>
      </c>
      <c r="AQ41" s="309">
        <v>13369</v>
      </c>
      <c r="AR41" s="310">
        <v>-44.7</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519</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520</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521</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8" t="s">
        <v>488</v>
      </c>
      <c r="AN49" s="1180" t="s">
        <v>522</v>
      </c>
      <c r="AO49" s="1181"/>
      <c r="AP49" s="1181"/>
      <c r="AQ49" s="1181"/>
      <c r="AR49" s="1182"/>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9"/>
      <c r="AN50" s="324" t="s">
        <v>523</v>
      </c>
      <c r="AO50" s="325" t="s">
        <v>524</v>
      </c>
      <c r="AP50" s="326" t="s">
        <v>525</v>
      </c>
      <c r="AQ50" s="327" t="s">
        <v>526</v>
      </c>
      <c r="AR50" s="328" t="s">
        <v>527</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528</v>
      </c>
      <c r="AL51" s="321"/>
      <c r="AM51" s="329">
        <v>2996555</v>
      </c>
      <c r="AN51" s="330">
        <v>69307</v>
      </c>
      <c r="AO51" s="331">
        <v>5.0999999999999996</v>
      </c>
      <c r="AP51" s="332">
        <v>53655</v>
      </c>
      <c r="AQ51" s="333">
        <v>-6.1</v>
      </c>
      <c r="AR51" s="334">
        <v>11.2</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529</v>
      </c>
      <c r="AM52" s="337">
        <v>2604156</v>
      </c>
      <c r="AN52" s="338">
        <v>60231</v>
      </c>
      <c r="AO52" s="339">
        <v>3.3</v>
      </c>
      <c r="AP52" s="340">
        <v>32719</v>
      </c>
      <c r="AQ52" s="341">
        <v>-9.6</v>
      </c>
      <c r="AR52" s="342">
        <v>12.9</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530</v>
      </c>
      <c r="AL53" s="321"/>
      <c r="AM53" s="329">
        <v>2543128</v>
      </c>
      <c r="AN53" s="330">
        <v>58385</v>
      </c>
      <c r="AO53" s="331">
        <v>-15.8</v>
      </c>
      <c r="AP53" s="332">
        <v>53869</v>
      </c>
      <c r="AQ53" s="333">
        <v>0.4</v>
      </c>
      <c r="AR53" s="334">
        <v>-16.2</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529</v>
      </c>
      <c r="AM54" s="337">
        <v>2233643</v>
      </c>
      <c r="AN54" s="338">
        <v>51280</v>
      </c>
      <c r="AO54" s="339">
        <v>-14.9</v>
      </c>
      <c r="AP54" s="340">
        <v>35046</v>
      </c>
      <c r="AQ54" s="341">
        <v>7.1</v>
      </c>
      <c r="AR54" s="342">
        <v>-22</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531</v>
      </c>
      <c r="AL55" s="321"/>
      <c r="AM55" s="329">
        <v>2301730</v>
      </c>
      <c r="AN55" s="330">
        <v>52791</v>
      </c>
      <c r="AO55" s="331">
        <v>-9.6</v>
      </c>
      <c r="AP55" s="332">
        <v>59119</v>
      </c>
      <c r="AQ55" s="333">
        <v>9.6999999999999993</v>
      </c>
      <c r="AR55" s="334">
        <v>-19.3</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529</v>
      </c>
      <c r="AM56" s="337">
        <v>1951719</v>
      </c>
      <c r="AN56" s="338">
        <v>44763</v>
      </c>
      <c r="AO56" s="339">
        <v>-12.7</v>
      </c>
      <c r="AP56" s="340">
        <v>29900</v>
      </c>
      <c r="AQ56" s="341">
        <v>-14.7</v>
      </c>
      <c r="AR56" s="342">
        <v>2</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532</v>
      </c>
      <c r="AL57" s="321"/>
      <c r="AM57" s="329">
        <v>3015467</v>
      </c>
      <c r="AN57" s="330">
        <v>69161</v>
      </c>
      <c r="AO57" s="331">
        <v>31</v>
      </c>
      <c r="AP57" s="332">
        <v>53895</v>
      </c>
      <c r="AQ57" s="333">
        <v>-8.8000000000000007</v>
      </c>
      <c r="AR57" s="334">
        <v>39.799999999999997</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529</v>
      </c>
      <c r="AM58" s="337">
        <v>1935097</v>
      </c>
      <c r="AN58" s="338">
        <v>44382</v>
      </c>
      <c r="AO58" s="339">
        <v>-0.9</v>
      </c>
      <c r="AP58" s="340">
        <v>31224</v>
      </c>
      <c r="AQ58" s="341">
        <v>4.4000000000000004</v>
      </c>
      <c r="AR58" s="342">
        <v>-5.3</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533</v>
      </c>
      <c r="AL59" s="321"/>
      <c r="AM59" s="329">
        <v>2352095</v>
      </c>
      <c r="AN59" s="330">
        <v>54117</v>
      </c>
      <c r="AO59" s="331">
        <v>-21.8</v>
      </c>
      <c r="AP59" s="332">
        <v>47161</v>
      </c>
      <c r="AQ59" s="333">
        <v>-12.5</v>
      </c>
      <c r="AR59" s="334">
        <v>-9.3000000000000007</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529</v>
      </c>
      <c r="AM60" s="337">
        <v>1329678</v>
      </c>
      <c r="AN60" s="338">
        <v>30593</v>
      </c>
      <c r="AO60" s="339">
        <v>-31.1</v>
      </c>
      <c r="AP60" s="340">
        <v>24595</v>
      </c>
      <c r="AQ60" s="341">
        <v>-21.2</v>
      </c>
      <c r="AR60" s="342">
        <v>-9.9</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534</v>
      </c>
      <c r="AL61" s="343"/>
      <c r="AM61" s="344">
        <v>2641795</v>
      </c>
      <c r="AN61" s="345">
        <v>60752</v>
      </c>
      <c r="AO61" s="346">
        <v>-2.2000000000000002</v>
      </c>
      <c r="AP61" s="347">
        <v>53540</v>
      </c>
      <c r="AQ61" s="348">
        <v>-3.5</v>
      </c>
      <c r="AR61" s="334">
        <v>1.3</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529</v>
      </c>
      <c r="AM62" s="337">
        <v>2010859</v>
      </c>
      <c r="AN62" s="338">
        <v>46250</v>
      </c>
      <c r="AO62" s="339">
        <v>-11.3</v>
      </c>
      <c r="AP62" s="340">
        <v>30697</v>
      </c>
      <c r="AQ62" s="341">
        <v>-6.8</v>
      </c>
      <c r="AR62" s="342">
        <v>-4.5</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mfuaGVUrJG+RcAW1cSuP+U/WWlnLoqEHQw7GTrBQdWat8noX2nAIXg25Egl1qHlu3wklPt4CqeuMBEaoi/LgTQ==" saltValue="WCTD7wL0PJW6J9oTf//zH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E52" sqref="E52:DI52"/>
    </sheetView>
  </sheetViews>
  <sheetFormatPr defaultColWidth="0" defaultRowHeight="13.5" customHeight="1" zeroHeight="1" x14ac:dyDescent="0.15"/>
  <cols>
    <col min="1" max="125" width="2.425781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536</v>
      </c>
    </row>
    <row r="120" spans="125:125" ht="13.5" hidden="1" customHeight="1" x14ac:dyDescent="0.15"/>
    <row r="121" spans="125:125" ht="13.5" hidden="1" customHeight="1" x14ac:dyDescent="0.15">
      <c r="DU121" s="255"/>
    </row>
  </sheetData>
  <sheetProtection algorithmName="SHA-512" hashValue="TZN6A2D1HGE3H4x0rMGfZTt89iL2fAYcH53LRNbbQx3j3Q+VwidRwpQ0j4Usa4k21DKF6D9uXbrhRurwDInErg==" saltValue="FY3dOsAx0tDE00T7IS/8+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election activeCell="E52" sqref="E52:DI52"/>
    </sheetView>
  </sheetViews>
  <sheetFormatPr defaultColWidth="0" defaultRowHeight="13.5" customHeight="1" zeroHeight="1" x14ac:dyDescent="0.15"/>
  <cols>
    <col min="1" max="125" width="2.425781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537</v>
      </c>
    </row>
  </sheetData>
  <sheetProtection algorithmName="SHA-512" hashValue="CpLFNYWxnurlaDFF0ryc+M0PLBYIeJdysy5GfqTv44LaRSkGT/mfDOXvVvpVlWT2DH/4vNRFgXysOaYtiq5rHA==" saltValue="n2HXuG/8W1MC2MZKIF1Gh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election activeCell="E52" sqref="E52:DI52"/>
    </sheetView>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538</v>
      </c>
      <c r="G46" s="8" t="s">
        <v>539</v>
      </c>
      <c r="H46" s="8" t="s">
        <v>540</v>
      </c>
      <c r="I46" s="8" t="s">
        <v>541</v>
      </c>
      <c r="J46" s="9" t="s">
        <v>542</v>
      </c>
    </row>
    <row r="47" spans="2:10" ht="57.75" customHeight="1" x14ac:dyDescent="0.15">
      <c r="B47" s="10"/>
      <c r="C47" s="1204" t="s">
        <v>3</v>
      </c>
      <c r="D47" s="1204"/>
      <c r="E47" s="1205"/>
      <c r="F47" s="11">
        <v>44.37</v>
      </c>
      <c r="G47" s="12">
        <v>44.8</v>
      </c>
      <c r="H47" s="12">
        <v>41.34</v>
      </c>
      <c r="I47" s="12">
        <v>37.21</v>
      </c>
      <c r="J47" s="13">
        <v>36.17</v>
      </c>
    </row>
    <row r="48" spans="2:10" ht="57.75" customHeight="1" x14ac:dyDescent="0.15">
      <c r="B48" s="14"/>
      <c r="C48" s="1206" t="s">
        <v>4</v>
      </c>
      <c r="D48" s="1206"/>
      <c r="E48" s="1207"/>
      <c r="F48" s="15">
        <v>5.43</v>
      </c>
      <c r="G48" s="16">
        <v>3.4</v>
      </c>
      <c r="H48" s="16">
        <v>5.0999999999999996</v>
      </c>
      <c r="I48" s="16">
        <v>0.99</v>
      </c>
      <c r="J48" s="17">
        <v>4.92</v>
      </c>
    </row>
    <row r="49" spans="2:10" ht="57.75" customHeight="1" thickBot="1" x14ac:dyDescent="0.2">
      <c r="B49" s="18"/>
      <c r="C49" s="1208" t="s">
        <v>5</v>
      </c>
      <c r="D49" s="1208"/>
      <c r="E49" s="1209"/>
      <c r="F49" s="19" t="s">
        <v>543</v>
      </c>
      <c r="G49" s="20" t="s">
        <v>544</v>
      </c>
      <c r="H49" s="20">
        <v>0.82</v>
      </c>
      <c r="I49" s="20" t="s">
        <v>545</v>
      </c>
      <c r="J49" s="21" t="s">
        <v>546</v>
      </c>
    </row>
    <row r="50" spans="2:10" x14ac:dyDescent="0.15"/>
  </sheetData>
  <sheetProtection algorithmName="SHA-512" hashValue="Y5+HZdB/bgvYg0vgfBJCpnIXi6x+wPF9lKsyGaqCNDDL/tGKtzl259Hg/M02xI44Rt96XvjncX+St4b0s48IUA==" saltValue="m/+ybCK8nBLFbCcxsf3r5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7830</cp:lastModifiedBy>
  <cp:lastPrinted>2023-10-17T06:41:19Z</cp:lastPrinted>
  <dcterms:created xsi:type="dcterms:W3CDTF">2023-02-20T05:39:08Z</dcterms:created>
  <dcterms:modified xsi:type="dcterms:W3CDTF">2023-10-17T06:41:25Z</dcterms:modified>
  <cp:category/>
</cp:coreProperties>
</file>