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mfilesv01\zaisei\企財①：財政\財政Ｒ5年度\公会計\01_県照会\16_（R5.10.17〆）令和3年度財政状況資料集の作成について（2回目・地方公会計）\（11８（水）17時〆切）【修正依頼】R3年度財政状況資料集について\"/>
    </mc:Choice>
  </mc:AlternateContent>
  <bookViews>
    <workbookView xWindow="0" yWindow="0" windowWidth="20490" windowHeight="6480" firstSheet="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C36" i="10"/>
  <c r="BE35" i="10"/>
  <c r="C35" i="10"/>
  <c r="CO34" i="10"/>
  <c r="CO35" i="10" s="1"/>
  <c r="CO36" i="10" s="1"/>
  <c r="CO37" i="10" s="1"/>
  <c r="CO38" i="10" s="1"/>
  <c r="BW34" i="10"/>
  <c r="BW35" i="10" s="1"/>
  <c r="BW36" i="10" s="1"/>
  <c r="BW37" i="10" s="1"/>
  <c r="BW38" i="10" s="1"/>
  <c r="BW39" i="10" s="1"/>
  <c r="BW40" i="10" s="1"/>
  <c r="BW41" i="10" s="1"/>
  <c r="BW42" i="10" s="1"/>
  <c r="BW43" i="10" s="1"/>
  <c r="U34" i="10"/>
  <c r="U35" i="10" s="1"/>
  <c r="U36" i="10" s="1"/>
  <c r="C34" i="10"/>
  <c r="BE34" i="10" l="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<sst xmlns="http://schemas.openxmlformats.org/spreadsheetml/2006/main" count="1159" uniqueCount="616">
  <si>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</si>
  <si>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</si>
  <si>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</si>
  <si>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</si>
  <si>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</si>
  <si>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</si>
  <si>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</si>
  <si>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</si>
  <si>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</si>
  <si>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</si>
  <si>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</si>
  <si>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</si>
  <si>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</si>
  <si>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</si>
  <si>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</si>
  <si>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</si>
  <si>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</si>
  <si>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</si>
  <si>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</si>
  <si>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</si>
  <si>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</si>
  <si>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</si>
  <si>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</si>
  <si>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</si>
  <si>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</si>
  <si>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</si>
  <si>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</si>
  <si>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</si>
  <si>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</si>
  <si>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</si>
  <si>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</si>
  <si>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</si>
  <si>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</si>
  <si>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</si>
  <si>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</si>
  <si>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</si>
  <si>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</si>
  <si>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</si>
  <si>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</si>
  <si>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</si>
  <si>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</si>
  <si>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</si>
  <si>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</si>
  <si>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</si>
  <si>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</si>
  <si>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</si>
  <si>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</si>
  <si>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</si>
  <si>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</si>
  <si>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</si>
  <si>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</si>
  <si>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</si>
  <si>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</si>
  <si>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</si>
  <si>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</si>
  <si>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</si>
  <si>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</si>
  <si>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</si>
  <si>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</si>
  <si>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</si>
  <si>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</si>
  <si>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</si>
  <si>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</si>
  <si>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</si>
  <si>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</si>
  <si>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</si>
  <si>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</si>
  <si>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</si>
  <si>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</si>
  <si>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</si>
  <si>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</si>
  <si>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</si>
  <si>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</si>
  <si>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</si>
  <si>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</si>
  <si>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</si>
  <si>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</si>
  <si>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</si>
  <si>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</si>
  <si>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</si>
  <si>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</si>
  <si>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</si>
  <si>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</si>
  <si>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</si>
  <si>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</si>
  <si>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</si>
  <si>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</si>
  <si>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</si>
  <si>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</si>
  <si>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</si>
  <si>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</si>
  <si>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</si>
  <si>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</si>
  <si>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</si>
  <si>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</si>
  <si>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</si>
  <si>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</si>
  <si>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</si>
  <si>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御前崎市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</si>
  <si>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</si>
  <si>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</si>
  <si>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</si>
  <si>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</si>
  <si>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</si>
  <si>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</si>
  <si>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</si>
  <si>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</si>
  <si>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</si>
  <si>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</si>
  <si>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</si>
  <si>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</si>
  <si>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</si>
  <si>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</si>
  <si>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</si>
  <si>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</si>
  <si>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</si>
  <si>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</si>
  <si>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</si>
  <si>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</si>
  <si>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</si>
  <si>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</si>
  <si>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</si>
  <si>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</si>
  <si>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</si>
  <si>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</si>
  <si>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</si>
  <si>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</si>
  <si>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</si>
  <si>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</si>
  <si>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</si>
  <si>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</si>
  <si>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</si>
  <si>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</si>
  <si>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</si>
  <si>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</si>
  <si>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</si>
  <si>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</si>
  <si>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</si>
  <si>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</si>
  <si>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</si>
  <si>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</si>
  <si>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</si>
  <si>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</si>
  <si>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</si>
  <si>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</si>
  <si>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</si>
  <si>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</si>
  <si>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</si>
  <si>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</si>
  <si>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</si>
  <si>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</si>
  <si>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</si>
  <si>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</si>
  <si>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</si>
  <si>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</si>
  <si>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</si>
  <si>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</si>
  <si>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</si>
  <si>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</si>
  <si>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</si>
  <si>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</si>
  <si>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</si>
  <si>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</si>
  <si>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</si>
  <si>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</si>
  <si>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</si>
  <si>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</si>
  <si>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</si>
  <si>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</si>
  <si>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</si>
  <si>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</si>
  <si>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</si>
  <si>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</si>
  <si>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</si>
  <si>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</si>
  <si>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</si>
  <si>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</si>
  <si>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</si>
  <si>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</si>
  <si>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</si>
  <si>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</si>
  <si>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</si>
  <si>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</si>
  <si>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</si>
  <si>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</si>
  <si>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</si>
  <si>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</si>
  <si>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</si>
  <si>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</si>
  <si>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</si>
  <si>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</si>
  <si>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</si>
  <si>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</si>
  <si>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</si>
  <si>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</si>
  <si>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</si>
  <si>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</si>
  <si>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</si>
  <si>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</si>
  <si>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</si>
  <si>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</si>
  <si>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</si>
  <si>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</si>
  <si>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</si>
  <si>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</si>
  <si>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</si>
  <si>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</si>
  <si>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</si>
  <si>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</si>
  <si>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</si>
  <si>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</si>
  <si>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</si>
  <si>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</si>
  <si>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</si>
  <si>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静岡県御前崎市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</si>
  <si>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</si>
  <si>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</si>
  <si>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</si>
  <si>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</si>
  <si>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</si>
  <si>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</si>
  <si>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</si>
  <si>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</si>
  <si>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</si>
  <si>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</si>
  <si>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</si>
  <si>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</si>
  <si>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</si>
  <si>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</si>
  <si>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</si>
  <si>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</si>
  <si>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</si>
  <si>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</si>
  <si>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</si>
  <si>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</si>
  <si>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</si>
  <si>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</si>
  <si>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</si>
  <si>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</si>
  <si>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</si>
  <si>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</si>
  <si>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</si>
  <si>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</si>
  <si>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</si>
  <si>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</si>
  <si>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</si>
  <si>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</si>
  <si>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</si>
  <si>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</si>
  <si>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</si>
  <si>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</si>
  <si>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</si>
  <si>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</si>
  <si>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</si>
  <si>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</si>
  <si>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</si>
  <si>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</si>
  <si>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</si>
  <si>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</si>
  <si>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</si>
  <si>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</si>
  <si>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</si>
  <si>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</si>
  <si>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</si>
  <si>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</si>
  <si>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</si>
  <si>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</si>
  <si>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</si>
  <si>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</si>
  <si>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</si>
  <si>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</si>
  <si>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</si>
  <si>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</si>
  <si>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</si>
  <si>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</si>
  <si>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</si>
  <si>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</si>
  <si>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</si>
  <si>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</si>
  <si>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</si>
  <si>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</si>
  <si>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</si>
  <si>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</si>
  <si>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</si>
  <si>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</si>
  <si>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</si>
  <si>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</si>
  <si>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</si>
  <si>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</si>
  <si>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</si>
  <si>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</si>
  <si>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</si>
  <si>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</si>
  <si>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</si>
  <si>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</si>
  <si>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</si>
  <si>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</si>
  <si>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</si>
  <si>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</si>
  <si>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</si>
  <si>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</si>
  <si>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</si>
  <si>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</si>
  <si>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</si>
  <si>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</si>
  <si>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</si>
  <si>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</si>
  <si>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</si>
  <si>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</si>
  <si>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</si>
  <si>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</si>
  <si>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</si>
  <si>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</si>
  <si>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</si>
  <si>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</si>
  <si>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</si>
  <si>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</si>
  <si>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</si>
  <si>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</si>
  <si>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</si>
  <si>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</si>
  <si>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</si>
  <si>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</si>
  <si>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</si>
  <si>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</si>
  <si>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</si>
  <si>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</si>
  <si>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</si>
  <si>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</si>
  <si>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</si>
  <si>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</si>
  <si>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</si>
  <si>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</si>
  <si>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</si>
  <si>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</si>
  <si>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</si>
  <si>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</si>
  <si>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</si>
  <si>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</si>
  <si>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</si>
  <si>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</si>
  <si>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</si>
  <si>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</si>
  <si>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</si>
  <si>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</si>
  <si>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</si>
  <si>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</si>
  <si>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</si>
  <si>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</si>
  <si>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</si>
  <si>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</si>
  <si>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</si>
  <si>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</si>
  <si>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</si>
  <si>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</si>
  <si>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</si>
  <si>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</si>
  <si>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</si>
  <si>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</si>
  <si>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</si>
  <si>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</si>
  <si>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</si>
  <si>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</si>
  <si>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</si>
  <si>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</si>
  <si>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</si>
  <si>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</si>
  <si>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</si>
  <si>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</si>
  <si>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</si>
  <si>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</si>
  <si>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静岡県御前崎市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</si>
  <si>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</si>
  <si>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</si>
  <si>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</si>
  <si>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</si>
  <si>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</si>
  <si>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</si>
  <si>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</si>
  <si>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</si>
  <si>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</si>
  <si>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</si>
  <si>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</si>
  <si>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</si>
  <si>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</si>
  <si>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</si>
  <si>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</si>
  <si>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</si>
  <si>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</si>
  <si>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</si>
  <si>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</si>
  <si>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</si>
  <si>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</si>
  <si>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</si>
  <si>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</si>
  <si>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</si>
  <si>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</si>
  <si>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</si>
  <si>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</si>
  <si>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</si>
  <si>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</si>
  <si>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</si>
  <si>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</si>
  <si>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</si>
  <si>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</si>
  <si>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</si>
  <si>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</si>
  <si>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</si>
  <si>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</si>
  <si>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下水道事業会計</t>
    <phoneticPr fontId="5"/>
  </si>
  <si>
    <t>病院事業会計</t>
    <phoneticPr fontId="5"/>
  </si>
  <si>
    <t>工業団地建設事業特別会計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</si>
  <si>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</si>
  <si>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</si>
  <si>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</si>
  <si>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</si>
  <si>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</si>
  <si>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</si>
  <si>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</si>
  <si>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</si>
  <si>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</si>
  <si>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</si>
  <si>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</si>
  <si>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</si>
  <si>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</si>
  <si>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</si>
  <si>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</si>
  <si>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</si>
  <si>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</si>
  <si>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</si>
  <si>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</si>
  <si>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</si>
  <si>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</si>
  <si>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</si>
  <si>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</si>
  <si>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</si>
  <si>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</si>
  <si>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</si>
  <si>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</si>
  <si>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</si>
  <si>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</si>
  <si>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</si>
  <si>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</si>
  <si>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</si>
  <si>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</si>
  <si>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</si>
  <si>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</si>
  <si>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</si>
  <si>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</si>
  <si>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</si>
  <si>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</si>
  <si>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</si>
  <si>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</si>
  <si>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</si>
  <si>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</si>
  <si>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</si>
  <si>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</si>
  <si>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</si>
  <si>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</si>
  <si>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</si>
  <si>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</si>
  <si>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</si>
  <si>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</si>
  <si>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</si>
  <si>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</si>
  <si>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</si>
  <si>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</si>
  <si>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</si>
  <si>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</si>
  <si>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</si>
  <si>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</si>
  <si>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</si>
  <si>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</si>
  <si>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</si>
  <si>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</si>
  <si>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</si>
  <si>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</si>
  <si>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</si>
  <si>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</si>
  <si>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</si>
  <si>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</si>
  <si>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</si>
  <si>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</si>
  <si>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</si>
  <si>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</si>
  <si>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</si>
  <si>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</si>
  <si>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</si>
  <si>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</si>
  <si>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</si>
  <si>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</si>
  <si>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</si>
  <si>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</si>
  <si>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</si>
  <si>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</si>
  <si>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</si>
  <si>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</si>
  <si>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</si>
  <si>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</si>
  <si>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</si>
  <si>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</si>
  <si>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</si>
  <si>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</si>
  <si>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</si>
  <si>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</si>
  <si>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</si>
  <si>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</si>
  <si>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</si>
  <si>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</si>
  <si>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</si>
  <si>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</si>
  <si>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</si>
  <si>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</si>
  <si>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</si>
  <si>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</si>
  <si>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</si>
  <si>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</si>
  <si>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</si>
  <si>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</si>
  <si>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</si>
  <si>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</si>
  <si>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</si>
  <si>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</si>
  <si>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</si>
  <si>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</si>
  <si>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</si>
  <si>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</si>
  <si>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</si>
  <si>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</si>
  <si>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</si>
  <si>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</si>
  <si>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</si>
  <si>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</si>
  <si>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</si>
  <si>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</si>
  <si>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</si>
  <si>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</si>
  <si>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</si>
  <si>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</si>
  <si>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</si>
  <si>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</si>
  <si>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</si>
  <si>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</si>
  <si>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</si>
  <si>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</si>
  <si>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</si>
  <si>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</si>
  <si>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</si>
  <si>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</si>
  <si>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</si>
  <si>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</si>
  <si>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</si>
  <si>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</si>
  <si>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</si>
  <si>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</si>
  <si>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</si>
  <si>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</si>
  <si>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</si>
  <si>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</si>
  <si>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</si>
  <si>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17.45</t>
  </si>
  <si>
    <t>▲ 15.32</t>
  </si>
  <si>
    <t>▲ 15.63</t>
  </si>
  <si>
    <t>▲ 5.90</t>
  </si>
  <si>
    <t>病院事業会計</t>
  </si>
  <si>
    <t>水道事業会計</t>
  </si>
  <si>
    <t>一般会計</t>
  </si>
  <si>
    <t>下水道事業会計</t>
  </si>
  <si>
    <t>介護保険特別会計</t>
  </si>
  <si>
    <t>国民健康保険特別会計</t>
  </si>
  <si>
    <t>後期高齢者医療保険特別会計</t>
  </si>
  <si>
    <t>工業団地建設事業特別会計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</si>
  <si>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</si>
  <si>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</si>
  <si>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</si>
  <si>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</si>
  <si>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</si>
  <si>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</si>
  <si>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</si>
  <si>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</si>
  <si>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※8：職員の状況については、令和3年地方公務員給与実態調査に基づいている。</t>
    <phoneticPr fontId="2"/>
  </si>
  <si>
    <t>法適用企業</t>
  </si>
  <si>
    <t>法非適用企業</t>
  </si>
  <si>
    <t>東遠広域施設組合</t>
  </si>
  <si>
    <t>御前崎市牧之原市学校組合</t>
  </si>
  <si>
    <t>小笠老人ホーム施設組合</t>
    <rPh sb="0" eb="2">
      <t>オガサ</t>
    </rPh>
    <rPh sb="2" eb="4">
      <t>ロウジン</t>
    </rPh>
    <rPh sb="7" eb="9">
      <t>シセツ</t>
    </rPh>
    <rPh sb="9" eb="11">
      <t>クミアイ</t>
    </rPh>
    <phoneticPr fontId="2"/>
  </si>
  <si>
    <t>静岡県市町総合事務組合</t>
    <rPh sb="0" eb="3">
      <t>シズオカケン</t>
    </rPh>
    <rPh sb="3" eb="4">
      <t>シ</t>
    </rPh>
    <rPh sb="4" eb="5">
      <t>マチ</t>
    </rPh>
    <rPh sb="5" eb="7">
      <t>ソウゴウ</t>
    </rPh>
    <rPh sb="7" eb="9">
      <t>ジム</t>
    </rPh>
    <rPh sb="9" eb="11">
      <t>クミアイ</t>
    </rPh>
    <phoneticPr fontId="2"/>
  </si>
  <si>
    <t>牧之原市御前崎市広域施設組合</t>
    <rPh sb="0" eb="1">
      <t>マキ</t>
    </rPh>
    <rPh sb="1" eb="2">
      <t>ノ</t>
    </rPh>
    <rPh sb="2" eb="3">
      <t>ハラ</t>
    </rPh>
    <rPh sb="3" eb="4">
      <t>シ</t>
    </rPh>
    <rPh sb="4" eb="8">
      <t>オマエザキシ</t>
    </rPh>
    <rPh sb="8" eb="10">
      <t>コウイキ</t>
    </rPh>
    <rPh sb="10" eb="12">
      <t>シセツ</t>
    </rPh>
    <rPh sb="12" eb="14">
      <t>クミアイ</t>
    </rPh>
    <phoneticPr fontId="2"/>
  </si>
  <si>
    <t>東遠学園組合</t>
    <rPh sb="2" eb="4">
      <t>ガクエン</t>
    </rPh>
    <rPh sb="4" eb="6">
      <t>クミアイ</t>
    </rPh>
    <phoneticPr fontId="2"/>
  </si>
  <si>
    <t>中東遠看護専門学校組合</t>
    <rPh sb="0" eb="1">
      <t>ナカ</t>
    </rPh>
    <rPh sb="1" eb="2">
      <t>ヒガシ</t>
    </rPh>
    <rPh sb="2" eb="3">
      <t>トオ</t>
    </rPh>
    <rPh sb="3" eb="5">
      <t>カンゴ</t>
    </rPh>
    <rPh sb="5" eb="7">
      <t>センモン</t>
    </rPh>
    <rPh sb="7" eb="9">
      <t>ガッコウ</t>
    </rPh>
    <rPh sb="9" eb="11">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</si>
  <si>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</si>
  <si>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</si>
  <si>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静岡地方税滞納整理機構</t>
    <rPh sb="0" eb="2">
      <t>シズオカ</t>
    </rPh>
    <rPh sb="2" eb="5">
      <t>チホウゼイ</t>
    </rPh>
    <rPh sb="5" eb="7">
      <t>タイノウ</t>
    </rPh>
    <rPh sb="7" eb="9">
      <t>セイリ</t>
    </rPh>
    <rPh sb="9" eb="11">
      <t>キコウ</t>
    </rPh>
    <phoneticPr fontId="2"/>
  </si>
  <si>
    <t>東遠工業用水道企業団</t>
    <rPh sb="0" eb="1">
      <t>ヒガシ</t>
    </rPh>
    <rPh sb="1" eb="2">
      <t>ヒサシ</t>
    </rPh>
    <rPh sb="2" eb="4">
      <t>コウギョウ</t>
    </rPh>
    <rPh sb="4" eb="5">
      <t>ヨウ</t>
    </rPh>
    <rPh sb="5" eb="7">
      <t>スイドウ</t>
    </rPh>
    <rPh sb="7" eb="9">
      <t>キギョウ</t>
    </rPh>
    <rPh sb="9" eb="10">
      <t>ダン</t>
    </rPh>
    <phoneticPr fontId="2"/>
  </si>
  <si>
    <t>静岡県大井川広域水道企業団</t>
    <rPh sb="0" eb="3">
      <t>シズオカケン</t>
    </rPh>
    <rPh sb="3" eb="6">
      <t>オオイガワ</t>
    </rPh>
    <rPh sb="6" eb="8">
      <t>コウイキ</t>
    </rPh>
    <rPh sb="8" eb="10">
      <t>スイドウ</t>
    </rPh>
    <rPh sb="10" eb="12">
      <t>キギョウ</t>
    </rPh>
    <rPh sb="12" eb="13">
      <t>ダン</t>
    </rPh>
    <phoneticPr fontId="2"/>
  </si>
  <si>
    <t>御前崎市振興公社</t>
    <rPh sb="0" eb="4">
      <t>オマエザキシ</t>
    </rPh>
    <rPh sb="4" eb="6">
      <t>シンコウ</t>
    </rPh>
    <rPh sb="6" eb="8">
      <t>コウシャ</t>
    </rPh>
    <phoneticPr fontId="2"/>
  </si>
  <si>
    <t>御前崎ケーブルテレビ</t>
    <rPh sb="0" eb="3">
      <t>オマエザキ</t>
    </rPh>
    <phoneticPr fontId="2"/>
  </si>
  <si>
    <t>グランパークあらさわ</t>
  </si>
  <si>
    <t>御前崎まちづくり</t>
    <rPh sb="0" eb="3">
      <t>オマエザキ</t>
    </rPh>
    <phoneticPr fontId="2"/>
  </si>
  <si>
    <t>御前崎港運</t>
    <rPh sb="0" eb="3">
      <t>オマエザキ</t>
    </rPh>
    <rPh sb="3" eb="4">
      <t>コウ</t>
    </rPh>
    <rPh sb="4" eb="5">
      <t>ウン</t>
    </rPh>
    <phoneticPr fontId="2"/>
  </si>
  <si>
    <t>学校教育施設整備基金</t>
    <rPh sb="0" eb="2">
      <t>ガッコウ</t>
    </rPh>
    <rPh sb="2" eb="4">
      <t>キョウイク</t>
    </rPh>
    <rPh sb="4" eb="6">
      <t>シセツ</t>
    </rPh>
    <rPh sb="6" eb="8">
      <t>セイビ</t>
    </rPh>
    <rPh sb="8" eb="10">
      <t>キキン</t>
    </rPh>
    <phoneticPr fontId="5"/>
  </si>
  <si>
    <t>公共施設整備基金</t>
    <rPh sb="0" eb="2">
      <t>コウキョウ</t>
    </rPh>
    <rPh sb="2" eb="4">
      <t>シセツ</t>
    </rPh>
    <rPh sb="4" eb="6">
      <t>セイビ</t>
    </rPh>
    <rPh sb="6" eb="8">
      <t>キキン</t>
    </rPh>
    <phoneticPr fontId="5"/>
  </si>
  <si>
    <t>地域福祉基金</t>
    <rPh sb="0" eb="2">
      <t>チイキ</t>
    </rPh>
    <rPh sb="2" eb="4">
      <t>フクシ</t>
    </rPh>
    <rPh sb="4" eb="6">
      <t>キキン</t>
    </rPh>
    <phoneticPr fontId="5"/>
  </si>
  <si>
    <t>国際交流基金</t>
    <rPh sb="0" eb="2">
      <t>コクサイ</t>
    </rPh>
    <rPh sb="2" eb="4">
      <t>コウリュウ</t>
    </rPh>
    <rPh sb="4" eb="6">
      <t>キキン</t>
    </rPh>
    <phoneticPr fontId="5"/>
  </si>
  <si>
    <t>観光施設整備基金</t>
    <rPh sb="0" eb="2">
      <t>カンコウ</t>
    </rPh>
    <rPh sb="2" eb="4">
      <t>シセツ</t>
    </rPh>
    <rPh sb="4" eb="6">
      <t>セイビ</t>
    </rPh>
    <rPh sb="6" eb="8">
      <t>キキン</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</si>
  <si>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</si>
  <si>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</si>
  <si>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</si>
  <si>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</si>
  <si>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</si>
  <si>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</si>
  <si>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</si>
  <si>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</si>
  <si>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</si>
  <si>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本市は、起債に頼らず公共施設等を整備した背景から、地方債残高は少なく、将来負担比率は算出されていない。有形固定資産減価償却率は、固定資産の更新よりも減価償却が大きくなっていることから、前年度と比べて上昇している。市税の減収等により財政規模は縮小していくなか、将来的に更新の時期を迎える施設もあり、今後、現在と同等の事業規模で行政サービスを維持していくためには、公共施設の老朽化による更新工事の財源の確保を起債や基金の取り崩しに頼らざるを得ない。以上のことから、将来負担比率が今後も高くなる可能性があるため、過度な負担が生じないよう、公共施設等総合管理計画に基づき、施設の老朽化対策や集約化・複合化を進めていき、公共施設等の適正な管理に努める。</t>
    <rPh sb="15" eb="16">
      <t>トウ</t>
    </rPh>
    <rPh sb="65" eb="67">
      <t>コテイ</t>
    </rPh>
    <rPh sb="67" eb="69">
      <t>シサン</t>
    </rPh>
    <rPh sb="70" eb="72">
      <t>コウシン</t>
    </rPh>
    <rPh sb="75" eb="77">
      <t>ゲンカ</t>
    </rPh>
    <rPh sb="77" eb="79">
      <t>ショウキャク</t>
    </rPh>
    <rPh sb="80" eb="81">
      <t>オオ</t>
    </rPh>
    <rPh sb="93" eb="96">
      <t>ゼンネンド</t>
    </rPh>
    <rPh sb="97" eb="98">
      <t>クラ</t>
    </rPh>
    <rPh sb="100" eb="102">
      <t>ジョウショウ</t>
    </rPh>
    <rPh sb="134" eb="136">
      <t>コウシン</t>
    </rPh>
    <rPh sb="137" eb="139">
      <t>ジキ</t>
    </rPh>
    <rPh sb="140" eb="141">
      <t>ムカ</t>
    </rPh>
    <rPh sb="143" eb="145">
      <t>シセツ</t>
    </rPh>
    <rPh sb="149" eb="151">
      <t>コンゴ</t>
    </rPh>
    <phoneticPr fontId="5"/>
  </si>
  <si>
    <t>　本市は、起債に頼らず施設等の建設を行ってきた背景から、地方債残高は少なく、将来負担比率は算出されていない。また、過去の地方債発行額が少ないため、実質公債費比率は、非常に低い水準で推移している。
　今後、市債の償還据置き期間の完了による公債費の増加や老朽化した公共施設の大規模な更新工事の財源として、起債や基金の取り崩しがなされる見込みであることから、公債費の増加や充当可能財源の減少により、将来負担比率と実質公債費比率は高くなっていくことが予想される。</t>
    <rPh sb="5" eb="7">
      <t>キサイ</t>
    </rPh>
    <rPh sb="8" eb="9">
      <t>タヨ</t>
    </rPh>
    <rPh sb="60" eb="62">
      <t>チホウ</t>
    </rPh>
    <rPh sb="78" eb="80">
      <t>ヒリツ</t>
    </rPh>
    <rPh sb="85" eb="86">
      <t>ヒク</t>
    </rPh>
    <rPh sb="208" eb="210">
      <t>ヒリツ</t>
    </rPh>
    <rPh sb="211" eb="212">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</si>
</sst>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85042</c:v>
                </c:pt>
                <c:pt idx="1">
                  <c:v>83774</c:v>
                </c:pt>
                <c:pt idx="2">
                  <c:v>132981</c:v>
                </c:pt>
                <c:pt idx="3">
                  <c:v>128523</c:v>
                </c:pt>
                <c:pt idx="4">
                  <c:v>69604</c:v>
                </c:pt>
              </c:numCache>
            </c:numRef>
          </c:val>
          <c:smooth val="0"/>
          <c:extLst>
            <c:ext xmlns:c16="http://schemas.microsoft.com/office/drawing/2014/chart" uri="{C3380CC4-5D6E-409C-BE32-E72D297353CC}">
              <c16:uniqueId val="{00000000-1E86-4247-99E7-7C05EDC4C2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86826</c:v>
                </c:pt>
                <c:pt idx="1">
                  <c:v>90558</c:v>
                </c:pt>
                <c:pt idx="2">
                  <c:v>156629</c:v>
                </c:pt>
                <c:pt idx="3">
                  <c:v>163500</c:v>
                </c:pt>
                <c:pt idx="4">
                  <c:v>94781</c:v>
                </c:pt>
              </c:numCache>
            </c:numRef>
          </c:val>
          <c:smooth val="0"/>
          <c:extLst>
            <c:ext xmlns:c16="http://schemas.microsoft.com/office/drawing/2014/chart" uri="{C3380CC4-5D6E-409C-BE32-E72D297353CC}">
              <c16:uniqueId val="{00000001-1E86-4247-99E7-7C05EDC4C21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4.9400000000000004</c:v>
                </c:pt>
                <c:pt idx="1">
                  <c:v>5.14</c:v>
                </c:pt>
                <c:pt idx="2">
                  <c:v>3.27</c:v>
                </c:pt>
                <c:pt idx="3">
                  <c:v>2.78</c:v>
                </c:pt>
                <c:pt idx="4">
                  <c:v>5.22</c:v>
                </c:pt>
              </c:numCache>
            </c:numRef>
          </c:val>
          <c:extLst>
            <c:ext xmlns:c16="http://schemas.microsoft.com/office/drawing/2014/chart" uri="{C3380CC4-5D6E-409C-BE32-E72D297353CC}">
              <c16:uniqueId val="{00000000-CE57-401F-8300-CF68585722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73.239999999999995</c:v>
                </c:pt>
                <c:pt idx="1">
                  <c:v>61.06</c:v>
                </c:pt>
                <c:pt idx="2">
                  <c:v>49.49</c:v>
                </c:pt>
                <c:pt idx="3">
                  <c:v>43.32</c:v>
                </c:pt>
                <c:pt idx="4">
                  <c:v>44.09</c:v>
                </c:pt>
              </c:numCache>
            </c:numRef>
          </c:val>
          <c:extLst>
            <c:ext xmlns:c16="http://schemas.microsoft.com/office/drawing/2014/chart" uri="{C3380CC4-5D6E-409C-BE32-E72D297353CC}">
              <c16:uniqueId val="{00000001-CE57-401F-8300-CF68585722B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-17.45</c:v>
                </c:pt>
                <c:pt idx="1">
                  <c:v>-15.32</c:v>
                </c:pt>
                <c:pt idx="2">
                  <c:v>-15.63</c:v>
                </c:pt>
                <c:pt idx="3">
                  <c:v>-5.9</c:v>
                </c:pt>
                <c:pt idx="4">
                  <c:v>4.6500000000000004</c:v>
                </c:pt>
              </c:numCache>
            </c:numRef>
          </c:val>
          <c:smooth val="0"/>
          <c:extLst>
            <c:ext xmlns:c16="http://schemas.microsoft.com/office/drawing/2014/chart" uri="{C3380CC4-5D6E-409C-BE32-E72D297353CC}">
              <c16:uniqueId val="{00000002-CE57-401F-8300-CF68585722B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0.26</c:v>
                </c:pt>
                <c:pt idx="2">
                  <c:v>#N/A</c:v>
                </c:pt>
                <c:pt idx="3">
                  <c:v>2.0499999999999998</c:v>
                </c:pt>
                <c:pt idx="4">
                  <c:v>0</c:v>
                </c:pt>
                <c:pt idx="5">
                  <c:v>0</c:v>
                </c:pt>
                <c:pt idx="6">
                  <c:v>0</c:v>
                </c:pt>
                <c:pt idx="7">
                  <c:v>0</c:v>
                </c:pt>
                <c:pt idx="8">
                  <c:v>0</c:v>
                </c:pt>
                <c:pt idx="9">
                  <c:v>0</c:v>
                </c:pt>
              </c:numCache>
            </c:numRef>
          </c:val>
          <c:extLst>
            <c:ext xmlns:c16="http://schemas.microsoft.com/office/drawing/2014/chart" uri="{C3380CC4-5D6E-409C-BE32-E72D297353CC}">
              <c16:uniqueId val="{00000000-F8DB-4853-864A-BE759C42F1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8DB-4853-864A-BE759C42F111}"/>
            </c:ext>
          </c:extLst>
        </c:ser>
        <c:ser>
          <c:idx val="2"/>
          <c:order val="2"/>
          <c:tx>
            <c:strRef>
              <c:f>データシート!$A$29</c:f>
              <c:strCache>
                <c:ptCount val="1"/>
                <c:pt idx="0">
                  <c:v>工業団地建設事業特別会計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8DB-4853-864A-BE759C42F111}"/>
            </c:ext>
          </c:extLst>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0.09</c:v>
                </c:pt>
                <c:pt idx="2">
                  <c:v>#N/A</c:v>
                </c:pt>
                <c:pt idx="3">
                  <c:v>0.11</c:v>
                </c:pt>
                <c:pt idx="4">
                  <c:v>#N/A</c:v>
                </c:pt>
                <c:pt idx="5">
                  <c:v>0.11</c:v>
                </c:pt>
                <c:pt idx="6">
                  <c:v>#N/A</c:v>
                </c:pt>
                <c:pt idx="7">
                  <c:v>0.11</c:v>
                </c:pt>
                <c:pt idx="8">
                  <c:v>#N/A</c:v>
                </c:pt>
                <c:pt idx="9">
                  <c:v>0.11</c:v>
                </c:pt>
              </c:numCache>
            </c:numRef>
          </c:val>
          <c:extLst>
            <c:ext xmlns:c16="http://schemas.microsoft.com/office/drawing/2014/chart" uri="{C3380CC4-5D6E-409C-BE32-E72D297353CC}">
              <c16:uniqueId val="{00000003-F8DB-4853-864A-BE759C42F111}"/>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c:v>
                </c:pt>
                <c:pt idx="2">
                  <c:v>#N/A</c:v>
                </c:pt>
                <c:pt idx="3">
                  <c:v>0.8</c:v>
                </c:pt>
                <c:pt idx="4">
                  <c:v>#N/A</c:v>
                </c:pt>
                <c:pt idx="5">
                  <c:v>0.78</c:v>
                </c:pt>
                <c:pt idx="6">
                  <c:v>#N/A</c:v>
                </c:pt>
                <c:pt idx="7">
                  <c:v>0.52</c:v>
                </c:pt>
                <c:pt idx="8">
                  <c:v>#N/A</c:v>
                </c:pt>
                <c:pt idx="9">
                  <c:v>0.42</c:v>
                </c:pt>
              </c:numCache>
            </c:numRef>
          </c:val>
          <c:extLst>
            <c:ext xmlns:c16="http://schemas.microsoft.com/office/drawing/2014/chart" uri="{C3380CC4-5D6E-409C-BE32-E72D297353CC}">
              <c16:uniqueId val="{00000004-F8DB-4853-864A-BE759C42F11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1.32</c:v>
                </c:pt>
                <c:pt idx="2">
                  <c:v>#N/A</c:v>
                </c:pt>
                <c:pt idx="3">
                  <c:v>1.1100000000000001</c:v>
                </c:pt>
                <c:pt idx="4">
                  <c:v>#N/A</c:v>
                </c:pt>
                <c:pt idx="5">
                  <c:v>1.19</c:v>
                </c:pt>
                <c:pt idx="6">
                  <c:v>#N/A</c:v>
                </c:pt>
                <c:pt idx="7">
                  <c:v>0.86</c:v>
                </c:pt>
                <c:pt idx="8">
                  <c:v>#N/A</c:v>
                </c:pt>
                <c:pt idx="9">
                  <c:v>1.01</c:v>
                </c:pt>
              </c:numCache>
            </c:numRef>
          </c:val>
          <c:extLst>
            <c:ext xmlns:c16="http://schemas.microsoft.com/office/drawing/2014/chart" uri="{C3380CC4-5D6E-409C-BE32-E72D297353CC}">
              <c16:uniqueId val="{00000005-F8DB-4853-864A-BE759C42F11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#N/A</c:v>
                </c:pt>
                <c:pt idx="5">
                  <c:v>3.82</c:v>
                </c:pt>
                <c:pt idx="6">
                  <c:v>#N/A</c:v>
                </c:pt>
                <c:pt idx="7">
                  <c:v>4.01</c:v>
                </c:pt>
                <c:pt idx="8">
                  <c:v>#N/A</c:v>
                </c:pt>
                <c:pt idx="9">
                  <c:v>4.24</c:v>
                </c:pt>
              </c:numCache>
            </c:numRef>
          </c:val>
          <c:extLst>
            <c:ext xmlns:c16="http://schemas.microsoft.com/office/drawing/2014/chart" uri="{C3380CC4-5D6E-409C-BE32-E72D297353CC}">
              <c16:uniqueId val="{00000006-F8DB-4853-864A-BE759C42F11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4.9400000000000004</c:v>
                </c:pt>
                <c:pt idx="2">
                  <c:v>#N/A</c:v>
                </c:pt>
                <c:pt idx="3">
                  <c:v>5.13</c:v>
                </c:pt>
                <c:pt idx="4">
                  <c:v>#N/A</c:v>
                </c:pt>
                <c:pt idx="5">
                  <c:v>3.27</c:v>
                </c:pt>
                <c:pt idx="6">
                  <c:v>#N/A</c:v>
                </c:pt>
                <c:pt idx="7">
                  <c:v>2.77</c:v>
                </c:pt>
                <c:pt idx="8">
                  <c:v>#N/A</c:v>
                </c:pt>
                <c:pt idx="9">
                  <c:v>5.22</c:v>
                </c:pt>
              </c:numCache>
            </c:numRef>
          </c:val>
          <c:extLst>
            <c:ext xmlns:c16="http://schemas.microsoft.com/office/drawing/2014/chart" uri="{C3380CC4-5D6E-409C-BE32-E72D297353CC}">
              <c16:uniqueId val="{00000007-F8DB-4853-864A-BE759C42F11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5.4</c:v>
                </c:pt>
                <c:pt idx="2">
                  <c:v>#N/A</c:v>
                </c:pt>
                <c:pt idx="3">
                  <c:v>7.7</c:v>
                </c:pt>
                <c:pt idx="4">
                  <c:v>#N/A</c:v>
                </c:pt>
                <c:pt idx="5">
                  <c:v>9.73</c:v>
                </c:pt>
                <c:pt idx="6">
                  <c:v>#N/A</c:v>
                </c:pt>
                <c:pt idx="7">
                  <c:v>9.85</c:v>
                </c:pt>
                <c:pt idx="8">
                  <c:v>#N/A</c:v>
                </c:pt>
                <c:pt idx="9">
                  <c:v>8.89</c:v>
                </c:pt>
              </c:numCache>
            </c:numRef>
          </c:val>
          <c:extLst>
            <c:ext xmlns:c16="http://schemas.microsoft.com/office/drawing/2014/chart" uri="{C3380CC4-5D6E-409C-BE32-E72D297353CC}">
              <c16:uniqueId val="{00000008-F8DB-4853-864A-BE759C42F111}"/>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14.85</c:v>
                </c:pt>
                <c:pt idx="2">
                  <c:v>#N/A</c:v>
                </c:pt>
                <c:pt idx="3">
                  <c:v>17.54</c:v>
                </c:pt>
                <c:pt idx="4">
                  <c:v>#N/A</c:v>
                </c:pt>
                <c:pt idx="5">
                  <c:v>18.690000000000001</c:v>
                </c:pt>
                <c:pt idx="6">
                  <c:v>#N/A</c:v>
                </c:pt>
                <c:pt idx="7">
                  <c:v>18.71</c:v>
                </c:pt>
                <c:pt idx="8">
                  <c:v>#N/A</c:v>
                </c:pt>
                <c:pt idx="9">
                  <c:v>18.29</c:v>
                </c:pt>
              </c:numCache>
            </c:numRef>
          </c:val>
          <c:extLst>
            <c:ext xmlns:c16="http://schemas.microsoft.com/office/drawing/2014/chart" uri="{C3380CC4-5D6E-409C-BE32-E72D297353CC}">
              <c16:uniqueId val="{00000009-F8DB-4853-864A-BE759C42F11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847</c:v>
                </c:pt>
                <c:pt idx="5">
                  <c:v>826</c:v>
                </c:pt>
                <c:pt idx="8">
                  <c:v>783</c:v>
                </c:pt>
                <c:pt idx="11">
                  <c:v>749</c:v>
                </c:pt>
                <c:pt idx="14">
                  <c:v>720</c:v>
                </c:pt>
              </c:numCache>
            </c:numRef>
          </c:val>
          <c:extLst>
            <c:ext xmlns:c16="http://schemas.microsoft.com/office/drawing/2014/chart" uri="{C3380CC4-5D6E-409C-BE32-E72D297353CC}">
              <c16:uniqueId val="{00000000-9468-4D66-9BC8-DE72926A3F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468-4D66-9BC8-DE72926A3F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77</c:v>
                </c:pt>
                <c:pt idx="9">
                  <c:v>79</c:v>
                </c:pt>
                <c:pt idx="12">
                  <c:v>84</c:v>
                </c:pt>
              </c:numCache>
            </c:numRef>
          </c:val>
          <c:extLst>
            <c:ext xmlns:c16="http://schemas.microsoft.com/office/drawing/2014/chart" uri="{C3380CC4-5D6E-409C-BE32-E72D297353CC}">
              <c16:uniqueId val="{00000002-9468-4D66-9BC8-DE72926A3F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c:v>
                </c:pt>
                <c:pt idx="3">
                  <c:v>8</c:v>
                </c:pt>
                <c:pt idx="6">
                  <c:v>4</c:v>
                </c:pt>
                <c:pt idx="9">
                  <c:v>4</c:v>
                </c:pt>
                <c:pt idx="12">
                  <c:v>4</c:v>
                </c:pt>
              </c:numCache>
            </c:numRef>
          </c:val>
          <c:extLst>
            <c:ext xmlns:c16="http://schemas.microsoft.com/office/drawing/2014/chart" uri="{C3380CC4-5D6E-409C-BE32-E72D297353CC}">
              <c16:uniqueId val="{00000003-9468-4D66-9BC8-DE72926A3F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431</c:v>
                </c:pt>
                <c:pt idx="3">
                  <c:v>468</c:v>
                </c:pt>
                <c:pt idx="6">
                  <c:v>443</c:v>
                </c:pt>
                <c:pt idx="9">
                  <c:v>360</c:v>
                </c:pt>
                <c:pt idx="12">
                  <c:v>362</c:v>
                </c:pt>
              </c:numCache>
            </c:numRef>
          </c:val>
          <c:extLst>
            <c:ext xmlns:c16="http://schemas.microsoft.com/office/drawing/2014/chart" uri="{C3380CC4-5D6E-409C-BE32-E72D297353CC}">
              <c16:uniqueId val="{00000004-9468-4D66-9BC8-DE72926A3F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68-4D66-9BC8-DE72926A3F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468-4D66-9BC8-DE72926A3F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381</c:v>
                </c:pt>
                <c:pt idx="3">
                  <c:v>335</c:v>
                </c:pt>
                <c:pt idx="6">
                  <c:v>302</c:v>
                </c:pt>
                <c:pt idx="9">
                  <c:v>255</c:v>
                </c:pt>
                <c:pt idx="12">
                  <c:v>283</c:v>
                </c:pt>
              </c:numCache>
            </c:numRef>
          </c:val>
          <c:extLst>
            <c:ext xmlns:c16="http://schemas.microsoft.com/office/drawing/2014/chart" uri="{C3380CC4-5D6E-409C-BE32-E72D297353CC}">
              <c16:uniqueId val="{00000007-9468-4D66-9BC8-DE72926A3F0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-23</c:v>
                </c:pt>
                <c:pt idx="2">
                  <c:v>#N/A</c:v>
                </c:pt>
                <c:pt idx="3">
                  <c:v>#N/A</c:v>
                </c:pt>
                <c:pt idx="4">
                  <c:v>-14</c:v>
                </c:pt>
                <c:pt idx="5">
                  <c:v>#N/A</c:v>
                </c:pt>
                <c:pt idx="6">
                  <c:v>#N/A</c:v>
                </c:pt>
                <c:pt idx="7">
                  <c:v>43</c:v>
                </c:pt>
                <c:pt idx="8">
                  <c:v>#N/A</c:v>
                </c:pt>
                <c:pt idx="9">
                  <c:v>#N/A</c:v>
                </c:pt>
                <c:pt idx="10">
                  <c:v>-51</c:v>
                </c:pt>
                <c:pt idx="11">
                  <c:v>#N/A</c:v>
                </c:pt>
                <c:pt idx="12">
                  <c:v>#N/A</c:v>
                </c:pt>
                <c:pt idx="13">
                  <c:v>13</c:v>
                </c:pt>
                <c:pt idx="14">
                  <c:v>#N/A</c:v>
                </c:pt>
              </c:numCache>
            </c:numRef>
          </c:val>
          <c:smooth val="0"/>
          <c:extLst>
            <c:ext xmlns:c16="http://schemas.microsoft.com/office/drawing/2014/chart" uri="{C3380CC4-5D6E-409C-BE32-E72D297353CC}">
              <c16:uniqueId val="{00000008-9468-4D66-9BC8-DE72926A3F0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7263</c:v>
                </c:pt>
                <c:pt idx="5">
                  <c:v>6747</c:v>
                </c:pt>
                <c:pt idx="8">
                  <c:v>6438</c:v>
                </c:pt>
                <c:pt idx="11">
                  <c:v>7023</c:v>
                </c:pt>
                <c:pt idx="14">
                  <c:v>7108</c:v>
                </c:pt>
              </c:numCache>
            </c:numRef>
          </c:val>
          <c:extLst>
            <c:ext xmlns:c16="http://schemas.microsoft.com/office/drawing/2014/chart" uri="{C3380CC4-5D6E-409C-BE32-E72D297353CC}">
              <c16:uniqueId val="{00000000-CC17-4E58-AA41-FDF5475268C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48</c:v>
                </c:pt>
                <c:pt idx="14">
                  <c:v>0</c:v>
                </c:pt>
              </c:numCache>
            </c:numRef>
          </c:val>
          <c:extLst>
            <c:ext xmlns:c16="http://schemas.microsoft.com/office/drawing/2014/chart" uri="{C3380CC4-5D6E-409C-BE32-E72D297353CC}">
              <c16:uniqueId val="{00000001-CC17-4E58-AA41-FDF5475268C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11576</c:v>
                </c:pt>
                <c:pt idx="5">
                  <c:v>10387</c:v>
                </c:pt>
                <c:pt idx="8">
                  <c:v>7369</c:v>
                </c:pt>
                <c:pt idx="11">
                  <c:v>4995</c:v>
                </c:pt>
                <c:pt idx="14">
                  <c:v>6845</c:v>
                </c:pt>
              </c:numCache>
            </c:numRef>
          </c:val>
          <c:extLst>
            <c:ext xmlns:c16="http://schemas.microsoft.com/office/drawing/2014/chart" uri="{C3380CC4-5D6E-409C-BE32-E72D297353CC}">
              <c16:uniqueId val="{00000002-CC17-4E58-AA41-FDF5475268C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17-4E58-AA41-FDF5475268C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C17-4E58-AA41-FDF5475268C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17-4E58-AA41-FDF5475268C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C17-4E58-AA41-FDF5475268C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86</c:v>
                </c:pt>
                <c:pt idx="3">
                  <c:v>77</c:v>
                </c:pt>
                <c:pt idx="6">
                  <c:v>77</c:v>
                </c:pt>
                <c:pt idx="9">
                  <c:v>76</c:v>
                </c:pt>
                <c:pt idx="12">
                  <c:v>71</c:v>
                </c:pt>
              </c:numCache>
            </c:numRef>
          </c:val>
          <c:extLst>
            <c:ext xmlns:c16="http://schemas.microsoft.com/office/drawing/2014/chart" uri="{C3380CC4-5D6E-409C-BE32-E72D297353CC}">
              <c16:uniqueId val="{00000007-CC17-4E58-AA41-FDF5475268C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3911</c:v>
                </c:pt>
                <c:pt idx="3">
                  <c:v>3917</c:v>
                </c:pt>
                <c:pt idx="6">
                  <c:v>3716</c:v>
                </c:pt>
                <c:pt idx="9">
                  <c:v>3099</c:v>
                </c:pt>
                <c:pt idx="12">
                  <c:v>2698</c:v>
                </c:pt>
              </c:numCache>
            </c:numRef>
          </c:val>
          <c:extLst>
            <c:ext xmlns:c16="http://schemas.microsoft.com/office/drawing/2014/chart" uri="{C3380CC4-5D6E-409C-BE32-E72D297353CC}">
              <c16:uniqueId val="{00000008-CC17-4E58-AA41-FDF5475268C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c:v>
                </c:pt>
                <c:pt idx="3">
                  <c:v>8</c:v>
                </c:pt>
                <c:pt idx="6">
                  <c:v>350</c:v>
                </c:pt>
                <c:pt idx="9">
                  <c:v>350</c:v>
                </c:pt>
                <c:pt idx="12">
                  <c:v>284</c:v>
                </c:pt>
              </c:numCache>
            </c:numRef>
          </c:val>
          <c:extLst>
            <c:ext xmlns:c16="http://schemas.microsoft.com/office/drawing/2014/chart" uri="{C3380CC4-5D6E-409C-BE32-E72D297353CC}">
              <c16:uniqueId val="{00000009-CC17-4E58-AA41-FDF5475268C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2385</c:v>
                </c:pt>
                <c:pt idx="3">
                  <c:v>2819</c:v>
                </c:pt>
                <c:pt idx="6">
                  <c:v>4278</c:v>
                </c:pt>
                <c:pt idx="9">
                  <c:v>7028</c:v>
                </c:pt>
                <c:pt idx="12">
                  <c:v>9186</c:v>
                </c:pt>
              </c:numCache>
            </c:numRef>
          </c:val>
          <c:extLst>
            <c:ext xmlns:c16="http://schemas.microsoft.com/office/drawing/2014/chart" uri="{C3380CC4-5D6E-409C-BE32-E72D297353CC}">
              <c16:uniqueId val="{0000000A-CC17-4E58-AA41-FDF5475268C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C17-4E58-AA41-FDF5475268C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4343</c:v>
                </c:pt>
                <c:pt idx="1">
                  <c:v>3857</c:v>
                </c:pt>
                <c:pt idx="2">
                  <c:v>4052</c:v>
                </c:pt>
              </c:numCache>
            </c:numRef>
          </c:val>
          <c:extLst>
            <c:ext xmlns:c16="http://schemas.microsoft.com/office/drawing/2014/chart" uri="{C3380CC4-5D6E-409C-BE32-E72D297353CC}">
              <c16:uniqueId val="{00000000-FDB1-47BC-954E-CCE3FD1427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205</c:v>
                </c:pt>
                <c:pt idx="1">
                  <c:v>205</c:v>
                </c:pt>
                <c:pt idx="2">
                  <c:v>345</c:v>
                </c:pt>
              </c:numCache>
            </c:numRef>
          </c:val>
          <c:extLst>
            <c:ext xmlns:c16="http://schemas.microsoft.com/office/drawing/2014/chart" uri="{C3380CC4-5D6E-409C-BE32-E72D297353CC}">
              <c16:uniqueId val="{00000001-FDB1-47BC-954E-CCE3FD1427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3164</c:v>
                </c:pt>
                <c:pt idx="1">
                  <c:v>2306</c:v>
                </c:pt>
                <c:pt idx="2">
                  <c:v>1732</c:v>
                </c:pt>
              </c:numCache>
            </c:numRef>
          </c:val>
          <c:extLst>
            <c:ext xmlns:c16="http://schemas.microsoft.com/office/drawing/2014/chart" uri="{C3380CC4-5D6E-409C-BE32-E72D297353CC}">
              <c16:uniqueId val="{00000002-FDB1-47BC-954E-CCE3FD1427E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{F620596A-F1AD-4506-9071-43133254FF1C}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2F7-437A-8288-283B2968F9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{DF12A618-75B8-44EE-8E1B-ACEF75578C62}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2F7-437A-8288-283B2968F9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{CC6F7A26-F13A-4096-A010-99DD853BE45D}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2F7-437A-8288-283B2968F9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{14ED25A5-CA44-40C5-A8AE-F420FED1D0FA}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2F7-437A-8288-283B2968F9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{8DF88D5A-89A6-404D-8679-0F8A8715160B}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2F7-437A-8288-283B2968F90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{48E1D3C9-3A18-4480-B9B6-809A0DB1C24B}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2F7-437A-8288-283B2968F90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{868E28AC-0BAA-4905-9D5D-1D14C7AA9570}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2F7-437A-8288-283B2968F90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{61AFD151-4CFE-472E-990F-ED07EDCA09B6}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2F7-437A-8288-283B2968F90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{0115294F-5435-44CF-B025-7E704F4E4FA8}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2F7-437A-8288-283B2968F9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56.1</c:v>
                </c:pt>
                <c:pt idx="8">
                  <c:v>57.5</c:v>
                </c:pt>
                <c:pt idx="16">
                  <c:v>58.6</c:v>
                </c:pt>
                <c:pt idx="24">
                  <c:v>58.6</c:v>
                </c:pt>
                <c:pt idx="32">
                  <c:v>59.5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2F7-437A-8288-283B2968F90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{4F58E9EA-4986-49C6-817A-C88553A809D7}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2F7-437A-8288-283B2968F90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{BAE57D29-FAAB-4089-B8F3-54DB32F5FB96}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2F7-437A-8288-283B2968F9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{1C283CB1-267B-4CF8-8F71-F1305D18E9A8}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2F7-437A-8288-283B2968F9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{41B9C697-135D-469C-8E44-56193F8294BD}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2F7-437A-8288-283B2968F9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{10D004FF-40BD-4EAB-9393-99CF21FB630E}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2F7-437A-8288-283B2968F90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{FBDFF30A-4455-432E-8F02-5EDE0380CFC8}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2F7-437A-8288-283B2968F90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{6CE60748-2B74-4691-93B4-A97B6F16D593}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2F7-437A-8288-283B2968F90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{7824764C-D298-4FE6-9AB5-E4E2BDA4DEF9}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2F7-437A-8288-283B2968F90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{4191C1C2-0030-47CE-940A-41A5B4F7C33F}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2F7-437A-8288-283B2968F9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57.5</c:v>
                </c:pt>
                <c:pt idx="16">
                  <c:v>58.5</c:v>
                </c:pt>
                <c:pt idx="24">
                  <c:v>58.9</c:v>
                </c:pt>
                <c:pt idx="32">
                  <c:v>63.1</c:v>
                </c:pt>
              </c:numCache>
            </c:numRef>
          </c:xVal>
          <c:yVal>
            <c:numRef>
              <c:f>公会計指標分析・財政指標組合せ分析表!$BP$55:$DC$55</c:f>
              <c:numCache>
                <c:formatCode>#,##0.0;"▲ "#,##0.0</c:formatCode>
                <c:ptCount val="40"/>
                <c:pt idx="0">
                  <c:v>19</c:v>
                </c:pt>
                <c:pt idx="8">
                  <c:v>15.3</c:v>
                </c:pt>
                <c:pt idx="16">
                  <c:v>14.9</c:v>
                </c:pt>
                <c:pt idx="24">
                  <c:v>14.5</c:v>
                </c:pt>
                <c:pt idx="32">
                  <c:v>25.1</c:v>
                </c:pt>
              </c:numCache>
            </c:numRef>
          </c:yVal>
          <c:smooth val="0"/>
          <c:extLst>
            <c:ext xmlns:c16="http://schemas.microsoft.com/office/drawing/2014/chart" uri="{C3380CC4-5D6E-409C-BE32-E72D297353CC}">
              <c16:uniqueId val="{00000013-52F7-437A-8288-283B2968F902}"/>
            </c:ext>
          </c:extLst>
        </c:ser>
        <c:dLbls>
          <c:showLegendKey val="0"/>
          <c:showVal val="1"/>
          <c:showCatName val="0"/>
          <c:showSerName val="0"/>
          <c:showPercent val="0"/>
          <c:showBubbleSize val="0"/>
        </c:dLbls>
        <c:axId val="46179840"/>
        <c:axId val="46181760"/>
      </c:scatterChart>
      <c:valAx>
        <c:axId val="46179840"/>
        <c:scaling>
          <c:orientation val="maxMin"/>
          <c:max val="64"/>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{8637D942-4D47-4A0A-9820-E070E2D8A50D}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A57-4B57-A536-2B6EA1F6B2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{984B99CC-7A1B-4388-A02A-60FD339EE680}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57-4B57-A536-2B6EA1F6B2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{B7E3ABE7-0E44-4810-A2AA-2F4F32E9AAEA}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57-4B57-A536-2B6EA1F6B2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{BEB6BCC3-D3F8-4AF3-BDC8-D3119636D57A}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57-4B57-A536-2B6EA1F6B2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{A3CD8522-109D-41D4-8270-56DE36B04053}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57-4B57-A536-2B6EA1F6B25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{B1C89D80-316E-481C-9301-A4BD625EB682}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A57-4B57-A536-2B6EA1F6B25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{D4F36E2A-580C-43FC-A509-5ABD879C9177}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A57-4B57-A536-2B6EA1F6B25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{5CD51D67-2E6E-4584-B7C4-3BCD074BB082}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A57-4B57-A536-2B6EA1F6B25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{1C466858-CB16-4D13-8993-D00752DDEC14}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A57-4B57-A536-2B6EA1F6B2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-0.3</c:v>
                </c:pt>
                <c:pt idx="8">
                  <c:v>-0.3</c:v>
                </c:pt>
                <c:pt idx="16">
                  <c:v>0</c:v>
                </c:pt>
                <c:pt idx="24">
                  <c:v>0</c:v>
                </c:pt>
                <c:pt idx="32">
                  <c:v>0</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A57-4B57-A536-2B6EA1F6B25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{59D1F502-5F53-4BB7-9EDA-32BBD3B35972}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A57-4B57-A536-2B6EA1F6B25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{89D97AC8-B803-4A53-994C-2CBF316D05C4}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57-4B57-A536-2B6EA1F6B2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{FE9CE38A-53D9-49AE-B23B-0481F875C664}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57-4B57-A536-2B6EA1F6B2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{C76FF8BB-DA3A-4323-84F7-BBBD5C3FC8F8}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57-4B57-A536-2B6EA1F6B2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{80A7995F-EC07-48E3-8BAB-ECDEE944C3A2}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57-4B57-A536-2B6EA1F6B251}"/>
                </c:ext>
              </c:extLst>
            </c:dLbl>
            <c:dLbl>
              <c:idx val="8"/>
              <c:layout>
                <c:manualLayout>
                  <c:x val="-4.509653070695378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{488C3249-E7AD-4BD9-A45A-901107C5B7A1}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A57-4B57-A536-2B6EA1F6B251}"/>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{29AF244A-6418-486C-B12D-45937C85A637}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A57-4B57-A536-2B6EA1F6B25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{3462702A-9C89-4849-94CA-4184625CAD55}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A57-4B57-A536-2B6EA1F6B25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{FFBA147F-9779-498F-8FA5-80E5EB201A4A}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A57-4B57-A536-2B6EA1F6B2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8.5</c:v>
                </c:pt>
                <c:pt idx="24">
                  <c:v>8.4</c:v>
                </c:pt>
                <c:pt idx="32">
                  <c:v>8.3000000000000007</c:v>
                </c:pt>
              </c:numCache>
            </c:numRef>
          </c:xVal>
          <c:yVal>
            <c:numRef>
              <c:f>公会計指標分析・財政指標組合せ分析表!$BP$77:$DC$77</c:f>
              <c:numCache>
                <c:formatCode>#,##0.0;"▲ "#,##0.0</c:formatCode>
                <c:ptCount val="40"/>
                <c:pt idx="0">
                  <c:v>19</c:v>
                </c:pt>
                <c:pt idx="8">
                  <c:v>15.3</c:v>
                </c:pt>
                <c:pt idx="16">
                  <c:v>14.9</c:v>
                </c:pt>
                <c:pt idx="24">
                  <c:v>14.5</c:v>
                </c:pt>
                <c:pt idx="32">
                  <c:v>25.1</c:v>
                </c:pt>
              </c:numCache>
            </c:numRef>
          </c:yVal>
          <c:smooth val="0"/>
          <c:extLst>
            <c:ext xmlns:c16="http://schemas.microsoft.com/office/drawing/2014/chart" uri="{C3380CC4-5D6E-409C-BE32-E72D297353CC}">
              <c16:uniqueId val="{00000013-7A57-4B57-A536-2B6EA1F6B251}"/>
            </c:ext>
          </c:extLst>
        </c:ser>
        <c:dLbls>
          <c:showLegendKey val="0"/>
          <c:showVal val="1"/>
          <c:showCatName val="0"/>
          <c:showSerName val="0"/>
          <c:showPercent val="0"/>
          <c:showBubbleSize val="0"/>
        </c:dLbls>
        <c:axId val="84219776"/>
        <c:axId val="84234240"/>
      </c:scatterChart>
      <c:valAx>
        <c:axId val="84219776"/>
        <c:scaling>
          <c:orientation val="maxMin"/>
          <c:max val="8.6"/>
          <c:min val="8.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静岡県御前崎市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過去からの起債抑制策により「元利償還金」は減少していたが、令和３年度は元金償還据置き期間の終了に伴い増加に転じている。</a:t>
          </a:r>
          <a:br>
            <a:rPr kumimoji="1" lang="ja-JP" altLang="en-US"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実質公債費率の分子は、元利償還金の増加と災害復旧費等に係る基準財政需要額の減少によりプラスに転じた。</a:t>
          </a:r>
          <a:br>
            <a:rPr kumimoji="1" lang="ja-JP" altLang="en-US"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今後は、中学校や新給食センター整備などの更新に充てた市債の償還が開始することにより、元利償還金は増加していくと想定されることから、過度に市債に依存することなく、低水準で推移できるよう計画的な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静岡県御前崎市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前年度に引き続き、新給食センターの整備により基金の取崩しや市債の発行額を増やしたため「一般会計等に係る地方債現在高」は増加したが、普通交付税の追加交付などにより余剰金を積み立てたことにより、「充当可能基金」が増加したことで「将来負担比率の分子」は前年度から低くなった。</a:t>
          </a:r>
        </a:p>
        <a:p>
          <a:r>
            <a:rPr kumimoji="1" lang="ja-JP" altLang="en-US" sz="1100">
              <a:latin typeface="ＭＳ Ｐゴシック" panose="020B0600070205080204" pitchFamily="50" charset="-128"/>
              <a:ea typeface="ＭＳ Ｐゴシック" panose="020B0600070205080204" pitchFamily="50" charset="-128"/>
            </a:rPr>
            <a:t>　近年、市税の減収などの歳入減から基金の取崩額や市債の発行額が増加しており、今後このような傾向が長期間続けば、「将来負担比率の分子」はプラスの領域に移行することが予測される。</a:t>
          </a:r>
        </a:p>
        <a:p>
          <a:r>
            <a:rPr kumimoji="1" lang="ja-JP" altLang="en-US" sz="1100">
              <a:latin typeface="ＭＳ Ｐゴシック" panose="020B0600070205080204" pitchFamily="50" charset="-128"/>
              <a:ea typeface="ＭＳ Ｐゴシック" panose="020B0600070205080204" pitchFamily="50" charset="-128"/>
            </a:rPr>
            <a:t>　また、一般会計等に係る地方債の現在高が増加していることから、公債費の増加が見込まれる。公債費を除いた経常的な経費は増加していることから、今後、公債費の増加により、一般会計の財政が圧迫していくことが予想される。公債費の増加に合わせ、既存事業の効率化や廃止を含め、経常的な経費を見直しす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静岡県御前崎市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浜岡中学校や新給食センター整備のために学校施設整備基金を３億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万円、伝送路改修工事負担金の財源としてＣＡＴＶ施設維持基金を１億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4,635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万円、公共施設の長寿命化のために公共施設整備基金を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9,370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万円を取り崩し、基金全体で前年度に比べ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は普通交付税の追加交付などの臨時的な歳入により生じた余剰金を積み立てることができたが、経常的な経費を削減できなければ今後も取崩しが続く見込みである。また、公共施設の老朽化による更新工事の財源として基金活用の機会が増加する見込みである。</a:t>
          </a:r>
          <a:b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これらを踏まえ、財政調整基金への依存傾向を脱するために既存事業の効率化による経費の削減だけでなく、適正な受益者負担を求めるなどの歳入の確保や公共施設の在り方、政策の大幅な見直しが必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学校教育施設整備基金：学校教育施設の整備に要する経費に充てられる。</a:t>
          </a:r>
          <a:b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ＣＡＴＶ施設維持基金：ケーブルテレビ施設及びケーブルテレビネットワークシステムの更新及び維持補修に充てられる。</a:t>
          </a:r>
          <a:b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公共施設整備基金：公用又は公共用施設の整備等に要する経費に充てられる。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特定発電所周辺地域振興対策事業基金：発電用施設周辺地域整備法に基づく交付金により整備された公共用施設の更新等に充てられる。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学校施設整備基金：浜岡中学校や新給食センター整備のためにを３億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万円充当。</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ＣＡＴＶ施設維持基金：ケーブルテレビネットワークシステム伝送路改修に１億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4,635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万円充当。</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公共施設整備基金：市民プールなどの公共施設の長寿命化や無線中継局の設置などのためにを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9,370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万円充当。</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特定発電所周辺地域振興対策事業基金：幼稚園の外壁塗装や屋根防水工事のために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2,413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今後、将来的に施設の老朽化による更新や改修経費の増加が予想されるため、決算見込みにより発生する余剰金を最優先に公共施設整備基金へ積立てを行う。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令和３年度は、普通交付税の追加交付などの臨時的な歳入により生じた余剰金を積み立てることができ、年度末残高は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億円となった。</a:t>
          </a:r>
          <a:b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かしながら、令和３年度を除けば、本市の財政調整基金は、大型事業所（発電所）からの固定資産税（主に償却資産）の減収や、普通交付税の合併算定替の縮減措置による減少により、急激に歳入が減少したため、急激な歳入の減少に対応するため歳出の効率化に努めたが、不足分とし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年度から取崩しが始まり、以降、基金残高の減少は続いている。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既存事業の効率化だけでは基金に依存した財政運営から脱却することは難しい。当市の特徴として第３セクターや公営企業への繰出金が大きいことから、これらの事業のあり方や規模について検討し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普通交付税の追加交付による臨時財政対策債償還基金費分の積み立てを行い、年度末残高は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公債費の増加に合わせ、計画的に取崩しを行う。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静岡県御前崎市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31,181
30,129
65.56
18,476,667
17,963,826
480,041
9,190,250
9,185,826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有形固定資産減価償却率は類似団体平均値と比べ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低くなっている。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前年度から有形固定資産減価償却率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が上昇したのは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固定資産の更新よりも減価償却が大きいことによる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。全国平均よりも有形固定資産減価償却率は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低い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ため、今後も現在の水準を維持できるよう、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公共施設等の適正な管理に努める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77" name="直線コネクタ 76"/>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8" name="有形固定資産減価償却率最小値テキスト"/>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9" name="直線コネクタ 78"/>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80" name="有形固定資産減価償却率最大値テキスト"/>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81" name="直線コネクタ 80"/>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82" name="有形固定資産減価償却率平均値テキスト"/>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83" name="フローチャート: 判断 82"/>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49983</xdr:rowOff>
    </xdr:from>
    <xdr:to>
      <xdr:col>19</xdr:col>
      <xdr:colOff>187325</xdr:colOff>
      <xdr:row>29</xdr:row>
      <xdr:rowOff>151583</xdr:rowOff>
    </xdr:to>
    <xdr:sp macro="" textlink="">
      <xdr:nvSpPr>
        <xdr:cNvPr id="84" name="フローチャート: 判断 83"/>
        <xdr:cNvSpPr/>
      </xdr:nvSpPr>
      <xdr:spPr>
        <a:xfrm>
          <a:off x="4000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37647</xdr:rowOff>
    </xdr:from>
    <xdr:to>
      <xdr:col>15</xdr:col>
      <xdr:colOff>187325</xdr:colOff>
      <xdr:row>29</xdr:row>
      <xdr:rowOff>139247</xdr:rowOff>
    </xdr:to>
    <xdr:sp macro="" textlink="">
      <xdr:nvSpPr>
        <xdr:cNvPr id="85" name="フローチャート: 判断 84"/>
        <xdr:cNvSpPr/>
      </xdr:nvSpPr>
      <xdr:spPr>
        <a:xfrm>
          <a:off x="3238500" y="578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6" name="フローチャート: 判断 85"/>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135074</xdr:rowOff>
    </xdr:from>
    <xdr:to>
      <xdr:col>7</xdr:col>
      <xdr:colOff>187325</xdr:colOff>
      <xdr:row>29</xdr:row>
      <xdr:rowOff>65224</xdr:rowOff>
    </xdr:to>
    <xdr:sp macro="" textlink="">
      <xdr:nvSpPr>
        <xdr:cNvPr id="87" name="フローチャート: 判断 86"/>
        <xdr:cNvSpPr/>
      </xdr:nvSpPr>
      <xdr:spPr>
        <a:xfrm>
          <a:off x="1714500" y="570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68489</xdr:rowOff>
    </xdr:from>
    <xdr:to>
      <xdr:col>23</xdr:col>
      <xdr:colOff>136525</xdr:colOff>
      <xdr:row>29</xdr:row>
      <xdr:rowOff>170089</xdr:rowOff>
    </xdr:to>
    <xdr:sp macro="" textlink="">
      <xdr:nvSpPr>
        <xdr:cNvPr id="93" name="楕円 92"/>
        <xdr:cNvSpPr/>
      </xdr:nvSpPr>
      <xdr:spPr>
        <a:xfrm>
          <a:off x="47117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91366</xdr:rowOff>
    </xdr:from>
    <xdr:ext cx="405111" cy="259045"/>
    <xdr:sp macro="" textlink="">
      <xdr:nvSpPr>
        <xdr:cNvPr id="94" name="有形固定資産減価償却率該当値テキスト"/>
        <xdr:cNvSpPr txBox="1"/>
      </xdr:nvSpPr>
      <xdr:spPr>
        <a:xfrm>
          <a:off x="4813300" y="5663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40731</xdr:rowOff>
    </xdr:from>
    <xdr:to>
      <xdr:col>19</xdr:col>
      <xdr:colOff>187325</xdr:colOff>
      <xdr:row>29</xdr:row>
      <xdr:rowOff>142331</xdr:rowOff>
    </xdr:to>
    <xdr:sp macro="" textlink="">
      <xdr:nvSpPr>
        <xdr:cNvPr id="95" name="楕円 94"/>
        <xdr:cNvSpPr/>
      </xdr:nvSpPr>
      <xdr:spPr>
        <a:xfrm>
          <a:off x="40005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91531</xdr:rowOff>
    </xdr:from>
    <xdr:to>
      <xdr:col>23</xdr:col>
      <xdr:colOff>85725</xdr:colOff>
      <xdr:row>29</xdr:row>
      <xdr:rowOff>119289</xdr:rowOff>
    </xdr:to>
    <xdr:cxnSp macro="">
      <xdr:nvCxnSpPr>
        <xdr:cNvPr id="96" name="直線コネクタ 95"/>
        <xdr:cNvCxnSpPr/>
      </xdr:nvCxnSpPr>
      <xdr:spPr>
        <a:xfrm>
          <a:off x="4051300" y="5835106"/>
          <a:ext cx="711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40731</xdr:rowOff>
    </xdr:from>
    <xdr:to>
      <xdr:col>15</xdr:col>
      <xdr:colOff>187325</xdr:colOff>
      <xdr:row>29</xdr:row>
      <xdr:rowOff>142331</xdr:rowOff>
    </xdr:to>
    <xdr:sp macro="" textlink="">
      <xdr:nvSpPr>
        <xdr:cNvPr id="97" name="楕円 96"/>
        <xdr:cNvSpPr/>
      </xdr:nvSpPr>
      <xdr:spPr>
        <a:xfrm>
          <a:off x="32385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91531</xdr:rowOff>
    </xdr:from>
    <xdr:to>
      <xdr:col>19</xdr:col>
      <xdr:colOff>136525</xdr:colOff>
      <xdr:row>29</xdr:row>
      <xdr:rowOff>91531</xdr:rowOff>
    </xdr:to>
    <xdr:cxnSp macro="">
      <xdr:nvCxnSpPr>
        <xdr:cNvPr id="98" name="直線コネクタ 97"/>
        <xdr:cNvCxnSpPr/>
      </xdr:nvCxnSpPr>
      <xdr:spPr>
        <a:xfrm>
          <a:off x="3289300" y="583510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6803</xdr:rowOff>
    </xdr:from>
    <xdr:to>
      <xdr:col>11</xdr:col>
      <xdr:colOff>187325</xdr:colOff>
      <xdr:row>29</xdr:row>
      <xdr:rowOff>108403</xdr:rowOff>
    </xdr:to>
    <xdr:sp macro="" textlink="">
      <xdr:nvSpPr>
        <xdr:cNvPr id="99" name="楕円 98"/>
        <xdr:cNvSpPr/>
      </xdr:nvSpPr>
      <xdr:spPr>
        <a:xfrm>
          <a:off x="2476500" y="575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57603</xdr:rowOff>
    </xdr:from>
    <xdr:to>
      <xdr:col>15</xdr:col>
      <xdr:colOff>136525</xdr:colOff>
      <xdr:row>29</xdr:row>
      <xdr:rowOff>91531</xdr:rowOff>
    </xdr:to>
    <xdr:cxnSp macro="">
      <xdr:nvCxnSpPr>
        <xdr:cNvPr id="100" name="直線コネクタ 99"/>
        <xdr:cNvCxnSpPr/>
      </xdr:nvCxnSpPr>
      <xdr:spPr>
        <a:xfrm>
          <a:off x="2527300" y="5801178"/>
          <a:ext cx="762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135074</xdr:rowOff>
    </xdr:from>
    <xdr:to>
      <xdr:col>7</xdr:col>
      <xdr:colOff>187325</xdr:colOff>
      <xdr:row>29</xdr:row>
      <xdr:rowOff>65224</xdr:rowOff>
    </xdr:to>
    <xdr:sp macro="" textlink="">
      <xdr:nvSpPr>
        <xdr:cNvPr id="101" name="楕円 100"/>
        <xdr:cNvSpPr/>
      </xdr:nvSpPr>
      <xdr:spPr>
        <a:xfrm>
          <a:off x="1714500" y="570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14424</xdr:rowOff>
    </xdr:from>
    <xdr:to>
      <xdr:col>11</xdr:col>
      <xdr:colOff>136525</xdr:colOff>
      <xdr:row>29</xdr:row>
      <xdr:rowOff>57603</xdr:rowOff>
    </xdr:to>
    <xdr:cxnSp macro="">
      <xdr:nvCxnSpPr>
        <xdr:cNvPr id="102" name="直線コネクタ 101"/>
        <xdr:cNvCxnSpPr/>
      </xdr:nvCxnSpPr>
      <xdr:spPr>
        <a:xfrm>
          <a:off x="1765300" y="5757999"/>
          <a:ext cx="762000" cy="4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142710</xdr:rowOff>
    </xdr:from>
    <xdr:ext cx="405111" cy="259045"/>
    <xdr:sp macro="" textlink="">
      <xdr:nvSpPr>
        <xdr:cNvPr id="103" name="n_1aveValue有形固定資産減価償却率"/>
        <xdr:cNvSpPr txBox="1"/>
      </xdr:nvSpPr>
      <xdr:spPr>
        <a:xfrm>
          <a:off x="38360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155774</xdr:rowOff>
    </xdr:from>
    <xdr:ext cx="405111" cy="259045"/>
    <xdr:sp macro="" textlink="">
      <xdr:nvSpPr>
        <xdr:cNvPr id="104" name="n_2aveValue有形固定資産減価償却率"/>
        <xdr:cNvSpPr txBox="1"/>
      </xdr:nvSpPr>
      <xdr:spPr>
        <a:xfrm>
          <a:off x="3086744" y="555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105" name="n_3aveValue有形固定資産減価償却率"/>
        <xdr:cNvSpPr txBox="1"/>
      </xdr:nvSpPr>
      <xdr:spPr>
        <a:xfrm>
          <a:off x="2324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56351</xdr:rowOff>
    </xdr:from>
    <xdr:ext cx="405111" cy="259045"/>
    <xdr:sp macro="" textlink="">
      <xdr:nvSpPr>
        <xdr:cNvPr id="106" name="n_4aveValue有形固定資産減価償却率"/>
        <xdr:cNvSpPr txBox="1"/>
      </xdr:nvSpPr>
      <xdr:spPr>
        <a:xfrm>
          <a:off x="1562744" y="5799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158858</xdr:rowOff>
    </xdr:from>
    <xdr:ext cx="405111" cy="259045"/>
    <xdr:sp macro="" textlink="">
      <xdr:nvSpPr>
        <xdr:cNvPr id="107" name="n_1mainValue有形固定資産減価償却率"/>
        <xdr:cNvSpPr txBox="1"/>
      </xdr:nvSpPr>
      <xdr:spPr>
        <a:xfrm>
          <a:off x="3836044" y="5559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133458</xdr:rowOff>
    </xdr:from>
    <xdr:ext cx="405111" cy="259045"/>
    <xdr:sp macro="" textlink="">
      <xdr:nvSpPr>
        <xdr:cNvPr id="108" name="n_2mainValue有形固定資産減価償却率"/>
        <xdr:cNvSpPr txBox="1"/>
      </xdr:nvSpPr>
      <xdr:spPr>
        <a:xfrm>
          <a:off x="3086744" y="587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109" name="n_3mainValue有形固定資産減価償却率"/>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81751</xdr:rowOff>
    </xdr:from>
    <xdr:ext cx="405111" cy="259045"/>
    <xdr:sp macro="" textlink="">
      <xdr:nvSpPr>
        <xdr:cNvPr id="110" name="n_4mainValue有形固定資産減価償却率"/>
        <xdr:cNvSpPr txBox="1"/>
      </xdr:nvSpPr>
      <xdr:spPr>
        <a:xfrm>
          <a:off x="1562744" y="54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[ 213.2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債務償還比率は、類似団体平均値と比べ低い水準で推移している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。前年度から債務償還比率が低下したのは、充当可能基金残高が前年度と比べて増加したことによる。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少ない地方債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発行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額や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多額の充当可能財源等から、平成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年度まで当該比率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の算出はなかったが、公共施設等に係る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起債や積立金の取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崩しの結果、充当可能財源等を将来負担額が上回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り、近年は債務償還比率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が算出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されている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。今後、当該比率を注視し、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現世代と将来世代の負担の平準化ができるよう考慮していく。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154994</xdr:rowOff>
    </xdr:from>
    <xdr:to>
      <xdr:col>76</xdr:col>
      <xdr:colOff>21589</xdr:colOff>
      <xdr:row>34</xdr:row>
      <xdr:rowOff>91095</xdr:rowOff>
    </xdr:to>
    <xdr:cxnSp macro="">
      <xdr:nvCxnSpPr>
        <xdr:cNvPr id="141" name="直線コネクタ 140"/>
        <xdr:cNvCxnSpPr/>
      </xdr:nvCxnSpPr>
      <xdr:spPr>
        <a:xfrm flipV="1">
          <a:off x="14793595" y="5555669"/>
          <a:ext cx="1269" cy="1136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94922</xdr:rowOff>
    </xdr:from>
    <xdr:ext cx="469744" cy="259045"/>
    <xdr:sp macro="" textlink="">
      <xdr:nvSpPr>
        <xdr:cNvPr id="142" name="債務償還比率最小値テキスト"/>
        <xdr:cNvSpPr txBox="1"/>
      </xdr:nvSpPr>
      <xdr:spPr>
        <a:xfrm>
          <a:off x="14846300" y="66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91095</xdr:rowOff>
    </xdr:from>
    <xdr:to>
      <xdr:col>76</xdr:col>
      <xdr:colOff>111125</xdr:colOff>
      <xdr:row>34</xdr:row>
      <xdr:rowOff>91095</xdr:rowOff>
    </xdr:to>
    <xdr:cxnSp macro="">
      <xdr:nvCxnSpPr>
        <xdr:cNvPr id="143" name="直線コネクタ 142"/>
        <xdr:cNvCxnSpPr/>
      </xdr:nvCxnSpPr>
      <xdr:spPr>
        <a:xfrm>
          <a:off x="14706600" y="669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101671</xdr:rowOff>
    </xdr:from>
    <xdr:ext cx="469744" cy="259045"/>
    <xdr:sp macro="" textlink="">
      <xdr:nvSpPr>
        <xdr:cNvPr id="144" name="債務償還比率最大値テキスト"/>
        <xdr:cNvSpPr txBox="1"/>
      </xdr:nvSpPr>
      <xdr:spPr>
        <a:xfrm>
          <a:off x="14846300" y="533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154994</xdr:rowOff>
    </xdr:from>
    <xdr:to>
      <xdr:col>76</xdr:col>
      <xdr:colOff>111125</xdr:colOff>
      <xdr:row>27</xdr:row>
      <xdr:rowOff>154994</xdr:rowOff>
    </xdr:to>
    <xdr:cxnSp macro="">
      <xdr:nvCxnSpPr>
        <xdr:cNvPr id="145" name="直線コネクタ 144"/>
        <xdr:cNvCxnSpPr/>
      </xdr:nvCxnSpPr>
      <xdr:spPr>
        <a:xfrm>
          <a:off x="14706600" y="5555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66075</xdr:rowOff>
    </xdr:from>
    <xdr:ext cx="469744" cy="259045"/>
    <xdr:sp macro="" textlink="">
      <xdr:nvSpPr>
        <xdr:cNvPr id="146" name="債務償還比率平均値テキスト"/>
        <xdr:cNvSpPr txBox="1"/>
      </xdr:nvSpPr>
      <xdr:spPr>
        <a:xfrm>
          <a:off x="14846300" y="598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87648</xdr:rowOff>
    </xdr:from>
    <xdr:to>
      <xdr:col>76</xdr:col>
      <xdr:colOff>73025</xdr:colOff>
      <xdr:row>31</xdr:row>
      <xdr:rowOff>17798</xdr:rowOff>
    </xdr:to>
    <xdr:sp macro="" textlink="">
      <xdr:nvSpPr>
        <xdr:cNvPr id="147" name="フローチャート: 判断 146"/>
        <xdr:cNvSpPr/>
      </xdr:nvSpPr>
      <xdr:spPr>
        <a:xfrm>
          <a:off x="14744700" y="600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18751</xdr:rowOff>
    </xdr:from>
    <xdr:to>
      <xdr:col>72</xdr:col>
      <xdr:colOff>123825</xdr:colOff>
      <xdr:row>31</xdr:row>
      <xdr:rowOff>120351</xdr:rowOff>
    </xdr:to>
    <xdr:sp macro="" textlink="">
      <xdr:nvSpPr>
        <xdr:cNvPr id="148" name="フローチャート: 判断 147"/>
        <xdr:cNvSpPr/>
      </xdr:nvSpPr>
      <xdr:spPr>
        <a:xfrm>
          <a:off x="14033500" y="61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60697</xdr:rowOff>
    </xdr:from>
    <xdr:to>
      <xdr:col>68</xdr:col>
      <xdr:colOff>123825</xdr:colOff>
      <xdr:row>31</xdr:row>
      <xdr:rowOff>162297</xdr:rowOff>
    </xdr:to>
    <xdr:sp macro="" textlink="">
      <xdr:nvSpPr>
        <xdr:cNvPr id="149" name="フローチャート: 判断 148"/>
        <xdr:cNvSpPr/>
      </xdr:nvSpPr>
      <xdr:spPr>
        <a:xfrm>
          <a:off x="13271500" y="614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26770</xdr:rowOff>
    </xdr:from>
    <xdr:to>
      <xdr:col>64</xdr:col>
      <xdr:colOff>123825</xdr:colOff>
      <xdr:row>31</xdr:row>
      <xdr:rowOff>128370</xdr:rowOff>
    </xdr:to>
    <xdr:sp macro="" textlink="">
      <xdr:nvSpPr>
        <xdr:cNvPr id="150" name="フローチャート: 判断 149"/>
        <xdr:cNvSpPr/>
      </xdr:nvSpPr>
      <xdr:spPr>
        <a:xfrm>
          <a:off x="12509500" y="611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5797</xdr:rowOff>
    </xdr:from>
    <xdr:to>
      <xdr:col>60</xdr:col>
      <xdr:colOff>123825</xdr:colOff>
      <xdr:row>31</xdr:row>
      <xdr:rowOff>107397</xdr:rowOff>
    </xdr:to>
    <xdr:sp macro="" textlink="">
      <xdr:nvSpPr>
        <xdr:cNvPr id="151" name="フローチャート: 判断 150"/>
        <xdr:cNvSpPr/>
      </xdr:nvSpPr>
      <xdr:spPr>
        <a:xfrm>
          <a:off x="11747500" y="609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138738</xdr:rowOff>
    </xdr:from>
    <xdr:to>
      <xdr:col>76</xdr:col>
      <xdr:colOff>73025</xdr:colOff>
      <xdr:row>28</xdr:row>
      <xdr:rowOff>68888</xdr:rowOff>
    </xdr:to>
    <xdr:sp macro="" textlink="">
      <xdr:nvSpPr>
        <xdr:cNvPr id="157" name="楕円 156"/>
        <xdr:cNvSpPr/>
      </xdr:nvSpPr>
      <xdr:spPr>
        <a:xfrm>
          <a:off x="14744700" y="553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57221</xdr:rowOff>
    </xdr:from>
    <xdr:ext cx="469744" cy="259045"/>
    <xdr:sp macro="" textlink="">
      <xdr:nvSpPr>
        <xdr:cNvPr id="158" name="債務償還比率該当値テキスト"/>
        <xdr:cNvSpPr txBox="1"/>
      </xdr:nvSpPr>
      <xdr:spPr>
        <a:xfrm>
          <a:off x="14846300" y="545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68607</xdr:rowOff>
    </xdr:from>
    <xdr:to>
      <xdr:col>72</xdr:col>
      <xdr:colOff>123825</xdr:colOff>
      <xdr:row>28</xdr:row>
      <xdr:rowOff>170207</xdr:rowOff>
    </xdr:to>
    <xdr:sp macro="" textlink="">
      <xdr:nvSpPr>
        <xdr:cNvPr id="159" name="楕円 158"/>
        <xdr:cNvSpPr/>
      </xdr:nvSpPr>
      <xdr:spPr>
        <a:xfrm>
          <a:off x="14033500" y="56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18088</xdr:rowOff>
    </xdr:from>
    <xdr:to>
      <xdr:col>76</xdr:col>
      <xdr:colOff>22225</xdr:colOff>
      <xdr:row>28</xdr:row>
      <xdr:rowOff>119407</xdr:rowOff>
    </xdr:to>
    <xdr:cxnSp macro="">
      <xdr:nvCxnSpPr>
        <xdr:cNvPr id="160" name="直線コネクタ 159"/>
        <xdr:cNvCxnSpPr/>
      </xdr:nvCxnSpPr>
      <xdr:spPr>
        <a:xfrm flipV="1">
          <a:off x="14084300" y="5590213"/>
          <a:ext cx="711200" cy="10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65450</xdr:rowOff>
    </xdr:from>
    <xdr:to>
      <xdr:col>68</xdr:col>
      <xdr:colOff>123825</xdr:colOff>
      <xdr:row>26</xdr:row>
      <xdr:rowOff>167050</xdr:rowOff>
    </xdr:to>
    <xdr:sp macro="" textlink="">
      <xdr:nvSpPr>
        <xdr:cNvPr id="161" name="楕円 160"/>
        <xdr:cNvSpPr/>
      </xdr:nvSpPr>
      <xdr:spPr>
        <a:xfrm>
          <a:off x="13271500" y="529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116250</xdr:rowOff>
    </xdr:from>
    <xdr:to>
      <xdr:col>72</xdr:col>
      <xdr:colOff>73025</xdr:colOff>
      <xdr:row>28</xdr:row>
      <xdr:rowOff>119407</xdr:rowOff>
    </xdr:to>
    <xdr:cxnSp macro="">
      <xdr:nvCxnSpPr>
        <xdr:cNvPr id="162" name="直線コネクタ 161"/>
        <xdr:cNvCxnSpPr/>
      </xdr:nvCxnSpPr>
      <xdr:spPr>
        <a:xfrm>
          <a:off x="13322300" y="5345475"/>
          <a:ext cx="762000" cy="34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111478</xdr:rowOff>
    </xdr:from>
    <xdr:ext cx="469744" cy="259045"/>
    <xdr:sp macro="" textlink="">
      <xdr:nvSpPr>
        <xdr:cNvPr id="163" name="n_1aveValue債務償還比率"/>
        <xdr:cNvSpPr txBox="1"/>
      </xdr:nvSpPr>
      <xdr:spPr>
        <a:xfrm>
          <a:off x="13836727" y="619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153424</xdr:rowOff>
    </xdr:from>
    <xdr:ext cx="469744" cy="259045"/>
    <xdr:sp macro="" textlink="">
      <xdr:nvSpPr>
        <xdr:cNvPr id="164" name="n_2aveValue債務償還比率"/>
        <xdr:cNvSpPr txBox="1"/>
      </xdr:nvSpPr>
      <xdr:spPr>
        <a:xfrm>
          <a:off x="13087427" y="623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144897</xdr:rowOff>
    </xdr:from>
    <xdr:ext cx="469744" cy="259045"/>
    <xdr:sp macro="" textlink="">
      <xdr:nvSpPr>
        <xdr:cNvPr id="165" name="n_3aveValue債務償還比率"/>
        <xdr:cNvSpPr txBox="1"/>
      </xdr:nvSpPr>
      <xdr:spPr>
        <a:xfrm>
          <a:off x="12325427" y="588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123924</xdr:rowOff>
    </xdr:from>
    <xdr:ext cx="469744" cy="259045"/>
    <xdr:sp macro="" textlink="">
      <xdr:nvSpPr>
        <xdr:cNvPr id="166" name="n_4aveValue債務償還比率"/>
        <xdr:cNvSpPr txBox="1"/>
      </xdr:nvSpPr>
      <xdr:spPr>
        <a:xfrm>
          <a:off x="11563427" y="586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15284</xdr:rowOff>
    </xdr:from>
    <xdr:ext cx="469744" cy="259045"/>
    <xdr:sp macro="" textlink="">
      <xdr:nvSpPr>
        <xdr:cNvPr id="167" name="n_1mainValue債務償還比率"/>
        <xdr:cNvSpPr txBox="1"/>
      </xdr:nvSpPr>
      <xdr:spPr>
        <a:xfrm>
          <a:off x="13836727" y="541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12127</xdr:rowOff>
    </xdr:from>
    <xdr:ext cx="405111" cy="259045"/>
    <xdr:sp macro="" textlink="">
      <xdr:nvSpPr>
        <xdr:cNvPr id="168" name="n_2mainValue債務償還比率"/>
        <xdr:cNvSpPr txBox="1"/>
      </xdr:nvSpPr>
      <xdr:spPr>
        <a:xfrm>
          <a:off x="13119744" y="506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静岡県御前崎市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31,181
30,129
65.56
18,476,667
17,963,826
480,041
9,190,250
9,185,826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4" name="フローチャート: 判断 63"/>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4445</xdr:rowOff>
    </xdr:from>
    <xdr:to>
      <xdr:col>10</xdr:col>
      <xdr:colOff>165100</xdr:colOff>
      <xdr:row>37</xdr:row>
      <xdr:rowOff>106045</xdr:rowOff>
    </xdr:to>
    <xdr:sp macro="" textlink="">
      <xdr:nvSpPr>
        <xdr:cNvPr id="66" name="フローチャート: 判断 65"/>
        <xdr:cNvSpPr/>
      </xdr:nvSpPr>
      <xdr:spPr>
        <a:xfrm>
          <a:off x="1968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135890</xdr:rowOff>
    </xdr:from>
    <xdr:to>
      <xdr:col>6</xdr:col>
      <xdr:colOff>38100</xdr:colOff>
      <xdr:row>37</xdr:row>
      <xdr:rowOff>66040</xdr:rowOff>
    </xdr:to>
    <xdr:sp macro="" textlink="">
      <xdr:nvSpPr>
        <xdr:cNvPr id="67" name="フローチャート: 判断 66"/>
        <xdr:cNvSpPr/>
      </xdr:nvSpPr>
      <xdr:spPr>
        <a:xfrm>
          <a:off x="1079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73" name="楕円 72"/>
        <xdr:cNvSpPr/>
      </xdr:nvSpPr>
      <xdr:spPr>
        <a:xfrm>
          <a:off x="4584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162577</xdr:rowOff>
    </xdr:from>
    <xdr:ext cx="405111" cy="259045"/>
    <xdr:sp macro="" textlink="">
      <xdr:nvSpPr>
        <xdr:cNvPr id="74" name="【道路】&#10;有形固定資産減価償却率該当値テキスト"/>
        <xdr:cNvSpPr txBox="1"/>
      </xdr:nvSpPr>
      <xdr:spPr>
        <a:xfrm>
          <a:off x="4673600"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105410</xdr:rowOff>
    </xdr:from>
    <xdr:to>
      <xdr:col>20</xdr:col>
      <xdr:colOff>38100</xdr:colOff>
      <xdr:row>38</xdr:row>
      <xdr:rowOff>35560</xdr:rowOff>
    </xdr:to>
    <xdr:sp macro="" textlink="">
      <xdr:nvSpPr>
        <xdr:cNvPr id="75" name="楕円 74"/>
        <xdr:cNvSpPr/>
      </xdr:nvSpPr>
      <xdr:spPr>
        <a:xfrm>
          <a:off x="3746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156210</xdr:rowOff>
    </xdr:from>
    <xdr:to>
      <xdr:col>24</xdr:col>
      <xdr:colOff>63500</xdr:colOff>
      <xdr:row>38</xdr:row>
      <xdr:rowOff>19050</xdr:rowOff>
    </xdr:to>
    <xdr:cxnSp macro="">
      <xdr:nvCxnSpPr>
        <xdr:cNvPr id="76" name="直線コネクタ 75"/>
        <xdr:cNvCxnSpPr/>
      </xdr:nvCxnSpPr>
      <xdr:spPr>
        <a:xfrm>
          <a:off x="3797300" y="64998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73025</xdr:rowOff>
    </xdr:from>
    <xdr:to>
      <xdr:col>15</xdr:col>
      <xdr:colOff>101600</xdr:colOff>
      <xdr:row>38</xdr:row>
      <xdr:rowOff>3175</xdr:rowOff>
    </xdr:to>
    <xdr:sp macro="" textlink="">
      <xdr:nvSpPr>
        <xdr:cNvPr id="77" name="楕円 76"/>
        <xdr:cNvSpPr/>
      </xdr:nvSpPr>
      <xdr:spPr>
        <a:xfrm>
          <a:off x="2857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123825</xdr:rowOff>
    </xdr:from>
    <xdr:to>
      <xdr:col>19</xdr:col>
      <xdr:colOff>177800</xdr:colOff>
      <xdr:row>37</xdr:row>
      <xdr:rowOff>156210</xdr:rowOff>
    </xdr:to>
    <xdr:cxnSp macro="">
      <xdr:nvCxnSpPr>
        <xdr:cNvPr id="78" name="直線コネクタ 77"/>
        <xdr:cNvCxnSpPr/>
      </xdr:nvCxnSpPr>
      <xdr:spPr>
        <a:xfrm>
          <a:off x="2908300" y="64674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44450</xdr:rowOff>
    </xdr:from>
    <xdr:to>
      <xdr:col>10</xdr:col>
      <xdr:colOff>165100</xdr:colOff>
      <xdr:row>37</xdr:row>
      <xdr:rowOff>146050</xdr:rowOff>
    </xdr:to>
    <xdr:sp macro="" textlink="">
      <xdr:nvSpPr>
        <xdr:cNvPr id="79" name="楕円 78"/>
        <xdr:cNvSpPr/>
      </xdr:nvSpPr>
      <xdr:spPr>
        <a:xfrm>
          <a:off x="1968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95250</xdr:rowOff>
    </xdr:from>
    <xdr:to>
      <xdr:col>15</xdr:col>
      <xdr:colOff>50800</xdr:colOff>
      <xdr:row>37</xdr:row>
      <xdr:rowOff>123825</xdr:rowOff>
    </xdr:to>
    <xdr:cxnSp macro="">
      <xdr:nvCxnSpPr>
        <xdr:cNvPr id="80" name="直線コネクタ 79"/>
        <xdr:cNvCxnSpPr/>
      </xdr:nvCxnSpPr>
      <xdr:spPr>
        <a:xfrm>
          <a:off x="2019300" y="64389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17780</xdr:rowOff>
    </xdr:from>
    <xdr:to>
      <xdr:col>6</xdr:col>
      <xdr:colOff>38100</xdr:colOff>
      <xdr:row>37</xdr:row>
      <xdr:rowOff>119380</xdr:rowOff>
    </xdr:to>
    <xdr:sp macro="" textlink="">
      <xdr:nvSpPr>
        <xdr:cNvPr id="81" name="楕円 80"/>
        <xdr:cNvSpPr/>
      </xdr:nvSpPr>
      <xdr:spPr>
        <a:xfrm>
          <a:off x="1079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68580</xdr:rowOff>
    </xdr:from>
    <xdr:to>
      <xdr:col>10</xdr:col>
      <xdr:colOff>114300</xdr:colOff>
      <xdr:row>37</xdr:row>
      <xdr:rowOff>95250</xdr:rowOff>
    </xdr:to>
    <xdr:cxnSp macro="">
      <xdr:nvCxnSpPr>
        <xdr:cNvPr id="82" name="直線コネクタ 81"/>
        <xdr:cNvCxnSpPr/>
      </xdr:nvCxnSpPr>
      <xdr:spPr>
        <a:xfrm>
          <a:off x="1130300" y="64122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4462</xdr:rowOff>
    </xdr:from>
    <xdr:ext cx="405111" cy="259045"/>
    <xdr:sp macro="" textlink="">
      <xdr:nvSpPr>
        <xdr:cNvPr id="83" name="n_1aveValue【道路】&#10;有形固定資産減価償却率"/>
        <xdr:cNvSpPr txBox="1"/>
      </xdr:nvSpPr>
      <xdr:spPr>
        <a:xfrm>
          <a:off x="3582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4" name="n_2aveValue【道路】&#10;有形固定資産減価償却率"/>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122572</xdr:rowOff>
    </xdr:from>
    <xdr:ext cx="405111" cy="259045"/>
    <xdr:sp macro="" textlink="">
      <xdr:nvSpPr>
        <xdr:cNvPr id="85" name="n_3aveValue【道路】&#10;有形固定資産減価償却率"/>
        <xdr:cNvSpPr txBox="1"/>
      </xdr:nvSpPr>
      <xdr:spPr>
        <a:xfrm>
          <a:off x="1816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82567</xdr:rowOff>
    </xdr:from>
    <xdr:ext cx="405111" cy="259045"/>
    <xdr:sp macro="" textlink="">
      <xdr:nvSpPr>
        <xdr:cNvPr id="86" name="n_4aveValue【道路】&#10;有形固定資産減価償却率"/>
        <xdr:cNvSpPr txBox="1"/>
      </xdr:nvSpPr>
      <xdr:spPr>
        <a:xfrm>
          <a:off x="927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26687</xdr:rowOff>
    </xdr:from>
    <xdr:ext cx="405111" cy="259045"/>
    <xdr:sp macro="" textlink="">
      <xdr:nvSpPr>
        <xdr:cNvPr id="87" name="n_1mainValue【道路】&#10;有形固定資産減価償却率"/>
        <xdr:cNvSpPr txBox="1"/>
      </xdr:nvSpPr>
      <xdr:spPr>
        <a:xfrm>
          <a:off x="35820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165752</xdr:rowOff>
    </xdr:from>
    <xdr:ext cx="405111" cy="259045"/>
    <xdr:sp macro="" textlink="">
      <xdr:nvSpPr>
        <xdr:cNvPr id="88" name="n_2mainValue【道路】&#10;有形固定資産減価償却率"/>
        <xdr:cNvSpPr txBox="1"/>
      </xdr:nvSpPr>
      <xdr:spPr>
        <a:xfrm>
          <a:off x="27057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137177</xdr:rowOff>
    </xdr:from>
    <xdr:ext cx="405111" cy="259045"/>
    <xdr:sp macro="" textlink="">
      <xdr:nvSpPr>
        <xdr:cNvPr id="89" name="n_3mainValue【道路】&#10;有形固定資産減価償却率"/>
        <xdr:cNvSpPr txBox="1"/>
      </xdr:nvSpPr>
      <xdr:spPr>
        <a:xfrm>
          <a:off x="1816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110507</xdr:rowOff>
    </xdr:from>
    <xdr:ext cx="405111" cy="259045"/>
    <xdr:sp macro="" textlink="">
      <xdr:nvSpPr>
        <xdr:cNvPr id="90" name="n_4mainValue【道路】&#10;有形固定資産減価償却率"/>
        <xdr:cNvSpPr txBox="1"/>
      </xdr:nvSpPr>
      <xdr:spPr>
        <a:xfrm>
          <a:off x="92774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149644</xdr:rowOff>
    </xdr:from>
    <xdr:ext cx="534377" cy="259045"/>
    <xdr:sp macro="" textlink="">
      <xdr:nvSpPr>
        <xdr:cNvPr id="121" name="【道路】&#10;一人当たり延長平均値テキスト"/>
        <xdr:cNvSpPr txBox="1"/>
      </xdr:nvSpPr>
      <xdr:spPr>
        <a:xfrm>
          <a:off x="10515600" y="64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17431</xdr:rowOff>
    </xdr:from>
    <xdr:to>
      <xdr:col>50</xdr:col>
      <xdr:colOff>165100</xdr:colOff>
      <xdr:row>36</xdr:row>
      <xdr:rowOff>119031</xdr:rowOff>
    </xdr:to>
    <xdr:sp macro="" textlink="">
      <xdr:nvSpPr>
        <xdr:cNvPr id="123" name="フローチャート: 判断 122"/>
        <xdr:cNvSpPr/>
      </xdr:nvSpPr>
      <xdr:spPr>
        <a:xfrm>
          <a:off x="9588500" y="61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66254</xdr:rowOff>
    </xdr:from>
    <xdr:to>
      <xdr:col>46</xdr:col>
      <xdr:colOff>38100</xdr:colOff>
      <xdr:row>36</xdr:row>
      <xdr:rowOff>167854</xdr:rowOff>
    </xdr:to>
    <xdr:sp macro="" textlink="">
      <xdr:nvSpPr>
        <xdr:cNvPr id="124" name="フローチャート: 判断 123"/>
        <xdr:cNvSpPr/>
      </xdr:nvSpPr>
      <xdr:spPr>
        <a:xfrm>
          <a:off x="8699500" y="623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104528</xdr:rowOff>
    </xdr:from>
    <xdr:to>
      <xdr:col>41</xdr:col>
      <xdr:colOff>101600</xdr:colOff>
      <xdr:row>37</xdr:row>
      <xdr:rowOff>34678</xdr:rowOff>
    </xdr:to>
    <xdr:sp macro="" textlink="">
      <xdr:nvSpPr>
        <xdr:cNvPr id="125" name="フローチャート: 判断 124"/>
        <xdr:cNvSpPr/>
      </xdr:nvSpPr>
      <xdr:spPr>
        <a:xfrm>
          <a:off x="7810500" y="62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144109</xdr:rowOff>
    </xdr:from>
    <xdr:to>
      <xdr:col>36</xdr:col>
      <xdr:colOff>165100</xdr:colOff>
      <xdr:row>37</xdr:row>
      <xdr:rowOff>74259</xdr:rowOff>
    </xdr:to>
    <xdr:sp macro="" textlink="">
      <xdr:nvSpPr>
        <xdr:cNvPr id="126" name="フローチャート: 判断 125"/>
        <xdr:cNvSpPr/>
      </xdr:nvSpPr>
      <xdr:spPr>
        <a:xfrm>
          <a:off x="6921500" y="631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144533</xdr:rowOff>
    </xdr:from>
    <xdr:to>
      <xdr:col>55</xdr:col>
      <xdr:colOff>50800</xdr:colOff>
      <xdr:row>39</xdr:row>
      <xdr:rowOff>74683</xdr:rowOff>
    </xdr:to>
    <xdr:sp macro="" textlink="">
      <xdr:nvSpPr>
        <xdr:cNvPr id="132" name="楕円 131"/>
        <xdr:cNvSpPr/>
      </xdr:nvSpPr>
      <xdr:spPr>
        <a:xfrm>
          <a:off x="10426700" y="665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122960</xdr:rowOff>
    </xdr:from>
    <xdr:ext cx="534377" cy="259045"/>
    <xdr:sp macro="" textlink="">
      <xdr:nvSpPr>
        <xdr:cNvPr id="133" name="【道路】&#10;一人当たり延長該当値テキスト"/>
        <xdr:cNvSpPr txBox="1"/>
      </xdr:nvSpPr>
      <xdr:spPr>
        <a:xfrm>
          <a:off x="10515600" y="66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154330</xdr:rowOff>
    </xdr:from>
    <xdr:to>
      <xdr:col>50</xdr:col>
      <xdr:colOff>165100</xdr:colOff>
      <xdr:row>39</xdr:row>
      <xdr:rowOff>84480</xdr:rowOff>
    </xdr:to>
    <xdr:sp macro="" textlink="">
      <xdr:nvSpPr>
        <xdr:cNvPr id="134" name="楕円 133"/>
        <xdr:cNvSpPr/>
      </xdr:nvSpPr>
      <xdr:spPr>
        <a:xfrm>
          <a:off x="9588500" y="66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23883</xdr:rowOff>
    </xdr:from>
    <xdr:to>
      <xdr:col>55</xdr:col>
      <xdr:colOff>0</xdr:colOff>
      <xdr:row>39</xdr:row>
      <xdr:rowOff>33680</xdr:rowOff>
    </xdr:to>
    <xdr:cxnSp macro="">
      <xdr:nvCxnSpPr>
        <xdr:cNvPr id="135" name="直線コネクタ 134"/>
        <xdr:cNvCxnSpPr/>
      </xdr:nvCxnSpPr>
      <xdr:spPr>
        <a:xfrm flipV="1">
          <a:off x="9639300" y="671043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165336</xdr:rowOff>
    </xdr:from>
    <xdr:to>
      <xdr:col>46</xdr:col>
      <xdr:colOff>38100</xdr:colOff>
      <xdr:row>39</xdr:row>
      <xdr:rowOff>95486</xdr:rowOff>
    </xdr:to>
    <xdr:sp macro="" textlink="">
      <xdr:nvSpPr>
        <xdr:cNvPr id="136" name="楕円 135"/>
        <xdr:cNvSpPr/>
      </xdr:nvSpPr>
      <xdr:spPr>
        <a:xfrm>
          <a:off x="8699500" y="668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33680</xdr:rowOff>
    </xdr:from>
    <xdr:to>
      <xdr:col>50</xdr:col>
      <xdr:colOff>114300</xdr:colOff>
      <xdr:row>39</xdr:row>
      <xdr:rowOff>44686</xdr:rowOff>
    </xdr:to>
    <xdr:cxnSp macro="">
      <xdr:nvCxnSpPr>
        <xdr:cNvPr id="137" name="直線コネクタ 136"/>
        <xdr:cNvCxnSpPr/>
      </xdr:nvCxnSpPr>
      <xdr:spPr>
        <a:xfrm flipV="1">
          <a:off x="8750300" y="6720230"/>
          <a:ext cx="889000" cy="1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1201</xdr:rowOff>
    </xdr:from>
    <xdr:to>
      <xdr:col>41</xdr:col>
      <xdr:colOff>101600</xdr:colOff>
      <xdr:row>39</xdr:row>
      <xdr:rowOff>102801</xdr:rowOff>
    </xdr:to>
    <xdr:sp macro="" textlink="">
      <xdr:nvSpPr>
        <xdr:cNvPr id="138" name="楕円 137"/>
        <xdr:cNvSpPr/>
      </xdr:nvSpPr>
      <xdr:spPr>
        <a:xfrm>
          <a:off x="7810500" y="668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44686</xdr:rowOff>
    </xdr:from>
    <xdr:to>
      <xdr:col>45</xdr:col>
      <xdr:colOff>177800</xdr:colOff>
      <xdr:row>39</xdr:row>
      <xdr:rowOff>52001</xdr:rowOff>
    </xdr:to>
    <xdr:cxnSp macro="">
      <xdr:nvCxnSpPr>
        <xdr:cNvPr id="139" name="直線コネクタ 138"/>
        <xdr:cNvCxnSpPr/>
      </xdr:nvCxnSpPr>
      <xdr:spPr>
        <a:xfrm flipV="1">
          <a:off x="7861300" y="6731236"/>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8810</xdr:rowOff>
    </xdr:from>
    <xdr:to>
      <xdr:col>36</xdr:col>
      <xdr:colOff>165100</xdr:colOff>
      <xdr:row>39</xdr:row>
      <xdr:rowOff>110410</xdr:rowOff>
    </xdr:to>
    <xdr:sp macro="" textlink="">
      <xdr:nvSpPr>
        <xdr:cNvPr id="140" name="楕円 139"/>
        <xdr:cNvSpPr/>
      </xdr:nvSpPr>
      <xdr:spPr>
        <a:xfrm>
          <a:off x="6921500" y="669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52001</xdr:rowOff>
    </xdr:from>
    <xdr:to>
      <xdr:col>41</xdr:col>
      <xdr:colOff>50800</xdr:colOff>
      <xdr:row>39</xdr:row>
      <xdr:rowOff>59610</xdr:rowOff>
    </xdr:to>
    <xdr:cxnSp macro="">
      <xdr:nvCxnSpPr>
        <xdr:cNvPr id="141" name="直線コネクタ 140"/>
        <xdr:cNvCxnSpPr/>
      </xdr:nvCxnSpPr>
      <xdr:spPr>
        <a:xfrm flipV="1">
          <a:off x="6972300" y="6738551"/>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34</xdr:row>
      <xdr:rowOff>135558</xdr:rowOff>
    </xdr:from>
    <xdr:ext cx="534377" cy="259045"/>
    <xdr:sp macro="" textlink="">
      <xdr:nvSpPr>
        <xdr:cNvPr id="142" name="n_1aveValue【道路】&#10;一人当たり延長"/>
        <xdr:cNvSpPr txBox="1"/>
      </xdr:nvSpPr>
      <xdr:spPr>
        <a:xfrm>
          <a:off x="9359411" y="59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12931</xdr:rowOff>
    </xdr:from>
    <xdr:ext cx="534377" cy="259045"/>
    <xdr:sp macro="" textlink="">
      <xdr:nvSpPr>
        <xdr:cNvPr id="143" name="n_2aveValue【道路】&#10;一人当たり延長"/>
        <xdr:cNvSpPr txBox="1"/>
      </xdr:nvSpPr>
      <xdr:spPr>
        <a:xfrm>
          <a:off x="8483111" y="601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51205</xdr:rowOff>
    </xdr:from>
    <xdr:ext cx="534377" cy="259045"/>
    <xdr:sp macro="" textlink="">
      <xdr:nvSpPr>
        <xdr:cNvPr id="144" name="n_3aveValue【道路】&#10;一人当たり延長"/>
        <xdr:cNvSpPr txBox="1"/>
      </xdr:nvSpPr>
      <xdr:spPr>
        <a:xfrm>
          <a:off x="7594111" y="60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90786</xdr:rowOff>
    </xdr:from>
    <xdr:ext cx="534377" cy="259045"/>
    <xdr:sp macro="" textlink="">
      <xdr:nvSpPr>
        <xdr:cNvPr id="145" name="n_4aveValue【道路】&#10;一人当たり延長"/>
        <xdr:cNvSpPr txBox="1"/>
      </xdr:nvSpPr>
      <xdr:spPr>
        <a:xfrm>
          <a:off x="6705111" y="609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75607</xdr:rowOff>
    </xdr:from>
    <xdr:ext cx="534377" cy="259045"/>
    <xdr:sp macro="" textlink="">
      <xdr:nvSpPr>
        <xdr:cNvPr id="146" name="n_1mainValue【道路】&#10;一人当たり延長"/>
        <xdr:cNvSpPr txBox="1"/>
      </xdr:nvSpPr>
      <xdr:spPr>
        <a:xfrm>
          <a:off x="9359411" y="676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86613</xdr:rowOff>
    </xdr:from>
    <xdr:ext cx="534377" cy="259045"/>
    <xdr:sp macro="" textlink="">
      <xdr:nvSpPr>
        <xdr:cNvPr id="147" name="n_2mainValue【道路】&#10;一人当たり延長"/>
        <xdr:cNvSpPr txBox="1"/>
      </xdr:nvSpPr>
      <xdr:spPr>
        <a:xfrm>
          <a:off x="8483111" y="677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93928</xdr:rowOff>
    </xdr:from>
    <xdr:ext cx="534377" cy="259045"/>
    <xdr:sp macro="" textlink="">
      <xdr:nvSpPr>
        <xdr:cNvPr id="148" name="n_3mainValue【道路】&#10;一人当たり延長"/>
        <xdr:cNvSpPr txBox="1"/>
      </xdr:nvSpPr>
      <xdr:spPr>
        <a:xfrm>
          <a:off x="7594111" y="678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101537</xdr:rowOff>
    </xdr:from>
    <xdr:ext cx="534377" cy="259045"/>
    <xdr:sp macro="" textlink="">
      <xdr:nvSpPr>
        <xdr:cNvPr id="149" name="n_4mainValue【道路】&#10;一人当たり延長"/>
        <xdr:cNvSpPr txBox="1"/>
      </xdr:nvSpPr>
      <xdr:spPr>
        <a:xfrm>
          <a:off x="6705111" y="678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6004</xdr:rowOff>
    </xdr:from>
    <xdr:ext cx="405111" cy="259045"/>
    <xdr:sp macro="" textlink="">
      <xdr:nvSpPr>
        <xdr:cNvPr id="180" name="【橋りょう・トンネル】&#10;有形固定資産減価償却率平均値テキスト"/>
        <xdr:cNvSpPr txBox="1"/>
      </xdr:nvSpPr>
      <xdr:spPr>
        <a:xfrm>
          <a:off x="4673600" y="10464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166370</xdr:rowOff>
    </xdr:from>
    <xdr:to>
      <xdr:col>20</xdr:col>
      <xdr:colOff>38100</xdr:colOff>
      <xdr:row>61</xdr:row>
      <xdr:rowOff>96520</xdr:rowOff>
    </xdr:to>
    <xdr:sp macro="" textlink="">
      <xdr:nvSpPr>
        <xdr:cNvPr id="182" name="フローチャート: 判断 181"/>
        <xdr:cNvSpPr/>
      </xdr:nvSpPr>
      <xdr:spPr>
        <a:xfrm>
          <a:off x="3746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83" name="フローチャート: 判断 182"/>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104322</xdr:rowOff>
    </xdr:from>
    <xdr:to>
      <xdr:col>10</xdr:col>
      <xdr:colOff>165100</xdr:colOff>
      <xdr:row>61</xdr:row>
      <xdr:rowOff>34472</xdr:rowOff>
    </xdr:to>
    <xdr:sp macro="" textlink="">
      <xdr:nvSpPr>
        <xdr:cNvPr id="184" name="フローチャート: 判断 183"/>
        <xdr:cNvSpPr/>
      </xdr:nvSpPr>
      <xdr:spPr>
        <a:xfrm>
          <a:off x="1968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5" name="フローチャート: 判断 184"/>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48804</xdr:rowOff>
    </xdr:from>
    <xdr:to>
      <xdr:col>24</xdr:col>
      <xdr:colOff>114300</xdr:colOff>
      <xdr:row>60</xdr:row>
      <xdr:rowOff>150404</xdr:rowOff>
    </xdr:to>
    <xdr:sp macro="" textlink="">
      <xdr:nvSpPr>
        <xdr:cNvPr id="191" name="楕円 190"/>
        <xdr:cNvSpPr/>
      </xdr:nvSpPr>
      <xdr:spPr>
        <a:xfrm>
          <a:off x="45847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71681</xdr:rowOff>
    </xdr:from>
    <xdr:ext cx="405111" cy="259045"/>
    <xdr:sp macro="" textlink="">
      <xdr:nvSpPr>
        <xdr:cNvPr id="192" name="【橋りょう・トンネル】&#10;有形固定資産減価償却率該当値テキスト"/>
        <xdr:cNvSpPr txBox="1"/>
      </xdr:nvSpPr>
      <xdr:spPr>
        <a:xfrm>
          <a:off x="4673600" y="10187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24312</xdr:rowOff>
    </xdr:from>
    <xdr:to>
      <xdr:col>20</xdr:col>
      <xdr:colOff>38100</xdr:colOff>
      <xdr:row>60</xdr:row>
      <xdr:rowOff>125912</xdr:rowOff>
    </xdr:to>
    <xdr:sp macro="" textlink="">
      <xdr:nvSpPr>
        <xdr:cNvPr id="193" name="楕円 192"/>
        <xdr:cNvSpPr/>
      </xdr:nvSpPr>
      <xdr:spPr>
        <a:xfrm>
          <a:off x="3746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75112</xdr:rowOff>
    </xdr:from>
    <xdr:to>
      <xdr:col>24</xdr:col>
      <xdr:colOff>63500</xdr:colOff>
      <xdr:row>60</xdr:row>
      <xdr:rowOff>99604</xdr:rowOff>
    </xdr:to>
    <xdr:cxnSp macro="">
      <xdr:nvCxnSpPr>
        <xdr:cNvPr id="194" name="直線コネクタ 193"/>
        <xdr:cNvCxnSpPr/>
      </xdr:nvCxnSpPr>
      <xdr:spPr>
        <a:xfrm>
          <a:off x="3797300" y="10362112"/>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169635</xdr:rowOff>
    </xdr:from>
    <xdr:to>
      <xdr:col>15</xdr:col>
      <xdr:colOff>101600</xdr:colOff>
      <xdr:row>60</xdr:row>
      <xdr:rowOff>99785</xdr:rowOff>
    </xdr:to>
    <xdr:sp macro="" textlink="">
      <xdr:nvSpPr>
        <xdr:cNvPr id="195" name="楕円 194"/>
        <xdr:cNvSpPr/>
      </xdr:nvSpPr>
      <xdr:spPr>
        <a:xfrm>
          <a:off x="2857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48985</xdr:rowOff>
    </xdr:from>
    <xdr:to>
      <xdr:col>19</xdr:col>
      <xdr:colOff>177800</xdr:colOff>
      <xdr:row>60</xdr:row>
      <xdr:rowOff>75112</xdr:rowOff>
    </xdr:to>
    <xdr:cxnSp macro="">
      <xdr:nvCxnSpPr>
        <xdr:cNvPr id="196" name="直線コネクタ 195"/>
        <xdr:cNvCxnSpPr/>
      </xdr:nvCxnSpPr>
      <xdr:spPr>
        <a:xfrm>
          <a:off x="2908300" y="1033598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145143</xdr:rowOff>
    </xdr:from>
    <xdr:to>
      <xdr:col>10</xdr:col>
      <xdr:colOff>165100</xdr:colOff>
      <xdr:row>60</xdr:row>
      <xdr:rowOff>75293</xdr:rowOff>
    </xdr:to>
    <xdr:sp macro="" textlink="">
      <xdr:nvSpPr>
        <xdr:cNvPr id="197" name="楕円 196"/>
        <xdr:cNvSpPr/>
      </xdr:nvSpPr>
      <xdr:spPr>
        <a:xfrm>
          <a:off x="1968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24493</xdr:rowOff>
    </xdr:from>
    <xdr:to>
      <xdr:col>15</xdr:col>
      <xdr:colOff>50800</xdr:colOff>
      <xdr:row>60</xdr:row>
      <xdr:rowOff>48985</xdr:rowOff>
    </xdr:to>
    <xdr:cxnSp macro="">
      <xdr:nvCxnSpPr>
        <xdr:cNvPr id="198" name="直線コネクタ 197"/>
        <xdr:cNvCxnSpPr/>
      </xdr:nvCxnSpPr>
      <xdr:spPr>
        <a:xfrm>
          <a:off x="2019300" y="1031149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132080</xdr:rowOff>
    </xdr:from>
    <xdr:to>
      <xdr:col>6</xdr:col>
      <xdr:colOff>38100</xdr:colOff>
      <xdr:row>60</xdr:row>
      <xdr:rowOff>62230</xdr:rowOff>
    </xdr:to>
    <xdr:sp macro="" textlink="">
      <xdr:nvSpPr>
        <xdr:cNvPr id="199" name="楕円 198"/>
        <xdr:cNvSpPr/>
      </xdr:nvSpPr>
      <xdr:spPr>
        <a:xfrm>
          <a:off x="1079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11430</xdr:rowOff>
    </xdr:from>
    <xdr:to>
      <xdr:col>10</xdr:col>
      <xdr:colOff>114300</xdr:colOff>
      <xdr:row>60</xdr:row>
      <xdr:rowOff>24493</xdr:rowOff>
    </xdr:to>
    <xdr:cxnSp macro="">
      <xdr:nvCxnSpPr>
        <xdr:cNvPr id="200" name="直線コネクタ 199"/>
        <xdr:cNvCxnSpPr/>
      </xdr:nvCxnSpPr>
      <xdr:spPr>
        <a:xfrm>
          <a:off x="1130300" y="1029843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87647</xdr:rowOff>
    </xdr:from>
    <xdr:ext cx="405111" cy="259045"/>
    <xdr:sp macro="" textlink="">
      <xdr:nvSpPr>
        <xdr:cNvPr id="201" name="n_1aveValue【橋りょう・トンネル】&#10;有形固定資産減価償却率"/>
        <xdr:cNvSpPr txBox="1"/>
      </xdr:nvSpPr>
      <xdr:spPr>
        <a:xfrm>
          <a:off x="3582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202" name="n_2aveValue【橋りょう・トンネル】&#10;有形固定資産減価償却率"/>
        <xdr:cNvSpPr txBox="1"/>
      </xdr:nvSpPr>
      <xdr:spPr>
        <a:xfrm>
          <a:off x="2705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25599</xdr:rowOff>
    </xdr:from>
    <xdr:ext cx="405111" cy="259045"/>
    <xdr:sp macro="" textlink="">
      <xdr:nvSpPr>
        <xdr:cNvPr id="203" name="n_3aveValue【橋りょう・トンネル】&#10;有形固定資産減価償却率"/>
        <xdr:cNvSpPr txBox="1"/>
      </xdr:nvSpPr>
      <xdr:spPr>
        <a:xfrm>
          <a:off x="1816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28864</xdr:rowOff>
    </xdr:from>
    <xdr:ext cx="405111" cy="259045"/>
    <xdr:sp macro="" textlink="">
      <xdr:nvSpPr>
        <xdr:cNvPr id="204" name="n_4aveValue【橋りょう・トンネル】&#10;有形固定資産減価償却率"/>
        <xdr:cNvSpPr txBox="1"/>
      </xdr:nvSpPr>
      <xdr:spPr>
        <a:xfrm>
          <a:off x="927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142439</xdr:rowOff>
    </xdr:from>
    <xdr:ext cx="405111" cy="259045"/>
    <xdr:sp macro="" textlink="">
      <xdr:nvSpPr>
        <xdr:cNvPr id="205" name="n_1mainValue【橋りょう・トンネル】&#10;有形固定資産減価償却率"/>
        <xdr:cNvSpPr txBox="1"/>
      </xdr:nvSpPr>
      <xdr:spPr>
        <a:xfrm>
          <a:off x="35820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116312</xdr:rowOff>
    </xdr:from>
    <xdr:ext cx="405111" cy="259045"/>
    <xdr:sp macro="" textlink="">
      <xdr:nvSpPr>
        <xdr:cNvPr id="206" name="n_2mainValue【橋りょう・トンネル】&#10;有形固定資産減価償却率"/>
        <xdr:cNvSpPr txBox="1"/>
      </xdr:nvSpPr>
      <xdr:spPr>
        <a:xfrm>
          <a:off x="27057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91820</xdr:rowOff>
    </xdr:from>
    <xdr:ext cx="405111" cy="259045"/>
    <xdr:sp macro="" textlink="">
      <xdr:nvSpPr>
        <xdr:cNvPr id="207" name="n_3mainValue【橋りょう・トンネル】&#10;有形固定資産減価償却率"/>
        <xdr:cNvSpPr txBox="1"/>
      </xdr:nvSpPr>
      <xdr:spPr>
        <a:xfrm>
          <a:off x="18167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78757</xdr:rowOff>
    </xdr:from>
    <xdr:ext cx="405111" cy="259045"/>
    <xdr:sp macro="" textlink="">
      <xdr:nvSpPr>
        <xdr:cNvPr id="208" name="n_4mainValue【橋りょう・トンネル】&#10;有形固定資産減価償却率"/>
        <xdr:cNvSpPr txBox="1"/>
      </xdr:nvSpPr>
      <xdr:spPr>
        <a:xfrm>
          <a:off x="927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125523</xdr:rowOff>
    </xdr:from>
    <xdr:ext cx="599010" cy="259045"/>
    <xdr:sp macro="" textlink="">
      <xdr:nvSpPr>
        <xdr:cNvPr id="239" name="【橋りょう・トンネル】&#10;一人当たり有形固定資産（償却資産）額平均値テキスト"/>
        <xdr:cNvSpPr txBox="1"/>
      </xdr:nvSpPr>
      <xdr:spPr>
        <a:xfrm>
          <a:off x="10515600" y="10412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36664</xdr:rowOff>
    </xdr:from>
    <xdr:to>
      <xdr:col>50</xdr:col>
      <xdr:colOff>165100</xdr:colOff>
      <xdr:row>61</xdr:row>
      <xdr:rowOff>138264</xdr:rowOff>
    </xdr:to>
    <xdr:sp macro="" textlink="">
      <xdr:nvSpPr>
        <xdr:cNvPr id="241" name="フローチャート: 判断 240"/>
        <xdr:cNvSpPr/>
      </xdr:nvSpPr>
      <xdr:spPr>
        <a:xfrm>
          <a:off x="9588500" y="1049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51907</xdr:rowOff>
    </xdr:from>
    <xdr:to>
      <xdr:col>46</xdr:col>
      <xdr:colOff>38100</xdr:colOff>
      <xdr:row>61</xdr:row>
      <xdr:rowOff>153507</xdr:rowOff>
    </xdr:to>
    <xdr:sp macro="" textlink="">
      <xdr:nvSpPr>
        <xdr:cNvPr id="242" name="フローチャート: 判断 241"/>
        <xdr:cNvSpPr/>
      </xdr:nvSpPr>
      <xdr:spPr>
        <a:xfrm>
          <a:off x="8699500" y="1051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92519</xdr:rowOff>
    </xdr:from>
    <xdr:to>
      <xdr:col>41</xdr:col>
      <xdr:colOff>101600</xdr:colOff>
      <xdr:row>62</xdr:row>
      <xdr:rowOff>22669</xdr:rowOff>
    </xdr:to>
    <xdr:sp macro="" textlink="">
      <xdr:nvSpPr>
        <xdr:cNvPr id="243" name="フローチャート: 判断 242"/>
        <xdr:cNvSpPr/>
      </xdr:nvSpPr>
      <xdr:spPr>
        <a:xfrm>
          <a:off x="7810500" y="1055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144121</xdr:rowOff>
    </xdr:from>
    <xdr:to>
      <xdr:col>36</xdr:col>
      <xdr:colOff>165100</xdr:colOff>
      <xdr:row>62</xdr:row>
      <xdr:rowOff>74271</xdr:rowOff>
    </xdr:to>
    <xdr:sp macro="" textlink="">
      <xdr:nvSpPr>
        <xdr:cNvPr id="244" name="フローチャート: 判断 243"/>
        <xdr:cNvSpPr/>
      </xdr:nvSpPr>
      <xdr:spPr>
        <a:xfrm>
          <a:off x="6921500" y="1060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11890</xdr:rowOff>
    </xdr:from>
    <xdr:to>
      <xdr:col>55</xdr:col>
      <xdr:colOff>50800</xdr:colOff>
      <xdr:row>62</xdr:row>
      <xdr:rowOff>113490</xdr:rowOff>
    </xdr:to>
    <xdr:sp macro="" textlink="">
      <xdr:nvSpPr>
        <xdr:cNvPr id="250" name="楕円 249"/>
        <xdr:cNvSpPr/>
      </xdr:nvSpPr>
      <xdr:spPr>
        <a:xfrm>
          <a:off x="10426700" y="1064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161767</xdr:rowOff>
    </xdr:from>
    <xdr:ext cx="599010" cy="259045"/>
    <xdr:sp macro="" textlink="">
      <xdr:nvSpPr>
        <xdr:cNvPr id="251" name="【橋りょう・トンネル】&#10;一人当たり有形固定資産（償却資産）額該当値テキスト"/>
        <xdr:cNvSpPr txBox="1"/>
      </xdr:nvSpPr>
      <xdr:spPr>
        <a:xfrm>
          <a:off x="10515600" y="1062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20551</xdr:rowOff>
    </xdr:from>
    <xdr:to>
      <xdr:col>50</xdr:col>
      <xdr:colOff>165100</xdr:colOff>
      <xdr:row>62</xdr:row>
      <xdr:rowOff>122151</xdr:rowOff>
    </xdr:to>
    <xdr:sp macro="" textlink="">
      <xdr:nvSpPr>
        <xdr:cNvPr id="252" name="楕円 251"/>
        <xdr:cNvSpPr/>
      </xdr:nvSpPr>
      <xdr:spPr>
        <a:xfrm>
          <a:off x="9588500" y="1065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62690</xdr:rowOff>
    </xdr:from>
    <xdr:to>
      <xdr:col>55</xdr:col>
      <xdr:colOff>0</xdr:colOff>
      <xdr:row>62</xdr:row>
      <xdr:rowOff>71351</xdr:rowOff>
    </xdr:to>
    <xdr:cxnSp macro="">
      <xdr:nvCxnSpPr>
        <xdr:cNvPr id="253" name="直線コネクタ 252"/>
        <xdr:cNvCxnSpPr/>
      </xdr:nvCxnSpPr>
      <xdr:spPr>
        <a:xfrm flipV="1">
          <a:off x="9639300" y="10692590"/>
          <a:ext cx="838200" cy="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28841</xdr:rowOff>
    </xdr:from>
    <xdr:to>
      <xdr:col>46</xdr:col>
      <xdr:colOff>38100</xdr:colOff>
      <xdr:row>62</xdr:row>
      <xdr:rowOff>130441</xdr:rowOff>
    </xdr:to>
    <xdr:sp macro="" textlink="">
      <xdr:nvSpPr>
        <xdr:cNvPr id="254" name="楕円 253"/>
        <xdr:cNvSpPr/>
      </xdr:nvSpPr>
      <xdr:spPr>
        <a:xfrm>
          <a:off x="8699500" y="1065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71351</xdr:rowOff>
    </xdr:from>
    <xdr:to>
      <xdr:col>50</xdr:col>
      <xdr:colOff>114300</xdr:colOff>
      <xdr:row>62</xdr:row>
      <xdr:rowOff>79641</xdr:rowOff>
    </xdr:to>
    <xdr:cxnSp macro="">
      <xdr:nvCxnSpPr>
        <xdr:cNvPr id="255" name="直線コネクタ 254"/>
        <xdr:cNvCxnSpPr/>
      </xdr:nvCxnSpPr>
      <xdr:spPr>
        <a:xfrm flipV="1">
          <a:off x="8750300" y="10701251"/>
          <a:ext cx="889000" cy="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36048</xdr:rowOff>
    </xdr:from>
    <xdr:to>
      <xdr:col>41</xdr:col>
      <xdr:colOff>101600</xdr:colOff>
      <xdr:row>62</xdr:row>
      <xdr:rowOff>137648</xdr:rowOff>
    </xdr:to>
    <xdr:sp macro="" textlink="">
      <xdr:nvSpPr>
        <xdr:cNvPr id="256" name="楕円 255"/>
        <xdr:cNvSpPr/>
      </xdr:nvSpPr>
      <xdr:spPr>
        <a:xfrm>
          <a:off x="7810500" y="1066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79641</xdr:rowOff>
    </xdr:from>
    <xdr:to>
      <xdr:col>45</xdr:col>
      <xdr:colOff>177800</xdr:colOff>
      <xdr:row>62</xdr:row>
      <xdr:rowOff>86848</xdr:rowOff>
    </xdr:to>
    <xdr:cxnSp macro="">
      <xdr:nvCxnSpPr>
        <xdr:cNvPr id="257" name="直線コネクタ 256"/>
        <xdr:cNvCxnSpPr/>
      </xdr:nvCxnSpPr>
      <xdr:spPr>
        <a:xfrm flipV="1">
          <a:off x="7861300" y="10709541"/>
          <a:ext cx="889000" cy="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47611</xdr:rowOff>
    </xdr:from>
    <xdr:to>
      <xdr:col>36</xdr:col>
      <xdr:colOff>165100</xdr:colOff>
      <xdr:row>62</xdr:row>
      <xdr:rowOff>149211</xdr:rowOff>
    </xdr:to>
    <xdr:sp macro="" textlink="">
      <xdr:nvSpPr>
        <xdr:cNvPr id="258" name="楕円 257"/>
        <xdr:cNvSpPr/>
      </xdr:nvSpPr>
      <xdr:spPr>
        <a:xfrm>
          <a:off x="6921500" y="1067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86848</xdr:rowOff>
    </xdr:from>
    <xdr:to>
      <xdr:col>41</xdr:col>
      <xdr:colOff>50800</xdr:colOff>
      <xdr:row>62</xdr:row>
      <xdr:rowOff>98411</xdr:rowOff>
    </xdr:to>
    <xdr:cxnSp macro="">
      <xdr:nvCxnSpPr>
        <xdr:cNvPr id="259" name="直線コネクタ 258"/>
        <xdr:cNvCxnSpPr/>
      </xdr:nvCxnSpPr>
      <xdr:spPr>
        <a:xfrm flipV="1">
          <a:off x="6972300" y="10716748"/>
          <a:ext cx="889000" cy="1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154791</xdr:rowOff>
    </xdr:from>
    <xdr:ext cx="599010" cy="259045"/>
    <xdr:sp macro="" textlink="">
      <xdr:nvSpPr>
        <xdr:cNvPr id="260" name="n_1aveValue【橋りょう・トンネル】&#10;一人当たり有形固定資産（償却資産）額"/>
        <xdr:cNvSpPr txBox="1"/>
      </xdr:nvSpPr>
      <xdr:spPr>
        <a:xfrm>
          <a:off x="9327095" y="10270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170034</xdr:rowOff>
    </xdr:from>
    <xdr:ext cx="599010" cy="259045"/>
    <xdr:sp macro="" textlink="">
      <xdr:nvSpPr>
        <xdr:cNvPr id="261" name="n_2aveValue【橋りょう・トンネル】&#10;一人当たり有形固定資産（償却資産）額"/>
        <xdr:cNvSpPr txBox="1"/>
      </xdr:nvSpPr>
      <xdr:spPr>
        <a:xfrm>
          <a:off x="8450795" y="1028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39196</xdr:rowOff>
    </xdr:from>
    <xdr:ext cx="599010" cy="259045"/>
    <xdr:sp macro="" textlink="">
      <xdr:nvSpPr>
        <xdr:cNvPr id="262" name="n_3aveValue【橋りょう・トンネル】&#10;一人当たり有形固定資産（償却資産）額"/>
        <xdr:cNvSpPr txBox="1"/>
      </xdr:nvSpPr>
      <xdr:spPr>
        <a:xfrm>
          <a:off x="7561795" y="1032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90798</xdr:rowOff>
    </xdr:from>
    <xdr:ext cx="599010" cy="259045"/>
    <xdr:sp macro="" textlink="">
      <xdr:nvSpPr>
        <xdr:cNvPr id="263" name="n_4aveValue【橋りょう・トンネル】&#10;一人当たり有形固定資産（償却資産）額"/>
        <xdr:cNvSpPr txBox="1"/>
      </xdr:nvSpPr>
      <xdr:spPr>
        <a:xfrm>
          <a:off x="6672795" y="1037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113278</xdr:rowOff>
    </xdr:from>
    <xdr:ext cx="599010" cy="259045"/>
    <xdr:sp macro="" textlink="">
      <xdr:nvSpPr>
        <xdr:cNvPr id="264" name="n_1mainValue【橋りょう・トンネル】&#10;一人当たり有形固定資産（償却資産）額"/>
        <xdr:cNvSpPr txBox="1"/>
      </xdr:nvSpPr>
      <xdr:spPr>
        <a:xfrm>
          <a:off x="9327095" y="1074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121568</xdr:rowOff>
    </xdr:from>
    <xdr:ext cx="599010" cy="259045"/>
    <xdr:sp macro="" textlink="">
      <xdr:nvSpPr>
        <xdr:cNvPr id="265" name="n_2mainValue【橋りょう・トンネル】&#10;一人当たり有形固定資産（償却資産）額"/>
        <xdr:cNvSpPr txBox="1"/>
      </xdr:nvSpPr>
      <xdr:spPr>
        <a:xfrm>
          <a:off x="8450795" y="1075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128775</xdr:rowOff>
    </xdr:from>
    <xdr:ext cx="599010" cy="259045"/>
    <xdr:sp macro="" textlink="">
      <xdr:nvSpPr>
        <xdr:cNvPr id="266" name="n_3mainValue【橋りょう・トンネル】&#10;一人当たり有形固定資産（償却資産）額"/>
        <xdr:cNvSpPr txBox="1"/>
      </xdr:nvSpPr>
      <xdr:spPr>
        <a:xfrm>
          <a:off x="7561795" y="10758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140338</xdr:rowOff>
    </xdr:from>
    <xdr:ext cx="599010" cy="259045"/>
    <xdr:sp macro="" textlink="">
      <xdr:nvSpPr>
        <xdr:cNvPr id="267" name="n_4mainValue【橋りょう・トンネル】&#10;一人当たり有形固定資産（償却資産）額"/>
        <xdr:cNvSpPr txBox="1"/>
      </xdr:nvSpPr>
      <xdr:spPr>
        <a:xfrm>
          <a:off x="6672795" y="1077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macro="" textlink="">
      <xdr:nvSpPr>
        <xdr:cNvPr id="297" name="【公営住宅】&#10;有形固定資産減価償却率平均値テキスト"/>
        <xdr:cNvSpPr txBox="1"/>
      </xdr:nvSpPr>
      <xdr:spPr>
        <a:xfrm>
          <a:off x="4673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99" name="フローチャート: 判断 298"/>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300" name="フローチャート: 判断 299"/>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6350</xdr:rowOff>
    </xdr:from>
    <xdr:to>
      <xdr:col>10</xdr:col>
      <xdr:colOff>165100</xdr:colOff>
      <xdr:row>83</xdr:row>
      <xdr:rowOff>107950</xdr:rowOff>
    </xdr:to>
    <xdr:sp macro="" textlink="">
      <xdr:nvSpPr>
        <xdr:cNvPr id="301" name="フローチャート: 判断 300"/>
        <xdr:cNvSpPr/>
      </xdr:nvSpPr>
      <xdr:spPr>
        <a:xfrm>
          <a:off x="1968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147320</xdr:rowOff>
    </xdr:from>
    <xdr:to>
      <xdr:col>6</xdr:col>
      <xdr:colOff>38100</xdr:colOff>
      <xdr:row>83</xdr:row>
      <xdr:rowOff>77470</xdr:rowOff>
    </xdr:to>
    <xdr:sp macro="" textlink="">
      <xdr:nvSpPr>
        <xdr:cNvPr id="302" name="フローチャート: 判断 301"/>
        <xdr:cNvSpPr/>
      </xdr:nvSpPr>
      <xdr:spPr>
        <a:xfrm>
          <a:off x="1079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308" name="楕円 307"/>
        <xdr:cNvSpPr/>
      </xdr:nvSpPr>
      <xdr:spPr>
        <a:xfrm>
          <a:off x="4584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33038</xdr:rowOff>
    </xdr:from>
    <xdr:ext cx="405111" cy="259045"/>
    <xdr:sp macro="" textlink="">
      <xdr:nvSpPr>
        <xdr:cNvPr id="309" name="【公営住宅】&#10;有形固定資産減価償却率該当値テキスト"/>
        <xdr:cNvSpPr txBox="1"/>
      </xdr:nvSpPr>
      <xdr:spPr>
        <a:xfrm>
          <a:off x="4673600"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141605</xdr:rowOff>
    </xdr:from>
    <xdr:to>
      <xdr:col>20</xdr:col>
      <xdr:colOff>38100</xdr:colOff>
      <xdr:row>82</xdr:row>
      <xdr:rowOff>71755</xdr:rowOff>
    </xdr:to>
    <xdr:sp macro="" textlink="">
      <xdr:nvSpPr>
        <xdr:cNvPr id="310" name="楕円 309"/>
        <xdr:cNvSpPr/>
      </xdr:nvSpPr>
      <xdr:spPr>
        <a:xfrm>
          <a:off x="3746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20955</xdr:rowOff>
    </xdr:from>
    <xdr:to>
      <xdr:col>24</xdr:col>
      <xdr:colOff>63500</xdr:colOff>
      <xdr:row>82</xdr:row>
      <xdr:rowOff>60961</xdr:rowOff>
    </xdr:to>
    <xdr:cxnSp macro="">
      <xdr:nvCxnSpPr>
        <xdr:cNvPr id="311" name="直線コネクタ 310"/>
        <xdr:cNvCxnSpPr/>
      </xdr:nvCxnSpPr>
      <xdr:spPr>
        <a:xfrm>
          <a:off x="3797300" y="1407985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107314</xdr:rowOff>
    </xdr:from>
    <xdr:to>
      <xdr:col>15</xdr:col>
      <xdr:colOff>101600</xdr:colOff>
      <xdr:row>82</xdr:row>
      <xdr:rowOff>37464</xdr:rowOff>
    </xdr:to>
    <xdr:sp macro="" textlink="">
      <xdr:nvSpPr>
        <xdr:cNvPr id="312" name="楕円 311"/>
        <xdr:cNvSpPr/>
      </xdr:nvSpPr>
      <xdr:spPr>
        <a:xfrm>
          <a:off x="2857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158114</xdr:rowOff>
    </xdr:from>
    <xdr:to>
      <xdr:col>19</xdr:col>
      <xdr:colOff>177800</xdr:colOff>
      <xdr:row>82</xdr:row>
      <xdr:rowOff>20955</xdr:rowOff>
    </xdr:to>
    <xdr:cxnSp macro="">
      <xdr:nvCxnSpPr>
        <xdr:cNvPr id="313" name="直線コネクタ 312"/>
        <xdr:cNvCxnSpPr/>
      </xdr:nvCxnSpPr>
      <xdr:spPr>
        <a:xfrm>
          <a:off x="2908300" y="140455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74930</xdr:rowOff>
    </xdr:from>
    <xdr:to>
      <xdr:col>10</xdr:col>
      <xdr:colOff>165100</xdr:colOff>
      <xdr:row>82</xdr:row>
      <xdr:rowOff>5080</xdr:rowOff>
    </xdr:to>
    <xdr:sp macro="" textlink="">
      <xdr:nvSpPr>
        <xdr:cNvPr id="314" name="楕円 313"/>
        <xdr:cNvSpPr/>
      </xdr:nvSpPr>
      <xdr:spPr>
        <a:xfrm>
          <a:off x="1968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125730</xdr:rowOff>
    </xdr:from>
    <xdr:to>
      <xdr:col>15</xdr:col>
      <xdr:colOff>50800</xdr:colOff>
      <xdr:row>81</xdr:row>
      <xdr:rowOff>158114</xdr:rowOff>
    </xdr:to>
    <xdr:cxnSp macro="">
      <xdr:nvCxnSpPr>
        <xdr:cNvPr id="315" name="直線コネクタ 314"/>
        <xdr:cNvCxnSpPr/>
      </xdr:nvCxnSpPr>
      <xdr:spPr>
        <a:xfrm>
          <a:off x="2019300" y="140131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38736</xdr:rowOff>
    </xdr:from>
    <xdr:to>
      <xdr:col>6</xdr:col>
      <xdr:colOff>38100</xdr:colOff>
      <xdr:row>81</xdr:row>
      <xdr:rowOff>140336</xdr:rowOff>
    </xdr:to>
    <xdr:sp macro="" textlink="">
      <xdr:nvSpPr>
        <xdr:cNvPr id="316" name="楕円 315"/>
        <xdr:cNvSpPr/>
      </xdr:nvSpPr>
      <xdr:spPr>
        <a:xfrm>
          <a:off x="1079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89536</xdr:rowOff>
    </xdr:from>
    <xdr:to>
      <xdr:col>10</xdr:col>
      <xdr:colOff>114300</xdr:colOff>
      <xdr:row>81</xdr:row>
      <xdr:rowOff>125730</xdr:rowOff>
    </xdr:to>
    <xdr:cxnSp macro="">
      <xdr:nvCxnSpPr>
        <xdr:cNvPr id="317" name="直線コネクタ 316"/>
        <xdr:cNvCxnSpPr/>
      </xdr:nvCxnSpPr>
      <xdr:spPr>
        <a:xfrm>
          <a:off x="1130300" y="139769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68597</xdr:rowOff>
    </xdr:from>
    <xdr:ext cx="405111" cy="259045"/>
    <xdr:sp macro="" textlink="">
      <xdr:nvSpPr>
        <xdr:cNvPr id="318" name="n_1aveValue【公営住宅】&#10;有形固定資産減価償却率"/>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53357</xdr:rowOff>
    </xdr:from>
    <xdr:ext cx="405111" cy="259045"/>
    <xdr:sp macro="" textlink="">
      <xdr:nvSpPr>
        <xdr:cNvPr id="319" name="n_2aveValue【公営住宅】&#10;有形固定資産減価償却率"/>
        <xdr:cNvSpPr txBox="1"/>
      </xdr:nvSpPr>
      <xdr:spPr>
        <a:xfrm>
          <a:off x="2705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99077</xdr:rowOff>
    </xdr:from>
    <xdr:ext cx="405111" cy="259045"/>
    <xdr:sp macro="" textlink="">
      <xdr:nvSpPr>
        <xdr:cNvPr id="320" name="n_3aveValue【公営住宅】&#10;有形固定資産減価償却率"/>
        <xdr:cNvSpPr txBox="1"/>
      </xdr:nvSpPr>
      <xdr:spPr>
        <a:xfrm>
          <a:off x="1816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68597</xdr:rowOff>
    </xdr:from>
    <xdr:ext cx="405111" cy="259045"/>
    <xdr:sp macro="" textlink="">
      <xdr:nvSpPr>
        <xdr:cNvPr id="321" name="n_4aveValue【公営住宅】&#10;有形固定資産減価償却率"/>
        <xdr:cNvSpPr txBox="1"/>
      </xdr:nvSpPr>
      <xdr:spPr>
        <a:xfrm>
          <a:off x="927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88282</xdr:rowOff>
    </xdr:from>
    <xdr:ext cx="405111" cy="259045"/>
    <xdr:sp macro="" textlink="">
      <xdr:nvSpPr>
        <xdr:cNvPr id="322" name="n_1mainValue【公営住宅】&#10;有形固定資産減価償却率"/>
        <xdr:cNvSpPr txBox="1"/>
      </xdr:nvSpPr>
      <xdr:spPr>
        <a:xfrm>
          <a:off x="3582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53991</xdr:rowOff>
    </xdr:from>
    <xdr:ext cx="405111" cy="259045"/>
    <xdr:sp macro="" textlink="">
      <xdr:nvSpPr>
        <xdr:cNvPr id="323" name="n_2mainValue【公営住宅】&#10;有形固定資産減価償却率"/>
        <xdr:cNvSpPr txBox="1"/>
      </xdr:nvSpPr>
      <xdr:spPr>
        <a:xfrm>
          <a:off x="2705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21607</xdr:rowOff>
    </xdr:from>
    <xdr:ext cx="405111" cy="259045"/>
    <xdr:sp macro="" textlink="">
      <xdr:nvSpPr>
        <xdr:cNvPr id="324" name="n_3mainValue【公営住宅】&#10;有形固定資産減価償却率"/>
        <xdr:cNvSpPr txBox="1"/>
      </xdr:nvSpPr>
      <xdr:spPr>
        <a:xfrm>
          <a:off x="1816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156863</xdr:rowOff>
    </xdr:from>
    <xdr:ext cx="405111" cy="259045"/>
    <xdr:sp macro="" textlink="">
      <xdr:nvSpPr>
        <xdr:cNvPr id="325" name="n_4mainValue【公営住宅】&#10;有形固定資産減価償却率"/>
        <xdr:cNvSpPr txBox="1"/>
      </xdr:nvSpPr>
      <xdr:spPr>
        <a:xfrm>
          <a:off x="927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125620</xdr:rowOff>
    </xdr:from>
    <xdr:ext cx="469744" cy="259045"/>
    <xdr:sp macro="" textlink="">
      <xdr:nvSpPr>
        <xdr:cNvPr id="354" name="【公営住宅】&#10;一人当たり面積平均値テキスト"/>
        <xdr:cNvSpPr txBox="1"/>
      </xdr:nvSpPr>
      <xdr:spPr>
        <a:xfrm>
          <a:off x="10515600" y="14355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51308</xdr:rowOff>
    </xdr:from>
    <xdr:to>
      <xdr:col>50</xdr:col>
      <xdr:colOff>165100</xdr:colOff>
      <xdr:row>84</xdr:row>
      <xdr:rowOff>152908</xdr:rowOff>
    </xdr:to>
    <xdr:sp macro="" textlink="">
      <xdr:nvSpPr>
        <xdr:cNvPr id="356" name="フローチャート: 判断 355"/>
        <xdr:cNvSpPr/>
      </xdr:nvSpPr>
      <xdr:spPr>
        <a:xfrm>
          <a:off x="9588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57" name="フローチャート: 判断 356"/>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85598</xdr:rowOff>
    </xdr:from>
    <xdr:to>
      <xdr:col>41</xdr:col>
      <xdr:colOff>101600</xdr:colOff>
      <xdr:row>85</xdr:row>
      <xdr:rowOff>15748</xdr:rowOff>
    </xdr:to>
    <xdr:sp macro="" textlink="">
      <xdr:nvSpPr>
        <xdr:cNvPr id="358" name="フローチャート: 判断 357"/>
        <xdr:cNvSpPr/>
      </xdr:nvSpPr>
      <xdr:spPr>
        <a:xfrm>
          <a:off x="7810500" y="1448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82169</xdr:rowOff>
    </xdr:from>
    <xdr:to>
      <xdr:col>36</xdr:col>
      <xdr:colOff>165100</xdr:colOff>
      <xdr:row>85</xdr:row>
      <xdr:rowOff>12319</xdr:rowOff>
    </xdr:to>
    <xdr:sp macro="" textlink="">
      <xdr:nvSpPr>
        <xdr:cNvPr id="359" name="フローチャート: 判断 358"/>
        <xdr:cNvSpPr/>
      </xdr:nvSpPr>
      <xdr:spPr>
        <a:xfrm>
          <a:off x="6921500" y="1448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145035</xdr:rowOff>
    </xdr:from>
    <xdr:to>
      <xdr:col>55</xdr:col>
      <xdr:colOff>50800</xdr:colOff>
      <xdr:row>85</xdr:row>
      <xdr:rowOff>75185</xdr:rowOff>
    </xdr:to>
    <xdr:sp macro="" textlink="">
      <xdr:nvSpPr>
        <xdr:cNvPr id="365" name="楕円 364"/>
        <xdr:cNvSpPr/>
      </xdr:nvSpPr>
      <xdr:spPr>
        <a:xfrm>
          <a:off x="104267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123462</xdr:rowOff>
    </xdr:from>
    <xdr:ext cx="469744" cy="259045"/>
    <xdr:sp macro="" textlink="">
      <xdr:nvSpPr>
        <xdr:cNvPr id="366" name="【公営住宅】&#10;一人当たり面積該当値テキスト"/>
        <xdr:cNvSpPr txBox="1"/>
      </xdr:nvSpPr>
      <xdr:spPr>
        <a:xfrm>
          <a:off x="10515600"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149606</xdr:rowOff>
    </xdr:from>
    <xdr:to>
      <xdr:col>50</xdr:col>
      <xdr:colOff>165100</xdr:colOff>
      <xdr:row>85</xdr:row>
      <xdr:rowOff>79756</xdr:rowOff>
    </xdr:to>
    <xdr:sp macro="" textlink="">
      <xdr:nvSpPr>
        <xdr:cNvPr id="367" name="楕円 366"/>
        <xdr:cNvSpPr/>
      </xdr:nvSpPr>
      <xdr:spPr>
        <a:xfrm>
          <a:off x="95885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24385</xdr:rowOff>
    </xdr:from>
    <xdr:to>
      <xdr:col>55</xdr:col>
      <xdr:colOff>0</xdr:colOff>
      <xdr:row>85</xdr:row>
      <xdr:rowOff>28956</xdr:rowOff>
    </xdr:to>
    <xdr:cxnSp macro="">
      <xdr:nvCxnSpPr>
        <xdr:cNvPr id="368" name="直線コネクタ 367"/>
        <xdr:cNvCxnSpPr/>
      </xdr:nvCxnSpPr>
      <xdr:spPr>
        <a:xfrm flipV="1">
          <a:off x="9639300" y="1459763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154178</xdr:rowOff>
    </xdr:from>
    <xdr:to>
      <xdr:col>46</xdr:col>
      <xdr:colOff>38100</xdr:colOff>
      <xdr:row>85</xdr:row>
      <xdr:rowOff>84328</xdr:rowOff>
    </xdr:to>
    <xdr:sp macro="" textlink="">
      <xdr:nvSpPr>
        <xdr:cNvPr id="369" name="楕円 368"/>
        <xdr:cNvSpPr/>
      </xdr:nvSpPr>
      <xdr:spPr>
        <a:xfrm>
          <a:off x="8699500" y="1455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28956</xdr:rowOff>
    </xdr:from>
    <xdr:to>
      <xdr:col>50</xdr:col>
      <xdr:colOff>114300</xdr:colOff>
      <xdr:row>85</xdr:row>
      <xdr:rowOff>33528</xdr:rowOff>
    </xdr:to>
    <xdr:cxnSp macro="">
      <xdr:nvCxnSpPr>
        <xdr:cNvPr id="370" name="直線コネクタ 369"/>
        <xdr:cNvCxnSpPr/>
      </xdr:nvCxnSpPr>
      <xdr:spPr>
        <a:xfrm flipV="1">
          <a:off x="8750300" y="1460220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157607</xdr:rowOff>
    </xdr:from>
    <xdr:to>
      <xdr:col>41</xdr:col>
      <xdr:colOff>101600</xdr:colOff>
      <xdr:row>85</xdr:row>
      <xdr:rowOff>87757</xdr:rowOff>
    </xdr:to>
    <xdr:sp macro="" textlink="">
      <xdr:nvSpPr>
        <xdr:cNvPr id="371" name="楕円 370"/>
        <xdr:cNvSpPr/>
      </xdr:nvSpPr>
      <xdr:spPr>
        <a:xfrm>
          <a:off x="7810500" y="1455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33528</xdr:rowOff>
    </xdr:from>
    <xdr:to>
      <xdr:col>45</xdr:col>
      <xdr:colOff>177800</xdr:colOff>
      <xdr:row>85</xdr:row>
      <xdr:rowOff>36957</xdr:rowOff>
    </xdr:to>
    <xdr:cxnSp macro="">
      <xdr:nvCxnSpPr>
        <xdr:cNvPr id="372" name="直線コネクタ 371"/>
        <xdr:cNvCxnSpPr/>
      </xdr:nvCxnSpPr>
      <xdr:spPr>
        <a:xfrm flipV="1">
          <a:off x="7861300" y="1460677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161037</xdr:rowOff>
    </xdr:from>
    <xdr:to>
      <xdr:col>36</xdr:col>
      <xdr:colOff>165100</xdr:colOff>
      <xdr:row>85</xdr:row>
      <xdr:rowOff>91187</xdr:rowOff>
    </xdr:to>
    <xdr:sp macro="" textlink="">
      <xdr:nvSpPr>
        <xdr:cNvPr id="373" name="楕円 372"/>
        <xdr:cNvSpPr/>
      </xdr:nvSpPr>
      <xdr:spPr>
        <a:xfrm>
          <a:off x="6921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36957</xdr:rowOff>
    </xdr:from>
    <xdr:to>
      <xdr:col>41</xdr:col>
      <xdr:colOff>50800</xdr:colOff>
      <xdr:row>85</xdr:row>
      <xdr:rowOff>40387</xdr:rowOff>
    </xdr:to>
    <xdr:cxnSp macro="">
      <xdr:nvCxnSpPr>
        <xdr:cNvPr id="374" name="直線コネクタ 373"/>
        <xdr:cNvCxnSpPr/>
      </xdr:nvCxnSpPr>
      <xdr:spPr>
        <a:xfrm flipV="1">
          <a:off x="6972300" y="14610207"/>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169435</xdr:rowOff>
    </xdr:from>
    <xdr:ext cx="469744" cy="259045"/>
    <xdr:sp macro="" textlink="">
      <xdr:nvSpPr>
        <xdr:cNvPr id="375" name="n_1aveValue【公営住宅】&#10;一人当たり面積"/>
        <xdr:cNvSpPr txBox="1"/>
      </xdr:nvSpPr>
      <xdr:spPr>
        <a:xfrm>
          <a:off x="9391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160290</xdr:rowOff>
    </xdr:from>
    <xdr:ext cx="469744" cy="259045"/>
    <xdr:sp macro="" textlink="">
      <xdr:nvSpPr>
        <xdr:cNvPr id="376" name="n_2aveValue【公営住宅】&#10;一人当たり面積"/>
        <xdr:cNvSpPr txBox="1"/>
      </xdr:nvSpPr>
      <xdr:spPr>
        <a:xfrm>
          <a:off x="8515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32275</xdr:rowOff>
    </xdr:from>
    <xdr:ext cx="469744" cy="259045"/>
    <xdr:sp macro="" textlink="">
      <xdr:nvSpPr>
        <xdr:cNvPr id="377" name="n_3aveValue【公営住宅】&#10;一人当たり面積"/>
        <xdr:cNvSpPr txBox="1"/>
      </xdr:nvSpPr>
      <xdr:spPr>
        <a:xfrm>
          <a:off x="7626427" y="1426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28846</xdr:rowOff>
    </xdr:from>
    <xdr:ext cx="469744" cy="259045"/>
    <xdr:sp macro="" textlink="">
      <xdr:nvSpPr>
        <xdr:cNvPr id="378" name="n_4aveValue【公営住宅】&#10;一人当たり面積"/>
        <xdr:cNvSpPr txBox="1"/>
      </xdr:nvSpPr>
      <xdr:spPr>
        <a:xfrm>
          <a:off x="6737427" y="1425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70883</xdr:rowOff>
    </xdr:from>
    <xdr:ext cx="469744" cy="259045"/>
    <xdr:sp macro="" textlink="">
      <xdr:nvSpPr>
        <xdr:cNvPr id="379" name="n_1mainValue【公営住宅】&#10;一人当たり面積"/>
        <xdr:cNvSpPr txBox="1"/>
      </xdr:nvSpPr>
      <xdr:spPr>
        <a:xfrm>
          <a:off x="9391727" y="146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75455</xdr:rowOff>
    </xdr:from>
    <xdr:ext cx="469744" cy="259045"/>
    <xdr:sp macro="" textlink="">
      <xdr:nvSpPr>
        <xdr:cNvPr id="380" name="n_2mainValue【公営住宅】&#10;一人当たり面積"/>
        <xdr:cNvSpPr txBox="1"/>
      </xdr:nvSpPr>
      <xdr:spPr>
        <a:xfrm>
          <a:off x="8515427" y="146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78884</xdr:rowOff>
    </xdr:from>
    <xdr:ext cx="469744" cy="259045"/>
    <xdr:sp macro="" textlink="">
      <xdr:nvSpPr>
        <xdr:cNvPr id="381" name="n_3mainValue【公営住宅】&#10;一人当たり面積"/>
        <xdr:cNvSpPr txBox="1"/>
      </xdr:nvSpPr>
      <xdr:spPr>
        <a:xfrm>
          <a:off x="7626427" y="1465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82314</xdr:rowOff>
    </xdr:from>
    <xdr:ext cx="469744" cy="259045"/>
    <xdr:sp macro="" textlink="">
      <xdr:nvSpPr>
        <xdr:cNvPr id="382" name="n_4mainValue【公営住宅】&#10;一人当たり面積"/>
        <xdr:cNvSpPr txBox="1"/>
      </xdr:nvSpPr>
      <xdr:spPr>
        <a:xfrm>
          <a:off x="6737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3" name="直線コネクタ 422"/>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6" name="【認定こども園・幼稚園・保育所】&#10;有形固定資産減価償却率最大値テキスト"/>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139717</xdr:rowOff>
    </xdr:from>
    <xdr:ext cx="405111" cy="259045"/>
    <xdr:sp macro="" textlink="">
      <xdr:nvSpPr>
        <xdr:cNvPr id="428" name="【認定こども園・幼稚園・保育所】&#10;有形固定資産減価償却率平均値テキスト"/>
        <xdr:cNvSpPr txBox="1"/>
      </xdr:nvSpPr>
      <xdr:spPr>
        <a:xfrm>
          <a:off x="16357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30" name="フローチャート: 判断 429"/>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31" name="フローチャート: 判断 430"/>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156845</xdr:rowOff>
    </xdr:from>
    <xdr:to>
      <xdr:col>72</xdr:col>
      <xdr:colOff>38100</xdr:colOff>
      <xdr:row>37</xdr:row>
      <xdr:rowOff>86995</xdr:rowOff>
    </xdr:to>
    <xdr:sp macro="" textlink="">
      <xdr:nvSpPr>
        <xdr:cNvPr id="432" name="フローチャート: 判断 431"/>
        <xdr:cNvSpPr/>
      </xdr:nvSpPr>
      <xdr:spPr>
        <a:xfrm>
          <a:off x="13652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137795</xdr:rowOff>
    </xdr:from>
    <xdr:to>
      <xdr:col>67</xdr:col>
      <xdr:colOff>101600</xdr:colOff>
      <xdr:row>37</xdr:row>
      <xdr:rowOff>67945</xdr:rowOff>
    </xdr:to>
    <xdr:sp macro="" textlink="">
      <xdr:nvSpPr>
        <xdr:cNvPr id="433" name="フローチャート: 判断 432"/>
        <xdr:cNvSpPr/>
      </xdr:nvSpPr>
      <xdr:spPr>
        <a:xfrm>
          <a:off x="12763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xdr:rowOff>
    </xdr:from>
    <xdr:to>
      <xdr:col>85</xdr:col>
      <xdr:colOff>177800</xdr:colOff>
      <xdr:row>37</xdr:row>
      <xdr:rowOff>104140</xdr:rowOff>
    </xdr:to>
    <xdr:sp macro="" textlink="">
      <xdr:nvSpPr>
        <xdr:cNvPr id="439" name="楕円 438"/>
        <xdr:cNvSpPr/>
      </xdr:nvSpPr>
      <xdr:spPr>
        <a:xfrm>
          <a:off x="16268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152417</xdr:rowOff>
    </xdr:from>
    <xdr:ext cx="405111" cy="259045"/>
    <xdr:sp macro="" textlink="">
      <xdr:nvSpPr>
        <xdr:cNvPr id="440" name="【認定こども園・幼稚園・保育所】&#10;有形固定資産減価償却率該当値テキスト"/>
        <xdr:cNvSpPr txBox="1"/>
      </xdr:nvSpPr>
      <xdr:spPr>
        <a:xfrm>
          <a:off x="16357600"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128270</xdr:rowOff>
    </xdr:from>
    <xdr:to>
      <xdr:col>81</xdr:col>
      <xdr:colOff>101600</xdr:colOff>
      <xdr:row>37</xdr:row>
      <xdr:rowOff>58420</xdr:rowOff>
    </xdr:to>
    <xdr:sp macro="" textlink="">
      <xdr:nvSpPr>
        <xdr:cNvPr id="441" name="楕円 440"/>
        <xdr:cNvSpPr/>
      </xdr:nvSpPr>
      <xdr:spPr>
        <a:xfrm>
          <a:off x="15430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xdr:rowOff>
    </xdr:from>
    <xdr:to>
      <xdr:col>85</xdr:col>
      <xdr:colOff>127000</xdr:colOff>
      <xdr:row>37</xdr:row>
      <xdr:rowOff>53340</xdr:rowOff>
    </xdr:to>
    <xdr:cxnSp macro="">
      <xdr:nvCxnSpPr>
        <xdr:cNvPr id="442" name="直線コネクタ 441"/>
        <xdr:cNvCxnSpPr/>
      </xdr:nvCxnSpPr>
      <xdr:spPr>
        <a:xfrm>
          <a:off x="15481300" y="63512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133985</xdr:rowOff>
    </xdr:from>
    <xdr:to>
      <xdr:col>76</xdr:col>
      <xdr:colOff>165100</xdr:colOff>
      <xdr:row>37</xdr:row>
      <xdr:rowOff>64135</xdr:rowOff>
    </xdr:to>
    <xdr:sp macro="" textlink="">
      <xdr:nvSpPr>
        <xdr:cNvPr id="443" name="楕円 442"/>
        <xdr:cNvSpPr/>
      </xdr:nvSpPr>
      <xdr:spPr>
        <a:xfrm>
          <a:off x="14541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7620</xdr:rowOff>
    </xdr:from>
    <xdr:to>
      <xdr:col>81</xdr:col>
      <xdr:colOff>50800</xdr:colOff>
      <xdr:row>37</xdr:row>
      <xdr:rowOff>13335</xdr:rowOff>
    </xdr:to>
    <xdr:cxnSp macro="">
      <xdr:nvCxnSpPr>
        <xdr:cNvPr id="444" name="直線コネクタ 443"/>
        <xdr:cNvCxnSpPr/>
      </xdr:nvCxnSpPr>
      <xdr:spPr>
        <a:xfrm flipV="1">
          <a:off x="14592300" y="63512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71120</xdr:rowOff>
    </xdr:from>
    <xdr:to>
      <xdr:col>72</xdr:col>
      <xdr:colOff>38100</xdr:colOff>
      <xdr:row>37</xdr:row>
      <xdr:rowOff>1270</xdr:rowOff>
    </xdr:to>
    <xdr:sp macro="" textlink="">
      <xdr:nvSpPr>
        <xdr:cNvPr id="445" name="楕円 444"/>
        <xdr:cNvSpPr/>
      </xdr:nvSpPr>
      <xdr:spPr>
        <a:xfrm>
          <a:off x="13652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121920</xdr:rowOff>
    </xdr:from>
    <xdr:to>
      <xdr:col>76</xdr:col>
      <xdr:colOff>114300</xdr:colOff>
      <xdr:row>37</xdr:row>
      <xdr:rowOff>13335</xdr:rowOff>
    </xdr:to>
    <xdr:cxnSp macro="">
      <xdr:nvCxnSpPr>
        <xdr:cNvPr id="446" name="直線コネクタ 445"/>
        <xdr:cNvCxnSpPr/>
      </xdr:nvCxnSpPr>
      <xdr:spPr>
        <a:xfrm>
          <a:off x="13703300" y="629412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31115</xdr:rowOff>
    </xdr:from>
    <xdr:to>
      <xdr:col>67</xdr:col>
      <xdr:colOff>101600</xdr:colOff>
      <xdr:row>36</xdr:row>
      <xdr:rowOff>132715</xdr:rowOff>
    </xdr:to>
    <xdr:sp macro="" textlink="">
      <xdr:nvSpPr>
        <xdr:cNvPr id="447" name="楕円 446"/>
        <xdr:cNvSpPr/>
      </xdr:nvSpPr>
      <xdr:spPr>
        <a:xfrm>
          <a:off x="12763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81915</xdr:rowOff>
    </xdr:from>
    <xdr:to>
      <xdr:col>71</xdr:col>
      <xdr:colOff>177800</xdr:colOff>
      <xdr:row>36</xdr:row>
      <xdr:rowOff>121920</xdr:rowOff>
    </xdr:to>
    <xdr:cxnSp macro="">
      <xdr:nvCxnSpPr>
        <xdr:cNvPr id="448" name="直線コネクタ 447"/>
        <xdr:cNvCxnSpPr/>
      </xdr:nvCxnSpPr>
      <xdr:spPr>
        <a:xfrm>
          <a:off x="12814300" y="62541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449"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62882</xdr:rowOff>
    </xdr:from>
    <xdr:ext cx="405111" cy="259045"/>
    <xdr:sp macro="" textlink="">
      <xdr:nvSpPr>
        <xdr:cNvPr id="450" name="n_2aveValue【認定こども園・幼稚園・保育所】&#10;有形固定資産減価償却率"/>
        <xdr:cNvSpPr txBox="1"/>
      </xdr:nvSpPr>
      <xdr:spPr>
        <a:xfrm>
          <a:off x="143897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78122</xdr:rowOff>
    </xdr:from>
    <xdr:ext cx="405111" cy="259045"/>
    <xdr:sp macro="" textlink="">
      <xdr:nvSpPr>
        <xdr:cNvPr id="451" name="n_3aveValue【認定こども園・幼稚園・保育所】&#10;有形固定資産減価償却率"/>
        <xdr:cNvSpPr txBox="1"/>
      </xdr:nvSpPr>
      <xdr:spPr>
        <a:xfrm>
          <a:off x="13500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59072</xdr:rowOff>
    </xdr:from>
    <xdr:ext cx="405111" cy="259045"/>
    <xdr:sp macro="" textlink="">
      <xdr:nvSpPr>
        <xdr:cNvPr id="452" name="n_4aveValue【認定こども園・幼稚園・保育所】&#10;有形固定資産減価償却率"/>
        <xdr:cNvSpPr txBox="1"/>
      </xdr:nvSpPr>
      <xdr:spPr>
        <a:xfrm>
          <a:off x="12611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74947</xdr:rowOff>
    </xdr:from>
    <xdr:ext cx="405111" cy="259045"/>
    <xdr:sp macro="" textlink="">
      <xdr:nvSpPr>
        <xdr:cNvPr id="453" name="n_1main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80662</xdr:rowOff>
    </xdr:from>
    <xdr:ext cx="405111" cy="259045"/>
    <xdr:sp macro="" textlink="">
      <xdr:nvSpPr>
        <xdr:cNvPr id="454" name="n_2mainValue【認定こども園・幼稚園・保育所】&#10;有形固定資産減価償却率"/>
        <xdr:cNvSpPr txBox="1"/>
      </xdr:nvSpPr>
      <xdr:spPr>
        <a:xfrm>
          <a:off x="14389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17797</xdr:rowOff>
    </xdr:from>
    <xdr:ext cx="405111" cy="259045"/>
    <xdr:sp macro="" textlink="">
      <xdr:nvSpPr>
        <xdr:cNvPr id="455" name="n_3mainValue【認定こども園・幼稚園・保育所】&#10;有形固定資産減価償却率"/>
        <xdr:cNvSpPr txBox="1"/>
      </xdr:nvSpPr>
      <xdr:spPr>
        <a:xfrm>
          <a:off x="13500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149242</xdr:rowOff>
    </xdr:from>
    <xdr:ext cx="405111" cy="259045"/>
    <xdr:sp macro="" textlink="">
      <xdr:nvSpPr>
        <xdr:cNvPr id="456" name="n_4mainValue【認定こども園・幼稚園・保育所】&#10;有形固定資産減価償却率"/>
        <xdr:cNvSpPr txBox="1"/>
      </xdr:nvSpPr>
      <xdr:spPr>
        <a:xfrm>
          <a:off x="126117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0" name="直線コネクタ 479"/>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1" name="【認定こども園・幼稚園・保育所】&#10;一人当たり面積最小値テキスト"/>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3" name="【認定こども園・幼稚園・保育所】&#10;一人当たり面積最大値テキスト"/>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99077</xdr:rowOff>
    </xdr:from>
    <xdr:ext cx="469744" cy="259045"/>
    <xdr:sp macro="" textlink="">
      <xdr:nvSpPr>
        <xdr:cNvPr id="485" name="【認定こども園・幼稚園・保育所】&#10;一人当たり面積平均値テキスト"/>
        <xdr:cNvSpPr txBox="1"/>
      </xdr:nvSpPr>
      <xdr:spPr>
        <a:xfrm>
          <a:off x="22199600" y="678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8255</xdr:rowOff>
    </xdr:from>
    <xdr:to>
      <xdr:col>112</xdr:col>
      <xdr:colOff>38100</xdr:colOff>
      <xdr:row>40</xdr:row>
      <xdr:rowOff>109855</xdr:rowOff>
    </xdr:to>
    <xdr:sp macro="" textlink="">
      <xdr:nvSpPr>
        <xdr:cNvPr id="487" name="フローチャート: 判断 486"/>
        <xdr:cNvSpPr/>
      </xdr:nvSpPr>
      <xdr:spPr>
        <a:xfrm>
          <a:off x="21272500" y="686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xdr:rowOff>
    </xdr:from>
    <xdr:to>
      <xdr:col>107</xdr:col>
      <xdr:colOff>101600</xdr:colOff>
      <xdr:row>40</xdr:row>
      <xdr:rowOff>107950</xdr:rowOff>
    </xdr:to>
    <xdr:sp macro="" textlink="">
      <xdr:nvSpPr>
        <xdr:cNvPr id="488" name="フローチャート: 判断 487"/>
        <xdr:cNvSpPr/>
      </xdr:nvSpPr>
      <xdr:spPr>
        <a:xfrm>
          <a:off x="20383500" y="686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15875</xdr:rowOff>
    </xdr:from>
    <xdr:to>
      <xdr:col>102</xdr:col>
      <xdr:colOff>165100</xdr:colOff>
      <xdr:row>40</xdr:row>
      <xdr:rowOff>117475</xdr:rowOff>
    </xdr:to>
    <xdr:sp macro="" textlink="">
      <xdr:nvSpPr>
        <xdr:cNvPr id="489" name="フローチャート: 判断 488"/>
        <xdr:cNvSpPr/>
      </xdr:nvSpPr>
      <xdr:spPr>
        <a:xfrm>
          <a:off x="194945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10160</xdr:rowOff>
    </xdr:from>
    <xdr:to>
      <xdr:col>98</xdr:col>
      <xdr:colOff>38100</xdr:colOff>
      <xdr:row>40</xdr:row>
      <xdr:rowOff>111760</xdr:rowOff>
    </xdr:to>
    <xdr:sp macro="" textlink="">
      <xdr:nvSpPr>
        <xdr:cNvPr id="490" name="フローチャート: 判断 489"/>
        <xdr:cNvSpPr/>
      </xdr:nvSpPr>
      <xdr:spPr>
        <a:xfrm>
          <a:off x="18605500" y="68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124460</xdr:rowOff>
    </xdr:from>
    <xdr:to>
      <xdr:col>116</xdr:col>
      <xdr:colOff>114300</xdr:colOff>
      <xdr:row>38</xdr:row>
      <xdr:rowOff>54610</xdr:rowOff>
    </xdr:to>
    <xdr:sp macro="" textlink="">
      <xdr:nvSpPr>
        <xdr:cNvPr id="496" name="楕円 495"/>
        <xdr:cNvSpPr/>
      </xdr:nvSpPr>
      <xdr:spPr>
        <a:xfrm>
          <a:off x="221107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147337</xdr:rowOff>
    </xdr:from>
    <xdr:ext cx="469744" cy="259045"/>
    <xdr:sp macro="" textlink="">
      <xdr:nvSpPr>
        <xdr:cNvPr id="497" name="【認定こども園・幼稚園・保育所】&#10;一人当たり面積該当値テキスト"/>
        <xdr:cNvSpPr txBox="1"/>
      </xdr:nvSpPr>
      <xdr:spPr>
        <a:xfrm>
          <a:off x="22199600"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135890</xdr:rowOff>
    </xdr:from>
    <xdr:to>
      <xdr:col>112</xdr:col>
      <xdr:colOff>38100</xdr:colOff>
      <xdr:row>38</xdr:row>
      <xdr:rowOff>66040</xdr:rowOff>
    </xdr:to>
    <xdr:sp macro="" textlink="">
      <xdr:nvSpPr>
        <xdr:cNvPr id="498" name="楕円 497"/>
        <xdr:cNvSpPr/>
      </xdr:nvSpPr>
      <xdr:spPr>
        <a:xfrm>
          <a:off x="21272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3810</xdr:rowOff>
    </xdr:from>
    <xdr:to>
      <xdr:col>116</xdr:col>
      <xdr:colOff>63500</xdr:colOff>
      <xdr:row>38</xdr:row>
      <xdr:rowOff>15240</xdr:rowOff>
    </xdr:to>
    <xdr:cxnSp macro="">
      <xdr:nvCxnSpPr>
        <xdr:cNvPr id="499" name="直線コネクタ 498"/>
        <xdr:cNvCxnSpPr/>
      </xdr:nvCxnSpPr>
      <xdr:spPr>
        <a:xfrm flipV="1">
          <a:off x="21323300" y="65189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80645</xdr:rowOff>
    </xdr:from>
    <xdr:to>
      <xdr:col>107</xdr:col>
      <xdr:colOff>101600</xdr:colOff>
      <xdr:row>38</xdr:row>
      <xdr:rowOff>10795</xdr:rowOff>
    </xdr:to>
    <xdr:sp macro="" textlink="">
      <xdr:nvSpPr>
        <xdr:cNvPr id="500" name="楕円 499"/>
        <xdr:cNvSpPr/>
      </xdr:nvSpPr>
      <xdr:spPr>
        <a:xfrm>
          <a:off x="20383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131445</xdr:rowOff>
    </xdr:from>
    <xdr:to>
      <xdr:col>111</xdr:col>
      <xdr:colOff>177800</xdr:colOff>
      <xdr:row>38</xdr:row>
      <xdr:rowOff>15240</xdr:rowOff>
    </xdr:to>
    <xdr:cxnSp macro="">
      <xdr:nvCxnSpPr>
        <xdr:cNvPr id="501" name="直線コネクタ 500"/>
        <xdr:cNvCxnSpPr/>
      </xdr:nvCxnSpPr>
      <xdr:spPr>
        <a:xfrm>
          <a:off x="20434300" y="647509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90170</xdr:rowOff>
    </xdr:from>
    <xdr:to>
      <xdr:col>102</xdr:col>
      <xdr:colOff>165100</xdr:colOff>
      <xdr:row>38</xdr:row>
      <xdr:rowOff>20320</xdr:rowOff>
    </xdr:to>
    <xdr:sp macro="" textlink="">
      <xdr:nvSpPr>
        <xdr:cNvPr id="502" name="楕円 501"/>
        <xdr:cNvSpPr/>
      </xdr:nvSpPr>
      <xdr:spPr>
        <a:xfrm>
          <a:off x="19494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131445</xdr:rowOff>
    </xdr:from>
    <xdr:to>
      <xdr:col>107</xdr:col>
      <xdr:colOff>50800</xdr:colOff>
      <xdr:row>37</xdr:row>
      <xdr:rowOff>140970</xdr:rowOff>
    </xdr:to>
    <xdr:cxnSp macro="">
      <xdr:nvCxnSpPr>
        <xdr:cNvPr id="503" name="直線コネクタ 502"/>
        <xdr:cNvCxnSpPr/>
      </xdr:nvCxnSpPr>
      <xdr:spPr>
        <a:xfrm flipV="1">
          <a:off x="19545300" y="64750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99695</xdr:rowOff>
    </xdr:from>
    <xdr:to>
      <xdr:col>98</xdr:col>
      <xdr:colOff>38100</xdr:colOff>
      <xdr:row>38</xdr:row>
      <xdr:rowOff>29845</xdr:rowOff>
    </xdr:to>
    <xdr:sp macro="" textlink="">
      <xdr:nvSpPr>
        <xdr:cNvPr id="504" name="楕円 503"/>
        <xdr:cNvSpPr/>
      </xdr:nvSpPr>
      <xdr:spPr>
        <a:xfrm>
          <a:off x="18605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140970</xdr:rowOff>
    </xdr:from>
    <xdr:to>
      <xdr:col>102</xdr:col>
      <xdr:colOff>114300</xdr:colOff>
      <xdr:row>37</xdr:row>
      <xdr:rowOff>150495</xdr:rowOff>
    </xdr:to>
    <xdr:cxnSp macro="">
      <xdr:nvCxnSpPr>
        <xdr:cNvPr id="505" name="直線コネクタ 504"/>
        <xdr:cNvCxnSpPr/>
      </xdr:nvCxnSpPr>
      <xdr:spPr>
        <a:xfrm flipV="1">
          <a:off x="18656300" y="64846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100982</xdr:rowOff>
    </xdr:from>
    <xdr:ext cx="469744" cy="259045"/>
    <xdr:sp macro="" textlink="">
      <xdr:nvSpPr>
        <xdr:cNvPr id="506" name="n_1aveValue【認定こども園・幼稚園・保育所】&#10;一人当たり面積"/>
        <xdr:cNvSpPr txBox="1"/>
      </xdr:nvSpPr>
      <xdr:spPr>
        <a:xfrm>
          <a:off x="21075727" y="695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99077</xdr:rowOff>
    </xdr:from>
    <xdr:ext cx="469744" cy="259045"/>
    <xdr:sp macro="" textlink="">
      <xdr:nvSpPr>
        <xdr:cNvPr id="507" name="n_2aveValue【認定こども園・幼稚園・保育所】&#10;一人当たり面積"/>
        <xdr:cNvSpPr txBox="1"/>
      </xdr:nvSpPr>
      <xdr:spPr>
        <a:xfrm>
          <a:off x="2019942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108602</xdr:rowOff>
    </xdr:from>
    <xdr:ext cx="469744" cy="259045"/>
    <xdr:sp macro="" textlink="">
      <xdr:nvSpPr>
        <xdr:cNvPr id="508" name="n_3aveValue【認定こども園・幼稚園・保育所】&#10;一人当たり面積"/>
        <xdr:cNvSpPr txBox="1"/>
      </xdr:nvSpPr>
      <xdr:spPr>
        <a:xfrm>
          <a:off x="19310427" y="696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102887</xdr:rowOff>
    </xdr:from>
    <xdr:ext cx="469744" cy="259045"/>
    <xdr:sp macro="" textlink="">
      <xdr:nvSpPr>
        <xdr:cNvPr id="509" name="n_4aveValue【認定こども園・幼稚園・保育所】&#10;一人当たり面積"/>
        <xdr:cNvSpPr txBox="1"/>
      </xdr:nvSpPr>
      <xdr:spPr>
        <a:xfrm>
          <a:off x="1842142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82567</xdr:rowOff>
    </xdr:from>
    <xdr:ext cx="469744" cy="259045"/>
    <xdr:sp macro="" textlink="">
      <xdr:nvSpPr>
        <xdr:cNvPr id="510" name="n_1mainValue【認定こども園・幼稚園・保育所】&#10;一人当たり面積"/>
        <xdr:cNvSpPr txBox="1"/>
      </xdr:nvSpPr>
      <xdr:spPr>
        <a:xfrm>
          <a:off x="210757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27322</xdr:rowOff>
    </xdr:from>
    <xdr:ext cx="469744" cy="259045"/>
    <xdr:sp macro="" textlink="">
      <xdr:nvSpPr>
        <xdr:cNvPr id="511" name="n_2mainValue【認定こども園・幼稚園・保育所】&#10;一人当たり面積"/>
        <xdr:cNvSpPr txBox="1"/>
      </xdr:nvSpPr>
      <xdr:spPr>
        <a:xfrm>
          <a:off x="20199427" y="619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36847</xdr:rowOff>
    </xdr:from>
    <xdr:ext cx="469744" cy="259045"/>
    <xdr:sp macro="" textlink="">
      <xdr:nvSpPr>
        <xdr:cNvPr id="512" name="n_3mainValue【認定こども園・幼稚園・保育所】&#10;一人当たり面積"/>
        <xdr:cNvSpPr txBox="1"/>
      </xdr:nvSpPr>
      <xdr:spPr>
        <a:xfrm>
          <a:off x="19310427"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46372</xdr:rowOff>
    </xdr:from>
    <xdr:ext cx="469744" cy="259045"/>
    <xdr:sp macro="" textlink="">
      <xdr:nvSpPr>
        <xdr:cNvPr id="513" name="n_4mainValue【認定こども園・幼稚園・保育所】&#10;一人当たり面積"/>
        <xdr:cNvSpPr txBox="1"/>
      </xdr:nvSpPr>
      <xdr:spPr>
        <a:xfrm>
          <a:off x="18421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6" name="テキスト ボックス 52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6" name="テキスト ボックス 53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8" name="直線コネクタ 537"/>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39" name="【学校施設】&#10;有形固定資産減価償却率最小値テキスト"/>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0" name="直線コネクタ 539"/>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1" name="【学校施設】&#10;有形固定資産減価償却率最大値テキスト"/>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543" name="【学校施設】&#10;有形固定資産減価償却率平均値テキスト"/>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67310</xdr:rowOff>
    </xdr:from>
    <xdr:to>
      <xdr:col>81</xdr:col>
      <xdr:colOff>101600</xdr:colOff>
      <xdr:row>59</xdr:row>
      <xdr:rowOff>168910</xdr:rowOff>
    </xdr:to>
    <xdr:sp macro="" textlink="">
      <xdr:nvSpPr>
        <xdr:cNvPr id="545" name="フローチャート: 判断 544"/>
        <xdr:cNvSpPr/>
      </xdr:nvSpPr>
      <xdr:spPr>
        <a:xfrm>
          <a:off x="15430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90170</xdr:rowOff>
    </xdr:from>
    <xdr:to>
      <xdr:col>76</xdr:col>
      <xdr:colOff>165100</xdr:colOff>
      <xdr:row>60</xdr:row>
      <xdr:rowOff>20320</xdr:rowOff>
    </xdr:to>
    <xdr:sp macro="" textlink="">
      <xdr:nvSpPr>
        <xdr:cNvPr id="546" name="フローチャート: 判断 545"/>
        <xdr:cNvSpPr/>
      </xdr:nvSpPr>
      <xdr:spPr>
        <a:xfrm>
          <a:off x="14541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122555</xdr:rowOff>
    </xdr:from>
    <xdr:to>
      <xdr:col>72</xdr:col>
      <xdr:colOff>38100</xdr:colOff>
      <xdr:row>60</xdr:row>
      <xdr:rowOff>52705</xdr:rowOff>
    </xdr:to>
    <xdr:sp macro="" textlink="">
      <xdr:nvSpPr>
        <xdr:cNvPr id="547" name="フローチャート: 判断 546"/>
        <xdr:cNvSpPr/>
      </xdr:nvSpPr>
      <xdr:spPr>
        <a:xfrm>
          <a:off x="13652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548" name="フローチャート: 判断 547"/>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42545</xdr:rowOff>
    </xdr:from>
    <xdr:to>
      <xdr:col>85</xdr:col>
      <xdr:colOff>177800</xdr:colOff>
      <xdr:row>59</xdr:row>
      <xdr:rowOff>144145</xdr:rowOff>
    </xdr:to>
    <xdr:sp macro="" textlink="">
      <xdr:nvSpPr>
        <xdr:cNvPr id="554" name="楕円 553"/>
        <xdr:cNvSpPr/>
      </xdr:nvSpPr>
      <xdr:spPr>
        <a:xfrm>
          <a:off x="162687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65422</xdr:rowOff>
    </xdr:from>
    <xdr:ext cx="405111" cy="259045"/>
    <xdr:sp macro="" textlink="">
      <xdr:nvSpPr>
        <xdr:cNvPr id="555" name="【学校施設】&#10;有形固定資産減価償却率該当値テキスト"/>
        <xdr:cNvSpPr txBox="1"/>
      </xdr:nvSpPr>
      <xdr:spPr>
        <a:xfrm>
          <a:off x="16357600"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34925</xdr:rowOff>
    </xdr:from>
    <xdr:to>
      <xdr:col>81</xdr:col>
      <xdr:colOff>101600</xdr:colOff>
      <xdr:row>59</xdr:row>
      <xdr:rowOff>136525</xdr:rowOff>
    </xdr:to>
    <xdr:sp macro="" textlink="">
      <xdr:nvSpPr>
        <xdr:cNvPr id="556" name="楕円 555"/>
        <xdr:cNvSpPr/>
      </xdr:nvSpPr>
      <xdr:spPr>
        <a:xfrm>
          <a:off x="15430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85725</xdr:rowOff>
    </xdr:from>
    <xdr:to>
      <xdr:col>85</xdr:col>
      <xdr:colOff>127000</xdr:colOff>
      <xdr:row>59</xdr:row>
      <xdr:rowOff>93345</xdr:rowOff>
    </xdr:to>
    <xdr:cxnSp macro="">
      <xdr:nvCxnSpPr>
        <xdr:cNvPr id="557" name="直線コネクタ 556"/>
        <xdr:cNvCxnSpPr/>
      </xdr:nvCxnSpPr>
      <xdr:spPr>
        <a:xfrm>
          <a:off x="15481300" y="1020127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154940</xdr:rowOff>
    </xdr:from>
    <xdr:to>
      <xdr:col>76</xdr:col>
      <xdr:colOff>165100</xdr:colOff>
      <xdr:row>62</xdr:row>
      <xdr:rowOff>85090</xdr:rowOff>
    </xdr:to>
    <xdr:sp macro="" textlink="">
      <xdr:nvSpPr>
        <xdr:cNvPr id="558" name="楕円 557"/>
        <xdr:cNvSpPr/>
      </xdr:nvSpPr>
      <xdr:spPr>
        <a:xfrm>
          <a:off x="14541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85725</xdr:rowOff>
    </xdr:from>
    <xdr:to>
      <xdr:col>81</xdr:col>
      <xdr:colOff>50800</xdr:colOff>
      <xdr:row>62</xdr:row>
      <xdr:rowOff>34290</xdr:rowOff>
    </xdr:to>
    <xdr:cxnSp macro="">
      <xdr:nvCxnSpPr>
        <xdr:cNvPr id="559" name="直線コネクタ 558"/>
        <xdr:cNvCxnSpPr/>
      </xdr:nvCxnSpPr>
      <xdr:spPr>
        <a:xfrm flipV="1">
          <a:off x="14592300" y="10201275"/>
          <a:ext cx="889000" cy="46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137795</xdr:rowOff>
    </xdr:from>
    <xdr:to>
      <xdr:col>72</xdr:col>
      <xdr:colOff>38100</xdr:colOff>
      <xdr:row>62</xdr:row>
      <xdr:rowOff>67945</xdr:rowOff>
    </xdr:to>
    <xdr:sp macro="" textlink="">
      <xdr:nvSpPr>
        <xdr:cNvPr id="560" name="楕円 559"/>
        <xdr:cNvSpPr/>
      </xdr:nvSpPr>
      <xdr:spPr>
        <a:xfrm>
          <a:off x="13652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17145</xdr:rowOff>
    </xdr:from>
    <xdr:to>
      <xdr:col>76</xdr:col>
      <xdr:colOff>114300</xdr:colOff>
      <xdr:row>62</xdr:row>
      <xdr:rowOff>34290</xdr:rowOff>
    </xdr:to>
    <xdr:cxnSp macro="">
      <xdr:nvCxnSpPr>
        <xdr:cNvPr id="561" name="直線コネクタ 560"/>
        <xdr:cNvCxnSpPr/>
      </xdr:nvCxnSpPr>
      <xdr:spPr>
        <a:xfrm>
          <a:off x="13703300" y="106470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133985</xdr:rowOff>
    </xdr:from>
    <xdr:to>
      <xdr:col>67</xdr:col>
      <xdr:colOff>101600</xdr:colOff>
      <xdr:row>62</xdr:row>
      <xdr:rowOff>64135</xdr:rowOff>
    </xdr:to>
    <xdr:sp macro="" textlink="">
      <xdr:nvSpPr>
        <xdr:cNvPr id="562" name="楕円 561"/>
        <xdr:cNvSpPr/>
      </xdr:nvSpPr>
      <xdr:spPr>
        <a:xfrm>
          <a:off x="12763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13335</xdr:rowOff>
    </xdr:from>
    <xdr:to>
      <xdr:col>71</xdr:col>
      <xdr:colOff>177800</xdr:colOff>
      <xdr:row>62</xdr:row>
      <xdr:rowOff>17145</xdr:rowOff>
    </xdr:to>
    <xdr:cxnSp macro="">
      <xdr:nvCxnSpPr>
        <xdr:cNvPr id="563" name="直線コネクタ 562"/>
        <xdr:cNvCxnSpPr/>
      </xdr:nvCxnSpPr>
      <xdr:spPr>
        <a:xfrm>
          <a:off x="12814300" y="106432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160037</xdr:rowOff>
    </xdr:from>
    <xdr:ext cx="405111" cy="259045"/>
    <xdr:sp macro="" textlink="">
      <xdr:nvSpPr>
        <xdr:cNvPr id="564" name="n_1aveValue【学校施設】&#10;有形固定資産減価償却率"/>
        <xdr:cNvSpPr txBox="1"/>
      </xdr:nvSpPr>
      <xdr:spPr>
        <a:xfrm>
          <a:off x="152660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36847</xdr:rowOff>
    </xdr:from>
    <xdr:ext cx="405111" cy="259045"/>
    <xdr:sp macro="" textlink="">
      <xdr:nvSpPr>
        <xdr:cNvPr id="565" name="n_2aveValue【学校施設】&#10;有形固定資産減価償却率"/>
        <xdr:cNvSpPr txBox="1"/>
      </xdr:nvSpPr>
      <xdr:spPr>
        <a:xfrm>
          <a:off x="14389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69232</xdr:rowOff>
    </xdr:from>
    <xdr:ext cx="405111" cy="259045"/>
    <xdr:sp macro="" textlink="">
      <xdr:nvSpPr>
        <xdr:cNvPr id="566" name="n_3aveValue【学校施設】&#10;有形固定資産減価償却率"/>
        <xdr:cNvSpPr txBox="1"/>
      </xdr:nvSpPr>
      <xdr:spPr>
        <a:xfrm>
          <a:off x="13500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46372</xdr:rowOff>
    </xdr:from>
    <xdr:ext cx="405111" cy="259045"/>
    <xdr:sp macro="" textlink="">
      <xdr:nvSpPr>
        <xdr:cNvPr id="567" name="n_4aveValue【学校施設】&#10;有形固定資産減価償却率"/>
        <xdr:cNvSpPr txBox="1"/>
      </xdr:nvSpPr>
      <xdr:spPr>
        <a:xfrm>
          <a:off x="12611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153052</xdr:rowOff>
    </xdr:from>
    <xdr:ext cx="405111" cy="259045"/>
    <xdr:sp macro="" textlink="">
      <xdr:nvSpPr>
        <xdr:cNvPr id="568" name="n_1mainValue【学校施設】&#10;有形固定資産減価償却率"/>
        <xdr:cNvSpPr txBox="1"/>
      </xdr:nvSpPr>
      <xdr:spPr>
        <a:xfrm>
          <a:off x="152660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76217</xdr:rowOff>
    </xdr:from>
    <xdr:ext cx="405111" cy="259045"/>
    <xdr:sp macro="" textlink="">
      <xdr:nvSpPr>
        <xdr:cNvPr id="569" name="n_2mainValue【学校施設】&#10;有形固定資産減価償却率"/>
        <xdr:cNvSpPr txBox="1"/>
      </xdr:nvSpPr>
      <xdr:spPr>
        <a:xfrm>
          <a:off x="14389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59072</xdr:rowOff>
    </xdr:from>
    <xdr:ext cx="405111" cy="259045"/>
    <xdr:sp macro="" textlink="">
      <xdr:nvSpPr>
        <xdr:cNvPr id="570" name="n_3mainValue【学校施設】&#10;有形固定資産減価償却率"/>
        <xdr:cNvSpPr txBox="1"/>
      </xdr:nvSpPr>
      <xdr:spPr>
        <a:xfrm>
          <a:off x="13500744"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55262</xdr:rowOff>
    </xdr:from>
    <xdr:ext cx="405111" cy="259045"/>
    <xdr:sp macro="" textlink="">
      <xdr:nvSpPr>
        <xdr:cNvPr id="571" name="n_4mainValue【学校施設】&#10;有形固定資産減価償却率"/>
        <xdr:cNvSpPr txBox="1"/>
      </xdr:nvSpPr>
      <xdr:spPr>
        <a:xfrm>
          <a:off x="12611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2" name="直線コネクタ 591"/>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3" name="【学校施設】&#10;一人当たり面積最小値テキスト"/>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5" name="【学校施設】&#10;一人当たり面積最大値テキスト"/>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6" name="直線コネクタ 595"/>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138383</xdr:rowOff>
    </xdr:from>
    <xdr:ext cx="469744" cy="259045"/>
    <xdr:sp macro="" textlink="">
      <xdr:nvSpPr>
        <xdr:cNvPr id="597" name="【学校施設】&#10;一人当たり面積平均値テキスト"/>
        <xdr:cNvSpPr txBox="1"/>
      </xdr:nvSpPr>
      <xdr:spPr>
        <a:xfrm>
          <a:off x="22199600" y="10082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8" name="フローチャート: 判断 597"/>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105219</xdr:rowOff>
    </xdr:from>
    <xdr:to>
      <xdr:col>112</xdr:col>
      <xdr:colOff>38100</xdr:colOff>
      <xdr:row>59</xdr:row>
      <xdr:rowOff>35369</xdr:rowOff>
    </xdr:to>
    <xdr:sp macro="" textlink="">
      <xdr:nvSpPr>
        <xdr:cNvPr id="599" name="フローチャート: 判断 598"/>
        <xdr:cNvSpPr/>
      </xdr:nvSpPr>
      <xdr:spPr>
        <a:xfrm>
          <a:off x="21272500" y="100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112649</xdr:rowOff>
    </xdr:from>
    <xdr:to>
      <xdr:col>107</xdr:col>
      <xdr:colOff>101600</xdr:colOff>
      <xdr:row>59</xdr:row>
      <xdr:rowOff>42799</xdr:rowOff>
    </xdr:to>
    <xdr:sp macro="" textlink="">
      <xdr:nvSpPr>
        <xdr:cNvPr id="600" name="フローチャート: 判断 599"/>
        <xdr:cNvSpPr/>
      </xdr:nvSpPr>
      <xdr:spPr>
        <a:xfrm>
          <a:off x="20383500" y="100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165227</xdr:rowOff>
    </xdr:from>
    <xdr:to>
      <xdr:col>102</xdr:col>
      <xdr:colOff>165100</xdr:colOff>
      <xdr:row>59</xdr:row>
      <xdr:rowOff>95377</xdr:rowOff>
    </xdr:to>
    <xdr:sp macro="" textlink="">
      <xdr:nvSpPr>
        <xdr:cNvPr id="601" name="フローチャート: 判断 600"/>
        <xdr:cNvSpPr/>
      </xdr:nvSpPr>
      <xdr:spPr>
        <a:xfrm>
          <a:off x="19494500" y="1010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20638</xdr:rowOff>
    </xdr:from>
    <xdr:to>
      <xdr:col>98</xdr:col>
      <xdr:colOff>38100</xdr:colOff>
      <xdr:row>59</xdr:row>
      <xdr:rowOff>122238</xdr:rowOff>
    </xdr:to>
    <xdr:sp macro="" textlink="">
      <xdr:nvSpPr>
        <xdr:cNvPr id="602" name="フローチャート: 判断 601"/>
        <xdr:cNvSpPr/>
      </xdr:nvSpPr>
      <xdr:spPr>
        <a:xfrm>
          <a:off x="18605500" y="1013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89789</xdr:rowOff>
    </xdr:from>
    <xdr:to>
      <xdr:col>116</xdr:col>
      <xdr:colOff>114300</xdr:colOff>
      <xdr:row>62</xdr:row>
      <xdr:rowOff>19939</xdr:rowOff>
    </xdr:to>
    <xdr:sp macro="" textlink="">
      <xdr:nvSpPr>
        <xdr:cNvPr id="608" name="楕円 607"/>
        <xdr:cNvSpPr/>
      </xdr:nvSpPr>
      <xdr:spPr>
        <a:xfrm>
          <a:off x="22110700" y="1054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68216</xdr:rowOff>
    </xdr:from>
    <xdr:ext cx="469744" cy="259045"/>
    <xdr:sp macro="" textlink="">
      <xdr:nvSpPr>
        <xdr:cNvPr id="609" name="【学校施設】&#10;一人当たり面積該当値テキスト"/>
        <xdr:cNvSpPr txBox="1"/>
      </xdr:nvSpPr>
      <xdr:spPr>
        <a:xfrm>
          <a:off x="22199600" y="1052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103505</xdr:rowOff>
    </xdr:from>
    <xdr:to>
      <xdr:col>112</xdr:col>
      <xdr:colOff>38100</xdr:colOff>
      <xdr:row>62</xdr:row>
      <xdr:rowOff>33655</xdr:rowOff>
    </xdr:to>
    <xdr:sp macro="" textlink="">
      <xdr:nvSpPr>
        <xdr:cNvPr id="610" name="楕円 609"/>
        <xdr:cNvSpPr/>
      </xdr:nvSpPr>
      <xdr:spPr>
        <a:xfrm>
          <a:off x="21272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140589</xdr:rowOff>
    </xdr:from>
    <xdr:to>
      <xdr:col>116</xdr:col>
      <xdr:colOff>63500</xdr:colOff>
      <xdr:row>61</xdr:row>
      <xdr:rowOff>154305</xdr:rowOff>
    </xdr:to>
    <xdr:cxnSp macro="">
      <xdr:nvCxnSpPr>
        <xdr:cNvPr id="611" name="直線コネクタ 610"/>
        <xdr:cNvCxnSpPr/>
      </xdr:nvCxnSpPr>
      <xdr:spPr>
        <a:xfrm flipV="1">
          <a:off x="21323300" y="10599039"/>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141795</xdr:rowOff>
    </xdr:from>
    <xdr:to>
      <xdr:col>107</xdr:col>
      <xdr:colOff>101600</xdr:colOff>
      <xdr:row>62</xdr:row>
      <xdr:rowOff>71945</xdr:rowOff>
    </xdr:to>
    <xdr:sp macro="" textlink="">
      <xdr:nvSpPr>
        <xdr:cNvPr id="612" name="楕円 611"/>
        <xdr:cNvSpPr/>
      </xdr:nvSpPr>
      <xdr:spPr>
        <a:xfrm>
          <a:off x="20383500" y="1060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154305</xdr:rowOff>
    </xdr:from>
    <xdr:to>
      <xdr:col>111</xdr:col>
      <xdr:colOff>177800</xdr:colOff>
      <xdr:row>62</xdr:row>
      <xdr:rowOff>21145</xdr:rowOff>
    </xdr:to>
    <xdr:cxnSp macro="">
      <xdr:nvCxnSpPr>
        <xdr:cNvPr id="613" name="直線コネクタ 612"/>
        <xdr:cNvCxnSpPr/>
      </xdr:nvCxnSpPr>
      <xdr:spPr>
        <a:xfrm flipV="1">
          <a:off x="20434300" y="10612755"/>
          <a:ext cx="8890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152082</xdr:rowOff>
    </xdr:from>
    <xdr:to>
      <xdr:col>102</xdr:col>
      <xdr:colOff>165100</xdr:colOff>
      <xdr:row>62</xdr:row>
      <xdr:rowOff>82232</xdr:rowOff>
    </xdr:to>
    <xdr:sp macro="" textlink="">
      <xdr:nvSpPr>
        <xdr:cNvPr id="614" name="楕円 613"/>
        <xdr:cNvSpPr/>
      </xdr:nvSpPr>
      <xdr:spPr>
        <a:xfrm>
          <a:off x="19494500" y="1061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21145</xdr:rowOff>
    </xdr:from>
    <xdr:to>
      <xdr:col>107</xdr:col>
      <xdr:colOff>50800</xdr:colOff>
      <xdr:row>62</xdr:row>
      <xdr:rowOff>31432</xdr:rowOff>
    </xdr:to>
    <xdr:cxnSp macro="">
      <xdr:nvCxnSpPr>
        <xdr:cNvPr id="615" name="直線コネクタ 614"/>
        <xdr:cNvCxnSpPr/>
      </xdr:nvCxnSpPr>
      <xdr:spPr>
        <a:xfrm flipV="1">
          <a:off x="19545300" y="10651045"/>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162369</xdr:rowOff>
    </xdr:from>
    <xdr:to>
      <xdr:col>98</xdr:col>
      <xdr:colOff>38100</xdr:colOff>
      <xdr:row>62</xdr:row>
      <xdr:rowOff>92519</xdr:rowOff>
    </xdr:to>
    <xdr:sp macro="" textlink="">
      <xdr:nvSpPr>
        <xdr:cNvPr id="616" name="楕円 615"/>
        <xdr:cNvSpPr/>
      </xdr:nvSpPr>
      <xdr:spPr>
        <a:xfrm>
          <a:off x="18605500" y="1062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31432</xdr:rowOff>
    </xdr:from>
    <xdr:to>
      <xdr:col>102</xdr:col>
      <xdr:colOff>114300</xdr:colOff>
      <xdr:row>62</xdr:row>
      <xdr:rowOff>41719</xdr:rowOff>
    </xdr:to>
    <xdr:cxnSp macro="">
      <xdr:nvCxnSpPr>
        <xdr:cNvPr id="617" name="直線コネクタ 616"/>
        <xdr:cNvCxnSpPr/>
      </xdr:nvCxnSpPr>
      <xdr:spPr>
        <a:xfrm flipV="1">
          <a:off x="18656300" y="10661332"/>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51896</xdr:rowOff>
    </xdr:from>
    <xdr:ext cx="469744" cy="259045"/>
    <xdr:sp macro="" textlink="">
      <xdr:nvSpPr>
        <xdr:cNvPr id="618" name="n_1aveValue【学校施設】&#10;一人当たり面積"/>
        <xdr:cNvSpPr txBox="1"/>
      </xdr:nvSpPr>
      <xdr:spPr>
        <a:xfrm>
          <a:off x="21075727" y="98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59326</xdr:rowOff>
    </xdr:from>
    <xdr:ext cx="469744" cy="259045"/>
    <xdr:sp macro="" textlink="">
      <xdr:nvSpPr>
        <xdr:cNvPr id="619" name="n_2aveValue【学校施設】&#10;一人当たり面積"/>
        <xdr:cNvSpPr txBox="1"/>
      </xdr:nvSpPr>
      <xdr:spPr>
        <a:xfrm>
          <a:off x="20199427" y="983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111904</xdr:rowOff>
    </xdr:from>
    <xdr:ext cx="469744" cy="259045"/>
    <xdr:sp macro="" textlink="">
      <xdr:nvSpPr>
        <xdr:cNvPr id="620" name="n_3aveValue【学校施設】&#10;一人当たり面積"/>
        <xdr:cNvSpPr txBox="1"/>
      </xdr:nvSpPr>
      <xdr:spPr>
        <a:xfrm>
          <a:off x="19310427" y="988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138765</xdr:rowOff>
    </xdr:from>
    <xdr:ext cx="469744" cy="259045"/>
    <xdr:sp macro="" textlink="">
      <xdr:nvSpPr>
        <xdr:cNvPr id="621" name="n_4aveValue【学校施設】&#10;一人当たり面積"/>
        <xdr:cNvSpPr txBox="1"/>
      </xdr:nvSpPr>
      <xdr:spPr>
        <a:xfrm>
          <a:off x="18421427" y="9911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24782</xdr:rowOff>
    </xdr:from>
    <xdr:ext cx="469744" cy="259045"/>
    <xdr:sp macro="" textlink="">
      <xdr:nvSpPr>
        <xdr:cNvPr id="622" name="n_1mainValue【学校施設】&#10;一人当たり面積"/>
        <xdr:cNvSpPr txBox="1"/>
      </xdr:nvSpPr>
      <xdr:spPr>
        <a:xfrm>
          <a:off x="210757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63072</xdr:rowOff>
    </xdr:from>
    <xdr:ext cx="469744" cy="259045"/>
    <xdr:sp macro="" textlink="">
      <xdr:nvSpPr>
        <xdr:cNvPr id="623" name="n_2mainValue【学校施設】&#10;一人当たり面積"/>
        <xdr:cNvSpPr txBox="1"/>
      </xdr:nvSpPr>
      <xdr:spPr>
        <a:xfrm>
          <a:off x="20199427" y="1069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73359</xdr:rowOff>
    </xdr:from>
    <xdr:ext cx="469744" cy="259045"/>
    <xdr:sp macro="" textlink="">
      <xdr:nvSpPr>
        <xdr:cNvPr id="624" name="n_3mainValue【学校施設】&#10;一人当たり面積"/>
        <xdr:cNvSpPr txBox="1"/>
      </xdr:nvSpPr>
      <xdr:spPr>
        <a:xfrm>
          <a:off x="19310427" y="1070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83646</xdr:rowOff>
    </xdr:from>
    <xdr:ext cx="469744" cy="259045"/>
    <xdr:sp macro="" textlink="">
      <xdr:nvSpPr>
        <xdr:cNvPr id="625" name="n_4mainValue【学校施設】&#10;一人当たり面積"/>
        <xdr:cNvSpPr txBox="1"/>
      </xdr:nvSpPr>
      <xdr:spPr>
        <a:xfrm>
          <a:off x="18421427" y="1071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39732</xdr:rowOff>
    </xdr:from>
    <xdr:to>
      <xdr:col>85</xdr:col>
      <xdr:colOff>126364</xdr:colOff>
      <xdr:row>86</xdr:row>
      <xdr:rowOff>168729</xdr:rowOff>
    </xdr:to>
    <xdr:cxnSp macro="">
      <xdr:nvCxnSpPr>
        <xdr:cNvPr id="651" name="直線コネクタ 650"/>
        <xdr:cNvCxnSpPr/>
      </xdr:nvCxnSpPr>
      <xdr:spPr>
        <a:xfrm flipV="1">
          <a:off x="16318864"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157859</xdr:rowOff>
    </xdr:from>
    <xdr:ext cx="340478" cy="259045"/>
    <xdr:sp macro="" textlink="">
      <xdr:nvSpPr>
        <xdr:cNvPr id="654" name="【児童館】&#10;有形固定資産減価償却率最大値テキスト"/>
        <xdr:cNvSpPr txBox="1"/>
      </xdr:nvSpPr>
      <xdr:spPr>
        <a:xfrm>
          <a:off x="16357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39732</xdr:rowOff>
    </xdr:from>
    <xdr:to>
      <xdr:col>86</xdr:col>
      <xdr:colOff>25400</xdr:colOff>
      <xdr:row>78</xdr:row>
      <xdr:rowOff>39732</xdr:rowOff>
    </xdr:to>
    <xdr:cxnSp macro="">
      <xdr:nvCxnSpPr>
        <xdr:cNvPr id="655" name="直線コネクタ 654"/>
        <xdr:cNvCxnSpPr/>
      </xdr:nvCxnSpPr>
      <xdr:spPr>
        <a:xfrm>
          <a:off x="16230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28139</xdr:rowOff>
    </xdr:from>
    <xdr:ext cx="405111" cy="259045"/>
    <xdr:sp macro="" textlink="">
      <xdr:nvSpPr>
        <xdr:cNvPr id="656" name="【児童館】&#10;有形固定資産減価償却率平均値テキスト"/>
        <xdr:cNvSpPr txBox="1"/>
      </xdr:nvSpPr>
      <xdr:spPr>
        <a:xfrm>
          <a:off x="16357600" y="1391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657" name="フローチャート: 判断 656"/>
        <xdr:cNvSpPr/>
      </xdr:nvSpPr>
      <xdr:spPr>
        <a:xfrm>
          <a:off x="162687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21589</xdr:rowOff>
    </xdr:from>
    <xdr:to>
      <xdr:col>81</xdr:col>
      <xdr:colOff>101600</xdr:colOff>
      <xdr:row>83</xdr:row>
      <xdr:rowOff>123189</xdr:rowOff>
    </xdr:to>
    <xdr:sp macro="" textlink="">
      <xdr:nvSpPr>
        <xdr:cNvPr id="658" name="フローチャート: 判断 657"/>
        <xdr:cNvSpPr/>
      </xdr:nvSpPr>
      <xdr:spPr>
        <a:xfrm>
          <a:off x="1543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19957</xdr:rowOff>
    </xdr:from>
    <xdr:to>
      <xdr:col>76</xdr:col>
      <xdr:colOff>165100</xdr:colOff>
      <xdr:row>83</xdr:row>
      <xdr:rowOff>121557</xdr:rowOff>
    </xdr:to>
    <xdr:sp macro="" textlink="">
      <xdr:nvSpPr>
        <xdr:cNvPr id="659" name="フローチャート: 判断 658"/>
        <xdr:cNvSpPr/>
      </xdr:nvSpPr>
      <xdr:spPr>
        <a:xfrm>
          <a:off x="145415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129358</xdr:rowOff>
    </xdr:from>
    <xdr:to>
      <xdr:col>72</xdr:col>
      <xdr:colOff>38100</xdr:colOff>
      <xdr:row>83</xdr:row>
      <xdr:rowOff>59508</xdr:rowOff>
    </xdr:to>
    <xdr:sp macro="" textlink="">
      <xdr:nvSpPr>
        <xdr:cNvPr id="660" name="フローチャート: 判断 659"/>
        <xdr:cNvSpPr/>
      </xdr:nvSpPr>
      <xdr:spPr>
        <a:xfrm>
          <a:off x="13652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82006</xdr:rowOff>
    </xdr:from>
    <xdr:to>
      <xdr:col>67</xdr:col>
      <xdr:colOff>101600</xdr:colOff>
      <xdr:row>83</xdr:row>
      <xdr:rowOff>12156</xdr:rowOff>
    </xdr:to>
    <xdr:sp macro="" textlink="">
      <xdr:nvSpPr>
        <xdr:cNvPr id="661" name="フローチャート: 判断 660"/>
        <xdr:cNvSpPr/>
      </xdr:nvSpPr>
      <xdr:spPr>
        <a:xfrm>
          <a:off x="12763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67" name="楕円 666"/>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68"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69" name="楕円 668"/>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70" name="直線コネクタ 669"/>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116295</xdr:rowOff>
    </xdr:from>
    <xdr:to>
      <xdr:col>76</xdr:col>
      <xdr:colOff>165100</xdr:colOff>
      <xdr:row>87</xdr:row>
      <xdr:rowOff>46445</xdr:rowOff>
    </xdr:to>
    <xdr:sp macro="" textlink="">
      <xdr:nvSpPr>
        <xdr:cNvPr id="671" name="楕円 670"/>
        <xdr:cNvSpPr/>
      </xdr:nvSpPr>
      <xdr:spPr>
        <a:xfrm>
          <a:off x="14541500" y="1486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167095</xdr:rowOff>
    </xdr:from>
    <xdr:to>
      <xdr:col>81</xdr:col>
      <xdr:colOff>50800</xdr:colOff>
      <xdr:row>86</xdr:row>
      <xdr:rowOff>168729</xdr:rowOff>
    </xdr:to>
    <xdr:cxnSp macro="">
      <xdr:nvCxnSpPr>
        <xdr:cNvPr id="672" name="直線コネクタ 671"/>
        <xdr:cNvCxnSpPr/>
      </xdr:nvCxnSpPr>
      <xdr:spPr>
        <a:xfrm>
          <a:off x="14592300" y="1491179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72208</xdr:rowOff>
    </xdr:from>
    <xdr:to>
      <xdr:col>72</xdr:col>
      <xdr:colOff>38100</xdr:colOff>
      <xdr:row>87</xdr:row>
      <xdr:rowOff>2358</xdr:rowOff>
    </xdr:to>
    <xdr:sp macro="" textlink="">
      <xdr:nvSpPr>
        <xdr:cNvPr id="673" name="楕円 672"/>
        <xdr:cNvSpPr/>
      </xdr:nvSpPr>
      <xdr:spPr>
        <a:xfrm>
          <a:off x="13652500" y="148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123008</xdr:rowOff>
    </xdr:from>
    <xdr:to>
      <xdr:col>76</xdr:col>
      <xdr:colOff>114300</xdr:colOff>
      <xdr:row>86</xdr:row>
      <xdr:rowOff>167095</xdr:rowOff>
    </xdr:to>
    <xdr:cxnSp macro="">
      <xdr:nvCxnSpPr>
        <xdr:cNvPr id="674" name="直線コネクタ 673"/>
        <xdr:cNvCxnSpPr/>
      </xdr:nvCxnSpPr>
      <xdr:spPr>
        <a:xfrm>
          <a:off x="13703300" y="1486770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28121</xdr:rowOff>
    </xdr:from>
    <xdr:to>
      <xdr:col>67</xdr:col>
      <xdr:colOff>101600</xdr:colOff>
      <xdr:row>86</xdr:row>
      <xdr:rowOff>129721</xdr:rowOff>
    </xdr:to>
    <xdr:sp macro="" textlink="">
      <xdr:nvSpPr>
        <xdr:cNvPr id="675" name="楕円 674"/>
        <xdr:cNvSpPr/>
      </xdr:nvSpPr>
      <xdr:spPr>
        <a:xfrm>
          <a:off x="12763500" y="147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78921</xdr:rowOff>
    </xdr:from>
    <xdr:to>
      <xdr:col>71</xdr:col>
      <xdr:colOff>177800</xdr:colOff>
      <xdr:row>86</xdr:row>
      <xdr:rowOff>123008</xdr:rowOff>
    </xdr:to>
    <xdr:cxnSp macro="">
      <xdr:nvCxnSpPr>
        <xdr:cNvPr id="676" name="直線コネクタ 675"/>
        <xdr:cNvCxnSpPr/>
      </xdr:nvCxnSpPr>
      <xdr:spPr>
        <a:xfrm>
          <a:off x="12814300" y="1482362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139716</xdr:rowOff>
    </xdr:from>
    <xdr:ext cx="405111" cy="259045"/>
    <xdr:sp macro="" textlink="">
      <xdr:nvSpPr>
        <xdr:cNvPr id="677" name="n_1aveValue【児童館】&#10;有形固定資産減価償却率"/>
        <xdr:cNvSpPr txBox="1"/>
      </xdr:nvSpPr>
      <xdr:spPr>
        <a:xfrm>
          <a:off x="15266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138084</xdr:rowOff>
    </xdr:from>
    <xdr:ext cx="405111" cy="259045"/>
    <xdr:sp macro="" textlink="">
      <xdr:nvSpPr>
        <xdr:cNvPr id="678" name="n_2aveValue【児童館】&#10;有形固定資産減価償却率"/>
        <xdr:cNvSpPr txBox="1"/>
      </xdr:nvSpPr>
      <xdr:spPr>
        <a:xfrm>
          <a:off x="14389744" y="1402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76035</xdr:rowOff>
    </xdr:from>
    <xdr:ext cx="405111" cy="259045"/>
    <xdr:sp macro="" textlink="">
      <xdr:nvSpPr>
        <xdr:cNvPr id="679" name="n_3aveValue【児童館】&#10;有形固定資産減価償却率"/>
        <xdr:cNvSpPr txBox="1"/>
      </xdr:nvSpPr>
      <xdr:spPr>
        <a:xfrm>
          <a:off x="13500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28683</xdr:rowOff>
    </xdr:from>
    <xdr:ext cx="405111" cy="259045"/>
    <xdr:sp macro="" textlink="">
      <xdr:nvSpPr>
        <xdr:cNvPr id="680" name="n_4aveValue【児童館】&#10;有形固定資産減価償却率"/>
        <xdr:cNvSpPr txBox="1"/>
      </xdr:nvSpPr>
      <xdr:spPr>
        <a:xfrm>
          <a:off x="12611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81" name="n_1mainValue【児童館】&#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37572</xdr:rowOff>
    </xdr:from>
    <xdr:ext cx="405111" cy="259045"/>
    <xdr:sp macro="" textlink="">
      <xdr:nvSpPr>
        <xdr:cNvPr id="682" name="n_2mainValue【児童館】&#10;有形固定資産減価償却率"/>
        <xdr:cNvSpPr txBox="1"/>
      </xdr:nvSpPr>
      <xdr:spPr>
        <a:xfrm>
          <a:off x="14389744" y="1495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164935</xdr:rowOff>
    </xdr:from>
    <xdr:ext cx="405111" cy="259045"/>
    <xdr:sp macro="" textlink="">
      <xdr:nvSpPr>
        <xdr:cNvPr id="683" name="n_3mainValue【児童館】&#10;有形固定資産減価償却率"/>
        <xdr:cNvSpPr txBox="1"/>
      </xdr:nvSpPr>
      <xdr:spPr>
        <a:xfrm>
          <a:off x="13500744" y="1490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120848</xdr:rowOff>
    </xdr:from>
    <xdr:ext cx="405111" cy="259045"/>
    <xdr:sp macro="" textlink="">
      <xdr:nvSpPr>
        <xdr:cNvPr id="684" name="n_4mainValue【児童館】&#10;有形固定資産減価償却率"/>
        <xdr:cNvSpPr txBox="1"/>
      </xdr:nvSpPr>
      <xdr:spPr>
        <a:xfrm>
          <a:off x="12611744" y="1486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86</xdr:row>
      <xdr:rowOff>10668</xdr:rowOff>
    </xdr:to>
    <xdr:cxnSp macro="">
      <xdr:nvCxnSpPr>
        <xdr:cNvPr id="706" name="直線コネクタ 705"/>
        <xdr:cNvCxnSpPr/>
      </xdr:nvCxnSpPr>
      <xdr:spPr>
        <a:xfrm flipV="1">
          <a:off x="22160864" y="1358950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7" name="【児童館】&#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8" name="直線コネクタ 707"/>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09" name="【児童館】&#10;一人当たり面積最大値テキスト"/>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710" name="直線コネクタ 709"/>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17035</xdr:rowOff>
    </xdr:from>
    <xdr:ext cx="469744" cy="259045"/>
    <xdr:sp macro="" textlink="">
      <xdr:nvSpPr>
        <xdr:cNvPr id="711" name="【児童館】&#10;一人当たり面積平均値テキスト"/>
        <xdr:cNvSpPr txBox="1"/>
      </xdr:nvSpPr>
      <xdr:spPr>
        <a:xfrm>
          <a:off x="22199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12" name="フローチャート: 判断 711"/>
        <xdr:cNvSpPr/>
      </xdr:nvSpPr>
      <xdr:spPr>
        <a:xfrm>
          <a:off x="22110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713" name="フローチャート: 判断 712"/>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58165</xdr:rowOff>
    </xdr:from>
    <xdr:to>
      <xdr:col>107</xdr:col>
      <xdr:colOff>101600</xdr:colOff>
      <xdr:row>85</xdr:row>
      <xdr:rowOff>159765</xdr:rowOff>
    </xdr:to>
    <xdr:sp macro="" textlink="">
      <xdr:nvSpPr>
        <xdr:cNvPr id="714" name="フローチャート: 判断 713"/>
        <xdr:cNvSpPr/>
      </xdr:nvSpPr>
      <xdr:spPr>
        <a:xfrm>
          <a:off x="203835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715" name="フローチャート: 判断 714"/>
        <xdr:cNvSpPr/>
      </xdr:nvSpPr>
      <xdr:spPr>
        <a:xfrm>
          <a:off x="19494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26163</xdr:rowOff>
    </xdr:from>
    <xdr:to>
      <xdr:col>98</xdr:col>
      <xdr:colOff>38100</xdr:colOff>
      <xdr:row>85</xdr:row>
      <xdr:rowOff>127763</xdr:rowOff>
    </xdr:to>
    <xdr:sp macro="" textlink="">
      <xdr:nvSpPr>
        <xdr:cNvPr id="716" name="フローチャート: 判断 715"/>
        <xdr:cNvSpPr/>
      </xdr:nvSpPr>
      <xdr:spPr>
        <a:xfrm>
          <a:off x="18605500" y="1459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85598</xdr:rowOff>
    </xdr:from>
    <xdr:to>
      <xdr:col>116</xdr:col>
      <xdr:colOff>114300</xdr:colOff>
      <xdr:row>86</xdr:row>
      <xdr:rowOff>15748</xdr:rowOff>
    </xdr:to>
    <xdr:sp macro="" textlink="">
      <xdr:nvSpPr>
        <xdr:cNvPr id="722" name="楕円 721"/>
        <xdr:cNvSpPr/>
      </xdr:nvSpPr>
      <xdr:spPr>
        <a:xfrm>
          <a:off x="221107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525</xdr:rowOff>
    </xdr:from>
    <xdr:ext cx="469744" cy="259045"/>
    <xdr:sp macro="" textlink="">
      <xdr:nvSpPr>
        <xdr:cNvPr id="723" name="【児童館】&#10;一人当たり面積該当値テキスト"/>
        <xdr:cNvSpPr txBox="1"/>
      </xdr:nvSpPr>
      <xdr:spPr>
        <a:xfrm>
          <a:off x="22199600" y="1457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85598</xdr:rowOff>
    </xdr:from>
    <xdr:to>
      <xdr:col>112</xdr:col>
      <xdr:colOff>38100</xdr:colOff>
      <xdr:row>86</xdr:row>
      <xdr:rowOff>15748</xdr:rowOff>
    </xdr:to>
    <xdr:sp macro="" textlink="">
      <xdr:nvSpPr>
        <xdr:cNvPr id="724" name="楕円 723"/>
        <xdr:cNvSpPr/>
      </xdr:nvSpPr>
      <xdr:spPr>
        <a:xfrm>
          <a:off x="21272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136398</xdr:rowOff>
    </xdr:from>
    <xdr:to>
      <xdr:col>116</xdr:col>
      <xdr:colOff>63500</xdr:colOff>
      <xdr:row>85</xdr:row>
      <xdr:rowOff>136398</xdr:rowOff>
    </xdr:to>
    <xdr:cxnSp macro="">
      <xdr:nvCxnSpPr>
        <xdr:cNvPr id="725" name="直線コネクタ 724"/>
        <xdr:cNvCxnSpPr/>
      </xdr:nvCxnSpPr>
      <xdr:spPr>
        <a:xfrm>
          <a:off x="21323300" y="1470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726" name="楕円 725"/>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136398</xdr:rowOff>
    </xdr:from>
    <xdr:to>
      <xdr:col>111</xdr:col>
      <xdr:colOff>177800</xdr:colOff>
      <xdr:row>85</xdr:row>
      <xdr:rowOff>140970</xdr:rowOff>
    </xdr:to>
    <xdr:cxnSp macro="">
      <xdr:nvCxnSpPr>
        <xdr:cNvPr id="727" name="直線コネクタ 726"/>
        <xdr:cNvCxnSpPr/>
      </xdr:nvCxnSpPr>
      <xdr:spPr>
        <a:xfrm flipV="1">
          <a:off x="20434300" y="14709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728" name="楕円 727"/>
        <xdr:cNvSpPr/>
      </xdr:nvSpPr>
      <xdr:spPr>
        <a:xfrm>
          <a:off x="19494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140970</xdr:rowOff>
    </xdr:from>
    <xdr:to>
      <xdr:col>107</xdr:col>
      <xdr:colOff>50800</xdr:colOff>
      <xdr:row>85</xdr:row>
      <xdr:rowOff>140970</xdr:rowOff>
    </xdr:to>
    <xdr:cxnSp macro="">
      <xdr:nvCxnSpPr>
        <xdr:cNvPr id="729" name="直線コネクタ 728"/>
        <xdr:cNvCxnSpPr/>
      </xdr:nvCxnSpPr>
      <xdr:spPr>
        <a:xfrm>
          <a:off x="19545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90170</xdr:rowOff>
    </xdr:from>
    <xdr:to>
      <xdr:col>98</xdr:col>
      <xdr:colOff>38100</xdr:colOff>
      <xdr:row>86</xdr:row>
      <xdr:rowOff>20320</xdr:rowOff>
    </xdr:to>
    <xdr:sp macro="" textlink="">
      <xdr:nvSpPr>
        <xdr:cNvPr id="730" name="楕円 729"/>
        <xdr:cNvSpPr/>
      </xdr:nvSpPr>
      <xdr:spPr>
        <a:xfrm>
          <a:off x="18605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140970</xdr:rowOff>
    </xdr:from>
    <xdr:to>
      <xdr:col>102</xdr:col>
      <xdr:colOff>114300</xdr:colOff>
      <xdr:row>85</xdr:row>
      <xdr:rowOff>140970</xdr:rowOff>
    </xdr:to>
    <xdr:cxnSp macro="">
      <xdr:nvCxnSpPr>
        <xdr:cNvPr id="731" name="直線コネクタ 730"/>
        <xdr:cNvCxnSpPr/>
      </xdr:nvCxnSpPr>
      <xdr:spPr>
        <a:xfrm>
          <a:off x="18656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271</xdr:rowOff>
    </xdr:from>
    <xdr:ext cx="469744" cy="259045"/>
    <xdr:sp macro="" textlink="">
      <xdr:nvSpPr>
        <xdr:cNvPr id="732" name="n_1aveValue【児童館】&#10;一人当たり面積"/>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4842</xdr:rowOff>
    </xdr:from>
    <xdr:ext cx="469744" cy="259045"/>
    <xdr:sp macro="" textlink="">
      <xdr:nvSpPr>
        <xdr:cNvPr id="733" name="n_2aveValue【児童館】&#10;一人当たり面積"/>
        <xdr:cNvSpPr txBox="1"/>
      </xdr:nvSpPr>
      <xdr:spPr>
        <a:xfrm>
          <a:off x="20199427" y="1440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167149</xdr:rowOff>
    </xdr:from>
    <xdr:ext cx="469744" cy="259045"/>
    <xdr:sp macro="" textlink="">
      <xdr:nvSpPr>
        <xdr:cNvPr id="734" name="n_3aveValue【児童館】&#10;一人当たり面積"/>
        <xdr:cNvSpPr txBox="1"/>
      </xdr:nvSpPr>
      <xdr:spPr>
        <a:xfrm>
          <a:off x="19310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144290</xdr:rowOff>
    </xdr:from>
    <xdr:ext cx="469744" cy="259045"/>
    <xdr:sp macro="" textlink="">
      <xdr:nvSpPr>
        <xdr:cNvPr id="735" name="n_4aveValue【児童館】&#10;一人当たり面積"/>
        <xdr:cNvSpPr txBox="1"/>
      </xdr:nvSpPr>
      <xdr:spPr>
        <a:xfrm>
          <a:off x="18421427" y="1437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6875</xdr:rowOff>
    </xdr:from>
    <xdr:ext cx="469744" cy="259045"/>
    <xdr:sp macro="" textlink="">
      <xdr:nvSpPr>
        <xdr:cNvPr id="736" name="n_1mainValue【児童館】&#10;一人当たり面積"/>
        <xdr:cNvSpPr txBox="1"/>
      </xdr:nvSpPr>
      <xdr:spPr>
        <a:xfrm>
          <a:off x="210757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737" name="n_2mainValue【児童館】&#10;一人当たり面積"/>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738" name="n_3mainValue【児童館】&#10;一人当たり面積"/>
        <xdr:cNvSpPr txBox="1"/>
      </xdr:nvSpPr>
      <xdr:spPr>
        <a:xfrm>
          <a:off x="19310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11447</xdr:rowOff>
    </xdr:from>
    <xdr:ext cx="469744" cy="259045"/>
    <xdr:sp macro="" textlink="">
      <xdr:nvSpPr>
        <xdr:cNvPr id="739" name="n_4mainValue【児童館】&#10;一人当たり面積"/>
        <xdr:cNvSpPr txBox="1"/>
      </xdr:nvSpPr>
      <xdr:spPr>
        <a:xfrm>
          <a:off x="18421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765" name="直線コネクタ 764"/>
        <xdr:cNvCxnSpPr/>
      </xdr:nvCxnSpPr>
      <xdr:spPr>
        <a:xfrm flipV="1">
          <a:off x="16318864" y="173012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68" name="【公民館】&#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69" name="直線コネクタ 768"/>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144253</xdr:rowOff>
    </xdr:from>
    <xdr:ext cx="405111" cy="259045"/>
    <xdr:sp macro="" textlink="">
      <xdr:nvSpPr>
        <xdr:cNvPr id="770" name="【公民館】&#10;有形固定資産減価償却率平均値テキスト"/>
        <xdr:cNvSpPr txBox="1"/>
      </xdr:nvSpPr>
      <xdr:spPr>
        <a:xfrm>
          <a:off x="16357600" y="18146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771" name="フローチャート: 判断 770"/>
        <xdr:cNvSpPr/>
      </xdr:nvSpPr>
      <xdr:spPr>
        <a:xfrm>
          <a:off x="162687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772" name="フローチャート: 判断 771"/>
        <xdr:cNvSpPr/>
      </xdr:nvSpPr>
      <xdr:spPr>
        <a:xfrm>
          <a:off x="15430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51526</xdr:rowOff>
    </xdr:from>
    <xdr:to>
      <xdr:col>76</xdr:col>
      <xdr:colOff>165100</xdr:colOff>
      <xdr:row>105</xdr:row>
      <xdr:rowOff>153126</xdr:rowOff>
    </xdr:to>
    <xdr:sp macro="" textlink="">
      <xdr:nvSpPr>
        <xdr:cNvPr id="773" name="フローチャート: 判断 772"/>
        <xdr:cNvSpPr/>
      </xdr:nvSpPr>
      <xdr:spPr>
        <a:xfrm>
          <a:off x="145415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66221</xdr:rowOff>
    </xdr:from>
    <xdr:to>
      <xdr:col>72</xdr:col>
      <xdr:colOff>38100</xdr:colOff>
      <xdr:row>105</xdr:row>
      <xdr:rowOff>167821</xdr:rowOff>
    </xdr:to>
    <xdr:sp macro="" textlink="">
      <xdr:nvSpPr>
        <xdr:cNvPr id="774" name="フローチャート: 判断 773"/>
        <xdr:cNvSpPr/>
      </xdr:nvSpPr>
      <xdr:spPr>
        <a:xfrm>
          <a:off x="13652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48261</xdr:rowOff>
    </xdr:from>
    <xdr:to>
      <xdr:col>67</xdr:col>
      <xdr:colOff>101600</xdr:colOff>
      <xdr:row>106</xdr:row>
      <xdr:rowOff>149861</xdr:rowOff>
    </xdr:to>
    <xdr:sp macro="" textlink="">
      <xdr:nvSpPr>
        <xdr:cNvPr id="775" name="フローチャート: 判断 774"/>
        <xdr:cNvSpPr/>
      </xdr:nvSpPr>
      <xdr:spPr>
        <a:xfrm>
          <a:off x="12763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72752</xdr:rowOff>
    </xdr:from>
    <xdr:to>
      <xdr:col>76</xdr:col>
      <xdr:colOff>165100</xdr:colOff>
      <xdr:row>104</xdr:row>
      <xdr:rowOff>2902</xdr:rowOff>
    </xdr:to>
    <xdr:sp macro="" textlink="">
      <xdr:nvSpPr>
        <xdr:cNvPr id="781" name="楕円 780"/>
        <xdr:cNvSpPr/>
      </xdr:nvSpPr>
      <xdr:spPr>
        <a:xfrm>
          <a:off x="145415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82550</xdr:rowOff>
    </xdr:from>
    <xdr:to>
      <xdr:col>72</xdr:col>
      <xdr:colOff>38100</xdr:colOff>
      <xdr:row>104</xdr:row>
      <xdr:rowOff>12700</xdr:rowOff>
    </xdr:to>
    <xdr:sp macro="" textlink="">
      <xdr:nvSpPr>
        <xdr:cNvPr id="782" name="楕円 781"/>
        <xdr:cNvSpPr/>
      </xdr:nvSpPr>
      <xdr:spPr>
        <a:xfrm>
          <a:off x="13652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123552</xdr:rowOff>
    </xdr:from>
    <xdr:to>
      <xdr:col>76</xdr:col>
      <xdr:colOff>114300</xdr:colOff>
      <xdr:row>103</xdr:row>
      <xdr:rowOff>133350</xdr:rowOff>
    </xdr:to>
    <xdr:cxnSp macro="">
      <xdr:nvCxnSpPr>
        <xdr:cNvPr id="783" name="直線コネクタ 782"/>
        <xdr:cNvCxnSpPr/>
      </xdr:nvCxnSpPr>
      <xdr:spPr>
        <a:xfrm flipV="1">
          <a:off x="13703300" y="1778290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84182</xdr:rowOff>
    </xdr:from>
    <xdr:to>
      <xdr:col>67</xdr:col>
      <xdr:colOff>101600</xdr:colOff>
      <xdr:row>104</xdr:row>
      <xdr:rowOff>14332</xdr:rowOff>
    </xdr:to>
    <xdr:sp macro="" textlink="">
      <xdr:nvSpPr>
        <xdr:cNvPr id="784" name="楕円 783"/>
        <xdr:cNvSpPr/>
      </xdr:nvSpPr>
      <xdr:spPr>
        <a:xfrm>
          <a:off x="127635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133350</xdr:rowOff>
    </xdr:from>
    <xdr:to>
      <xdr:col>71</xdr:col>
      <xdr:colOff>177800</xdr:colOff>
      <xdr:row>103</xdr:row>
      <xdr:rowOff>134982</xdr:rowOff>
    </xdr:to>
    <xdr:cxnSp macro="">
      <xdr:nvCxnSpPr>
        <xdr:cNvPr id="785" name="直線コネクタ 784"/>
        <xdr:cNvCxnSpPr/>
      </xdr:nvCxnSpPr>
      <xdr:spPr>
        <a:xfrm flipV="1">
          <a:off x="12814300" y="1779270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158222</xdr:rowOff>
    </xdr:from>
    <xdr:ext cx="405111" cy="259045"/>
    <xdr:sp macro="" textlink="">
      <xdr:nvSpPr>
        <xdr:cNvPr id="786" name="n_1aveValue【公民館】&#10;有形固定資産減価償却率"/>
        <xdr:cNvSpPr txBox="1"/>
      </xdr:nvSpPr>
      <xdr:spPr>
        <a:xfrm>
          <a:off x="15266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144253</xdr:rowOff>
    </xdr:from>
    <xdr:ext cx="405111" cy="259045"/>
    <xdr:sp macro="" textlink="">
      <xdr:nvSpPr>
        <xdr:cNvPr id="787" name="n_2aveValue【公民館】&#10;有形固定資産減価償却率"/>
        <xdr:cNvSpPr txBox="1"/>
      </xdr:nvSpPr>
      <xdr:spPr>
        <a:xfrm>
          <a:off x="143897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158948</xdr:rowOff>
    </xdr:from>
    <xdr:ext cx="405111" cy="259045"/>
    <xdr:sp macro="" textlink="">
      <xdr:nvSpPr>
        <xdr:cNvPr id="788" name="n_3aveValue【公民館】&#10;有形固定資産減価償却率"/>
        <xdr:cNvSpPr txBox="1"/>
      </xdr:nvSpPr>
      <xdr:spPr>
        <a:xfrm>
          <a:off x="13500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140988</xdr:rowOff>
    </xdr:from>
    <xdr:ext cx="405111" cy="259045"/>
    <xdr:sp macro="" textlink="">
      <xdr:nvSpPr>
        <xdr:cNvPr id="789" name="n_4aveValue【公民館】&#10;有形固定資産減価償却率"/>
        <xdr:cNvSpPr txBox="1"/>
      </xdr:nvSpPr>
      <xdr:spPr>
        <a:xfrm>
          <a:off x="12611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19429</xdr:rowOff>
    </xdr:from>
    <xdr:ext cx="405111" cy="259045"/>
    <xdr:sp macro="" textlink="">
      <xdr:nvSpPr>
        <xdr:cNvPr id="790" name="n_2mainValue【公民館】&#10;有形固定資産減価償却率"/>
        <xdr:cNvSpPr txBox="1"/>
      </xdr:nvSpPr>
      <xdr:spPr>
        <a:xfrm>
          <a:off x="14389744" y="1750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29227</xdr:rowOff>
    </xdr:from>
    <xdr:ext cx="405111" cy="259045"/>
    <xdr:sp macro="" textlink="">
      <xdr:nvSpPr>
        <xdr:cNvPr id="791" name="n_3mainValue【公民館】&#10;有形固定資産減価償却率"/>
        <xdr:cNvSpPr txBox="1"/>
      </xdr:nvSpPr>
      <xdr:spPr>
        <a:xfrm>
          <a:off x="13500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30859</xdr:rowOff>
    </xdr:from>
    <xdr:ext cx="405111" cy="259045"/>
    <xdr:sp macro="" textlink="">
      <xdr:nvSpPr>
        <xdr:cNvPr id="792" name="n_4mainValue【公民館】&#10;有形固定資産減価償却率"/>
        <xdr:cNvSpPr txBox="1"/>
      </xdr:nvSpPr>
      <xdr:spPr>
        <a:xfrm>
          <a:off x="126117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3" name="直線コネクタ 8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4" name="テキスト ボックス 8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5" name="直線コネクタ 8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6" name="テキスト ボックス 8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7" name="直線コネクタ 8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8" name="テキスト ボックス 8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9" name="直線コネクタ 8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0" name="テキスト ボックス 8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814" name="直線コネクタ 813"/>
        <xdr:cNvCxnSpPr/>
      </xdr:nvCxnSpPr>
      <xdr:spPr>
        <a:xfrm flipV="1">
          <a:off x="22160864" y="1719148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15"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16" name="直線コネクタ 815"/>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817" name="【公民館】&#10;一人当たり面積最大値テキスト"/>
        <xdr:cNvSpPr txBox="1"/>
      </xdr:nvSpPr>
      <xdr:spPr>
        <a:xfrm>
          <a:off x="22199600" y="169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818" name="直線コネクタ 817"/>
        <xdr:cNvCxnSpPr/>
      </xdr:nvCxnSpPr>
      <xdr:spPr>
        <a:xfrm>
          <a:off x="22072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819" name="【公民館】&#10;一人当たり面積平均値テキスト"/>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0" name="フローチャート: 判断 819"/>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160274</xdr:rowOff>
    </xdr:from>
    <xdr:to>
      <xdr:col>112</xdr:col>
      <xdr:colOff>38100</xdr:colOff>
      <xdr:row>105</xdr:row>
      <xdr:rowOff>90424</xdr:rowOff>
    </xdr:to>
    <xdr:sp macro="" textlink="">
      <xdr:nvSpPr>
        <xdr:cNvPr id="821" name="フローチャート: 判断 820"/>
        <xdr:cNvSpPr/>
      </xdr:nvSpPr>
      <xdr:spPr>
        <a:xfrm>
          <a:off x="21272500" y="1799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123698</xdr:rowOff>
    </xdr:from>
    <xdr:to>
      <xdr:col>107</xdr:col>
      <xdr:colOff>101600</xdr:colOff>
      <xdr:row>105</xdr:row>
      <xdr:rowOff>53848</xdr:rowOff>
    </xdr:to>
    <xdr:sp macro="" textlink="">
      <xdr:nvSpPr>
        <xdr:cNvPr id="822" name="フローチャート: 判断 821"/>
        <xdr:cNvSpPr/>
      </xdr:nvSpPr>
      <xdr:spPr>
        <a:xfrm>
          <a:off x="20383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148844</xdr:rowOff>
    </xdr:from>
    <xdr:to>
      <xdr:col>102</xdr:col>
      <xdr:colOff>165100</xdr:colOff>
      <xdr:row>105</xdr:row>
      <xdr:rowOff>78994</xdr:rowOff>
    </xdr:to>
    <xdr:sp macro="" textlink="">
      <xdr:nvSpPr>
        <xdr:cNvPr id="823" name="フローチャート: 判断 822"/>
        <xdr:cNvSpPr/>
      </xdr:nvSpPr>
      <xdr:spPr>
        <a:xfrm>
          <a:off x="19494500" y="1797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139700</xdr:rowOff>
    </xdr:from>
    <xdr:to>
      <xdr:col>98</xdr:col>
      <xdr:colOff>38100</xdr:colOff>
      <xdr:row>105</xdr:row>
      <xdr:rowOff>69850</xdr:rowOff>
    </xdr:to>
    <xdr:sp macro="" textlink="">
      <xdr:nvSpPr>
        <xdr:cNvPr id="824" name="フローチャート: 判断 823"/>
        <xdr:cNvSpPr/>
      </xdr:nvSpPr>
      <xdr:spPr>
        <a:xfrm>
          <a:off x="18605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103</xdr:row>
      <xdr:rowOff>107696</xdr:rowOff>
    </xdr:from>
    <xdr:to>
      <xdr:col>107</xdr:col>
      <xdr:colOff>101600</xdr:colOff>
      <xdr:row>104</xdr:row>
      <xdr:rowOff>37846</xdr:rowOff>
    </xdr:to>
    <xdr:sp macro="" textlink="">
      <xdr:nvSpPr>
        <xdr:cNvPr id="830" name="楕円 829"/>
        <xdr:cNvSpPr/>
      </xdr:nvSpPr>
      <xdr:spPr>
        <a:xfrm>
          <a:off x="20383500" y="1776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119126</xdr:rowOff>
    </xdr:from>
    <xdr:to>
      <xdr:col>102</xdr:col>
      <xdr:colOff>165100</xdr:colOff>
      <xdr:row>104</xdr:row>
      <xdr:rowOff>49276</xdr:rowOff>
    </xdr:to>
    <xdr:sp macro="" textlink="">
      <xdr:nvSpPr>
        <xdr:cNvPr id="831" name="楕円 830"/>
        <xdr:cNvSpPr/>
      </xdr:nvSpPr>
      <xdr:spPr>
        <a:xfrm>
          <a:off x="19494500" y="1777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158496</xdr:rowOff>
    </xdr:from>
    <xdr:to>
      <xdr:col>107</xdr:col>
      <xdr:colOff>50800</xdr:colOff>
      <xdr:row>103</xdr:row>
      <xdr:rowOff>169926</xdr:rowOff>
    </xdr:to>
    <xdr:cxnSp macro="">
      <xdr:nvCxnSpPr>
        <xdr:cNvPr id="832" name="直線コネクタ 831"/>
        <xdr:cNvCxnSpPr/>
      </xdr:nvCxnSpPr>
      <xdr:spPr>
        <a:xfrm flipV="1">
          <a:off x="19545300" y="1781784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128270</xdr:rowOff>
    </xdr:from>
    <xdr:to>
      <xdr:col>98</xdr:col>
      <xdr:colOff>38100</xdr:colOff>
      <xdr:row>104</xdr:row>
      <xdr:rowOff>58420</xdr:rowOff>
    </xdr:to>
    <xdr:sp macro="" textlink="">
      <xdr:nvSpPr>
        <xdr:cNvPr id="833" name="楕円 832"/>
        <xdr:cNvSpPr/>
      </xdr:nvSpPr>
      <xdr:spPr>
        <a:xfrm>
          <a:off x="18605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169926</xdr:rowOff>
    </xdr:from>
    <xdr:to>
      <xdr:col>102</xdr:col>
      <xdr:colOff>114300</xdr:colOff>
      <xdr:row>104</xdr:row>
      <xdr:rowOff>7620</xdr:rowOff>
    </xdr:to>
    <xdr:cxnSp macro="">
      <xdr:nvCxnSpPr>
        <xdr:cNvPr id="834" name="直線コネクタ 833"/>
        <xdr:cNvCxnSpPr/>
      </xdr:nvCxnSpPr>
      <xdr:spPr>
        <a:xfrm flipV="1">
          <a:off x="18656300" y="178292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106951</xdr:rowOff>
    </xdr:from>
    <xdr:ext cx="469744" cy="259045"/>
    <xdr:sp macro="" textlink="">
      <xdr:nvSpPr>
        <xdr:cNvPr id="835" name="n_1aveValue【公民館】&#10;一人当たり面積"/>
        <xdr:cNvSpPr txBox="1"/>
      </xdr:nvSpPr>
      <xdr:spPr>
        <a:xfrm>
          <a:off x="21075727" y="1776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44975</xdr:rowOff>
    </xdr:from>
    <xdr:ext cx="469744" cy="259045"/>
    <xdr:sp macro="" textlink="">
      <xdr:nvSpPr>
        <xdr:cNvPr id="836" name="n_2aveValue【公民館】&#10;一人当たり面積"/>
        <xdr:cNvSpPr txBox="1"/>
      </xdr:nvSpPr>
      <xdr:spPr>
        <a:xfrm>
          <a:off x="20199427" y="1804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70121</xdr:rowOff>
    </xdr:from>
    <xdr:ext cx="469744" cy="259045"/>
    <xdr:sp macro="" textlink="">
      <xdr:nvSpPr>
        <xdr:cNvPr id="837" name="n_3aveValue【公民館】&#10;一人当たり面積"/>
        <xdr:cNvSpPr txBox="1"/>
      </xdr:nvSpPr>
      <xdr:spPr>
        <a:xfrm>
          <a:off x="19310427" y="1807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60977</xdr:rowOff>
    </xdr:from>
    <xdr:ext cx="469744" cy="259045"/>
    <xdr:sp macro="" textlink="">
      <xdr:nvSpPr>
        <xdr:cNvPr id="838" name="n_4aveValue【公民館】&#10;一人当たり面積"/>
        <xdr:cNvSpPr txBox="1"/>
      </xdr:nvSpPr>
      <xdr:spPr>
        <a:xfrm>
          <a:off x="18421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54373</xdr:rowOff>
    </xdr:from>
    <xdr:ext cx="469744" cy="259045"/>
    <xdr:sp macro="" textlink="">
      <xdr:nvSpPr>
        <xdr:cNvPr id="839" name="n_2mainValue【公民館】&#10;一人当たり面積"/>
        <xdr:cNvSpPr txBox="1"/>
      </xdr:nvSpPr>
      <xdr:spPr>
        <a:xfrm>
          <a:off x="20199427" y="1754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65803</xdr:rowOff>
    </xdr:from>
    <xdr:ext cx="469744" cy="259045"/>
    <xdr:sp macro="" textlink="">
      <xdr:nvSpPr>
        <xdr:cNvPr id="840" name="n_3mainValue【公民館】&#10;一人当たり面積"/>
        <xdr:cNvSpPr txBox="1"/>
      </xdr:nvSpPr>
      <xdr:spPr>
        <a:xfrm>
          <a:off x="19310427" y="1755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74947</xdr:rowOff>
    </xdr:from>
    <xdr:ext cx="469744" cy="259045"/>
    <xdr:sp macro="" textlink="">
      <xdr:nvSpPr>
        <xdr:cNvPr id="841" name="n_4mainValue【公民館】&#10;一人当たり面積"/>
        <xdr:cNvSpPr txBox="1"/>
      </xdr:nvSpPr>
      <xdr:spPr>
        <a:xfrm>
          <a:off x="184214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2" name="正方形/長方形 8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3" name="正方形/長方形 8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4" name="テキスト ボックス 8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・有形固定資産減価償却率は、多くの分野で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類似団体平均並みとなっている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が、橋りょう・トンネル、学校施設で類似団体平均を下回っている。児童館は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減価償却が満了して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公民館は、地区センターへ移行したことにより、令和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年度より該当資産がなくなった。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・トンネルの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更新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工事が追い付いていないことから、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上昇が続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く傾向があるため、他団体の状況も注視しながら、市民の利便性が低下しないように適正な整備に努めていく。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児童館は、減価償却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済みであり、老朽化も進んでいるが、住民ニーズも高いため、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既存施設への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移転等について検討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を進めている。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認定こども園・幼稚園・保育園の有形固定資産減価償却率は、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上昇が続いており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、一人当たり面積は類似団体内平均値に比べて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園児数の減少や園舎の老朽化が見られるため、幼保こども園の統合や民営化を進めており、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低下し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、一人当たり面積は小さくなる見込みである。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静岡県御前崎市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31,181
30,129
65.56
18,476,667
17,963,826
480,041
9,190,250
9,185,826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87103</xdr:rowOff>
    </xdr:from>
    <xdr:ext cx="405111" cy="259045"/>
    <xdr:sp macro="" textlink="">
      <xdr:nvSpPr>
        <xdr:cNvPr id="63" name="【図書館】&#10;有形固定資産減価償却率平均値テキスト"/>
        <xdr:cNvSpPr txBox="1"/>
      </xdr:nvSpPr>
      <xdr:spPr>
        <a:xfrm>
          <a:off x="4673600" y="643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170724</xdr:rowOff>
    </xdr:from>
    <xdr:to>
      <xdr:col>15</xdr:col>
      <xdr:colOff>101600</xdr:colOff>
      <xdr:row>37</xdr:row>
      <xdr:rowOff>100874</xdr:rowOff>
    </xdr:to>
    <xdr:sp macro="" textlink="">
      <xdr:nvSpPr>
        <xdr:cNvPr id="66" name="フローチャート: 判断 65"/>
        <xdr:cNvSpPr/>
      </xdr:nvSpPr>
      <xdr:spPr>
        <a:xfrm>
          <a:off x="2857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67854</xdr:rowOff>
    </xdr:from>
    <xdr:to>
      <xdr:col>24</xdr:col>
      <xdr:colOff>114300</xdr:colOff>
      <xdr:row>37</xdr:row>
      <xdr:rowOff>169455</xdr:rowOff>
    </xdr:to>
    <xdr:sp macro="" textlink="">
      <xdr:nvSpPr>
        <xdr:cNvPr id="74" name="楕円 73"/>
        <xdr:cNvSpPr/>
      </xdr:nvSpPr>
      <xdr:spPr>
        <a:xfrm>
          <a:off x="45847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90731</xdr:rowOff>
    </xdr:from>
    <xdr:ext cx="405111" cy="259045"/>
    <xdr:sp macro="" textlink="">
      <xdr:nvSpPr>
        <xdr:cNvPr id="75" name="【図書館】&#10;有形固定資産減価償却率該当値テキスト"/>
        <xdr:cNvSpPr txBox="1"/>
      </xdr:nvSpPr>
      <xdr:spPr>
        <a:xfrm>
          <a:off x="4673600" y="6262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64589</xdr:rowOff>
    </xdr:from>
    <xdr:to>
      <xdr:col>20</xdr:col>
      <xdr:colOff>38100</xdr:colOff>
      <xdr:row>37</xdr:row>
      <xdr:rowOff>166188</xdr:rowOff>
    </xdr:to>
    <xdr:sp macro="" textlink="">
      <xdr:nvSpPr>
        <xdr:cNvPr id="76" name="楕円 75"/>
        <xdr:cNvSpPr/>
      </xdr:nvSpPr>
      <xdr:spPr>
        <a:xfrm>
          <a:off x="3746500" y="6408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115389</xdr:rowOff>
    </xdr:from>
    <xdr:to>
      <xdr:col>24</xdr:col>
      <xdr:colOff>63500</xdr:colOff>
      <xdr:row>37</xdr:row>
      <xdr:rowOff>118654</xdr:rowOff>
    </xdr:to>
    <xdr:cxnSp macro="">
      <xdr:nvCxnSpPr>
        <xdr:cNvPr id="77" name="直線コネクタ 76"/>
        <xdr:cNvCxnSpPr/>
      </xdr:nvCxnSpPr>
      <xdr:spPr>
        <a:xfrm>
          <a:off x="3797300" y="645903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44994</xdr:rowOff>
    </xdr:from>
    <xdr:to>
      <xdr:col>15</xdr:col>
      <xdr:colOff>101600</xdr:colOff>
      <xdr:row>37</xdr:row>
      <xdr:rowOff>146594</xdr:rowOff>
    </xdr:to>
    <xdr:sp macro="" textlink="">
      <xdr:nvSpPr>
        <xdr:cNvPr id="78" name="楕円 77"/>
        <xdr:cNvSpPr/>
      </xdr:nvSpPr>
      <xdr:spPr>
        <a:xfrm>
          <a:off x="2857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95794</xdr:rowOff>
    </xdr:from>
    <xdr:to>
      <xdr:col>19</xdr:col>
      <xdr:colOff>177800</xdr:colOff>
      <xdr:row>37</xdr:row>
      <xdr:rowOff>115389</xdr:rowOff>
    </xdr:to>
    <xdr:cxnSp macro="">
      <xdr:nvCxnSpPr>
        <xdr:cNvPr id="79" name="直線コネクタ 78"/>
        <xdr:cNvCxnSpPr/>
      </xdr:nvCxnSpPr>
      <xdr:spPr>
        <a:xfrm>
          <a:off x="2908300" y="643944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36830</xdr:rowOff>
    </xdr:from>
    <xdr:to>
      <xdr:col>10</xdr:col>
      <xdr:colOff>165100</xdr:colOff>
      <xdr:row>37</xdr:row>
      <xdr:rowOff>138430</xdr:rowOff>
    </xdr:to>
    <xdr:sp macro="" textlink="">
      <xdr:nvSpPr>
        <xdr:cNvPr id="80" name="楕円 79"/>
        <xdr:cNvSpPr/>
      </xdr:nvSpPr>
      <xdr:spPr>
        <a:xfrm>
          <a:off x="196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87630</xdr:rowOff>
    </xdr:from>
    <xdr:to>
      <xdr:col>15</xdr:col>
      <xdr:colOff>50800</xdr:colOff>
      <xdr:row>37</xdr:row>
      <xdr:rowOff>95794</xdr:rowOff>
    </xdr:to>
    <xdr:cxnSp macro="">
      <xdr:nvCxnSpPr>
        <xdr:cNvPr id="81" name="直線コネクタ 80"/>
        <xdr:cNvCxnSpPr/>
      </xdr:nvCxnSpPr>
      <xdr:spPr>
        <a:xfrm>
          <a:off x="2019300" y="643128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164193</xdr:rowOff>
    </xdr:from>
    <xdr:to>
      <xdr:col>6</xdr:col>
      <xdr:colOff>38100</xdr:colOff>
      <xdr:row>37</xdr:row>
      <xdr:rowOff>94343</xdr:rowOff>
    </xdr:to>
    <xdr:sp macro="" textlink="">
      <xdr:nvSpPr>
        <xdr:cNvPr id="82" name="楕円 81"/>
        <xdr:cNvSpPr/>
      </xdr:nvSpPr>
      <xdr:spPr>
        <a:xfrm>
          <a:off x="10795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43543</xdr:rowOff>
    </xdr:from>
    <xdr:to>
      <xdr:col>10</xdr:col>
      <xdr:colOff>114300</xdr:colOff>
      <xdr:row>37</xdr:row>
      <xdr:rowOff>87630</xdr:rowOff>
    </xdr:to>
    <xdr:cxnSp macro="">
      <xdr:nvCxnSpPr>
        <xdr:cNvPr id="83" name="直線コネクタ 82"/>
        <xdr:cNvCxnSpPr/>
      </xdr:nvCxnSpPr>
      <xdr:spPr>
        <a:xfrm>
          <a:off x="1130300" y="638719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164754</xdr:rowOff>
    </xdr:from>
    <xdr:ext cx="405111" cy="259045"/>
    <xdr:sp macro="" textlink="">
      <xdr:nvSpPr>
        <xdr:cNvPr id="84" name="n_1aveValue【図書館】&#10;有形固定資産減価償却率"/>
        <xdr:cNvSpPr txBox="1"/>
      </xdr:nvSpPr>
      <xdr:spPr>
        <a:xfrm>
          <a:off x="35820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117401</xdr:rowOff>
    </xdr:from>
    <xdr:ext cx="405111" cy="259045"/>
    <xdr:sp macro="" textlink="">
      <xdr:nvSpPr>
        <xdr:cNvPr id="85" name="n_2aveValue【図書館】&#10;有形固定資産減価償却率"/>
        <xdr:cNvSpPr txBox="1"/>
      </xdr:nvSpPr>
      <xdr:spPr>
        <a:xfrm>
          <a:off x="27057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157315</xdr:rowOff>
    </xdr:from>
    <xdr:ext cx="405111" cy="259045"/>
    <xdr:sp macro="" textlink="">
      <xdr:nvSpPr>
        <xdr:cNvPr id="88" name="n_1mainValue【図書館】&#10;有形固定資産減価償却率"/>
        <xdr:cNvSpPr txBox="1"/>
      </xdr:nvSpPr>
      <xdr:spPr>
        <a:xfrm>
          <a:off x="35820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137721</xdr:rowOff>
    </xdr:from>
    <xdr:ext cx="405111" cy="259045"/>
    <xdr:sp macro="" textlink="">
      <xdr:nvSpPr>
        <xdr:cNvPr id="89" name="n_2mainValue【図書館】&#10;有形固定資産減価償却率"/>
        <xdr:cNvSpPr txBox="1"/>
      </xdr:nvSpPr>
      <xdr:spPr>
        <a:xfrm>
          <a:off x="2705744" y="648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129557</xdr:rowOff>
    </xdr:from>
    <xdr:ext cx="405111" cy="259045"/>
    <xdr:sp macro="" textlink="">
      <xdr:nvSpPr>
        <xdr:cNvPr id="90" name="n_3mainValue【図書館】&#10;有形固定資産減価償却率"/>
        <xdr:cNvSpPr txBox="1"/>
      </xdr:nvSpPr>
      <xdr:spPr>
        <a:xfrm>
          <a:off x="1816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85470</xdr:rowOff>
    </xdr:from>
    <xdr:ext cx="405111" cy="259045"/>
    <xdr:sp macro="" textlink="">
      <xdr:nvSpPr>
        <xdr:cNvPr id="91" name="n_4mainValue【図書館】&#10;有形固定資産減価償却率"/>
        <xdr:cNvSpPr txBox="1"/>
      </xdr:nvSpPr>
      <xdr:spPr>
        <a:xfrm>
          <a:off x="9277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148607</xdr:rowOff>
    </xdr:from>
    <xdr:ext cx="469744" cy="259045"/>
    <xdr:sp macro="" textlink="">
      <xdr:nvSpPr>
        <xdr:cNvPr id="120" name="【図書館】&#10;一人当たり面積平均値テキスト"/>
        <xdr:cNvSpPr txBox="1"/>
      </xdr:nvSpPr>
      <xdr:spPr>
        <a:xfrm>
          <a:off x="10515600" y="666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74930</xdr:rowOff>
    </xdr:from>
    <xdr:to>
      <xdr:col>50</xdr:col>
      <xdr:colOff>165100</xdr:colOff>
      <xdr:row>40</xdr:row>
      <xdr:rowOff>5080</xdr:rowOff>
    </xdr:to>
    <xdr:sp macro="" textlink="">
      <xdr:nvSpPr>
        <xdr:cNvPr id="122" name="フローチャート: 判断 121"/>
        <xdr:cNvSpPr/>
      </xdr:nvSpPr>
      <xdr:spPr>
        <a:xfrm>
          <a:off x="9588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67310</xdr:rowOff>
    </xdr:from>
    <xdr:to>
      <xdr:col>46</xdr:col>
      <xdr:colOff>38100</xdr:colOff>
      <xdr:row>39</xdr:row>
      <xdr:rowOff>168910</xdr:rowOff>
    </xdr:to>
    <xdr:sp macro="" textlink="">
      <xdr:nvSpPr>
        <xdr:cNvPr id="123" name="フローチャート: 判断 122"/>
        <xdr:cNvSpPr/>
      </xdr:nvSpPr>
      <xdr:spPr>
        <a:xfrm>
          <a:off x="8699500" y="675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105410</xdr:rowOff>
    </xdr:from>
    <xdr:to>
      <xdr:col>41</xdr:col>
      <xdr:colOff>101600</xdr:colOff>
      <xdr:row>40</xdr:row>
      <xdr:rowOff>35560</xdr:rowOff>
    </xdr:to>
    <xdr:sp macro="" textlink="">
      <xdr:nvSpPr>
        <xdr:cNvPr id="124" name="フローチャート: 判断 123"/>
        <xdr:cNvSpPr/>
      </xdr:nvSpPr>
      <xdr:spPr>
        <a:xfrm>
          <a:off x="7810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105410</xdr:rowOff>
    </xdr:from>
    <xdr:to>
      <xdr:col>36</xdr:col>
      <xdr:colOff>165100</xdr:colOff>
      <xdr:row>40</xdr:row>
      <xdr:rowOff>35560</xdr:rowOff>
    </xdr:to>
    <xdr:sp macro="" textlink="">
      <xdr:nvSpPr>
        <xdr:cNvPr id="125" name="フローチャート: 判断 124"/>
        <xdr:cNvSpPr/>
      </xdr:nvSpPr>
      <xdr:spPr>
        <a:xfrm>
          <a:off x="6921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170180</xdr:rowOff>
    </xdr:from>
    <xdr:to>
      <xdr:col>55</xdr:col>
      <xdr:colOff>50800</xdr:colOff>
      <xdr:row>37</xdr:row>
      <xdr:rowOff>100330</xdr:rowOff>
    </xdr:to>
    <xdr:sp macro="" textlink="">
      <xdr:nvSpPr>
        <xdr:cNvPr id="131" name="楕円 130"/>
        <xdr:cNvSpPr/>
      </xdr:nvSpPr>
      <xdr:spPr>
        <a:xfrm>
          <a:off x="104267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21607</xdr:rowOff>
    </xdr:from>
    <xdr:ext cx="469744" cy="259045"/>
    <xdr:sp macro="" textlink="">
      <xdr:nvSpPr>
        <xdr:cNvPr id="132" name="【図書館】&#10;一人当たり面積該当値テキスト"/>
        <xdr:cNvSpPr txBox="1"/>
      </xdr:nvSpPr>
      <xdr:spPr>
        <a:xfrm>
          <a:off x="10515600"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13970</xdr:rowOff>
    </xdr:from>
    <xdr:to>
      <xdr:col>50</xdr:col>
      <xdr:colOff>165100</xdr:colOff>
      <xdr:row>37</xdr:row>
      <xdr:rowOff>115570</xdr:rowOff>
    </xdr:to>
    <xdr:sp macro="" textlink="">
      <xdr:nvSpPr>
        <xdr:cNvPr id="133" name="楕円 132"/>
        <xdr:cNvSpPr/>
      </xdr:nvSpPr>
      <xdr:spPr>
        <a:xfrm>
          <a:off x="958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49530</xdr:rowOff>
    </xdr:from>
    <xdr:to>
      <xdr:col>55</xdr:col>
      <xdr:colOff>0</xdr:colOff>
      <xdr:row>37</xdr:row>
      <xdr:rowOff>64770</xdr:rowOff>
    </xdr:to>
    <xdr:cxnSp macro="">
      <xdr:nvCxnSpPr>
        <xdr:cNvPr id="134" name="直線コネクタ 133"/>
        <xdr:cNvCxnSpPr/>
      </xdr:nvCxnSpPr>
      <xdr:spPr>
        <a:xfrm flipV="1">
          <a:off x="9639300" y="6393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29210</xdr:rowOff>
    </xdr:from>
    <xdr:to>
      <xdr:col>46</xdr:col>
      <xdr:colOff>38100</xdr:colOff>
      <xdr:row>37</xdr:row>
      <xdr:rowOff>130810</xdr:rowOff>
    </xdr:to>
    <xdr:sp macro="" textlink="">
      <xdr:nvSpPr>
        <xdr:cNvPr id="135" name="楕円 134"/>
        <xdr:cNvSpPr/>
      </xdr:nvSpPr>
      <xdr:spPr>
        <a:xfrm>
          <a:off x="8699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64770</xdr:rowOff>
    </xdr:from>
    <xdr:to>
      <xdr:col>50</xdr:col>
      <xdr:colOff>114300</xdr:colOff>
      <xdr:row>37</xdr:row>
      <xdr:rowOff>80010</xdr:rowOff>
    </xdr:to>
    <xdr:cxnSp macro="">
      <xdr:nvCxnSpPr>
        <xdr:cNvPr id="136" name="直線コネクタ 135"/>
        <xdr:cNvCxnSpPr/>
      </xdr:nvCxnSpPr>
      <xdr:spPr>
        <a:xfrm flipV="1">
          <a:off x="8750300" y="6408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44450</xdr:rowOff>
    </xdr:from>
    <xdr:to>
      <xdr:col>41</xdr:col>
      <xdr:colOff>101600</xdr:colOff>
      <xdr:row>37</xdr:row>
      <xdr:rowOff>146050</xdr:rowOff>
    </xdr:to>
    <xdr:sp macro="" textlink="">
      <xdr:nvSpPr>
        <xdr:cNvPr id="137" name="楕円 136"/>
        <xdr:cNvSpPr/>
      </xdr:nvSpPr>
      <xdr:spPr>
        <a:xfrm>
          <a:off x="7810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80010</xdr:rowOff>
    </xdr:from>
    <xdr:to>
      <xdr:col>45</xdr:col>
      <xdr:colOff>177800</xdr:colOff>
      <xdr:row>37</xdr:row>
      <xdr:rowOff>95250</xdr:rowOff>
    </xdr:to>
    <xdr:cxnSp macro="">
      <xdr:nvCxnSpPr>
        <xdr:cNvPr id="138" name="直線コネクタ 137"/>
        <xdr:cNvCxnSpPr/>
      </xdr:nvCxnSpPr>
      <xdr:spPr>
        <a:xfrm flipV="1">
          <a:off x="7861300" y="6423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52070</xdr:rowOff>
    </xdr:from>
    <xdr:to>
      <xdr:col>36</xdr:col>
      <xdr:colOff>165100</xdr:colOff>
      <xdr:row>37</xdr:row>
      <xdr:rowOff>153670</xdr:rowOff>
    </xdr:to>
    <xdr:sp macro="" textlink="">
      <xdr:nvSpPr>
        <xdr:cNvPr id="139" name="楕円 138"/>
        <xdr:cNvSpPr/>
      </xdr:nvSpPr>
      <xdr:spPr>
        <a:xfrm>
          <a:off x="6921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95250</xdr:rowOff>
    </xdr:from>
    <xdr:to>
      <xdr:col>41</xdr:col>
      <xdr:colOff>50800</xdr:colOff>
      <xdr:row>37</xdr:row>
      <xdr:rowOff>102870</xdr:rowOff>
    </xdr:to>
    <xdr:cxnSp macro="">
      <xdr:nvCxnSpPr>
        <xdr:cNvPr id="140" name="直線コネクタ 139"/>
        <xdr:cNvCxnSpPr/>
      </xdr:nvCxnSpPr>
      <xdr:spPr>
        <a:xfrm flipV="1">
          <a:off x="6972300" y="6438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167657</xdr:rowOff>
    </xdr:from>
    <xdr:ext cx="469744" cy="259045"/>
    <xdr:sp macro="" textlink="">
      <xdr:nvSpPr>
        <xdr:cNvPr id="141" name="n_1aveValue【図書館】&#10;一人当たり面積"/>
        <xdr:cNvSpPr txBox="1"/>
      </xdr:nvSpPr>
      <xdr:spPr>
        <a:xfrm>
          <a:off x="93917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160037</xdr:rowOff>
    </xdr:from>
    <xdr:ext cx="469744" cy="259045"/>
    <xdr:sp macro="" textlink="">
      <xdr:nvSpPr>
        <xdr:cNvPr id="142" name="n_2aveValue【図書館】&#10;一人当たり面積"/>
        <xdr:cNvSpPr txBox="1"/>
      </xdr:nvSpPr>
      <xdr:spPr>
        <a:xfrm>
          <a:off x="85154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43" name="n_3aveValue【図書館】&#10;一人当たり面積"/>
        <xdr:cNvSpPr txBox="1"/>
      </xdr:nvSpPr>
      <xdr:spPr>
        <a:xfrm>
          <a:off x="7626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26687</xdr:rowOff>
    </xdr:from>
    <xdr:ext cx="469744" cy="259045"/>
    <xdr:sp macro="" textlink="">
      <xdr:nvSpPr>
        <xdr:cNvPr id="144" name="n_4aveValue【図書館】&#10;一人当たり面積"/>
        <xdr:cNvSpPr txBox="1"/>
      </xdr:nvSpPr>
      <xdr:spPr>
        <a:xfrm>
          <a:off x="6737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132097</xdr:rowOff>
    </xdr:from>
    <xdr:ext cx="469744" cy="259045"/>
    <xdr:sp macro="" textlink="">
      <xdr:nvSpPr>
        <xdr:cNvPr id="145" name="n_1mainValue【図書館】&#10;一人当たり面積"/>
        <xdr:cNvSpPr txBox="1"/>
      </xdr:nvSpPr>
      <xdr:spPr>
        <a:xfrm>
          <a:off x="9391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147337</xdr:rowOff>
    </xdr:from>
    <xdr:ext cx="469744" cy="259045"/>
    <xdr:sp macro="" textlink="">
      <xdr:nvSpPr>
        <xdr:cNvPr id="146" name="n_2mainValue【図書館】&#10;一人当たり面積"/>
        <xdr:cNvSpPr txBox="1"/>
      </xdr:nvSpPr>
      <xdr:spPr>
        <a:xfrm>
          <a:off x="8515427"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162577</xdr:rowOff>
    </xdr:from>
    <xdr:ext cx="469744" cy="259045"/>
    <xdr:sp macro="" textlink="">
      <xdr:nvSpPr>
        <xdr:cNvPr id="147" name="n_3mainValue【図書館】&#10;一人当たり面積"/>
        <xdr:cNvSpPr txBox="1"/>
      </xdr:nvSpPr>
      <xdr:spPr>
        <a:xfrm>
          <a:off x="7626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170197</xdr:rowOff>
    </xdr:from>
    <xdr:ext cx="469744" cy="259045"/>
    <xdr:sp macro="" textlink="">
      <xdr:nvSpPr>
        <xdr:cNvPr id="148" name="n_4mainValue【図書館】&#10;一人当たり面積"/>
        <xdr:cNvSpPr txBox="1"/>
      </xdr:nvSpPr>
      <xdr:spPr>
        <a:xfrm>
          <a:off x="6737427"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64787</xdr:rowOff>
    </xdr:from>
    <xdr:ext cx="405111" cy="259045"/>
    <xdr:sp macro="" textlink="">
      <xdr:nvSpPr>
        <xdr:cNvPr id="178" name="【体育館・プール】&#10;有形固定資産減価償却率平均値テキスト"/>
        <xdr:cNvSpPr txBox="1"/>
      </xdr:nvSpPr>
      <xdr:spPr>
        <a:xfrm>
          <a:off x="46736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93980</xdr:rowOff>
    </xdr:from>
    <xdr:to>
      <xdr:col>20</xdr:col>
      <xdr:colOff>38100</xdr:colOff>
      <xdr:row>60</xdr:row>
      <xdr:rowOff>24130</xdr:rowOff>
    </xdr:to>
    <xdr:sp macro="" textlink="">
      <xdr:nvSpPr>
        <xdr:cNvPr id="180" name="フローチャート: 判断 179"/>
        <xdr:cNvSpPr/>
      </xdr:nvSpPr>
      <xdr:spPr>
        <a:xfrm>
          <a:off x="3746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101600</xdr:rowOff>
    </xdr:from>
    <xdr:to>
      <xdr:col>15</xdr:col>
      <xdr:colOff>101600</xdr:colOff>
      <xdr:row>60</xdr:row>
      <xdr:rowOff>31750</xdr:rowOff>
    </xdr:to>
    <xdr:sp macro="" textlink="">
      <xdr:nvSpPr>
        <xdr:cNvPr id="181" name="フローチャート: 判断 180"/>
        <xdr:cNvSpPr/>
      </xdr:nvSpPr>
      <xdr:spPr>
        <a:xfrm>
          <a:off x="2857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82" name="フローチャート: 判断 181"/>
        <xdr:cNvSpPr/>
      </xdr:nvSpPr>
      <xdr:spPr>
        <a:xfrm>
          <a:off x="1968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183" name="フローチャート: 判断 182"/>
        <xdr:cNvSpPr/>
      </xdr:nvSpPr>
      <xdr:spPr>
        <a:xfrm>
          <a:off x="1079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89" name="楕円 188"/>
        <xdr:cNvSpPr/>
      </xdr:nvSpPr>
      <xdr:spPr>
        <a:xfrm>
          <a:off x="45847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137812</xdr:rowOff>
    </xdr:from>
    <xdr:ext cx="405111" cy="259045"/>
    <xdr:sp macro="" textlink="">
      <xdr:nvSpPr>
        <xdr:cNvPr id="190" name="【体育館・プール】&#10;有形固定資産減価償却率該当値テキスト"/>
        <xdr:cNvSpPr txBox="1"/>
      </xdr:nvSpPr>
      <xdr:spPr>
        <a:xfrm>
          <a:off x="4673600"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97790</xdr:rowOff>
    </xdr:from>
    <xdr:to>
      <xdr:col>20</xdr:col>
      <xdr:colOff>38100</xdr:colOff>
      <xdr:row>60</xdr:row>
      <xdr:rowOff>27940</xdr:rowOff>
    </xdr:to>
    <xdr:sp macro="" textlink="">
      <xdr:nvSpPr>
        <xdr:cNvPr id="191" name="楕円 190"/>
        <xdr:cNvSpPr/>
      </xdr:nvSpPr>
      <xdr:spPr>
        <a:xfrm>
          <a:off x="3746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148590</xdr:rowOff>
    </xdr:from>
    <xdr:to>
      <xdr:col>24</xdr:col>
      <xdr:colOff>63500</xdr:colOff>
      <xdr:row>59</xdr:row>
      <xdr:rowOff>165735</xdr:rowOff>
    </xdr:to>
    <xdr:cxnSp macro="">
      <xdr:nvCxnSpPr>
        <xdr:cNvPr id="192" name="直線コネクタ 191"/>
        <xdr:cNvCxnSpPr/>
      </xdr:nvCxnSpPr>
      <xdr:spPr>
        <a:xfrm>
          <a:off x="3797300" y="1026414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126365</xdr:rowOff>
    </xdr:from>
    <xdr:to>
      <xdr:col>15</xdr:col>
      <xdr:colOff>101600</xdr:colOff>
      <xdr:row>60</xdr:row>
      <xdr:rowOff>56515</xdr:rowOff>
    </xdr:to>
    <xdr:sp macro="" textlink="">
      <xdr:nvSpPr>
        <xdr:cNvPr id="193" name="楕円 192"/>
        <xdr:cNvSpPr/>
      </xdr:nvSpPr>
      <xdr:spPr>
        <a:xfrm>
          <a:off x="2857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148590</xdr:rowOff>
    </xdr:from>
    <xdr:to>
      <xdr:col>19</xdr:col>
      <xdr:colOff>177800</xdr:colOff>
      <xdr:row>60</xdr:row>
      <xdr:rowOff>5715</xdr:rowOff>
    </xdr:to>
    <xdr:cxnSp macro="">
      <xdr:nvCxnSpPr>
        <xdr:cNvPr id="194" name="直線コネクタ 193"/>
        <xdr:cNvCxnSpPr/>
      </xdr:nvCxnSpPr>
      <xdr:spPr>
        <a:xfrm flipV="1">
          <a:off x="2908300" y="102641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73025</xdr:rowOff>
    </xdr:from>
    <xdr:to>
      <xdr:col>10</xdr:col>
      <xdr:colOff>165100</xdr:colOff>
      <xdr:row>60</xdr:row>
      <xdr:rowOff>3175</xdr:rowOff>
    </xdr:to>
    <xdr:sp macro="" textlink="">
      <xdr:nvSpPr>
        <xdr:cNvPr id="195" name="楕円 194"/>
        <xdr:cNvSpPr/>
      </xdr:nvSpPr>
      <xdr:spPr>
        <a:xfrm>
          <a:off x="1968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123825</xdr:rowOff>
    </xdr:from>
    <xdr:to>
      <xdr:col>15</xdr:col>
      <xdr:colOff>50800</xdr:colOff>
      <xdr:row>60</xdr:row>
      <xdr:rowOff>5715</xdr:rowOff>
    </xdr:to>
    <xdr:cxnSp macro="">
      <xdr:nvCxnSpPr>
        <xdr:cNvPr id="196" name="直線コネクタ 195"/>
        <xdr:cNvCxnSpPr/>
      </xdr:nvCxnSpPr>
      <xdr:spPr>
        <a:xfrm>
          <a:off x="2019300" y="1023937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23495</xdr:rowOff>
    </xdr:from>
    <xdr:to>
      <xdr:col>6</xdr:col>
      <xdr:colOff>38100</xdr:colOff>
      <xdr:row>59</xdr:row>
      <xdr:rowOff>125095</xdr:rowOff>
    </xdr:to>
    <xdr:sp macro="" textlink="">
      <xdr:nvSpPr>
        <xdr:cNvPr id="197" name="楕円 196"/>
        <xdr:cNvSpPr/>
      </xdr:nvSpPr>
      <xdr:spPr>
        <a:xfrm>
          <a:off x="1079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74295</xdr:rowOff>
    </xdr:from>
    <xdr:to>
      <xdr:col>10</xdr:col>
      <xdr:colOff>114300</xdr:colOff>
      <xdr:row>59</xdr:row>
      <xdr:rowOff>123825</xdr:rowOff>
    </xdr:to>
    <xdr:cxnSp macro="">
      <xdr:nvCxnSpPr>
        <xdr:cNvPr id="198" name="直線コネクタ 197"/>
        <xdr:cNvCxnSpPr/>
      </xdr:nvCxnSpPr>
      <xdr:spPr>
        <a:xfrm>
          <a:off x="1130300" y="101898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40657</xdr:rowOff>
    </xdr:from>
    <xdr:ext cx="405111" cy="259045"/>
    <xdr:sp macro="" textlink="">
      <xdr:nvSpPr>
        <xdr:cNvPr id="199" name="n_1aveValue【体育館・プール】&#10;有形固定資産減価償却率"/>
        <xdr:cNvSpPr txBox="1"/>
      </xdr:nvSpPr>
      <xdr:spPr>
        <a:xfrm>
          <a:off x="35820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48277</xdr:rowOff>
    </xdr:from>
    <xdr:ext cx="405111" cy="259045"/>
    <xdr:sp macro="" textlink="">
      <xdr:nvSpPr>
        <xdr:cNvPr id="200" name="n_2aveValue【体育館・プール】&#10;有形固定資産減価償却率"/>
        <xdr:cNvSpPr txBox="1"/>
      </xdr:nvSpPr>
      <xdr:spPr>
        <a:xfrm>
          <a:off x="2705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70502</xdr:rowOff>
    </xdr:from>
    <xdr:ext cx="405111" cy="259045"/>
    <xdr:sp macro="" textlink="">
      <xdr:nvSpPr>
        <xdr:cNvPr id="201" name="n_3aveValue【体育館・プール】&#10;有形固定資産減価償却率"/>
        <xdr:cNvSpPr txBox="1"/>
      </xdr:nvSpPr>
      <xdr:spPr>
        <a:xfrm>
          <a:off x="1816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22877</xdr:rowOff>
    </xdr:from>
    <xdr:ext cx="405111" cy="259045"/>
    <xdr:sp macro="" textlink="">
      <xdr:nvSpPr>
        <xdr:cNvPr id="202" name="n_4aveValue【体育館・プール】&#10;有形固定資産減価償却率"/>
        <xdr:cNvSpPr txBox="1"/>
      </xdr:nvSpPr>
      <xdr:spPr>
        <a:xfrm>
          <a:off x="927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19067</xdr:rowOff>
    </xdr:from>
    <xdr:ext cx="405111" cy="259045"/>
    <xdr:sp macro="" textlink="">
      <xdr:nvSpPr>
        <xdr:cNvPr id="203" name="n_1mainValue【体育館・プール】&#10;有形固定資産減価償却率"/>
        <xdr:cNvSpPr txBox="1"/>
      </xdr:nvSpPr>
      <xdr:spPr>
        <a:xfrm>
          <a:off x="3582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47642</xdr:rowOff>
    </xdr:from>
    <xdr:ext cx="405111" cy="259045"/>
    <xdr:sp macro="" textlink="">
      <xdr:nvSpPr>
        <xdr:cNvPr id="204" name="n_2mainValue【体育館・プール】&#10;有形固定資産減価償却率"/>
        <xdr:cNvSpPr txBox="1"/>
      </xdr:nvSpPr>
      <xdr:spPr>
        <a:xfrm>
          <a:off x="2705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205" name="n_3mainValue【体育館・プール】&#10;有形固定資産減価償却率"/>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141622</xdr:rowOff>
    </xdr:from>
    <xdr:ext cx="405111" cy="259045"/>
    <xdr:sp macro="" textlink="">
      <xdr:nvSpPr>
        <xdr:cNvPr id="206" name="n_4mainValue【体育館・プール】&#10;有形固定資産減価償却率"/>
        <xdr:cNvSpPr txBox="1"/>
      </xdr:nvSpPr>
      <xdr:spPr>
        <a:xfrm>
          <a:off x="927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104339</xdr:rowOff>
    </xdr:from>
    <xdr:ext cx="469744" cy="259045"/>
    <xdr:sp macro="" textlink="">
      <xdr:nvSpPr>
        <xdr:cNvPr id="237" name="【体育館・プール】&#10;一人当たり面積平均値テキスト"/>
        <xdr:cNvSpPr txBox="1"/>
      </xdr:nvSpPr>
      <xdr:spPr>
        <a:xfrm>
          <a:off x="10515600" y="10391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14515</xdr:rowOff>
    </xdr:from>
    <xdr:to>
      <xdr:col>50</xdr:col>
      <xdr:colOff>165100</xdr:colOff>
      <xdr:row>61</xdr:row>
      <xdr:rowOff>116115</xdr:rowOff>
    </xdr:to>
    <xdr:sp macro="" textlink="">
      <xdr:nvSpPr>
        <xdr:cNvPr id="239" name="フローチャート: 判断 238"/>
        <xdr:cNvSpPr/>
      </xdr:nvSpPr>
      <xdr:spPr>
        <a:xfrm>
          <a:off x="9588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168003</xdr:rowOff>
    </xdr:from>
    <xdr:to>
      <xdr:col>46</xdr:col>
      <xdr:colOff>38100</xdr:colOff>
      <xdr:row>61</xdr:row>
      <xdr:rowOff>98153</xdr:rowOff>
    </xdr:to>
    <xdr:sp macro="" textlink="">
      <xdr:nvSpPr>
        <xdr:cNvPr id="240" name="フローチャート: 判断 239"/>
        <xdr:cNvSpPr/>
      </xdr:nvSpPr>
      <xdr:spPr>
        <a:xfrm>
          <a:off x="8699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34109</xdr:rowOff>
    </xdr:from>
    <xdr:to>
      <xdr:col>41</xdr:col>
      <xdr:colOff>101600</xdr:colOff>
      <xdr:row>61</xdr:row>
      <xdr:rowOff>135709</xdr:rowOff>
    </xdr:to>
    <xdr:sp macro="" textlink="">
      <xdr:nvSpPr>
        <xdr:cNvPr id="241" name="フローチャート: 判断 240"/>
        <xdr:cNvSpPr/>
      </xdr:nvSpPr>
      <xdr:spPr>
        <a:xfrm>
          <a:off x="7810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24312</xdr:rowOff>
    </xdr:from>
    <xdr:to>
      <xdr:col>36</xdr:col>
      <xdr:colOff>165100</xdr:colOff>
      <xdr:row>61</xdr:row>
      <xdr:rowOff>125912</xdr:rowOff>
    </xdr:to>
    <xdr:sp macro="" textlink="">
      <xdr:nvSpPr>
        <xdr:cNvPr id="242" name="フローチャート: 判断 241"/>
        <xdr:cNvSpPr/>
      </xdr:nvSpPr>
      <xdr:spPr>
        <a:xfrm>
          <a:off x="6921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14515</xdr:rowOff>
    </xdr:from>
    <xdr:to>
      <xdr:col>55</xdr:col>
      <xdr:colOff>50800</xdr:colOff>
      <xdr:row>62</xdr:row>
      <xdr:rowOff>116115</xdr:rowOff>
    </xdr:to>
    <xdr:sp macro="" textlink="">
      <xdr:nvSpPr>
        <xdr:cNvPr id="248" name="楕円 247"/>
        <xdr:cNvSpPr/>
      </xdr:nvSpPr>
      <xdr:spPr>
        <a:xfrm>
          <a:off x="104267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164392</xdr:rowOff>
    </xdr:from>
    <xdr:ext cx="469744" cy="259045"/>
    <xdr:sp macro="" textlink="">
      <xdr:nvSpPr>
        <xdr:cNvPr id="249" name="【体育館・プール】&#10;一人当たり面積該当値テキスト"/>
        <xdr:cNvSpPr txBox="1"/>
      </xdr:nvSpPr>
      <xdr:spPr>
        <a:xfrm>
          <a:off x="10515600"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21046</xdr:rowOff>
    </xdr:from>
    <xdr:to>
      <xdr:col>50</xdr:col>
      <xdr:colOff>165100</xdr:colOff>
      <xdr:row>62</xdr:row>
      <xdr:rowOff>122646</xdr:rowOff>
    </xdr:to>
    <xdr:sp macro="" textlink="">
      <xdr:nvSpPr>
        <xdr:cNvPr id="250" name="楕円 249"/>
        <xdr:cNvSpPr/>
      </xdr:nvSpPr>
      <xdr:spPr>
        <a:xfrm>
          <a:off x="9588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65315</xdr:rowOff>
    </xdr:from>
    <xdr:to>
      <xdr:col>55</xdr:col>
      <xdr:colOff>0</xdr:colOff>
      <xdr:row>62</xdr:row>
      <xdr:rowOff>71846</xdr:rowOff>
    </xdr:to>
    <xdr:cxnSp macro="">
      <xdr:nvCxnSpPr>
        <xdr:cNvPr id="251" name="直線コネクタ 250"/>
        <xdr:cNvCxnSpPr/>
      </xdr:nvCxnSpPr>
      <xdr:spPr>
        <a:xfrm flipV="1">
          <a:off x="9639300" y="1069521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27577</xdr:rowOff>
    </xdr:from>
    <xdr:to>
      <xdr:col>46</xdr:col>
      <xdr:colOff>38100</xdr:colOff>
      <xdr:row>62</xdr:row>
      <xdr:rowOff>129177</xdr:rowOff>
    </xdr:to>
    <xdr:sp macro="" textlink="">
      <xdr:nvSpPr>
        <xdr:cNvPr id="252" name="楕円 251"/>
        <xdr:cNvSpPr/>
      </xdr:nvSpPr>
      <xdr:spPr>
        <a:xfrm>
          <a:off x="8699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71846</xdr:rowOff>
    </xdr:from>
    <xdr:to>
      <xdr:col>50</xdr:col>
      <xdr:colOff>114300</xdr:colOff>
      <xdr:row>62</xdr:row>
      <xdr:rowOff>78377</xdr:rowOff>
    </xdr:to>
    <xdr:cxnSp macro="">
      <xdr:nvCxnSpPr>
        <xdr:cNvPr id="253" name="直線コネクタ 252"/>
        <xdr:cNvCxnSpPr/>
      </xdr:nvCxnSpPr>
      <xdr:spPr>
        <a:xfrm flipV="1">
          <a:off x="8750300" y="107017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34109</xdr:rowOff>
    </xdr:from>
    <xdr:to>
      <xdr:col>41</xdr:col>
      <xdr:colOff>101600</xdr:colOff>
      <xdr:row>62</xdr:row>
      <xdr:rowOff>135709</xdr:rowOff>
    </xdr:to>
    <xdr:sp macro="" textlink="">
      <xdr:nvSpPr>
        <xdr:cNvPr id="254" name="楕円 253"/>
        <xdr:cNvSpPr/>
      </xdr:nvSpPr>
      <xdr:spPr>
        <a:xfrm>
          <a:off x="7810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78377</xdr:rowOff>
    </xdr:from>
    <xdr:to>
      <xdr:col>45</xdr:col>
      <xdr:colOff>177800</xdr:colOff>
      <xdr:row>62</xdr:row>
      <xdr:rowOff>84909</xdr:rowOff>
    </xdr:to>
    <xdr:cxnSp macro="">
      <xdr:nvCxnSpPr>
        <xdr:cNvPr id="255" name="直線コネクタ 254"/>
        <xdr:cNvCxnSpPr/>
      </xdr:nvCxnSpPr>
      <xdr:spPr>
        <a:xfrm flipV="1">
          <a:off x="7861300" y="1070827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39007</xdr:rowOff>
    </xdr:from>
    <xdr:to>
      <xdr:col>36</xdr:col>
      <xdr:colOff>165100</xdr:colOff>
      <xdr:row>62</xdr:row>
      <xdr:rowOff>140607</xdr:rowOff>
    </xdr:to>
    <xdr:sp macro="" textlink="">
      <xdr:nvSpPr>
        <xdr:cNvPr id="256" name="楕円 255"/>
        <xdr:cNvSpPr/>
      </xdr:nvSpPr>
      <xdr:spPr>
        <a:xfrm>
          <a:off x="6921500" y="106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84909</xdr:rowOff>
    </xdr:from>
    <xdr:to>
      <xdr:col>41</xdr:col>
      <xdr:colOff>50800</xdr:colOff>
      <xdr:row>62</xdr:row>
      <xdr:rowOff>89807</xdr:rowOff>
    </xdr:to>
    <xdr:cxnSp macro="">
      <xdr:nvCxnSpPr>
        <xdr:cNvPr id="257" name="直線コネクタ 256"/>
        <xdr:cNvCxnSpPr/>
      </xdr:nvCxnSpPr>
      <xdr:spPr>
        <a:xfrm flipV="1">
          <a:off x="6972300" y="1071480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132642</xdr:rowOff>
    </xdr:from>
    <xdr:ext cx="469744" cy="259045"/>
    <xdr:sp macro="" textlink="">
      <xdr:nvSpPr>
        <xdr:cNvPr id="258" name="n_1aveValue【体育館・プール】&#10;一人当たり面積"/>
        <xdr:cNvSpPr txBox="1"/>
      </xdr:nvSpPr>
      <xdr:spPr>
        <a:xfrm>
          <a:off x="9391727" y="1024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114680</xdr:rowOff>
    </xdr:from>
    <xdr:ext cx="469744" cy="259045"/>
    <xdr:sp macro="" textlink="">
      <xdr:nvSpPr>
        <xdr:cNvPr id="259" name="n_2aveValue【体育館・プール】&#10;一人当たり面積"/>
        <xdr:cNvSpPr txBox="1"/>
      </xdr:nvSpPr>
      <xdr:spPr>
        <a:xfrm>
          <a:off x="8515427" y="102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152236</xdr:rowOff>
    </xdr:from>
    <xdr:ext cx="469744" cy="259045"/>
    <xdr:sp macro="" textlink="">
      <xdr:nvSpPr>
        <xdr:cNvPr id="260" name="n_3aveValue【体育館・プール】&#10;一人当たり面積"/>
        <xdr:cNvSpPr txBox="1"/>
      </xdr:nvSpPr>
      <xdr:spPr>
        <a:xfrm>
          <a:off x="7626427" y="1026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142439</xdr:rowOff>
    </xdr:from>
    <xdr:ext cx="469744" cy="259045"/>
    <xdr:sp macro="" textlink="">
      <xdr:nvSpPr>
        <xdr:cNvPr id="261" name="n_4aveValue【体育館・プール】&#10;一人当たり面積"/>
        <xdr:cNvSpPr txBox="1"/>
      </xdr:nvSpPr>
      <xdr:spPr>
        <a:xfrm>
          <a:off x="6737427" y="1025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113773</xdr:rowOff>
    </xdr:from>
    <xdr:ext cx="469744" cy="259045"/>
    <xdr:sp macro="" textlink="">
      <xdr:nvSpPr>
        <xdr:cNvPr id="262" name="n_1mainValue【体育館・プール】&#10;一人当たり面積"/>
        <xdr:cNvSpPr txBox="1"/>
      </xdr:nvSpPr>
      <xdr:spPr>
        <a:xfrm>
          <a:off x="9391727" y="1074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120304</xdr:rowOff>
    </xdr:from>
    <xdr:ext cx="469744" cy="259045"/>
    <xdr:sp macro="" textlink="">
      <xdr:nvSpPr>
        <xdr:cNvPr id="263" name="n_2mainValue【体育館・プール】&#10;一人当たり面積"/>
        <xdr:cNvSpPr txBox="1"/>
      </xdr:nvSpPr>
      <xdr:spPr>
        <a:xfrm>
          <a:off x="8515427" y="1075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126836</xdr:rowOff>
    </xdr:from>
    <xdr:ext cx="469744" cy="259045"/>
    <xdr:sp macro="" textlink="">
      <xdr:nvSpPr>
        <xdr:cNvPr id="264" name="n_3mainValue【体育館・プール】&#10;一人当たり面積"/>
        <xdr:cNvSpPr txBox="1"/>
      </xdr:nvSpPr>
      <xdr:spPr>
        <a:xfrm>
          <a:off x="7626427" y="107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131734</xdr:rowOff>
    </xdr:from>
    <xdr:ext cx="469744" cy="259045"/>
    <xdr:sp macro="" textlink="">
      <xdr:nvSpPr>
        <xdr:cNvPr id="265" name="n_4mainValue【体育館・プール】&#10;一人当たり面積"/>
        <xdr:cNvSpPr txBox="1"/>
      </xdr:nvSpPr>
      <xdr:spPr>
        <a:xfrm>
          <a:off x="6737427" y="1076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3" name="直線コネクタ 2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4" name="テキスト ボックス 29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5" name="直線コネクタ 2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6" name="テキスト ボックス 2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7" name="直線コネクタ 2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8" name="テキスト ボックス 2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9" name="直線コネクタ 2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0" name="テキスト ボックス 2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1" name="直線コネクタ 3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2" name="テキスト ボックス 3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3" name="直線コネクタ 3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4" name="テキスト ボックス 30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5" name="直線コネクタ 3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307" name="直線コネクタ 306"/>
        <xdr:cNvCxnSpPr/>
      </xdr:nvCxnSpPr>
      <xdr:spPr>
        <a:xfrm flipV="1">
          <a:off x="4634865" y="172342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308" name="【市民会館】&#10;有形固定資産減価償却率最小値テキスト"/>
        <xdr:cNvSpPr txBox="1"/>
      </xdr:nvSpPr>
      <xdr:spPr>
        <a:xfrm>
          <a:off x="4673600" y="1864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309" name="直線コネクタ 308"/>
        <xdr:cNvCxnSpPr/>
      </xdr:nvCxnSpPr>
      <xdr:spPr>
        <a:xfrm>
          <a:off x="4546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310" name="【市民会館】&#10;有形固定資産減価償却率最大値テキスト"/>
        <xdr:cNvSpPr txBox="1"/>
      </xdr:nvSpPr>
      <xdr:spPr>
        <a:xfrm>
          <a:off x="4673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311" name="直線コネクタ 310"/>
        <xdr:cNvCxnSpPr/>
      </xdr:nvCxnSpPr>
      <xdr:spPr>
        <a:xfrm>
          <a:off x="4546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312" name="【市民会館】&#10;有形固定資産減価償却率平均値テキスト"/>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313" name="フローチャート: 判断 312"/>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14" name="フローチャート: 判断 313"/>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15" name="フローチャート: 判断 314"/>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71120</xdr:rowOff>
    </xdr:from>
    <xdr:to>
      <xdr:col>10</xdr:col>
      <xdr:colOff>165100</xdr:colOff>
      <xdr:row>105</xdr:row>
      <xdr:rowOff>1270</xdr:rowOff>
    </xdr:to>
    <xdr:sp macro="" textlink="">
      <xdr:nvSpPr>
        <xdr:cNvPr id="316" name="フローチャート: 判断 315"/>
        <xdr:cNvSpPr/>
      </xdr:nvSpPr>
      <xdr:spPr>
        <a:xfrm>
          <a:off x="1968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xdr:rowOff>
    </xdr:from>
    <xdr:to>
      <xdr:col>6</xdr:col>
      <xdr:colOff>38100</xdr:colOff>
      <xdr:row>104</xdr:row>
      <xdr:rowOff>110671</xdr:rowOff>
    </xdr:to>
    <xdr:sp macro="" textlink="">
      <xdr:nvSpPr>
        <xdr:cNvPr id="317" name="フローチャート: 判断 316"/>
        <xdr:cNvSpPr/>
      </xdr:nvSpPr>
      <xdr:spPr>
        <a:xfrm>
          <a:off x="1079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8" name="テキスト ボックス 3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111942</xdr:rowOff>
    </xdr:from>
    <xdr:to>
      <xdr:col>24</xdr:col>
      <xdr:colOff>114300</xdr:colOff>
      <xdr:row>106</xdr:row>
      <xdr:rowOff>42092</xdr:rowOff>
    </xdr:to>
    <xdr:sp macro="" textlink="">
      <xdr:nvSpPr>
        <xdr:cNvPr id="323" name="楕円 322"/>
        <xdr:cNvSpPr/>
      </xdr:nvSpPr>
      <xdr:spPr>
        <a:xfrm>
          <a:off x="45847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90369</xdr:rowOff>
    </xdr:from>
    <xdr:ext cx="405111" cy="259045"/>
    <xdr:sp macro="" textlink="">
      <xdr:nvSpPr>
        <xdr:cNvPr id="324" name="【市民会館】&#10;有形固定資産減価償却率該当値テキスト"/>
        <xdr:cNvSpPr txBox="1"/>
      </xdr:nvSpPr>
      <xdr:spPr>
        <a:xfrm>
          <a:off x="4673600"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61323</xdr:rowOff>
    </xdr:from>
    <xdr:to>
      <xdr:col>20</xdr:col>
      <xdr:colOff>38100</xdr:colOff>
      <xdr:row>105</xdr:row>
      <xdr:rowOff>162923</xdr:rowOff>
    </xdr:to>
    <xdr:sp macro="" textlink="">
      <xdr:nvSpPr>
        <xdr:cNvPr id="325" name="楕円 324"/>
        <xdr:cNvSpPr/>
      </xdr:nvSpPr>
      <xdr:spPr>
        <a:xfrm>
          <a:off x="3746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112123</xdr:rowOff>
    </xdr:from>
    <xdr:to>
      <xdr:col>24</xdr:col>
      <xdr:colOff>63500</xdr:colOff>
      <xdr:row>105</xdr:row>
      <xdr:rowOff>162742</xdr:rowOff>
    </xdr:to>
    <xdr:cxnSp macro="">
      <xdr:nvCxnSpPr>
        <xdr:cNvPr id="326" name="直線コネクタ 325"/>
        <xdr:cNvCxnSpPr/>
      </xdr:nvCxnSpPr>
      <xdr:spPr>
        <a:xfrm>
          <a:off x="3797300" y="18114373"/>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12337</xdr:rowOff>
    </xdr:from>
    <xdr:to>
      <xdr:col>15</xdr:col>
      <xdr:colOff>101600</xdr:colOff>
      <xdr:row>105</xdr:row>
      <xdr:rowOff>113937</xdr:rowOff>
    </xdr:to>
    <xdr:sp macro="" textlink="">
      <xdr:nvSpPr>
        <xdr:cNvPr id="327" name="楕円 326"/>
        <xdr:cNvSpPr/>
      </xdr:nvSpPr>
      <xdr:spPr>
        <a:xfrm>
          <a:off x="2857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63137</xdr:rowOff>
    </xdr:from>
    <xdr:to>
      <xdr:col>19</xdr:col>
      <xdr:colOff>177800</xdr:colOff>
      <xdr:row>105</xdr:row>
      <xdr:rowOff>112123</xdr:rowOff>
    </xdr:to>
    <xdr:cxnSp macro="">
      <xdr:nvCxnSpPr>
        <xdr:cNvPr id="328" name="直線コネクタ 327"/>
        <xdr:cNvCxnSpPr/>
      </xdr:nvCxnSpPr>
      <xdr:spPr>
        <a:xfrm>
          <a:off x="2908300" y="1806538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133169</xdr:rowOff>
    </xdr:from>
    <xdr:to>
      <xdr:col>10</xdr:col>
      <xdr:colOff>165100</xdr:colOff>
      <xdr:row>105</xdr:row>
      <xdr:rowOff>63319</xdr:rowOff>
    </xdr:to>
    <xdr:sp macro="" textlink="">
      <xdr:nvSpPr>
        <xdr:cNvPr id="329" name="楕円 328"/>
        <xdr:cNvSpPr/>
      </xdr:nvSpPr>
      <xdr:spPr>
        <a:xfrm>
          <a:off x="1968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12519</xdr:rowOff>
    </xdr:from>
    <xdr:to>
      <xdr:col>15</xdr:col>
      <xdr:colOff>50800</xdr:colOff>
      <xdr:row>105</xdr:row>
      <xdr:rowOff>63137</xdr:rowOff>
    </xdr:to>
    <xdr:cxnSp macro="">
      <xdr:nvCxnSpPr>
        <xdr:cNvPr id="330" name="直線コネクタ 329"/>
        <xdr:cNvCxnSpPr/>
      </xdr:nvCxnSpPr>
      <xdr:spPr>
        <a:xfrm>
          <a:off x="2019300" y="1801476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82550</xdr:rowOff>
    </xdr:from>
    <xdr:to>
      <xdr:col>6</xdr:col>
      <xdr:colOff>38100</xdr:colOff>
      <xdr:row>105</xdr:row>
      <xdr:rowOff>12700</xdr:rowOff>
    </xdr:to>
    <xdr:sp macro="" textlink="">
      <xdr:nvSpPr>
        <xdr:cNvPr id="331" name="楕円 330"/>
        <xdr:cNvSpPr/>
      </xdr:nvSpPr>
      <xdr:spPr>
        <a:xfrm>
          <a:off x="1079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133350</xdr:rowOff>
    </xdr:from>
    <xdr:to>
      <xdr:col>10</xdr:col>
      <xdr:colOff>114300</xdr:colOff>
      <xdr:row>105</xdr:row>
      <xdr:rowOff>12519</xdr:rowOff>
    </xdr:to>
    <xdr:cxnSp macro="">
      <xdr:nvCxnSpPr>
        <xdr:cNvPr id="332" name="直線コネクタ 331"/>
        <xdr:cNvCxnSpPr/>
      </xdr:nvCxnSpPr>
      <xdr:spPr>
        <a:xfrm>
          <a:off x="1130300" y="1796415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333" name="n_1aveValue【市民会館】&#10;有形固定資産減価償却率"/>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334"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17797</xdr:rowOff>
    </xdr:from>
    <xdr:ext cx="405111" cy="259045"/>
    <xdr:sp macro="" textlink="">
      <xdr:nvSpPr>
        <xdr:cNvPr id="335" name="n_3aveValue【市民会館】&#10;有形固定資産減価償却率"/>
        <xdr:cNvSpPr txBox="1"/>
      </xdr:nvSpPr>
      <xdr:spPr>
        <a:xfrm>
          <a:off x="1816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127198</xdr:rowOff>
    </xdr:from>
    <xdr:ext cx="405111" cy="259045"/>
    <xdr:sp macro="" textlink="">
      <xdr:nvSpPr>
        <xdr:cNvPr id="336" name="n_4aveValue【市民会館】&#10;有形固定資産減価償却率"/>
        <xdr:cNvSpPr txBox="1"/>
      </xdr:nvSpPr>
      <xdr:spPr>
        <a:xfrm>
          <a:off x="927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154050</xdr:rowOff>
    </xdr:from>
    <xdr:ext cx="405111" cy="259045"/>
    <xdr:sp macro="" textlink="">
      <xdr:nvSpPr>
        <xdr:cNvPr id="337" name="n_1mainValue【市民会館】&#10;有形固定資産減価償却率"/>
        <xdr:cNvSpPr txBox="1"/>
      </xdr:nvSpPr>
      <xdr:spPr>
        <a:xfrm>
          <a:off x="3582044"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105064</xdr:rowOff>
    </xdr:from>
    <xdr:ext cx="405111" cy="259045"/>
    <xdr:sp macro="" textlink="">
      <xdr:nvSpPr>
        <xdr:cNvPr id="338" name="n_2mainValue【市民会館】&#10;有形固定資産減価償却率"/>
        <xdr:cNvSpPr txBox="1"/>
      </xdr:nvSpPr>
      <xdr:spPr>
        <a:xfrm>
          <a:off x="2705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54446</xdr:rowOff>
    </xdr:from>
    <xdr:ext cx="405111" cy="259045"/>
    <xdr:sp macro="" textlink="">
      <xdr:nvSpPr>
        <xdr:cNvPr id="339" name="n_3mainValue【市民会館】&#10;有形固定資産減価償却率"/>
        <xdr:cNvSpPr txBox="1"/>
      </xdr:nvSpPr>
      <xdr:spPr>
        <a:xfrm>
          <a:off x="18167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3827</xdr:rowOff>
    </xdr:from>
    <xdr:ext cx="405111" cy="259045"/>
    <xdr:sp macro="" textlink="">
      <xdr:nvSpPr>
        <xdr:cNvPr id="340" name="n_4mainValue【市民会館】&#10;有形固定資産減価償却率"/>
        <xdr:cNvSpPr txBox="1"/>
      </xdr:nvSpPr>
      <xdr:spPr>
        <a:xfrm>
          <a:off x="927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1" name="直線コネクタ 35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2" name="テキスト ボックス 35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3" name="直線コネクタ 35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4" name="テキスト ボックス 35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5" name="直線コネクタ 35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6" name="テキスト ボックス 35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7" name="直線コネクタ 35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8" name="テキスト ボックス 35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9" name="直線コネクタ 35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0" name="テキスト ボックス 35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2" name="テキスト ボックス 3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364" name="直線コネクタ 363"/>
        <xdr:cNvCxnSpPr/>
      </xdr:nvCxnSpPr>
      <xdr:spPr>
        <a:xfrm flipV="1">
          <a:off x="10476865" y="170973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365" name="【市民会館】&#10;一人当たり面積最小値テキスト"/>
        <xdr:cNvSpPr txBox="1"/>
      </xdr:nvSpPr>
      <xdr:spPr>
        <a:xfrm>
          <a:off x="10515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366" name="直線コネクタ 365"/>
        <xdr:cNvCxnSpPr/>
      </xdr:nvCxnSpPr>
      <xdr:spPr>
        <a:xfrm>
          <a:off x="10388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367" name="【市民会館】&#10;一人当たり面積最大値テキスト"/>
        <xdr:cNvSpPr txBox="1"/>
      </xdr:nvSpPr>
      <xdr:spPr>
        <a:xfrm>
          <a:off x="10515600" y="1687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368" name="直線コネクタ 367"/>
        <xdr:cNvCxnSpPr/>
      </xdr:nvCxnSpPr>
      <xdr:spPr>
        <a:xfrm>
          <a:off x="10388600" y="1709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369" name="【市民会館】&#10;一人当たり面積平均値テキスト"/>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370" name="フローチャート: 判断 369"/>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132080</xdr:rowOff>
    </xdr:from>
    <xdr:to>
      <xdr:col>50</xdr:col>
      <xdr:colOff>165100</xdr:colOff>
      <xdr:row>107</xdr:row>
      <xdr:rowOff>62230</xdr:rowOff>
    </xdr:to>
    <xdr:sp macro="" textlink="">
      <xdr:nvSpPr>
        <xdr:cNvPr id="371" name="フローチャート: 判断 370"/>
        <xdr:cNvSpPr/>
      </xdr:nvSpPr>
      <xdr:spPr>
        <a:xfrm>
          <a:off x="9588500" y="183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133986</xdr:rowOff>
    </xdr:from>
    <xdr:to>
      <xdr:col>46</xdr:col>
      <xdr:colOff>38100</xdr:colOff>
      <xdr:row>107</xdr:row>
      <xdr:rowOff>64136</xdr:rowOff>
    </xdr:to>
    <xdr:sp macro="" textlink="">
      <xdr:nvSpPr>
        <xdr:cNvPr id="372" name="フローチャート: 判断 371"/>
        <xdr:cNvSpPr/>
      </xdr:nvSpPr>
      <xdr:spPr>
        <a:xfrm>
          <a:off x="8699500" y="1830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636</xdr:rowOff>
    </xdr:from>
    <xdr:to>
      <xdr:col>41</xdr:col>
      <xdr:colOff>101600</xdr:colOff>
      <xdr:row>107</xdr:row>
      <xdr:rowOff>102236</xdr:rowOff>
    </xdr:to>
    <xdr:sp macro="" textlink="">
      <xdr:nvSpPr>
        <xdr:cNvPr id="373" name="フローチャート: 判断 372"/>
        <xdr:cNvSpPr/>
      </xdr:nvSpPr>
      <xdr:spPr>
        <a:xfrm>
          <a:off x="7810500" y="1834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4445</xdr:rowOff>
    </xdr:from>
    <xdr:to>
      <xdr:col>36</xdr:col>
      <xdr:colOff>165100</xdr:colOff>
      <xdr:row>107</xdr:row>
      <xdr:rowOff>106045</xdr:rowOff>
    </xdr:to>
    <xdr:sp macro="" textlink="">
      <xdr:nvSpPr>
        <xdr:cNvPr id="374" name="フローチャート: 判断 373"/>
        <xdr:cNvSpPr/>
      </xdr:nvSpPr>
      <xdr:spPr>
        <a:xfrm>
          <a:off x="6921500" y="183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380" name="楕円 379"/>
        <xdr:cNvSpPr/>
      </xdr:nvSpPr>
      <xdr:spPr>
        <a:xfrm>
          <a:off x="104267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91457</xdr:rowOff>
    </xdr:from>
    <xdr:ext cx="469744" cy="259045"/>
    <xdr:sp macro="" textlink="">
      <xdr:nvSpPr>
        <xdr:cNvPr id="381" name="【市民会館】&#10;一人当たり面積該当値テキスト"/>
        <xdr:cNvSpPr txBox="1"/>
      </xdr:nvSpPr>
      <xdr:spPr>
        <a:xfrm>
          <a:off x="10515600"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118745</xdr:rowOff>
    </xdr:from>
    <xdr:to>
      <xdr:col>50</xdr:col>
      <xdr:colOff>165100</xdr:colOff>
      <xdr:row>107</xdr:row>
      <xdr:rowOff>48895</xdr:rowOff>
    </xdr:to>
    <xdr:sp macro="" textlink="">
      <xdr:nvSpPr>
        <xdr:cNvPr id="382" name="楕円 381"/>
        <xdr:cNvSpPr/>
      </xdr:nvSpPr>
      <xdr:spPr>
        <a:xfrm>
          <a:off x="9588500" y="182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163830</xdr:rowOff>
    </xdr:from>
    <xdr:to>
      <xdr:col>55</xdr:col>
      <xdr:colOff>0</xdr:colOff>
      <xdr:row>106</xdr:row>
      <xdr:rowOff>169545</xdr:rowOff>
    </xdr:to>
    <xdr:cxnSp macro="">
      <xdr:nvCxnSpPr>
        <xdr:cNvPr id="383" name="直線コネクタ 382"/>
        <xdr:cNvCxnSpPr/>
      </xdr:nvCxnSpPr>
      <xdr:spPr>
        <a:xfrm flipV="1">
          <a:off x="9639300" y="183375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124461</xdr:rowOff>
    </xdr:from>
    <xdr:to>
      <xdr:col>46</xdr:col>
      <xdr:colOff>38100</xdr:colOff>
      <xdr:row>107</xdr:row>
      <xdr:rowOff>54611</xdr:rowOff>
    </xdr:to>
    <xdr:sp macro="" textlink="">
      <xdr:nvSpPr>
        <xdr:cNvPr id="384" name="楕円 383"/>
        <xdr:cNvSpPr/>
      </xdr:nvSpPr>
      <xdr:spPr>
        <a:xfrm>
          <a:off x="8699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169545</xdr:rowOff>
    </xdr:from>
    <xdr:to>
      <xdr:col>50</xdr:col>
      <xdr:colOff>114300</xdr:colOff>
      <xdr:row>107</xdr:row>
      <xdr:rowOff>3811</xdr:rowOff>
    </xdr:to>
    <xdr:cxnSp macro="">
      <xdr:nvCxnSpPr>
        <xdr:cNvPr id="385" name="直線コネクタ 384"/>
        <xdr:cNvCxnSpPr/>
      </xdr:nvCxnSpPr>
      <xdr:spPr>
        <a:xfrm flipV="1">
          <a:off x="8750300" y="1834324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128270</xdr:rowOff>
    </xdr:from>
    <xdr:to>
      <xdr:col>41</xdr:col>
      <xdr:colOff>101600</xdr:colOff>
      <xdr:row>107</xdr:row>
      <xdr:rowOff>58420</xdr:rowOff>
    </xdr:to>
    <xdr:sp macro="" textlink="">
      <xdr:nvSpPr>
        <xdr:cNvPr id="386" name="楕円 385"/>
        <xdr:cNvSpPr/>
      </xdr:nvSpPr>
      <xdr:spPr>
        <a:xfrm>
          <a:off x="7810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3811</xdr:rowOff>
    </xdr:from>
    <xdr:to>
      <xdr:col>45</xdr:col>
      <xdr:colOff>177800</xdr:colOff>
      <xdr:row>107</xdr:row>
      <xdr:rowOff>7620</xdr:rowOff>
    </xdr:to>
    <xdr:cxnSp macro="">
      <xdr:nvCxnSpPr>
        <xdr:cNvPr id="387" name="直線コネクタ 386"/>
        <xdr:cNvCxnSpPr/>
      </xdr:nvCxnSpPr>
      <xdr:spPr>
        <a:xfrm flipV="1">
          <a:off x="7861300" y="183489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133986</xdr:rowOff>
    </xdr:from>
    <xdr:to>
      <xdr:col>36</xdr:col>
      <xdr:colOff>165100</xdr:colOff>
      <xdr:row>107</xdr:row>
      <xdr:rowOff>64136</xdr:rowOff>
    </xdr:to>
    <xdr:sp macro="" textlink="">
      <xdr:nvSpPr>
        <xdr:cNvPr id="388" name="楕円 387"/>
        <xdr:cNvSpPr/>
      </xdr:nvSpPr>
      <xdr:spPr>
        <a:xfrm>
          <a:off x="6921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7620</xdr:rowOff>
    </xdr:from>
    <xdr:to>
      <xdr:col>41</xdr:col>
      <xdr:colOff>50800</xdr:colOff>
      <xdr:row>107</xdr:row>
      <xdr:rowOff>13336</xdr:rowOff>
    </xdr:to>
    <xdr:cxnSp macro="">
      <xdr:nvCxnSpPr>
        <xdr:cNvPr id="389" name="直線コネクタ 388"/>
        <xdr:cNvCxnSpPr/>
      </xdr:nvCxnSpPr>
      <xdr:spPr>
        <a:xfrm flipV="1">
          <a:off x="6972300" y="183527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53357</xdr:rowOff>
    </xdr:from>
    <xdr:ext cx="469744" cy="259045"/>
    <xdr:sp macro="" textlink="">
      <xdr:nvSpPr>
        <xdr:cNvPr id="390" name="n_1aveValue【市民会館】&#10;一人当たり面積"/>
        <xdr:cNvSpPr txBox="1"/>
      </xdr:nvSpPr>
      <xdr:spPr>
        <a:xfrm>
          <a:off x="93917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55263</xdr:rowOff>
    </xdr:from>
    <xdr:ext cx="469744" cy="259045"/>
    <xdr:sp macro="" textlink="">
      <xdr:nvSpPr>
        <xdr:cNvPr id="391" name="n_2aveValue【市民会館】&#10;一人当たり面積"/>
        <xdr:cNvSpPr txBox="1"/>
      </xdr:nvSpPr>
      <xdr:spPr>
        <a:xfrm>
          <a:off x="8515427"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93363</xdr:rowOff>
    </xdr:from>
    <xdr:ext cx="469744" cy="259045"/>
    <xdr:sp macro="" textlink="">
      <xdr:nvSpPr>
        <xdr:cNvPr id="392" name="n_3aveValue【市民会館】&#10;一人当たり面積"/>
        <xdr:cNvSpPr txBox="1"/>
      </xdr:nvSpPr>
      <xdr:spPr>
        <a:xfrm>
          <a:off x="7626427" y="184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97172</xdr:rowOff>
    </xdr:from>
    <xdr:ext cx="469744" cy="259045"/>
    <xdr:sp macro="" textlink="">
      <xdr:nvSpPr>
        <xdr:cNvPr id="393" name="n_4aveValue【市民会館】&#10;一人当たり面積"/>
        <xdr:cNvSpPr txBox="1"/>
      </xdr:nvSpPr>
      <xdr:spPr>
        <a:xfrm>
          <a:off x="6737427" y="184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65422</xdr:rowOff>
    </xdr:from>
    <xdr:ext cx="469744" cy="259045"/>
    <xdr:sp macro="" textlink="">
      <xdr:nvSpPr>
        <xdr:cNvPr id="394" name="n_1mainValue【市民会館】&#10;一人当たり面積"/>
        <xdr:cNvSpPr txBox="1"/>
      </xdr:nvSpPr>
      <xdr:spPr>
        <a:xfrm>
          <a:off x="9391727" y="1806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71138</xdr:rowOff>
    </xdr:from>
    <xdr:ext cx="469744" cy="259045"/>
    <xdr:sp macro="" textlink="">
      <xdr:nvSpPr>
        <xdr:cNvPr id="395" name="n_2mainValue【市民会館】&#10;一人当たり面積"/>
        <xdr:cNvSpPr txBox="1"/>
      </xdr:nvSpPr>
      <xdr:spPr>
        <a:xfrm>
          <a:off x="85154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74947</xdr:rowOff>
    </xdr:from>
    <xdr:ext cx="469744" cy="259045"/>
    <xdr:sp macro="" textlink="">
      <xdr:nvSpPr>
        <xdr:cNvPr id="396" name="n_3mainValue【市民会館】&#10;一人当たり面積"/>
        <xdr:cNvSpPr txBox="1"/>
      </xdr:nvSpPr>
      <xdr:spPr>
        <a:xfrm>
          <a:off x="7626427" y="180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80663</xdr:rowOff>
    </xdr:from>
    <xdr:ext cx="469744" cy="259045"/>
    <xdr:sp macro="" textlink="">
      <xdr:nvSpPr>
        <xdr:cNvPr id="397" name="n_4mainValue【市民会館】&#10;一人当たり面積"/>
        <xdr:cNvSpPr txBox="1"/>
      </xdr:nvSpPr>
      <xdr:spPr>
        <a:xfrm>
          <a:off x="6737427" y="1808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9" name="直線コネクタ 4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0" name="テキスト ボックス 40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1" name="直線コネクタ 4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2" name="テキスト ボックス 4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3" name="直線コネクタ 4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4" name="テキスト ボックス 4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5" name="直線コネクタ 4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6" name="テキスト ボックス 4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7" name="直線コネクタ 4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8" name="テキスト ボックス 41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0" name="テキスト ボックス 41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422" name="直線コネクタ 421"/>
        <xdr:cNvCxnSpPr/>
      </xdr:nvCxnSpPr>
      <xdr:spPr>
        <a:xfrm flipV="1">
          <a:off x="16318864" y="562546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423" name="【一般廃棄物処理施設】&#10;有形固定資産減価償却率最小値テキスト"/>
        <xdr:cNvSpPr txBox="1"/>
      </xdr:nvSpPr>
      <xdr:spPr>
        <a:xfrm>
          <a:off x="16357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424" name="直線コネクタ 423"/>
        <xdr:cNvCxnSpPr/>
      </xdr:nvCxnSpPr>
      <xdr:spPr>
        <a:xfrm>
          <a:off x="16230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425" name="【一般廃棄物処理施設】&#10;有形固定資産減価償却率最大値テキスト"/>
        <xdr:cNvSpPr txBox="1"/>
      </xdr:nvSpPr>
      <xdr:spPr>
        <a:xfrm>
          <a:off x="16357600"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426" name="直線コネクタ 425"/>
        <xdr:cNvCxnSpPr/>
      </xdr:nvCxnSpPr>
      <xdr:spPr>
        <a:xfrm>
          <a:off x="16230600" y="562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15892</xdr:rowOff>
    </xdr:from>
    <xdr:ext cx="405111" cy="259045"/>
    <xdr:sp macro="" textlink="">
      <xdr:nvSpPr>
        <xdr:cNvPr id="427" name="【一般廃棄物処理施設】&#10;有形固定資産減価償却率平均値テキスト"/>
        <xdr:cNvSpPr txBox="1"/>
      </xdr:nvSpPr>
      <xdr:spPr>
        <a:xfrm>
          <a:off x="16357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428" name="フローチャート: 判断 427"/>
        <xdr:cNvSpPr/>
      </xdr:nvSpPr>
      <xdr:spPr>
        <a:xfrm>
          <a:off x="16268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29" name="フローチャート: 判断 428"/>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430" name="フローチャート: 判断 429"/>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118745</xdr:rowOff>
    </xdr:from>
    <xdr:to>
      <xdr:col>72</xdr:col>
      <xdr:colOff>38100</xdr:colOff>
      <xdr:row>38</xdr:row>
      <xdr:rowOff>48895</xdr:rowOff>
    </xdr:to>
    <xdr:sp macro="" textlink="">
      <xdr:nvSpPr>
        <xdr:cNvPr id="431" name="フローチャート: 判断 430"/>
        <xdr:cNvSpPr/>
      </xdr:nvSpPr>
      <xdr:spPr>
        <a:xfrm>
          <a:off x="13652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xdr:rowOff>
    </xdr:from>
    <xdr:to>
      <xdr:col>67</xdr:col>
      <xdr:colOff>101600</xdr:colOff>
      <xdr:row>37</xdr:row>
      <xdr:rowOff>109855</xdr:rowOff>
    </xdr:to>
    <xdr:sp macro="" textlink="">
      <xdr:nvSpPr>
        <xdr:cNvPr id="432" name="フローチャート: 判断 431"/>
        <xdr:cNvSpPr/>
      </xdr:nvSpPr>
      <xdr:spPr>
        <a:xfrm>
          <a:off x="12763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122555</xdr:rowOff>
    </xdr:from>
    <xdr:to>
      <xdr:col>85</xdr:col>
      <xdr:colOff>177800</xdr:colOff>
      <xdr:row>40</xdr:row>
      <xdr:rowOff>52705</xdr:rowOff>
    </xdr:to>
    <xdr:sp macro="" textlink="">
      <xdr:nvSpPr>
        <xdr:cNvPr id="438" name="楕円 437"/>
        <xdr:cNvSpPr/>
      </xdr:nvSpPr>
      <xdr:spPr>
        <a:xfrm>
          <a:off x="162687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100982</xdr:rowOff>
    </xdr:from>
    <xdr:ext cx="405111" cy="259045"/>
    <xdr:sp macro="" textlink="">
      <xdr:nvSpPr>
        <xdr:cNvPr id="439" name="【一般廃棄物処理施設】&#10;有形固定資産減価償却率該当値テキスト"/>
        <xdr:cNvSpPr txBox="1"/>
      </xdr:nvSpPr>
      <xdr:spPr>
        <a:xfrm>
          <a:off x="16357600"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101600</xdr:rowOff>
    </xdr:from>
    <xdr:to>
      <xdr:col>81</xdr:col>
      <xdr:colOff>101600</xdr:colOff>
      <xdr:row>40</xdr:row>
      <xdr:rowOff>31750</xdr:rowOff>
    </xdr:to>
    <xdr:sp macro="" textlink="">
      <xdr:nvSpPr>
        <xdr:cNvPr id="440" name="楕円 439"/>
        <xdr:cNvSpPr/>
      </xdr:nvSpPr>
      <xdr:spPr>
        <a:xfrm>
          <a:off x="15430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152400</xdr:rowOff>
    </xdr:from>
    <xdr:to>
      <xdr:col>85</xdr:col>
      <xdr:colOff>127000</xdr:colOff>
      <xdr:row>40</xdr:row>
      <xdr:rowOff>1905</xdr:rowOff>
    </xdr:to>
    <xdr:cxnSp macro="">
      <xdr:nvCxnSpPr>
        <xdr:cNvPr id="441" name="直線コネクタ 440"/>
        <xdr:cNvCxnSpPr/>
      </xdr:nvCxnSpPr>
      <xdr:spPr>
        <a:xfrm>
          <a:off x="15481300" y="68389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86360</xdr:rowOff>
    </xdr:from>
    <xdr:to>
      <xdr:col>76</xdr:col>
      <xdr:colOff>165100</xdr:colOff>
      <xdr:row>40</xdr:row>
      <xdr:rowOff>16510</xdr:rowOff>
    </xdr:to>
    <xdr:sp macro="" textlink="">
      <xdr:nvSpPr>
        <xdr:cNvPr id="442" name="楕円 441"/>
        <xdr:cNvSpPr/>
      </xdr:nvSpPr>
      <xdr:spPr>
        <a:xfrm>
          <a:off x="14541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137160</xdr:rowOff>
    </xdr:from>
    <xdr:to>
      <xdr:col>81</xdr:col>
      <xdr:colOff>50800</xdr:colOff>
      <xdr:row>39</xdr:row>
      <xdr:rowOff>152400</xdr:rowOff>
    </xdr:to>
    <xdr:cxnSp macro="">
      <xdr:nvCxnSpPr>
        <xdr:cNvPr id="443" name="直線コネクタ 442"/>
        <xdr:cNvCxnSpPr/>
      </xdr:nvCxnSpPr>
      <xdr:spPr>
        <a:xfrm>
          <a:off x="14592300" y="68237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67310</xdr:rowOff>
    </xdr:from>
    <xdr:to>
      <xdr:col>72</xdr:col>
      <xdr:colOff>38100</xdr:colOff>
      <xdr:row>39</xdr:row>
      <xdr:rowOff>168910</xdr:rowOff>
    </xdr:to>
    <xdr:sp macro="" textlink="">
      <xdr:nvSpPr>
        <xdr:cNvPr id="444" name="楕円 443"/>
        <xdr:cNvSpPr/>
      </xdr:nvSpPr>
      <xdr:spPr>
        <a:xfrm>
          <a:off x="13652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118110</xdr:rowOff>
    </xdr:from>
    <xdr:to>
      <xdr:col>76</xdr:col>
      <xdr:colOff>114300</xdr:colOff>
      <xdr:row>39</xdr:row>
      <xdr:rowOff>137160</xdr:rowOff>
    </xdr:to>
    <xdr:cxnSp macro="">
      <xdr:nvCxnSpPr>
        <xdr:cNvPr id="445" name="直線コネクタ 444"/>
        <xdr:cNvCxnSpPr/>
      </xdr:nvCxnSpPr>
      <xdr:spPr>
        <a:xfrm>
          <a:off x="13703300" y="68046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50165</xdr:rowOff>
    </xdr:from>
    <xdr:to>
      <xdr:col>67</xdr:col>
      <xdr:colOff>101600</xdr:colOff>
      <xdr:row>39</xdr:row>
      <xdr:rowOff>151765</xdr:rowOff>
    </xdr:to>
    <xdr:sp macro="" textlink="">
      <xdr:nvSpPr>
        <xdr:cNvPr id="446" name="楕円 445"/>
        <xdr:cNvSpPr/>
      </xdr:nvSpPr>
      <xdr:spPr>
        <a:xfrm>
          <a:off x="127635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100965</xdr:rowOff>
    </xdr:from>
    <xdr:to>
      <xdr:col>71</xdr:col>
      <xdr:colOff>177800</xdr:colOff>
      <xdr:row>39</xdr:row>
      <xdr:rowOff>118110</xdr:rowOff>
    </xdr:to>
    <xdr:cxnSp macro="">
      <xdr:nvCxnSpPr>
        <xdr:cNvPr id="447" name="直線コネクタ 446"/>
        <xdr:cNvCxnSpPr/>
      </xdr:nvCxnSpPr>
      <xdr:spPr>
        <a:xfrm>
          <a:off x="12814300" y="67875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448" name="n_1aveValue【一般廃棄物処理施設】&#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449" name="n_2aveValue【一般廃棄物処理施設】&#10;有形固定資産減価償却率"/>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65422</xdr:rowOff>
    </xdr:from>
    <xdr:ext cx="405111" cy="259045"/>
    <xdr:sp macro="" textlink="">
      <xdr:nvSpPr>
        <xdr:cNvPr id="450" name="n_3aveValue【一般廃棄物処理施設】&#10;有形固定資産減価償却率"/>
        <xdr:cNvSpPr txBox="1"/>
      </xdr:nvSpPr>
      <xdr:spPr>
        <a:xfrm>
          <a:off x="135007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126382</xdr:rowOff>
    </xdr:from>
    <xdr:ext cx="405111" cy="259045"/>
    <xdr:sp macro="" textlink="">
      <xdr:nvSpPr>
        <xdr:cNvPr id="451" name="n_4aveValue【一般廃棄物処理施設】&#10;有形固定資産減価償却率"/>
        <xdr:cNvSpPr txBox="1"/>
      </xdr:nvSpPr>
      <xdr:spPr>
        <a:xfrm>
          <a:off x="12611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22877</xdr:rowOff>
    </xdr:from>
    <xdr:ext cx="405111" cy="259045"/>
    <xdr:sp macro="" textlink="">
      <xdr:nvSpPr>
        <xdr:cNvPr id="452" name="n_1mainValue【一般廃棄物処理施設】&#10;有形固定資産減価償却率"/>
        <xdr:cNvSpPr txBox="1"/>
      </xdr:nvSpPr>
      <xdr:spPr>
        <a:xfrm>
          <a:off x="15266044" y="688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7637</xdr:rowOff>
    </xdr:from>
    <xdr:ext cx="405111" cy="259045"/>
    <xdr:sp macro="" textlink="">
      <xdr:nvSpPr>
        <xdr:cNvPr id="453" name="n_2mainValue【一般廃棄物処理施設】&#10;有形固定資産減価償却率"/>
        <xdr:cNvSpPr txBox="1"/>
      </xdr:nvSpPr>
      <xdr:spPr>
        <a:xfrm>
          <a:off x="14389744"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160037</xdr:rowOff>
    </xdr:from>
    <xdr:ext cx="405111" cy="259045"/>
    <xdr:sp macro="" textlink="">
      <xdr:nvSpPr>
        <xdr:cNvPr id="454" name="n_3mainValue【一般廃棄物処理施設】&#10;有形固定資産減価償却率"/>
        <xdr:cNvSpPr txBox="1"/>
      </xdr:nvSpPr>
      <xdr:spPr>
        <a:xfrm>
          <a:off x="135007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142892</xdr:rowOff>
    </xdr:from>
    <xdr:ext cx="405111" cy="259045"/>
    <xdr:sp macro="" textlink="">
      <xdr:nvSpPr>
        <xdr:cNvPr id="455" name="n_4mainValue【一般廃棄物処理施設】&#10;有形固定資産減価償却率"/>
        <xdr:cNvSpPr txBox="1"/>
      </xdr:nvSpPr>
      <xdr:spPr>
        <a:xfrm>
          <a:off x="12611744"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7" name="テキスト ボックス 46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9" name="テキスト ボックス 468"/>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71" name="テキスト ボックス 470"/>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3" name="テキスト ボックス 472"/>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5" name="テキスト ボックス 474"/>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7" name="テキスト ボックス 476"/>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9" name="テキスト ボックス 47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481" name="直線コネクタ 480"/>
        <xdr:cNvCxnSpPr/>
      </xdr:nvCxnSpPr>
      <xdr:spPr>
        <a:xfrm flipV="1">
          <a:off x="22160864" y="5727741"/>
          <a:ext cx="0" cy="1559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482" name="【一般廃棄物処理施設】&#10;一人当たり有形固定資産（償却資産）額最小値テキスト"/>
        <xdr:cNvSpPr txBox="1"/>
      </xdr:nvSpPr>
      <xdr:spPr>
        <a:xfrm>
          <a:off x="22199600" y="729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483" name="直線コネクタ 482"/>
        <xdr:cNvCxnSpPr/>
      </xdr:nvCxnSpPr>
      <xdr:spPr>
        <a:xfrm>
          <a:off x="22072600" y="728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484" name="【一般廃棄物処理施設】&#10;一人当たり有形固定資産（償却資産）額最大値テキスト"/>
        <xdr:cNvSpPr txBox="1"/>
      </xdr:nvSpPr>
      <xdr:spPr>
        <a:xfrm>
          <a:off x="22199600" y="550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485" name="直線コネクタ 484"/>
        <xdr:cNvCxnSpPr/>
      </xdr:nvCxnSpPr>
      <xdr:spPr>
        <a:xfrm>
          <a:off x="22072600" y="572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23934</xdr:rowOff>
    </xdr:from>
    <xdr:ext cx="599010" cy="259045"/>
    <xdr:sp macro="" textlink="">
      <xdr:nvSpPr>
        <xdr:cNvPr id="486" name="【一般廃棄物処理施設】&#10;一人当たり有形固定資産（償却資産）額平均値テキスト"/>
        <xdr:cNvSpPr txBox="1"/>
      </xdr:nvSpPr>
      <xdr:spPr>
        <a:xfrm>
          <a:off x="22199600" y="6881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487" name="フローチャート: 判断 486"/>
        <xdr:cNvSpPr/>
      </xdr:nvSpPr>
      <xdr:spPr>
        <a:xfrm>
          <a:off x="22110700" y="690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58808</xdr:rowOff>
    </xdr:from>
    <xdr:to>
      <xdr:col>112</xdr:col>
      <xdr:colOff>38100</xdr:colOff>
      <xdr:row>40</xdr:row>
      <xdr:rowOff>160408</xdr:rowOff>
    </xdr:to>
    <xdr:sp macro="" textlink="">
      <xdr:nvSpPr>
        <xdr:cNvPr id="488" name="フローチャート: 判断 487"/>
        <xdr:cNvSpPr/>
      </xdr:nvSpPr>
      <xdr:spPr>
        <a:xfrm>
          <a:off x="21272500" y="69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45196</xdr:rowOff>
    </xdr:from>
    <xdr:to>
      <xdr:col>107</xdr:col>
      <xdr:colOff>101600</xdr:colOff>
      <xdr:row>40</xdr:row>
      <xdr:rowOff>146796</xdr:rowOff>
    </xdr:to>
    <xdr:sp macro="" textlink="">
      <xdr:nvSpPr>
        <xdr:cNvPr id="489" name="フローチャート: 判断 488"/>
        <xdr:cNvSpPr/>
      </xdr:nvSpPr>
      <xdr:spPr>
        <a:xfrm>
          <a:off x="20383500" y="690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58452</xdr:rowOff>
    </xdr:from>
    <xdr:to>
      <xdr:col>102</xdr:col>
      <xdr:colOff>165100</xdr:colOff>
      <xdr:row>40</xdr:row>
      <xdr:rowOff>160052</xdr:rowOff>
    </xdr:to>
    <xdr:sp macro="" textlink="">
      <xdr:nvSpPr>
        <xdr:cNvPr id="490" name="フローチャート: 判断 489"/>
        <xdr:cNvSpPr/>
      </xdr:nvSpPr>
      <xdr:spPr>
        <a:xfrm>
          <a:off x="19494500" y="691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109362</xdr:rowOff>
    </xdr:from>
    <xdr:to>
      <xdr:col>98</xdr:col>
      <xdr:colOff>38100</xdr:colOff>
      <xdr:row>41</xdr:row>
      <xdr:rowOff>39512</xdr:rowOff>
    </xdr:to>
    <xdr:sp macro="" textlink="">
      <xdr:nvSpPr>
        <xdr:cNvPr id="491" name="フローチャート: 判断 490"/>
        <xdr:cNvSpPr/>
      </xdr:nvSpPr>
      <xdr:spPr>
        <a:xfrm>
          <a:off x="18605500" y="696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76283</xdr:rowOff>
    </xdr:from>
    <xdr:to>
      <xdr:col>116</xdr:col>
      <xdr:colOff>114300</xdr:colOff>
      <xdr:row>40</xdr:row>
      <xdr:rowOff>6433</xdr:rowOff>
    </xdr:to>
    <xdr:sp macro="" textlink="">
      <xdr:nvSpPr>
        <xdr:cNvPr id="497" name="楕円 496"/>
        <xdr:cNvSpPr/>
      </xdr:nvSpPr>
      <xdr:spPr>
        <a:xfrm>
          <a:off x="22110700" y="676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99160</xdr:rowOff>
    </xdr:from>
    <xdr:ext cx="599010" cy="259045"/>
    <xdr:sp macro="" textlink="">
      <xdr:nvSpPr>
        <xdr:cNvPr id="498" name="【一般廃棄物処理施設】&#10;一人当たり有形固定資産（償却資産）額該当値テキスト"/>
        <xdr:cNvSpPr txBox="1"/>
      </xdr:nvSpPr>
      <xdr:spPr>
        <a:xfrm>
          <a:off x="22199600" y="661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92462</xdr:rowOff>
    </xdr:from>
    <xdr:to>
      <xdr:col>112</xdr:col>
      <xdr:colOff>38100</xdr:colOff>
      <xdr:row>40</xdr:row>
      <xdr:rowOff>22612</xdr:rowOff>
    </xdr:to>
    <xdr:sp macro="" textlink="">
      <xdr:nvSpPr>
        <xdr:cNvPr id="499" name="楕円 498"/>
        <xdr:cNvSpPr/>
      </xdr:nvSpPr>
      <xdr:spPr>
        <a:xfrm>
          <a:off x="21272500" y="677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127083</xdr:rowOff>
    </xdr:from>
    <xdr:to>
      <xdr:col>116</xdr:col>
      <xdr:colOff>63500</xdr:colOff>
      <xdr:row>39</xdr:row>
      <xdr:rowOff>143262</xdr:rowOff>
    </xdr:to>
    <xdr:cxnSp macro="">
      <xdr:nvCxnSpPr>
        <xdr:cNvPr id="500" name="直線コネクタ 499"/>
        <xdr:cNvCxnSpPr/>
      </xdr:nvCxnSpPr>
      <xdr:spPr>
        <a:xfrm flipV="1">
          <a:off x="21323300" y="6813633"/>
          <a:ext cx="838200" cy="1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108085</xdr:rowOff>
    </xdr:from>
    <xdr:to>
      <xdr:col>107</xdr:col>
      <xdr:colOff>101600</xdr:colOff>
      <xdr:row>40</xdr:row>
      <xdr:rowOff>38235</xdr:rowOff>
    </xdr:to>
    <xdr:sp macro="" textlink="">
      <xdr:nvSpPr>
        <xdr:cNvPr id="501" name="楕円 500"/>
        <xdr:cNvSpPr/>
      </xdr:nvSpPr>
      <xdr:spPr>
        <a:xfrm>
          <a:off x="20383500" y="679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143262</xdr:rowOff>
    </xdr:from>
    <xdr:to>
      <xdr:col>111</xdr:col>
      <xdr:colOff>177800</xdr:colOff>
      <xdr:row>39</xdr:row>
      <xdr:rowOff>158885</xdr:rowOff>
    </xdr:to>
    <xdr:cxnSp macro="">
      <xdr:nvCxnSpPr>
        <xdr:cNvPr id="502" name="直線コネクタ 501"/>
        <xdr:cNvCxnSpPr/>
      </xdr:nvCxnSpPr>
      <xdr:spPr>
        <a:xfrm flipV="1">
          <a:off x="20434300" y="6829812"/>
          <a:ext cx="889000" cy="1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122166</xdr:rowOff>
    </xdr:from>
    <xdr:to>
      <xdr:col>102</xdr:col>
      <xdr:colOff>165100</xdr:colOff>
      <xdr:row>40</xdr:row>
      <xdr:rowOff>52316</xdr:rowOff>
    </xdr:to>
    <xdr:sp macro="" textlink="">
      <xdr:nvSpPr>
        <xdr:cNvPr id="503" name="楕円 502"/>
        <xdr:cNvSpPr/>
      </xdr:nvSpPr>
      <xdr:spPr>
        <a:xfrm>
          <a:off x="19494500" y="680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158885</xdr:rowOff>
    </xdr:from>
    <xdr:to>
      <xdr:col>107</xdr:col>
      <xdr:colOff>50800</xdr:colOff>
      <xdr:row>40</xdr:row>
      <xdr:rowOff>1516</xdr:rowOff>
    </xdr:to>
    <xdr:cxnSp macro="">
      <xdr:nvCxnSpPr>
        <xdr:cNvPr id="504" name="直線コネクタ 503"/>
        <xdr:cNvCxnSpPr/>
      </xdr:nvCxnSpPr>
      <xdr:spPr>
        <a:xfrm flipV="1">
          <a:off x="19545300" y="6845435"/>
          <a:ext cx="889000" cy="1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144853</xdr:rowOff>
    </xdr:from>
    <xdr:to>
      <xdr:col>98</xdr:col>
      <xdr:colOff>38100</xdr:colOff>
      <xdr:row>40</xdr:row>
      <xdr:rowOff>75003</xdr:rowOff>
    </xdr:to>
    <xdr:sp macro="" textlink="">
      <xdr:nvSpPr>
        <xdr:cNvPr id="505" name="楕円 504"/>
        <xdr:cNvSpPr/>
      </xdr:nvSpPr>
      <xdr:spPr>
        <a:xfrm>
          <a:off x="18605500" y="683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1516</xdr:rowOff>
    </xdr:from>
    <xdr:to>
      <xdr:col>102</xdr:col>
      <xdr:colOff>114300</xdr:colOff>
      <xdr:row>40</xdr:row>
      <xdr:rowOff>24203</xdr:rowOff>
    </xdr:to>
    <xdr:cxnSp macro="">
      <xdr:nvCxnSpPr>
        <xdr:cNvPr id="506" name="直線コネクタ 505"/>
        <xdr:cNvCxnSpPr/>
      </xdr:nvCxnSpPr>
      <xdr:spPr>
        <a:xfrm flipV="1">
          <a:off x="18656300" y="6859516"/>
          <a:ext cx="889000" cy="2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151535</xdr:rowOff>
    </xdr:from>
    <xdr:ext cx="534377" cy="259045"/>
    <xdr:sp macro="" textlink="">
      <xdr:nvSpPr>
        <xdr:cNvPr id="507" name="n_1aveValue【一般廃棄物処理施設】&#10;一人当たり有形固定資産（償却資産）額"/>
        <xdr:cNvSpPr txBox="1"/>
      </xdr:nvSpPr>
      <xdr:spPr>
        <a:xfrm>
          <a:off x="21043411" y="700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137923</xdr:rowOff>
    </xdr:from>
    <xdr:ext cx="599010" cy="259045"/>
    <xdr:sp macro="" textlink="">
      <xdr:nvSpPr>
        <xdr:cNvPr id="508" name="n_2aveValue【一般廃棄物処理施設】&#10;一人当たり有形固定資産（償却資産）額"/>
        <xdr:cNvSpPr txBox="1"/>
      </xdr:nvSpPr>
      <xdr:spPr>
        <a:xfrm>
          <a:off x="20134795" y="6995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151179</xdr:rowOff>
    </xdr:from>
    <xdr:ext cx="534377" cy="259045"/>
    <xdr:sp macro="" textlink="">
      <xdr:nvSpPr>
        <xdr:cNvPr id="509" name="n_3aveValue【一般廃棄物処理施設】&#10;一人当たり有形固定資産（償却資産）額"/>
        <xdr:cNvSpPr txBox="1"/>
      </xdr:nvSpPr>
      <xdr:spPr>
        <a:xfrm>
          <a:off x="19278111" y="700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30639</xdr:rowOff>
    </xdr:from>
    <xdr:ext cx="534377" cy="259045"/>
    <xdr:sp macro="" textlink="">
      <xdr:nvSpPr>
        <xdr:cNvPr id="510" name="n_4aveValue【一般廃棄物処理施設】&#10;一人当たり有形固定資産（償却資産）額"/>
        <xdr:cNvSpPr txBox="1"/>
      </xdr:nvSpPr>
      <xdr:spPr>
        <a:xfrm>
          <a:off x="18389111" y="706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39139</xdr:rowOff>
    </xdr:from>
    <xdr:ext cx="599010" cy="259045"/>
    <xdr:sp macro="" textlink="">
      <xdr:nvSpPr>
        <xdr:cNvPr id="511" name="n_1mainValue【一般廃棄物処理施設】&#10;一人当たり有形固定資産（償却資産）額"/>
        <xdr:cNvSpPr txBox="1"/>
      </xdr:nvSpPr>
      <xdr:spPr>
        <a:xfrm>
          <a:off x="21011095" y="655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54762</xdr:rowOff>
    </xdr:from>
    <xdr:ext cx="599010" cy="259045"/>
    <xdr:sp macro="" textlink="">
      <xdr:nvSpPr>
        <xdr:cNvPr id="512" name="n_2mainValue【一般廃棄物処理施設】&#10;一人当たり有形固定資産（償却資産）額"/>
        <xdr:cNvSpPr txBox="1"/>
      </xdr:nvSpPr>
      <xdr:spPr>
        <a:xfrm>
          <a:off x="20134795" y="656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68843</xdr:rowOff>
    </xdr:from>
    <xdr:ext cx="599010" cy="259045"/>
    <xdr:sp macro="" textlink="">
      <xdr:nvSpPr>
        <xdr:cNvPr id="513" name="n_3mainValue【一般廃棄物処理施設】&#10;一人当たり有形固定資産（償却資産）額"/>
        <xdr:cNvSpPr txBox="1"/>
      </xdr:nvSpPr>
      <xdr:spPr>
        <a:xfrm>
          <a:off x="19245795" y="658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91530</xdr:rowOff>
    </xdr:from>
    <xdr:ext cx="599010" cy="259045"/>
    <xdr:sp macro="" textlink="">
      <xdr:nvSpPr>
        <xdr:cNvPr id="514" name="n_4mainValue【一般廃棄物処理施設】&#10;一人当たり有形固定資産（償却資産）額"/>
        <xdr:cNvSpPr txBox="1"/>
      </xdr:nvSpPr>
      <xdr:spPr>
        <a:xfrm>
          <a:off x="18356795" y="660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2" name="正方形/長方形 5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3" name="正方形/長方形 5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4" name="正方形/長方形 5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5" name="正方形/長方形 5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6" name="正方形/長方形 5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7" name="正方形/長方形 5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正方形/長方形 5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9" name="テキスト ボックス 5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0" name="直線コネクタ 5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1" name="テキスト ボックス 54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2" name="直線コネクタ 54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3" name="テキスト ボックス 54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4" name="直線コネクタ 54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5" name="テキスト ボックス 54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6" name="直線コネクタ 54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7" name="テキスト ボックス 54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8" name="直線コネクタ 54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9" name="テキスト ボックス 54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0" name="直線コネクタ 54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1" name="テキスト ボックス 55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3" name="テキスト ボックス 55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555" name="直線コネクタ 554"/>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556" name="【消防施設】&#10;有形固定資産減価償却率最小値テキスト"/>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557" name="直線コネクタ 556"/>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558" name="【消防施設】&#10;有形固定資産減価償却率最大値テキスト"/>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9" name="直線コネクタ 55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133366</xdr:rowOff>
    </xdr:from>
    <xdr:ext cx="405111" cy="259045"/>
    <xdr:sp macro="" textlink="">
      <xdr:nvSpPr>
        <xdr:cNvPr id="560" name="【消防施設】&#10;有形固定資産減価償却率平均値テキスト"/>
        <xdr:cNvSpPr txBox="1"/>
      </xdr:nvSpPr>
      <xdr:spPr>
        <a:xfrm>
          <a:off x="16357600" y="14020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561" name="フローチャート: 判断 560"/>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168275</xdr:rowOff>
    </xdr:from>
    <xdr:to>
      <xdr:col>81</xdr:col>
      <xdr:colOff>101600</xdr:colOff>
      <xdr:row>82</xdr:row>
      <xdr:rowOff>98425</xdr:rowOff>
    </xdr:to>
    <xdr:sp macro="" textlink="">
      <xdr:nvSpPr>
        <xdr:cNvPr id="562" name="フローチャート: 判断 561"/>
        <xdr:cNvSpPr/>
      </xdr:nvSpPr>
      <xdr:spPr>
        <a:xfrm>
          <a:off x="15430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164464</xdr:rowOff>
    </xdr:from>
    <xdr:to>
      <xdr:col>76</xdr:col>
      <xdr:colOff>165100</xdr:colOff>
      <xdr:row>82</xdr:row>
      <xdr:rowOff>94614</xdr:rowOff>
    </xdr:to>
    <xdr:sp macro="" textlink="">
      <xdr:nvSpPr>
        <xdr:cNvPr id="563" name="フローチャート: 判断 562"/>
        <xdr:cNvSpPr/>
      </xdr:nvSpPr>
      <xdr:spPr>
        <a:xfrm>
          <a:off x="14541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107314</xdr:rowOff>
    </xdr:from>
    <xdr:to>
      <xdr:col>72</xdr:col>
      <xdr:colOff>38100</xdr:colOff>
      <xdr:row>82</xdr:row>
      <xdr:rowOff>37464</xdr:rowOff>
    </xdr:to>
    <xdr:sp macro="" textlink="">
      <xdr:nvSpPr>
        <xdr:cNvPr id="564" name="フローチャート: 判断 563"/>
        <xdr:cNvSpPr/>
      </xdr:nvSpPr>
      <xdr:spPr>
        <a:xfrm>
          <a:off x="13652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61595</xdr:rowOff>
    </xdr:from>
    <xdr:to>
      <xdr:col>67</xdr:col>
      <xdr:colOff>101600</xdr:colOff>
      <xdr:row>81</xdr:row>
      <xdr:rowOff>163195</xdr:rowOff>
    </xdr:to>
    <xdr:sp macro="" textlink="">
      <xdr:nvSpPr>
        <xdr:cNvPr id="565" name="フローチャート: 判断 564"/>
        <xdr:cNvSpPr/>
      </xdr:nvSpPr>
      <xdr:spPr>
        <a:xfrm>
          <a:off x="12763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6" name="テキスト ボックス 5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105411</xdr:rowOff>
    </xdr:from>
    <xdr:to>
      <xdr:col>85</xdr:col>
      <xdr:colOff>177800</xdr:colOff>
      <xdr:row>78</xdr:row>
      <xdr:rowOff>35561</xdr:rowOff>
    </xdr:to>
    <xdr:sp macro="" textlink="">
      <xdr:nvSpPr>
        <xdr:cNvPr id="571" name="楕円 570"/>
        <xdr:cNvSpPr/>
      </xdr:nvSpPr>
      <xdr:spPr>
        <a:xfrm>
          <a:off x="16268700" y="1330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35578</xdr:rowOff>
    </xdr:from>
    <xdr:ext cx="405111" cy="259045"/>
    <xdr:sp macro="" textlink="">
      <xdr:nvSpPr>
        <xdr:cNvPr id="572" name="【消防施設】&#10;有形固定資産減価償却率該当値テキスト"/>
        <xdr:cNvSpPr txBox="1"/>
      </xdr:nvSpPr>
      <xdr:spPr>
        <a:xfrm>
          <a:off x="16357600" y="1323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23495</xdr:rowOff>
    </xdr:from>
    <xdr:to>
      <xdr:col>81</xdr:col>
      <xdr:colOff>101600</xdr:colOff>
      <xdr:row>77</xdr:row>
      <xdr:rowOff>125095</xdr:rowOff>
    </xdr:to>
    <xdr:sp macro="" textlink="">
      <xdr:nvSpPr>
        <xdr:cNvPr id="573" name="楕円 572"/>
        <xdr:cNvSpPr/>
      </xdr:nvSpPr>
      <xdr:spPr>
        <a:xfrm>
          <a:off x="15430500" y="132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74295</xdr:rowOff>
    </xdr:from>
    <xdr:to>
      <xdr:col>85</xdr:col>
      <xdr:colOff>127000</xdr:colOff>
      <xdr:row>77</xdr:row>
      <xdr:rowOff>156211</xdr:rowOff>
    </xdr:to>
    <xdr:cxnSp macro="">
      <xdr:nvCxnSpPr>
        <xdr:cNvPr id="574" name="直線コネクタ 573"/>
        <xdr:cNvCxnSpPr/>
      </xdr:nvCxnSpPr>
      <xdr:spPr>
        <a:xfrm>
          <a:off x="15481300" y="13275945"/>
          <a:ext cx="8382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53975</xdr:rowOff>
    </xdr:from>
    <xdr:to>
      <xdr:col>76</xdr:col>
      <xdr:colOff>165100</xdr:colOff>
      <xdr:row>78</xdr:row>
      <xdr:rowOff>155575</xdr:rowOff>
    </xdr:to>
    <xdr:sp macro="" textlink="">
      <xdr:nvSpPr>
        <xdr:cNvPr id="575" name="楕円 574"/>
        <xdr:cNvSpPr/>
      </xdr:nvSpPr>
      <xdr:spPr>
        <a:xfrm>
          <a:off x="145415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74295</xdr:rowOff>
    </xdr:from>
    <xdr:to>
      <xdr:col>81</xdr:col>
      <xdr:colOff>50800</xdr:colOff>
      <xdr:row>78</xdr:row>
      <xdr:rowOff>104775</xdr:rowOff>
    </xdr:to>
    <xdr:cxnSp macro="">
      <xdr:nvCxnSpPr>
        <xdr:cNvPr id="576" name="直線コネクタ 575"/>
        <xdr:cNvCxnSpPr/>
      </xdr:nvCxnSpPr>
      <xdr:spPr>
        <a:xfrm flipV="1">
          <a:off x="14592300" y="13275945"/>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63500</xdr:rowOff>
    </xdr:from>
    <xdr:to>
      <xdr:col>72</xdr:col>
      <xdr:colOff>38100</xdr:colOff>
      <xdr:row>78</xdr:row>
      <xdr:rowOff>165100</xdr:rowOff>
    </xdr:to>
    <xdr:sp macro="" textlink="">
      <xdr:nvSpPr>
        <xdr:cNvPr id="577" name="楕円 576"/>
        <xdr:cNvSpPr/>
      </xdr:nvSpPr>
      <xdr:spPr>
        <a:xfrm>
          <a:off x="13652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104775</xdr:rowOff>
    </xdr:from>
    <xdr:to>
      <xdr:col>76</xdr:col>
      <xdr:colOff>114300</xdr:colOff>
      <xdr:row>78</xdr:row>
      <xdr:rowOff>114300</xdr:rowOff>
    </xdr:to>
    <xdr:cxnSp macro="">
      <xdr:nvCxnSpPr>
        <xdr:cNvPr id="578" name="直線コネクタ 577"/>
        <xdr:cNvCxnSpPr/>
      </xdr:nvCxnSpPr>
      <xdr:spPr>
        <a:xfrm flipV="1">
          <a:off x="13703300" y="134778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2539</xdr:rowOff>
    </xdr:from>
    <xdr:to>
      <xdr:col>67</xdr:col>
      <xdr:colOff>101600</xdr:colOff>
      <xdr:row>78</xdr:row>
      <xdr:rowOff>104139</xdr:rowOff>
    </xdr:to>
    <xdr:sp macro="" textlink="">
      <xdr:nvSpPr>
        <xdr:cNvPr id="579" name="楕円 578"/>
        <xdr:cNvSpPr/>
      </xdr:nvSpPr>
      <xdr:spPr>
        <a:xfrm>
          <a:off x="12763500" y="1337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53339</xdr:rowOff>
    </xdr:from>
    <xdr:to>
      <xdr:col>71</xdr:col>
      <xdr:colOff>177800</xdr:colOff>
      <xdr:row>78</xdr:row>
      <xdr:rowOff>114300</xdr:rowOff>
    </xdr:to>
    <xdr:cxnSp macro="">
      <xdr:nvCxnSpPr>
        <xdr:cNvPr id="580" name="直線コネクタ 579"/>
        <xdr:cNvCxnSpPr/>
      </xdr:nvCxnSpPr>
      <xdr:spPr>
        <a:xfrm>
          <a:off x="12814300" y="134264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89552</xdr:rowOff>
    </xdr:from>
    <xdr:ext cx="405111" cy="259045"/>
    <xdr:sp macro="" textlink="">
      <xdr:nvSpPr>
        <xdr:cNvPr id="581" name="n_1aveValue【消防施設】&#10;有形固定資産減価償却率"/>
        <xdr:cNvSpPr txBox="1"/>
      </xdr:nvSpPr>
      <xdr:spPr>
        <a:xfrm>
          <a:off x="152660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85741</xdr:rowOff>
    </xdr:from>
    <xdr:ext cx="405111" cy="259045"/>
    <xdr:sp macro="" textlink="">
      <xdr:nvSpPr>
        <xdr:cNvPr id="582" name="n_2aveValue【消防施設】&#10;有形固定資産減価償却率"/>
        <xdr:cNvSpPr txBox="1"/>
      </xdr:nvSpPr>
      <xdr:spPr>
        <a:xfrm>
          <a:off x="143897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28591</xdr:rowOff>
    </xdr:from>
    <xdr:ext cx="405111" cy="259045"/>
    <xdr:sp macro="" textlink="">
      <xdr:nvSpPr>
        <xdr:cNvPr id="583" name="n_3aveValue【消防施設】&#10;有形固定資産減価償却率"/>
        <xdr:cNvSpPr txBox="1"/>
      </xdr:nvSpPr>
      <xdr:spPr>
        <a:xfrm>
          <a:off x="13500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154322</xdr:rowOff>
    </xdr:from>
    <xdr:ext cx="405111" cy="259045"/>
    <xdr:sp macro="" textlink="">
      <xdr:nvSpPr>
        <xdr:cNvPr id="584" name="n_4aveValue【消防施設】&#10;有形固定資産減価償却率"/>
        <xdr:cNvSpPr txBox="1"/>
      </xdr:nvSpPr>
      <xdr:spPr>
        <a:xfrm>
          <a:off x="12611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75</xdr:row>
      <xdr:rowOff>141622</xdr:rowOff>
    </xdr:from>
    <xdr:ext cx="405111" cy="259045"/>
    <xdr:sp macro="" textlink="">
      <xdr:nvSpPr>
        <xdr:cNvPr id="585" name="n_1mainValue【消防施設】&#10;有形固定資産減価償却率"/>
        <xdr:cNvSpPr txBox="1"/>
      </xdr:nvSpPr>
      <xdr:spPr>
        <a:xfrm>
          <a:off x="15266044" y="1300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652</xdr:rowOff>
    </xdr:from>
    <xdr:ext cx="405111" cy="259045"/>
    <xdr:sp macro="" textlink="">
      <xdr:nvSpPr>
        <xdr:cNvPr id="586" name="n_2mainValue【消防施設】&#10;有形固定資産減価償却率"/>
        <xdr:cNvSpPr txBox="1"/>
      </xdr:nvSpPr>
      <xdr:spPr>
        <a:xfrm>
          <a:off x="14389744" y="1320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10177</xdr:rowOff>
    </xdr:from>
    <xdr:ext cx="405111" cy="259045"/>
    <xdr:sp macro="" textlink="">
      <xdr:nvSpPr>
        <xdr:cNvPr id="587" name="n_3mainValue【消防施設】&#10;有形固定資産減価償却率"/>
        <xdr:cNvSpPr txBox="1"/>
      </xdr:nvSpPr>
      <xdr:spPr>
        <a:xfrm>
          <a:off x="13500744" y="1321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120666</xdr:rowOff>
    </xdr:from>
    <xdr:ext cx="405111" cy="259045"/>
    <xdr:sp macro="" textlink="">
      <xdr:nvSpPr>
        <xdr:cNvPr id="588" name="n_4mainValue【消防施設】&#10;有形固定資産減価償却率"/>
        <xdr:cNvSpPr txBox="1"/>
      </xdr:nvSpPr>
      <xdr:spPr>
        <a:xfrm>
          <a:off x="12611744" y="1315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9" name="直線コネクタ 59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0" name="テキスト ボックス 59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1" name="直線コネクタ 60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2" name="テキスト ボックス 60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3" name="直線コネクタ 60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4" name="テキスト ボックス 60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5" name="直線コネクタ 60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6" name="テキスト ボックス 60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7" name="直線コネクタ 60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8" name="テキスト ボックス 60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9" name="直線コネクタ 60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0" name="テキスト ボックス 60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1" name="直線コネクタ 6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2" name="テキスト ボックス 6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614" name="直線コネクタ 613"/>
        <xdr:cNvCxnSpPr/>
      </xdr:nvCxnSpPr>
      <xdr:spPr>
        <a:xfrm flipV="1">
          <a:off x="22160864" y="13462363"/>
          <a:ext cx="0" cy="143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615" name="【消防施設】&#10;一人当たり面積最小値テキスト"/>
        <xdr:cNvSpPr txBox="1"/>
      </xdr:nvSpPr>
      <xdr:spPr>
        <a:xfrm>
          <a:off x="22199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616" name="直線コネクタ 615"/>
        <xdr:cNvCxnSpPr/>
      </xdr:nvCxnSpPr>
      <xdr:spPr>
        <a:xfrm>
          <a:off x="22072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617" name="【消防施設】&#10;一人当たり面積最大値テキスト"/>
        <xdr:cNvSpPr txBox="1"/>
      </xdr:nvSpPr>
      <xdr:spPr>
        <a:xfrm>
          <a:off x="22199600" y="132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618" name="直線コネクタ 617"/>
        <xdr:cNvCxnSpPr/>
      </xdr:nvCxnSpPr>
      <xdr:spPr>
        <a:xfrm>
          <a:off x="22072600" y="1346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124114</xdr:rowOff>
    </xdr:from>
    <xdr:ext cx="469744" cy="259045"/>
    <xdr:sp macro="" textlink="">
      <xdr:nvSpPr>
        <xdr:cNvPr id="619" name="【消防施設】&#10;一人当たり面積平均値テキスト"/>
        <xdr:cNvSpPr txBox="1"/>
      </xdr:nvSpPr>
      <xdr:spPr>
        <a:xfrm>
          <a:off x="22199600" y="14697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620" name="フローチャート: 判断 619"/>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21" name="フローチャート: 判断 620"/>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95613</xdr:rowOff>
    </xdr:from>
    <xdr:to>
      <xdr:col>107</xdr:col>
      <xdr:colOff>101600</xdr:colOff>
      <xdr:row>86</xdr:row>
      <xdr:rowOff>25763</xdr:rowOff>
    </xdr:to>
    <xdr:sp macro="" textlink="">
      <xdr:nvSpPr>
        <xdr:cNvPr id="622" name="フローチャート: 判断 621"/>
        <xdr:cNvSpPr/>
      </xdr:nvSpPr>
      <xdr:spPr>
        <a:xfrm>
          <a:off x="20383500" y="1466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104321</xdr:rowOff>
    </xdr:from>
    <xdr:to>
      <xdr:col>102</xdr:col>
      <xdr:colOff>165100</xdr:colOff>
      <xdr:row>86</xdr:row>
      <xdr:rowOff>34471</xdr:rowOff>
    </xdr:to>
    <xdr:sp macro="" textlink="">
      <xdr:nvSpPr>
        <xdr:cNvPr id="623" name="フローチャート: 判断 622"/>
        <xdr:cNvSpPr/>
      </xdr:nvSpPr>
      <xdr:spPr>
        <a:xfrm>
          <a:off x="19494500" y="1467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117384</xdr:rowOff>
    </xdr:from>
    <xdr:to>
      <xdr:col>98</xdr:col>
      <xdr:colOff>38100</xdr:colOff>
      <xdr:row>86</xdr:row>
      <xdr:rowOff>47534</xdr:rowOff>
    </xdr:to>
    <xdr:sp macro="" textlink="">
      <xdr:nvSpPr>
        <xdr:cNvPr id="624" name="フローチャート: 判断 623"/>
        <xdr:cNvSpPr/>
      </xdr:nvSpPr>
      <xdr:spPr>
        <a:xfrm>
          <a:off x="18605500" y="1469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5" name="テキスト ボックス 6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6" name="テキスト ボックス 6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7" name="テキスト ボックス 6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8" name="テキスト ボックス 6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9" name="テキスト ボックス 6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105411</xdr:rowOff>
    </xdr:from>
    <xdr:to>
      <xdr:col>116</xdr:col>
      <xdr:colOff>114300</xdr:colOff>
      <xdr:row>86</xdr:row>
      <xdr:rowOff>35561</xdr:rowOff>
    </xdr:to>
    <xdr:sp macro="" textlink="">
      <xdr:nvSpPr>
        <xdr:cNvPr id="630" name="楕円 629"/>
        <xdr:cNvSpPr/>
      </xdr:nvSpPr>
      <xdr:spPr>
        <a:xfrm>
          <a:off x="221107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128288</xdr:rowOff>
    </xdr:from>
    <xdr:ext cx="469744" cy="259045"/>
    <xdr:sp macro="" textlink="">
      <xdr:nvSpPr>
        <xdr:cNvPr id="631" name="【消防施設】&#10;一人当たり面積該当値テキスト"/>
        <xdr:cNvSpPr txBox="1"/>
      </xdr:nvSpPr>
      <xdr:spPr>
        <a:xfrm>
          <a:off x="22199600" y="1453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108676</xdr:rowOff>
    </xdr:from>
    <xdr:to>
      <xdr:col>112</xdr:col>
      <xdr:colOff>38100</xdr:colOff>
      <xdr:row>86</xdr:row>
      <xdr:rowOff>38826</xdr:rowOff>
    </xdr:to>
    <xdr:sp macro="" textlink="">
      <xdr:nvSpPr>
        <xdr:cNvPr id="632" name="楕円 631"/>
        <xdr:cNvSpPr/>
      </xdr:nvSpPr>
      <xdr:spPr>
        <a:xfrm>
          <a:off x="21272500" y="1468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156211</xdr:rowOff>
    </xdr:from>
    <xdr:to>
      <xdr:col>116</xdr:col>
      <xdr:colOff>63500</xdr:colOff>
      <xdr:row>85</xdr:row>
      <xdr:rowOff>159476</xdr:rowOff>
    </xdr:to>
    <xdr:cxnSp macro="">
      <xdr:nvCxnSpPr>
        <xdr:cNvPr id="633" name="直線コネクタ 632"/>
        <xdr:cNvCxnSpPr/>
      </xdr:nvCxnSpPr>
      <xdr:spPr>
        <a:xfrm flipV="1">
          <a:off x="21323300" y="147294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20501</xdr:rowOff>
    </xdr:from>
    <xdr:to>
      <xdr:col>107</xdr:col>
      <xdr:colOff>101600</xdr:colOff>
      <xdr:row>85</xdr:row>
      <xdr:rowOff>122101</xdr:rowOff>
    </xdr:to>
    <xdr:sp macro="" textlink="">
      <xdr:nvSpPr>
        <xdr:cNvPr id="634" name="楕円 633"/>
        <xdr:cNvSpPr/>
      </xdr:nvSpPr>
      <xdr:spPr>
        <a:xfrm>
          <a:off x="20383500" y="1459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71301</xdr:rowOff>
    </xdr:from>
    <xdr:to>
      <xdr:col>111</xdr:col>
      <xdr:colOff>177800</xdr:colOff>
      <xdr:row>85</xdr:row>
      <xdr:rowOff>159476</xdr:rowOff>
    </xdr:to>
    <xdr:cxnSp macro="">
      <xdr:nvCxnSpPr>
        <xdr:cNvPr id="635" name="直線コネクタ 634"/>
        <xdr:cNvCxnSpPr/>
      </xdr:nvCxnSpPr>
      <xdr:spPr>
        <a:xfrm>
          <a:off x="20434300" y="14644551"/>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16148</xdr:rowOff>
    </xdr:from>
    <xdr:to>
      <xdr:col>102</xdr:col>
      <xdr:colOff>165100</xdr:colOff>
      <xdr:row>85</xdr:row>
      <xdr:rowOff>117748</xdr:rowOff>
    </xdr:to>
    <xdr:sp macro="" textlink="">
      <xdr:nvSpPr>
        <xdr:cNvPr id="636" name="楕円 635"/>
        <xdr:cNvSpPr/>
      </xdr:nvSpPr>
      <xdr:spPr>
        <a:xfrm>
          <a:off x="19494500" y="1458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66948</xdr:rowOff>
    </xdr:from>
    <xdr:to>
      <xdr:col>107</xdr:col>
      <xdr:colOff>50800</xdr:colOff>
      <xdr:row>85</xdr:row>
      <xdr:rowOff>71301</xdr:rowOff>
    </xdr:to>
    <xdr:cxnSp macro="">
      <xdr:nvCxnSpPr>
        <xdr:cNvPr id="637" name="直線コネクタ 636"/>
        <xdr:cNvCxnSpPr/>
      </xdr:nvCxnSpPr>
      <xdr:spPr>
        <a:xfrm>
          <a:off x="19545300" y="14640198"/>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48805</xdr:rowOff>
    </xdr:from>
    <xdr:to>
      <xdr:col>98</xdr:col>
      <xdr:colOff>38100</xdr:colOff>
      <xdr:row>85</xdr:row>
      <xdr:rowOff>150405</xdr:rowOff>
    </xdr:to>
    <xdr:sp macro="" textlink="">
      <xdr:nvSpPr>
        <xdr:cNvPr id="638" name="楕円 637"/>
        <xdr:cNvSpPr/>
      </xdr:nvSpPr>
      <xdr:spPr>
        <a:xfrm>
          <a:off x="18605500" y="1462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66948</xdr:rowOff>
    </xdr:from>
    <xdr:to>
      <xdr:col>102</xdr:col>
      <xdr:colOff>114300</xdr:colOff>
      <xdr:row>85</xdr:row>
      <xdr:rowOff>99605</xdr:rowOff>
    </xdr:to>
    <xdr:cxnSp macro="">
      <xdr:nvCxnSpPr>
        <xdr:cNvPr id="639" name="直線コネクタ 638"/>
        <xdr:cNvCxnSpPr/>
      </xdr:nvCxnSpPr>
      <xdr:spPr>
        <a:xfrm flipV="1">
          <a:off x="18656300" y="146401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29227</xdr:rowOff>
    </xdr:from>
    <xdr:ext cx="469744" cy="259045"/>
    <xdr:sp macro="" textlink="">
      <xdr:nvSpPr>
        <xdr:cNvPr id="640" name="n_1aveValue【消防施設】&#10;一人当たり面積"/>
        <xdr:cNvSpPr txBox="1"/>
      </xdr:nvSpPr>
      <xdr:spPr>
        <a:xfrm>
          <a:off x="210757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16890</xdr:rowOff>
    </xdr:from>
    <xdr:ext cx="469744" cy="259045"/>
    <xdr:sp macro="" textlink="">
      <xdr:nvSpPr>
        <xdr:cNvPr id="641" name="n_2aveValue【消防施設】&#10;一人当たり面積"/>
        <xdr:cNvSpPr txBox="1"/>
      </xdr:nvSpPr>
      <xdr:spPr>
        <a:xfrm>
          <a:off x="20199427" y="1476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25598</xdr:rowOff>
    </xdr:from>
    <xdr:ext cx="469744" cy="259045"/>
    <xdr:sp macro="" textlink="">
      <xdr:nvSpPr>
        <xdr:cNvPr id="642" name="n_3aveValue【消防施設】&#10;一人当たり面積"/>
        <xdr:cNvSpPr txBox="1"/>
      </xdr:nvSpPr>
      <xdr:spPr>
        <a:xfrm>
          <a:off x="19310427"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38661</xdr:rowOff>
    </xdr:from>
    <xdr:ext cx="469744" cy="259045"/>
    <xdr:sp macro="" textlink="">
      <xdr:nvSpPr>
        <xdr:cNvPr id="643" name="n_4aveValue【消防施設】&#10;一人当たり面積"/>
        <xdr:cNvSpPr txBox="1"/>
      </xdr:nvSpPr>
      <xdr:spPr>
        <a:xfrm>
          <a:off x="18421427" y="1478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29953</xdr:rowOff>
    </xdr:from>
    <xdr:ext cx="469744" cy="259045"/>
    <xdr:sp macro="" textlink="">
      <xdr:nvSpPr>
        <xdr:cNvPr id="644" name="n_1mainValue【消防施設】&#10;一人当たり面積"/>
        <xdr:cNvSpPr txBox="1"/>
      </xdr:nvSpPr>
      <xdr:spPr>
        <a:xfrm>
          <a:off x="21075727" y="1477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138628</xdr:rowOff>
    </xdr:from>
    <xdr:ext cx="469744" cy="259045"/>
    <xdr:sp macro="" textlink="">
      <xdr:nvSpPr>
        <xdr:cNvPr id="645" name="n_2mainValue【消防施設】&#10;一人当たり面積"/>
        <xdr:cNvSpPr txBox="1"/>
      </xdr:nvSpPr>
      <xdr:spPr>
        <a:xfrm>
          <a:off x="20199427" y="1436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134275</xdr:rowOff>
    </xdr:from>
    <xdr:ext cx="469744" cy="259045"/>
    <xdr:sp macro="" textlink="">
      <xdr:nvSpPr>
        <xdr:cNvPr id="646" name="n_3mainValue【消防施設】&#10;一人当たり面積"/>
        <xdr:cNvSpPr txBox="1"/>
      </xdr:nvSpPr>
      <xdr:spPr>
        <a:xfrm>
          <a:off x="19310427" y="1436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166932</xdr:rowOff>
    </xdr:from>
    <xdr:ext cx="469744" cy="259045"/>
    <xdr:sp macro="" textlink="">
      <xdr:nvSpPr>
        <xdr:cNvPr id="647" name="n_4mainValue【消防施設】&#10;一人当たり面積"/>
        <xdr:cNvSpPr txBox="1"/>
      </xdr:nvSpPr>
      <xdr:spPr>
        <a:xfrm>
          <a:off x="18421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8" name="テキスト ボックス 65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9" name="直線コネクタ 65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60" name="テキスト ボックス 65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1" name="直線コネクタ 66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2" name="テキスト ボックス 66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3" name="直線コネクタ 66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4" name="テキスト ボックス 66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5" name="直線コネクタ 66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6" name="テキスト ボックス 66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7" name="直線コネクタ 66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8" name="テキスト ボックス 66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9" name="直線コネクタ 66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70" name="テキスト ボックス 66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673" name="直線コネクタ 672"/>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74"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75" name="直線コネクタ 674"/>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76"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7" name="直線コネクタ 67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678" name="【庁舎】&#10;有形固定資産減価償却率平均値テキスト"/>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679" name="フローチャート: 判断 678"/>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149498</xdr:rowOff>
    </xdr:from>
    <xdr:to>
      <xdr:col>81</xdr:col>
      <xdr:colOff>101600</xdr:colOff>
      <xdr:row>104</xdr:row>
      <xdr:rowOff>79648</xdr:rowOff>
    </xdr:to>
    <xdr:sp macro="" textlink="">
      <xdr:nvSpPr>
        <xdr:cNvPr id="680" name="フローチャート: 判断 679"/>
        <xdr:cNvSpPr/>
      </xdr:nvSpPr>
      <xdr:spPr>
        <a:xfrm>
          <a:off x="15430500" y="1780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141332</xdr:rowOff>
    </xdr:from>
    <xdr:to>
      <xdr:col>76</xdr:col>
      <xdr:colOff>165100</xdr:colOff>
      <xdr:row>104</xdr:row>
      <xdr:rowOff>71482</xdr:rowOff>
    </xdr:to>
    <xdr:sp macro="" textlink="">
      <xdr:nvSpPr>
        <xdr:cNvPr id="681" name="フローチャート: 判断 680"/>
        <xdr:cNvSpPr/>
      </xdr:nvSpPr>
      <xdr:spPr>
        <a:xfrm>
          <a:off x="14541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115207</xdr:rowOff>
    </xdr:from>
    <xdr:to>
      <xdr:col>72</xdr:col>
      <xdr:colOff>38100</xdr:colOff>
      <xdr:row>104</xdr:row>
      <xdr:rowOff>45357</xdr:rowOff>
    </xdr:to>
    <xdr:sp macro="" textlink="">
      <xdr:nvSpPr>
        <xdr:cNvPr id="682" name="フローチャート: 判断 681"/>
        <xdr:cNvSpPr/>
      </xdr:nvSpPr>
      <xdr:spPr>
        <a:xfrm>
          <a:off x="13652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165826</xdr:rowOff>
    </xdr:from>
    <xdr:to>
      <xdr:col>67</xdr:col>
      <xdr:colOff>101600</xdr:colOff>
      <xdr:row>104</xdr:row>
      <xdr:rowOff>95976</xdr:rowOff>
    </xdr:to>
    <xdr:sp macro="" textlink="">
      <xdr:nvSpPr>
        <xdr:cNvPr id="683" name="フローチャート: 判断 682"/>
        <xdr:cNvSpPr/>
      </xdr:nvSpPr>
      <xdr:spPr>
        <a:xfrm>
          <a:off x="12763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4" name="テキスト ボックス 6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7438</xdr:rowOff>
    </xdr:from>
    <xdr:to>
      <xdr:col>85</xdr:col>
      <xdr:colOff>177800</xdr:colOff>
      <xdr:row>105</xdr:row>
      <xdr:rowOff>109038</xdr:rowOff>
    </xdr:to>
    <xdr:sp macro="" textlink="">
      <xdr:nvSpPr>
        <xdr:cNvPr id="689" name="楕円 688"/>
        <xdr:cNvSpPr/>
      </xdr:nvSpPr>
      <xdr:spPr>
        <a:xfrm>
          <a:off x="162687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157315</xdr:rowOff>
    </xdr:from>
    <xdr:ext cx="405111" cy="259045"/>
    <xdr:sp macro="" textlink="">
      <xdr:nvSpPr>
        <xdr:cNvPr id="690" name="【庁舎】&#10;有形固定資産減価償却率該当値テキスト"/>
        <xdr:cNvSpPr txBox="1"/>
      </xdr:nvSpPr>
      <xdr:spPr>
        <a:xfrm>
          <a:off x="16357600"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134801</xdr:rowOff>
    </xdr:from>
    <xdr:to>
      <xdr:col>81</xdr:col>
      <xdr:colOff>101600</xdr:colOff>
      <xdr:row>105</xdr:row>
      <xdr:rowOff>64951</xdr:rowOff>
    </xdr:to>
    <xdr:sp macro="" textlink="">
      <xdr:nvSpPr>
        <xdr:cNvPr id="691" name="楕円 690"/>
        <xdr:cNvSpPr/>
      </xdr:nvSpPr>
      <xdr:spPr>
        <a:xfrm>
          <a:off x="1543050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14151</xdr:rowOff>
    </xdr:from>
    <xdr:to>
      <xdr:col>85</xdr:col>
      <xdr:colOff>127000</xdr:colOff>
      <xdr:row>105</xdr:row>
      <xdr:rowOff>58238</xdr:rowOff>
    </xdr:to>
    <xdr:cxnSp macro="">
      <xdr:nvCxnSpPr>
        <xdr:cNvPr id="692" name="直線コネクタ 691"/>
        <xdr:cNvCxnSpPr/>
      </xdr:nvCxnSpPr>
      <xdr:spPr>
        <a:xfrm>
          <a:off x="15481300" y="1801640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28666</xdr:rowOff>
    </xdr:from>
    <xdr:to>
      <xdr:col>76</xdr:col>
      <xdr:colOff>165100</xdr:colOff>
      <xdr:row>105</xdr:row>
      <xdr:rowOff>130266</xdr:rowOff>
    </xdr:to>
    <xdr:sp macro="" textlink="">
      <xdr:nvSpPr>
        <xdr:cNvPr id="693" name="楕円 692"/>
        <xdr:cNvSpPr/>
      </xdr:nvSpPr>
      <xdr:spPr>
        <a:xfrm>
          <a:off x="14541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14151</xdr:rowOff>
    </xdr:from>
    <xdr:to>
      <xdr:col>81</xdr:col>
      <xdr:colOff>50800</xdr:colOff>
      <xdr:row>105</xdr:row>
      <xdr:rowOff>79466</xdr:rowOff>
    </xdr:to>
    <xdr:cxnSp macro="">
      <xdr:nvCxnSpPr>
        <xdr:cNvPr id="694" name="直線コネクタ 693"/>
        <xdr:cNvCxnSpPr/>
      </xdr:nvCxnSpPr>
      <xdr:spPr>
        <a:xfrm flipV="1">
          <a:off x="14592300" y="1801640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695" name="楕円 694"/>
        <xdr:cNvSpPr/>
      </xdr:nvSpPr>
      <xdr:spPr>
        <a:xfrm>
          <a:off x="13652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7620</xdr:rowOff>
    </xdr:from>
    <xdr:to>
      <xdr:col>76</xdr:col>
      <xdr:colOff>114300</xdr:colOff>
      <xdr:row>105</xdr:row>
      <xdr:rowOff>79466</xdr:rowOff>
    </xdr:to>
    <xdr:cxnSp macro="">
      <xdr:nvCxnSpPr>
        <xdr:cNvPr id="696" name="直線コネクタ 695"/>
        <xdr:cNvCxnSpPr/>
      </xdr:nvCxnSpPr>
      <xdr:spPr>
        <a:xfrm>
          <a:off x="13703300" y="1800987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170724</xdr:rowOff>
    </xdr:from>
    <xdr:to>
      <xdr:col>67</xdr:col>
      <xdr:colOff>101600</xdr:colOff>
      <xdr:row>105</xdr:row>
      <xdr:rowOff>100874</xdr:rowOff>
    </xdr:to>
    <xdr:sp macro="" textlink="">
      <xdr:nvSpPr>
        <xdr:cNvPr id="697" name="楕円 696"/>
        <xdr:cNvSpPr/>
      </xdr:nvSpPr>
      <xdr:spPr>
        <a:xfrm>
          <a:off x="12763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7620</xdr:rowOff>
    </xdr:from>
    <xdr:to>
      <xdr:col>71</xdr:col>
      <xdr:colOff>177800</xdr:colOff>
      <xdr:row>105</xdr:row>
      <xdr:rowOff>50074</xdr:rowOff>
    </xdr:to>
    <xdr:cxnSp macro="">
      <xdr:nvCxnSpPr>
        <xdr:cNvPr id="698" name="直線コネクタ 697"/>
        <xdr:cNvCxnSpPr/>
      </xdr:nvCxnSpPr>
      <xdr:spPr>
        <a:xfrm flipV="1">
          <a:off x="12814300" y="1800987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96175</xdr:rowOff>
    </xdr:from>
    <xdr:ext cx="405111" cy="259045"/>
    <xdr:sp macro="" textlink="">
      <xdr:nvSpPr>
        <xdr:cNvPr id="699" name="n_1aveValue【庁舎】&#10;有形固定資産減価償却率"/>
        <xdr:cNvSpPr txBox="1"/>
      </xdr:nvSpPr>
      <xdr:spPr>
        <a:xfrm>
          <a:off x="15266044" y="1758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88009</xdr:rowOff>
    </xdr:from>
    <xdr:ext cx="405111" cy="259045"/>
    <xdr:sp macro="" textlink="">
      <xdr:nvSpPr>
        <xdr:cNvPr id="700" name="n_2aveValue【庁舎】&#10;有形固定資産減価償却率"/>
        <xdr:cNvSpPr txBox="1"/>
      </xdr:nvSpPr>
      <xdr:spPr>
        <a:xfrm>
          <a:off x="14389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61884</xdr:rowOff>
    </xdr:from>
    <xdr:ext cx="405111" cy="259045"/>
    <xdr:sp macro="" textlink="">
      <xdr:nvSpPr>
        <xdr:cNvPr id="701" name="n_3aveValue【庁舎】&#10;有形固定資産減価償却率"/>
        <xdr:cNvSpPr txBox="1"/>
      </xdr:nvSpPr>
      <xdr:spPr>
        <a:xfrm>
          <a:off x="13500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112503</xdr:rowOff>
    </xdr:from>
    <xdr:ext cx="405111" cy="259045"/>
    <xdr:sp macro="" textlink="">
      <xdr:nvSpPr>
        <xdr:cNvPr id="702" name="n_4aveValue【庁舎】&#10;有形固定資産減価償却率"/>
        <xdr:cNvSpPr txBox="1"/>
      </xdr:nvSpPr>
      <xdr:spPr>
        <a:xfrm>
          <a:off x="12611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56078</xdr:rowOff>
    </xdr:from>
    <xdr:ext cx="405111" cy="259045"/>
    <xdr:sp macro="" textlink="">
      <xdr:nvSpPr>
        <xdr:cNvPr id="703" name="n_1mainValue【庁舎】&#10;有形固定資産減価償却率"/>
        <xdr:cNvSpPr txBox="1"/>
      </xdr:nvSpPr>
      <xdr:spPr>
        <a:xfrm>
          <a:off x="152660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121393</xdr:rowOff>
    </xdr:from>
    <xdr:ext cx="405111" cy="259045"/>
    <xdr:sp macro="" textlink="">
      <xdr:nvSpPr>
        <xdr:cNvPr id="704" name="n_2mainValue【庁舎】&#10;有形固定資産減価償却率"/>
        <xdr:cNvSpPr txBox="1"/>
      </xdr:nvSpPr>
      <xdr:spPr>
        <a:xfrm>
          <a:off x="14389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49547</xdr:rowOff>
    </xdr:from>
    <xdr:ext cx="405111" cy="259045"/>
    <xdr:sp macro="" textlink="">
      <xdr:nvSpPr>
        <xdr:cNvPr id="705" name="n_3mainValue【庁舎】&#10;有形固定資産減価償却率"/>
        <xdr:cNvSpPr txBox="1"/>
      </xdr:nvSpPr>
      <xdr:spPr>
        <a:xfrm>
          <a:off x="13500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92001</xdr:rowOff>
    </xdr:from>
    <xdr:ext cx="405111" cy="259045"/>
    <xdr:sp macro="" textlink="">
      <xdr:nvSpPr>
        <xdr:cNvPr id="706" name="n_4mainValue【庁舎】&#10;有形固定資産減価償却率"/>
        <xdr:cNvSpPr txBox="1"/>
      </xdr:nvSpPr>
      <xdr:spPr>
        <a:xfrm>
          <a:off x="12611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7" name="正方形/長方形 7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8" name="正方形/長方形 7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9" name="正方形/長方形 7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0" name="正方形/長方形 7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1" name="正方形/長方形 7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2" name="正方形/長方形 7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3" name="正方形/長方形 7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4" name="正方形/長方形 7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5" name="テキスト ボックス 7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6" name="直線コネクタ 7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7" name="直線コネクタ 71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8" name="テキスト ボックス 71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9" name="直線コネクタ 71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0" name="テキスト ボックス 71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1" name="直線コネクタ 72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2" name="テキスト ボックス 72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3" name="直線コネクタ 72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4" name="テキスト ボックス 72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5" name="直線コネクタ 72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6" name="テキスト ボックス 72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8" name="テキスト ボックス 7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730" name="直線コネクタ 729"/>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731" name="【庁舎】&#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732" name="直線コネクタ 731"/>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733" name="【庁舎】&#10;一人当たり面積最大値テキスト"/>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734" name="直線コネクタ 733"/>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735" name="【庁舎】&#10;一人当たり面積平均値テキスト"/>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736" name="フローチャート: 判断 735"/>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27305</xdr:rowOff>
    </xdr:from>
    <xdr:to>
      <xdr:col>112</xdr:col>
      <xdr:colOff>38100</xdr:colOff>
      <xdr:row>104</xdr:row>
      <xdr:rowOff>128905</xdr:rowOff>
    </xdr:to>
    <xdr:sp macro="" textlink="">
      <xdr:nvSpPr>
        <xdr:cNvPr id="737" name="フローチャート: 判断 736"/>
        <xdr:cNvSpPr/>
      </xdr:nvSpPr>
      <xdr:spPr>
        <a:xfrm>
          <a:off x="21272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52070</xdr:rowOff>
    </xdr:from>
    <xdr:to>
      <xdr:col>107</xdr:col>
      <xdr:colOff>101600</xdr:colOff>
      <xdr:row>104</xdr:row>
      <xdr:rowOff>153670</xdr:rowOff>
    </xdr:to>
    <xdr:sp macro="" textlink="">
      <xdr:nvSpPr>
        <xdr:cNvPr id="738" name="フローチャート: 判断 737"/>
        <xdr:cNvSpPr/>
      </xdr:nvSpPr>
      <xdr:spPr>
        <a:xfrm>
          <a:off x="20383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67311</xdr:rowOff>
    </xdr:from>
    <xdr:to>
      <xdr:col>102</xdr:col>
      <xdr:colOff>165100</xdr:colOff>
      <xdr:row>104</xdr:row>
      <xdr:rowOff>168911</xdr:rowOff>
    </xdr:to>
    <xdr:sp macro="" textlink="">
      <xdr:nvSpPr>
        <xdr:cNvPr id="739" name="フローチャート: 判断 738"/>
        <xdr:cNvSpPr/>
      </xdr:nvSpPr>
      <xdr:spPr>
        <a:xfrm>
          <a:off x="19494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78739</xdr:rowOff>
    </xdr:from>
    <xdr:to>
      <xdr:col>98</xdr:col>
      <xdr:colOff>38100</xdr:colOff>
      <xdr:row>105</xdr:row>
      <xdr:rowOff>8889</xdr:rowOff>
    </xdr:to>
    <xdr:sp macro="" textlink="">
      <xdr:nvSpPr>
        <xdr:cNvPr id="740" name="フローチャート: 判断 739"/>
        <xdr:cNvSpPr/>
      </xdr:nvSpPr>
      <xdr:spPr>
        <a:xfrm>
          <a:off x="18605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1" name="テキスト ボックス 7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2" name="テキスト ボックス 7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3" name="テキスト ボックス 7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4" name="テキスト ボックス 7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5" name="テキスト ボックス 7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12064</xdr:rowOff>
    </xdr:from>
    <xdr:to>
      <xdr:col>116</xdr:col>
      <xdr:colOff>114300</xdr:colOff>
      <xdr:row>105</xdr:row>
      <xdr:rowOff>113664</xdr:rowOff>
    </xdr:to>
    <xdr:sp macro="" textlink="">
      <xdr:nvSpPr>
        <xdr:cNvPr id="746" name="楕円 745"/>
        <xdr:cNvSpPr/>
      </xdr:nvSpPr>
      <xdr:spPr>
        <a:xfrm>
          <a:off x="221107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34941</xdr:rowOff>
    </xdr:from>
    <xdr:ext cx="469744" cy="259045"/>
    <xdr:sp macro="" textlink="">
      <xdr:nvSpPr>
        <xdr:cNvPr id="747" name="【庁舎】&#10;一人当たり面積該当値テキスト"/>
        <xdr:cNvSpPr txBox="1"/>
      </xdr:nvSpPr>
      <xdr:spPr>
        <a:xfrm>
          <a:off x="22199600" y="1786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21589</xdr:rowOff>
    </xdr:from>
    <xdr:to>
      <xdr:col>112</xdr:col>
      <xdr:colOff>38100</xdr:colOff>
      <xdr:row>105</xdr:row>
      <xdr:rowOff>123189</xdr:rowOff>
    </xdr:to>
    <xdr:sp macro="" textlink="">
      <xdr:nvSpPr>
        <xdr:cNvPr id="748" name="楕円 747"/>
        <xdr:cNvSpPr/>
      </xdr:nvSpPr>
      <xdr:spPr>
        <a:xfrm>
          <a:off x="21272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62864</xdr:rowOff>
    </xdr:from>
    <xdr:to>
      <xdr:col>116</xdr:col>
      <xdr:colOff>63500</xdr:colOff>
      <xdr:row>105</xdr:row>
      <xdr:rowOff>72389</xdr:rowOff>
    </xdr:to>
    <xdr:cxnSp macro="">
      <xdr:nvCxnSpPr>
        <xdr:cNvPr id="749" name="直線コネクタ 748"/>
        <xdr:cNvCxnSpPr/>
      </xdr:nvCxnSpPr>
      <xdr:spPr>
        <a:xfrm flipV="1">
          <a:off x="21323300" y="18065114"/>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124461</xdr:rowOff>
    </xdr:from>
    <xdr:to>
      <xdr:col>107</xdr:col>
      <xdr:colOff>101600</xdr:colOff>
      <xdr:row>105</xdr:row>
      <xdr:rowOff>54611</xdr:rowOff>
    </xdr:to>
    <xdr:sp macro="" textlink="">
      <xdr:nvSpPr>
        <xdr:cNvPr id="750" name="楕円 749"/>
        <xdr:cNvSpPr/>
      </xdr:nvSpPr>
      <xdr:spPr>
        <a:xfrm>
          <a:off x="20383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3811</xdr:rowOff>
    </xdr:from>
    <xdr:to>
      <xdr:col>111</xdr:col>
      <xdr:colOff>177800</xdr:colOff>
      <xdr:row>105</xdr:row>
      <xdr:rowOff>72389</xdr:rowOff>
    </xdr:to>
    <xdr:cxnSp macro="">
      <xdr:nvCxnSpPr>
        <xdr:cNvPr id="751" name="直線コネクタ 750"/>
        <xdr:cNvCxnSpPr/>
      </xdr:nvCxnSpPr>
      <xdr:spPr>
        <a:xfrm>
          <a:off x="20434300" y="180060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109220</xdr:rowOff>
    </xdr:from>
    <xdr:to>
      <xdr:col>102</xdr:col>
      <xdr:colOff>165100</xdr:colOff>
      <xdr:row>105</xdr:row>
      <xdr:rowOff>39370</xdr:rowOff>
    </xdr:to>
    <xdr:sp macro="" textlink="">
      <xdr:nvSpPr>
        <xdr:cNvPr id="752" name="楕円 751"/>
        <xdr:cNvSpPr/>
      </xdr:nvSpPr>
      <xdr:spPr>
        <a:xfrm>
          <a:off x="19494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160020</xdr:rowOff>
    </xdr:from>
    <xdr:to>
      <xdr:col>107</xdr:col>
      <xdr:colOff>50800</xdr:colOff>
      <xdr:row>105</xdr:row>
      <xdr:rowOff>3811</xdr:rowOff>
    </xdr:to>
    <xdr:cxnSp macro="">
      <xdr:nvCxnSpPr>
        <xdr:cNvPr id="753" name="直線コネクタ 752"/>
        <xdr:cNvCxnSpPr/>
      </xdr:nvCxnSpPr>
      <xdr:spPr>
        <a:xfrm>
          <a:off x="19545300" y="179908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53975</xdr:rowOff>
    </xdr:from>
    <xdr:to>
      <xdr:col>98</xdr:col>
      <xdr:colOff>38100</xdr:colOff>
      <xdr:row>104</xdr:row>
      <xdr:rowOff>155575</xdr:rowOff>
    </xdr:to>
    <xdr:sp macro="" textlink="">
      <xdr:nvSpPr>
        <xdr:cNvPr id="754" name="楕円 753"/>
        <xdr:cNvSpPr/>
      </xdr:nvSpPr>
      <xdr:spPr>
        <a:xfrm>
          <a:off x="18605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104775</xdr:rowOff>
    </xdr:from>
    <xdr:to>
      <xdr:col>102</xdr:col>
      <xdr:colOff>114300</xdr:colOff>
      <xdr:row>104</xdr:row>
      <xdr:rowOff>160020</xdr:rowOff>
    </xdr:to>
    <xdr:cxnSp macro="">
      <xdr:nvCxnSpPr>
        <xdr:cNvPr id="755" name="直線コネクタ 754"/>
        <xdr:cNvCxnSpPr/>
      </xdr:nvCxnSpPr>
      <xdr:spPr>
        <a:xfrm>
          <a:off x="18656300" y="1793557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145432</xdr:rowOff>
    </xdr:from>
    <xdr:ext cx="469744" cy="259045"/>
    <xdr:sp macro="" textlink="">
      <xdr:nvSpPr>
        <xdr:cNvPr id="756" name="n_1aveValue【庁舎】&#10;一人当たり面積"/>
        <xdr:cNvSpPr txBox="1"/>
      </xdr:nvSpPr>
      <xdr:spPr>
        <a:xfrm>
          <a:off x="21075727" y="1763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170197</xdr:rowOff>
    </xdr:from>
    <xdr:ext cx="469744" cy="259045"/>
    <xdr:sp macro="" textlink="">
      <xdr:nvSpPr>
        <xdr:cNvPr id="757" name="n_2aveValue【庁舎】&#10;一人当たり面積"/>
        <xdr:cNvSpPr txBox="1"/>
      </xdr:nvSpPr>
      <xdr:spPr>
        <a:xfrm>
          <a:off x="20199427" y="176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13988</xdr:rowOff>
    </xdr:from>
    <xdr:ext cx="469744" cy="259045"/>
    <xdr:sp macro="" textlink="">
      <xdr:nvSpPr>
        <xdr:cNvPr id="758" name="n_3aveValue【庁舎】&#10;一人当たり面積"/>
        <xdr:cNvSpPr txBox="1"/>
      </xdr:nvSpPr>
      <xdr:spPr>
        <a:xfrm>
          <a:off x="19310427" y="176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xdr:rowOff>
    </xdr:from>
    <xdr:ext cx="469744" cy="259045"/>
    <xdr:sp macro="" textlink="">
      <xdr:nvSpPr>
        <xdr:cNvPr id="759" name="n_4aveValue【庁舎】&#10;一人当たり面積"/>
        <xdr:cNvSpPr txBox="1"/>
      </xdr:nvSpPr>
      <xdr:spPr>
        <a:xfrm>
          <a:off x="184214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114316</xdr:rowOff>
    </xdr:from>
    <xdr:ext cx="469744" cy="259045"/>
    <xdr:sp macro="" textlink="">
      <xdr:nvSpPr>
        <xdr:cNvPr id="760" name="n_1mainValue【庁舎】&#10;一人当たり面積"/>
        <xdr:cNvSpPr txBox="1"/>
      </xdr:nvSpPr>
      <xdr:spPr>
        <a:xfrm>
          <a:off x="210757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45738</xdr:rowOff>
    </xdr:from>
    <xdr:ext cx="469744" cy="259045"/>
    <xdr:sp macro="" textlink="">
      <xdr:nvSpPr>
        <xdr:cNvPr id="761" name="n_2mainValue【庁舎】&#10;一人当たり面積"/>
        <xdr:cNvSpPr txBox="1"/>
      </xdr:nvSpPr>
      <xdr:spPr>
        <a:xfrm>
          <a:off x="20199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30497</xdr:rowOff>
    </xdr:from>
    <xdr:ext cx="469744" cy="259045"/>
    <xdr:sp macro="" textlink="">
      <xdr:nvSpPr>
        <xdr:cNvPr id="762" name="n_3mainValue【庁舎】&#10;一人当たり面積"/>
        <xdr:cNvSpPr txBox="1"/>
      </xdr:nvSpPr>
      <xdr:spPr>
        <a:xfrm>
          <a:off x="19310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652</xdr:rowOff>
    </xdr:from>
    <xdr:ext cx="469744" cy="259045"/>
    <xdr:sp macro="" textlink="">
      <xdr:nvSpPr>
        <xdr:cNvPr id="763" name="n_4mainValue【庁舎】&#10;一人当たり面積"/>
        <xdr:cNvSpPr txBox="1"/>
      </xdr:nvSpPr>
      <xdr:spPr>
        <a:xfrm>
          <a:off x="18421427" y="1766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類似団体平均並みとなっているが、市民会館、一般廃棄物処理施設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で類似団体平均を上回って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体育館・プール、消防施設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では下回っている。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会館の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は類似団体平均値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上回る状況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が続いて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おり、２施設ある市民会館の利用状況に鑑み、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統合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を行ったため、今後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数値が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見込みである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有形固定資産減価償却率が類似団体の平均値より上回る状況が続いており、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施設の老朽化も進んでいるため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、施設の更新に向けて、公共施設整備基金の積立等の財源確保の準備を進める必要がある。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は類似団体平均と大きく乖離しており、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年度に消防署の建て替え、令和２年度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旧消防署の用途変更、消防署白羽出張所の設置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を行ったことが主な要因である。</a:t>
          </a:r>
          <a:endParaRPr lang="ja-JP" altLang="ja-JP">
            <a:effectLst/>
            <a:latin typeface="ＭＳ Ｐゴシック" panose="020B0600070205080204" pitchFamily="50" charset="-128"/>
            <a:ea typeface="ＭＳ Ｐゴシック" panose="020B0600070205080204" pitchFamily="50" charset="-128"/>
          </a:endParaRPr>
        </a:p>
        <a:p>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静岡県御前崎市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31,181
30,129
65.56
18,476,667
17,963,826
480,041
9,190,250
9,185,826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大型事業所（発電所）の立地により多額の税収が見込めることから、類似団体を上回る財政力指数となっている。</a:t>
          </a:r>
          <a:br>
            <a:rPr kumimoji="1" lang="ja-JP" altLang="en-US"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本市は、市税の約６割以上を固定資産税が占めており、その中でも償却資産からの税収が大きいものとなっている。しかし、償却資産の減価償却による減収が大きく、市税の減収傾向は続いており、平成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115.6</a:t>
          </a:r>
          <a:r>
            <a:rPr kumimoji="1" lang="ja-JP" altLang="en-US" sz="1100">
              <a:latin typeface="ＭＳ Ｐゴシック" panose="020B0600070205080204" pitchFamily="50" charset="-128"/>
              <a:ea typeface="ＭＳ Ｐゴシック" panose="020B0600070205080204" pitchFamily="50" charset="-128"/>
            </a:rPr>
            <a:t>億円をピークに令和３年度は</a:t>
          </a:r>
          <a:r>
            <a:rPr kumimoji="1" lang="en-US" altLang="ja-JP" sz="1100">
              <a:latin typeface="ＭＳ Ｐゴシック" panose="020B0600070205080204" pitchFamily="50" charset="-128"/>
              <a:ea typeface="ＭＳ Ｐゴシック" panose="020B0600070205080204" pitchFamily="50" charset="-128"/>
            </a:rPr>
            <a:t>69.8</a:t>
          </a:r>
          <a:r>
            <a:rPr kumimoji="1" lang="ja-JP" altLang="en-US" sz="1100">
              <a:latin typeface="ＭＳ Ｐゴシック" panose="020B0600070205080204" pitchFamily="50" charset="-128"/>
              <a:ea typeface="ＭＳ Ｐゴシック" panose="020B0600070205080204" pitchFamily="50" charset="-128"/>
            </a:rPr>
            <a:t>億円まで減少している。</a:t>
          </a:r>
        </a:p>
        <a:p>
          <a:r>
            <a:rPr kumimoji="1" lang="ja-JP" altLang="en-US" sz="1100">
              <a:latin typeface="ＭＳ Ｐゴシック" panose="020B0600070205080204" pitchFamily="50" charset="-128"/>
              <a:ea typeface="ＭＳ Ｐゴシック" panose="020B0600070205080204" pitchFamily="50" charset="-128"/>
            </a:rPr>
            <a:t>　今後も税収の減少が続くことが予想されるため、人口対策や産業誘致などの政策の実施だけでなく、既存事業の見直しや公共施設の集約化や廃止を含め、持続可能な財政運営に努めていく。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28575</xdr:rowOff>
    </xdr:from>
    <xdr:to>
      <xdr:col>23</xdr:col>
      <xdr:colOff>133350</xdr:colOff>
      <xdr:row>36</xdr:row>
      <xdr:rowOff>68792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20077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8467</xdr:rowOff>
    </xdr:from>
    <xdr:to>
      <xdr:col>19</xdr:col>
      <xdr:colOff>133350</xdr:colOff>
      <xdr:row>36</xdr:row>
      <xdr:rowOff>28575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1806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8467</xdr:rowOff>
    </xdr:from>
    <xdr:to>
      <xdr:col>15</xdr:col>
      <xdr:colOff>82550</xdr:colOff>
      <xdr:row>36</xdr:row>
      <xdr:rowOff>8467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1806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115358</xdr:rowOff>
    </xdr:from>
    <xdr:to>
      <xdr:col>15</xdr:col>
      <xdr:colOff>133350</xdr:colOff>
      <xdr:row>43</xdr:row>
      <xdr:rowOff>45508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30285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8467</xdr:rowOff>
    </xdr:from>
    <xdr:to>
      <xdr:col>11</xdr:col>
      <xdr:colOff>31750</xdr:colOff>
      <xdr:row>36</xdr:row>
      <xdr:rowOff>8467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1806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17992</xdr:rowOff>
    </xdr:from>
    <xdr:to>
      <xdr:col>23</xdr:col>
      <xdr:colOff>184150</xdr:colOff>
      <xdr:row>36</xdr:row>
      <xdr:rowOff>119592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1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110719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11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149225</xdr:rowOff>
    </xdr:from>
    <xdr:to>
      <xdr:col>19</xdr:col>
      <xdr:colOff>184150</xdr:colOff>
      <xdr:row>36</xdr:row>
      <xdr:rowOff>79375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89552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5918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129117</xdr:rowOff>
    </xdr:from>
    <xdr:to>
      <xdr:col>15</xdr:col>
      <xdr:colOff>133350</xdr:colOff>
      <xdr:row>36</xdr:row>
      <xdr:rowOff>59267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69444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129117</xdr:rowOff>
    </xdr:from>
    <xdr:to>
      <xdr:col>11</xdr:col>
      <xdr:colOff>82550</xdr:colOff>
      <xdr:row>36</xdr:row>
      <xdr:rowOff>59267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69444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129117</xdr:rowOff>
    </xdr:from>
    <xdr:to>
      <xdr:col>7</xdr:col>
      <xdr:colOff>31750</xdr:colOff>
      <xdr:row>36</xdr:row>
      <xdr:rowOff>59267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69444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経常収支比率は、前年度から</a:t>
          </a:r>
          <a:r>
            <a:rPr kumimoji="1" lang="en-US" altLang="ja-JP" sz="1200">
              <a:latin typeface="ＭＳ Ｐゴシック" panose="020B0600070205080204" pitchFamily="50" charset="-128"/>
              <a:ea typeface="ＭＳ Ｐゴシック" panose="020B0600070205080204" pitchFamily="50" charset="-128"/>
            </a:rPr>
            <a:t>4.1</a:t>
          </a:r>
          <a:r>
            <a:rPr kumimoji="1" lang="ja-JP" altLang="en-US" sz="1200">
              <a:latin typeface="ＭＳ Ｐゴシック" panose="020B0600070205080204" pitchFamily="50" charset="-128"/>
              <a:ea typeface="ＭＳ Ｐゴシック" panose="020B0600070205080204" pitchFamily="50" charset="-128"/>
            </a:rPr>
            <a:t>ポイント下降し、類似団体平均値と比較しても低い水準である。</a:t>
          </a:r>
        </a:p>
        <a:p>
          <a:r>
            <a:rPr kumimoji="1" lang="ja-JP" altLang="en-US" sz="1200">
              <a:latin typeface="ＭＳ Ｐゴシック" panose="020B0600070205080204" pitchFamily="50" charset="-128"/>
              <a:ea typeface="ＭＳ Ｐゴシック" panose="020B0600070205080204" pitchFamily="50" charset="-128"/>
            </a:rPr>
            <a:t>　下降した要因は、普通交付税が追加交付により、前年度に比べ３億</a:t>
          </a:r>
          <a:r>
            <a:rPr kumimoji="1" lang="en-US" altLang="ja-JP" sz="1200">
              <a:latin typeface="ＭＳ Ｐゴシック" panose="020B0600070205080204" pitchFamily="50" charset="-128"/>
              <a:ea typeface="ＭＳ Ｐゴシック" panose="020B0600070205080204" pitchFamily="50" charset="-128"/>
            </a:rPr>
            <a:t>3,201</a:t>
          </a:r>
          <a:r>
            <a:rPr kumimoji="1" lang="ja-JP" altLang="en-US" sz="1200">
              <a:latin typeface="ＭＳ Ｐゴシック" panose="020B0600070205080204" pitchFamily="50" charset="-128"/>
              <a:ea typeface="ＭＳ Ｐゴシック" panose="020B0600070205080204" pitchFamily="50" charset="-128"/>
            </a:rPr>
            <a:t>万円増加、臨時財政対策債が４億</a:t>
          </a:r>
          <a:r>
            <a:rPr kumimoji="1" lang="en-US" altLang="ja-JP" sz="1200">
              <a:latin typeface="ＭＳ Ｐゴシック" panose="020B0600070205080204" pitchFamily="50" charset="-128"/>
              <a:ea typeface="ＭＳ Ｐゴシック" panose="020B0600070205080204" pitchFamily="50" charset="-128"/>
            </a:rPr>
            <a:t>2,716</a:t>
          </a:r>
          <a:r>
            <a:rPr kumimoji="1" lang="ja-JP" altLang="en-US" sz="1200">
              <a:latin typeface="ＭＳ Ｐゴシック" panose="020B0600070205080204" pitchFamily="50" charset="-128"/>
              <a:ea typeface="ＭＳ Ｐゴシック" panose="020B0600070205080204" pitchFamily="50" charset="-128"/>
            </a:rPr>
            <a:t>万円増加したことで経常収支比率の分母となる一般財源が増えたことによる。</a:t>
          </a:r>
          <a:br>
            <a:rPr kumimoji="1" lang="ja-JP" altLang="en-US"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一方で、経常的な経費を比較すると、前年度に比べ一般財源ベースで</a:t>
          </a:r>
          <a:r>
            <a:rPr kumimoji="1" lang="en-US" altLang="ja-JP" sz="1200">
              <a:latin typeface="ＭＳ Ｐゴシック" panose="020B0600070205080204" pitchFamily="50" charset="-128"/>
              <a:ea typeface="ＭＳ Ｐゴシック" panose="020B0600070205080204" pitchFamily="50" charset="-128"/>
            </a:rPr>
            <a:t>7,043</a:t>
          </a:r>
          <a:r>
            <a:rPr kumimoji="1" lang="ja-JP" altLang="en-US" sz="1200">
              <a:latin typeface="ＭＳ Ｐゴシック" panose="020B0600070205080204" pitchFamily="50" charset="-128"/>
              <a:ea typeface="ＭＳ Ｐゴシック" panose="020B0600070205080204" pitchFamily="50" charset="-128"/>
            </a:rPr>
            <a:t>万円増加しているため、既存事業を見直し、経常的経費の削減に努めていく必要がある。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63</xdr:row>
      <xdr:rowOff>33867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505440"/>
          <a:ext cx="8382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33867</xdr:rowOff>
    </xdr:from>
    <xdr:to>
      <xdr:col>19</xdr:col>
      <xdr:colOff>133350</xdr:colOff>
      <xdr:row>63</xdr:row>
      <xdr:rowOff>170604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835217"/>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66040</xdr:rowOff>
    </xdr:from>
    <xdr:to>
      <xdr:col>15</xdr:col>
      <xdr:colOff>82550</xdr:colOff>
      <xdr:row>63</xdr:row>
      <xdr:rowOff>170604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86739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110083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100754</xdr:rowOff>
    </xdr:from>
    <xdr:to>
      <xdr:col>11</xdr:col>
      <xdr:colOff>31750</xdr:colOff>
      <xdr:row>63</xdr:row>
      <xdr:rowOff>66040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73065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112623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167640</xdr:rowOff>
    </xdr:from>
    <xdr:to>
      <xdr:col>23</xdr:col>
      <xdr:colOff>184150</xdr:colOff>
      <xdr:row>61</xdr:row>
      <xdr:rowOff>97790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12717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154517</xdr:rowOff>
    </xdr:from>
    <xdr:to>
      <xdr:col>19</xdr:col>
      <xdr:colOff>184150</xdr:colOff>
      <xdr:row>63</xdr:row>
      <xdr:rowOff>84667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119804</xdr:rowOff>
    </xdr:from>
    <xdr:to>
      <xdr:col>15</xdr:col>
      <xdr:colOff>133350</xdr:colOff>
      <xdr:row>64</xdr:row>
      <xdr:rowOff>49954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15240</xdr:rowOff>
    </xdr:from>
    <xdr:to>
      <xdr:col>11</xdr:col>
      <xdr:colOff>82550</xdr:colOff>
      <xdr:row>63</xdr:row>
      <xdr:rowOff>116840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49954</xdr:rowOff>
    </xdr:from>
    <xdr:to>
      <xdr:col>7</xdr:col>
      <xdr:colOff>31750</xdr:colOff>
      <xdr:row>62</xdr:row>
      <xdr:rowOff>151554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161731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決算額は、前年度から</a:t>
          </a:r>
          <a:r>
            <a:rPr kumimoji="1" lang="en-US" altLang="ja-JP" sz="1100">
              <a:latin typeface="ＭＳ Ｐゴシック" panose="020B0600070205080204" pitchFamily="50" charset="-128"/>
              <a:ea typeface="ＭＳ Ｐゴシック" panose="020B0600070205080204" pitchFamily="50" charset="-128"/>
            </a:rPr>
            <a:t>16.913</a:t>
          </a:r>
          <a:r>
            <a:rPr kumimoji="1" lang="ja-JP" altLang="en-US" sz="1100">
              <a:latin typeface="ＭＳ Ｐゴシック" panose="020B0600070205080204" pitchFamily="50" charset="-128"/>
              <a:ea typeface="ＭＳ Ｐゴシック" panose="020B0600070205080204" pitchFamily="50" charset="-128"/>
            </a:rPr>
            <a:t>円増加し、類似団体平均値を上回った。</a:t>
          </a:r>
        </a:p>
        <a:p>
          <a:r>
            <a:rPr kumimoji="1" lang="ja-JP" altLang="en-US" sz="1100">
              <a:latin typeface="ＭＳ Ｐゴシック" panose="020B0600070205080204" pitchFamily="50" charset="-128"/>
              <a:ea typeface="ＭＳ Ｐゴシック" panose="020B0600070205080204" pitchFamily="50" charset="-128"/>
            </a:rPr>
            <a:t>　これは、新給食センターの整備に伴う厨房用備品購入やコロナ対策で休止していた施設の営業開始により指定管理料が増加し物件費が増加したことが主な要因である。</a:t>
          </a:r>
          <a:br>
            <a:rPr kumimoji="1" lang="ja-JP" altLang="en-US"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今後、物価の高騰による影響を受け、物件費は増加する見込みである。</a:t>
          </a:r>
        </a:p>
        <a:p>
          <a:r>
            <a:rPr kumimoji="1" lang="ja-JP" altLang="en-US" sz="1100">
              <a:latin typeface="ＭＳ Ｐゴシック" panose="020B0600070205080204" pitchFamily="50" charset="-128"/>
              <a:ea typeface="ＭＳ Ｐゴシック" panose="020B0600070205080204" pitchFamily="50" charset="-128"/>
            </a:rPr>
            <a:t>　また、物件費のうち第</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セクターへの指定管理料が多く占めており、今後、これらの経費について事業の縮小など検討をしていく必要がある。　</a:t>
          </a:r>
          <a:br>
            <a:rPr kumimoji="1" lang="ja-JP" altLang="en-US"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人件費は、幼保こども園の民営化を進めることによる人員の削減や</a:t>
          </a:r>
          <a:r>
            <a:rPr kumimoji="1" lang="en-US" altLang="ja-JP" sz="1100">
              <a:latin typeface="ＭＳ Ｐゴシック" panose="020B0600070205080204" pitchFamily="50" charset="-128"/>
              <a:ea typeface="ＭＳ Ｐゴシック" panose="020B0600070205080204" pitchFamily="50" charset="-128"/>
            </a:rPr>
            <a:t>DX</a:t>
          </a:r>
          <a:r>
            <a:rPr kumimoji="1" lang="ja-JP" altLang="en-US" sz="1100">
              <a:latin typeface="ＭＳ Ｐゴシック" panose="020B0600070205080204" pitchFamily="50" charset="-128"/>
              <a:ea typeface="ＭＳ Ｐゴシック" panose="020B0600070205080204" pitchFamily="50" charset="-128"/>
            </a:rPr>
            <a:t>の推進による業務の効率化を図ることで削減に努める。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97954</xdr:rowOff>
    </xdr:from>
    <xdr:to>
      <xdr:col>23</xdr:col>
      <xdr:colOff>133350</xdr:colOff>
      <xdr:row>85</xdr:row>
      <xdr:rowOff>62540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499754"/>
          <a:ext cx="838200" cy="13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115848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74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97954</xdr:rowOff>
    </xdr:from>
    <xdr:to>
      <xdr:col>19</xdr:col>
      <xdr:colOff>133350</xdr:colOff>
      <xdr:row>84</xdr:row>
      <xdr:rowOff>144154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499754"/>
          <a:ext cx="889000" cy="4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50146</xdr:rowOff>
    </xdr:from>
    <xdr:to>
      <xdr:col>19</xdr:col>
      <xdr:colOff>184150</xdr:colOff>
      <xdr:row>84</xdr:row>
      <xdr:rowOff>151746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45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136523</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538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60922</xdr:rowOff>
    </xdr:from>
    <xdr:to>
      <xdr:col>15</xdr:col>
      <xdr:colOff>82550</xdr:colOff>
      <xdr:row>84</xdr:row>
      <xdr:rowOff>144154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462722"/>
          <a:ext cx="889000" cy="8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119340</xdr:rowOff>
    </xdr:from>
    <xdr:to>
      <xdr:col>15</xdr:col>
      <xdr:colOff>133350</xdr:colOff>
      <xdr:row>84</xdr:row>
      <xdr:rowOff>49490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59667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11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166649</xdr:rowOff>
    </xdr:from>
    <xdr:to>
      <xdr:col>11</xdr:col>
      <xdr:colOff>31750</xdr:colOff>
      <xdr:row>84</xdr:row>
      <xdr:rowOff>60922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396999"/>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53618</xdr:rowOff>
    </xdr:from>
    <xdr:to>
      <xdr:col>11</xdr:col>
      <xdr:colOff>82550</xdr:colOff>
      <xdr:row>83</xdr:row>
      <xdr:rowOff>155218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165395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5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158276</xdr:rowOff>
    </xdr:from>
    <xdr:to>
      <xdr:col>7</xdr:col>
      <xdr:colOff>31750</xdr:colOff>
      <xdr:row>83</xdr:row>
      <xdr:rowOff>88426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98603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11740</xdr:rowOff>
    </xdr:from>
    <xdr:to>
      <xdr:col>23</xdr:col>
      <xdr:colOff>184150</xdr:colOff>
      <xdr:row>85</xdr:row>
      <xdr:rowOff>113340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8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155267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55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47154</xdr:rowOff>
    </xdr:from>
    <xdr:to>
      <xdr:col>19</xdr:col>
      <xdr:colOff>184150</xdr:colOff>
      <xdr:row>84</xdr:row>
      <xdr:rowOff>148754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44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158931</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217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93354</xdr:rowOff>
    </xdr:from>
    <xdr:to>
      <xdr:col>15</xdr:col>
      <xdr:colOff>133350</xdr:colOff>
      <xdr:row>85</xdr:row>
      <xdr:rowOff>23504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49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8281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58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10122</xdr:rowOff>
    </xdr:from>
    <xdr:to>
      <xdr:col>11</xdr:col>
      <xdr:colOff>82550</xdr:colOff>
      <xdr:row>84</xdr:row>
      <xdr:rowOff>111722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41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96499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9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115849</xdr:rowOff>
    </xdr:from>
    <xdr:to>
      <xdr:col>7</xdr:col>
      <xdr:colOff>31750</xdr:colOff>
      <xdr:row>84</xdr:row>
      <xdr:rowOff>45999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34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30776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43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本年度のラスパイレス指数は</a:t>
          </a:r>
          <a:r>
            <a:rPr kumimoji="1" lang="en-US" altLang="ja-JP" sz="1200">
              <a:latin typeface="ＭＳ Ｐゴシック" panose="020B0600070205080204" pitchFamily="50" charset="-128"/>
              <a:ea typeface="ＭＳ Ｐゴシック" panose="020B0600070205080204" pitchFamily="50" charset="-128"/>
            </a:rPr>
            <a:t>97.4</a:t>
          </a:r>
          <a:r>
            <a:rPr kumimoji="1" lang="ja-JP" altLang="en-US" sz="1200">
              <a:latin typeface="ＭＳ Ｐゴシック" panose="020B0600070205080204" pitchFamily="50" charset="-128"/>
              <a:ea typeface="ＭＳ Ｐゴシック" panose="020B0600070205080204" pitchFamily="50" charset="-128"/>
            </a:rPr>
            <a:t>で前年度と同じ数値となり、類似団体平均値の差は</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ポイント下回った。</a:t>
          </a:r>
        </a:p>
        <a:p>
          <a:r>
            <a:rPr kumimoji="1" lang="ja-JP" altLang="en-US" sz="1200">
              <a:latin typeface="ＭＳ Ｐゴシック" panose="020B0600070205080204" pitchFamily="50" charset="-128"/>
              <a:ea typeface="ＭＳ Ｐゴシック" panose="020B0600070205080204" pitchFamily="50" charset="-128"/>
            </a:rPr>
            <a:t>　下降の主な要因は、各学歴において経験年数階層内の職員の分布が変動したことによるものである。</a:t>
          </a:r>
        </a:p>
        <a:p>
          <a:r>
            <a:rPr kumimoji="1" lang="ja-JP" altLang="en-US" sz="1200">
              <a:latin typeface="ＭＳ Ｐゴシック" panose="020B0600070205080204" pitchFamily="50" charset="-128"/>
              <a:ea typeface="ＭＳ Ｐゴシック" panose="020B0600070205080204" pitchFamily="50" charset="-128"/>
            </a:rPr>
            <a:t>　今後も、人事院勧告に沿った給与の適正化に努めていく。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160161</xdr:rowOff>
    </xdr:from>
    <xdr:to>
      <xdr:col>81</xdr:col>
      <xdr:colOff>44450</xdr:colOff>
      <xdr:row>83</xdr:row>
      <xdr:rowOff>160161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3905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160161</xdr:rowOff>
    </xdr:from>
    <xdr:to>
      <xdr:col>77</xdr:col>
      <xdr:colOff>44450</xdr:colOff>
      <xdr:row>84</xdr:row>
      <xdr:rowOff>15522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3905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109361</xdr:rowOff>
    </xdr:from>
    <xdr:to>
      <xdr:col>77</xdr:col>
      <xdr:colOff>95250</xdr:colOff>
      <xdr:row>84</xdr:row>
      <xdr:rowOff>39511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49688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10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15522</xdr:rowOff>
    </xdr:from>
    <xdr:to>
      <xdr:col>72</xdr:col>
      <xdr:colOff>203200</xdr:colOff>
      <xdr:row>85</xdr:row>
      <xdr:rowOff>18345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417322"/>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95955</xdr:rowOff>
    </xdr:from>
    <xdr:to>
      <xdr:col>73</xdr:col>
      <xdr:colOff>44450</xdr:colOff>
      <xdr:row>84</xdr:row>
      <xdr:rowOff>26105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36282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28928</xdr:rowOff>
    </xdr:from>
    <xdr:to>
      <xdr:col>68</xdr:col>
      <xdr:colOff>152400</xdr:colOff>
      <xdr:row>85</xdr:row>
      <xdr:rowOff>18345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43072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109361</xdr:rowOff>
    </xdr:from>
    <xdr:to>
      <xdr:col>68</xdr:col>
      <xdr:colOff>203200</xdr:colOff>
      <xdr:row>84</xdr:row>
      <xdr:rowOff>39511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49688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125888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18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109361</xdr:rowOff>
    </xdr:from>
    <xdr:to>
      <xdr:col>77</xdr:col>
      <xdr:colOff>95250</xdr:colOff>
      <xdr:row>84</xdr:row>
      <xdr:rowOff>39511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24288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426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136172</xdr:rowOff>
    </xdr:from>
    <xdr:to>
      <xdr:col>73</xdr:col>
      <xdr:colOff>44450</xdr:colOff>
      <xdr:row>84</xdr:row>
      <xdr:rowOff>66322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51099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138995</xdr:rowOff>
    </xdr:from>
    <xdr:to>
      <xdr:col>68</xdr:col>
      <xdr:colOff>203200</xdr:colOff>
      <xdr:row>85</xdr:row>
      <xdr:rowOff>69145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149578</xdr:rowOff>
    </xdr:from>
    <xdr:to>
      <xdr:col>64</xdr:col>
      <xdr:colOff>152400</xdr:colOff>
      <xdr:row>84</xdr:row>
      <xdr:rowOff>79728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64505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類似団体と比較し高い水準にあり、令和３年度は前年度より</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人増加した。</a:t>
          </a:r>
        </a:p>
        <a:p>
          <a:r>
            <a:rPr kumimoji="1" lang="ja-JP" altLang="en-US" sz="1200">
              <a:latin typeface="ＭＳ Ｐゴシック" panose="020B0600070205080204" pitchFamily="50" charset="-128"/>
              <a:ea typeface="ＭＳ Ｐゴシック" panose="020B0600070205080204" pitchFamily="50" charset="-128"/>
            </a:rPr>
            <a:t>　増加の主な要因は、職員数の増減はないが、人口が前年度と比較し減少したためである。</a:t>
          </a:r>
        </a:p>
        <a:p>
          <a:r>
            <a:rPr kumimoji="1" lang="ja-JP" altLang="en-US" sz="1200">
              <a:latin typeface="ＭＳ Ｐゴシック" panose="020B0600070205080204" pitchFamily="50" charset="-128"/>
              <a:ea typeface="ＭＳ Ｐゴシック" panose="020B0600070205080204" pitchFamily="50" charset="-128"/>
            </a:rPr>
            <a:t>　高い水準にあるのは、令和２年度より公立保育園が１園民営化されたが、市内の幼稚園、こども園のほとんどが直営となっており、類似団体よりも人口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人当たり職員数が多い主な要因となっている。</a:t>
          </a:r>
        </a:p>
        <a:p>
          <a:r>
            <a:rPr kumimoji="1" lang="ja-JP" altLang="en-US" sz="1200">
              <a:latin typeface="ＭＳ Ｐゴシック" panose="020B0600070205080204" pitchFamily="50" charset="-128"/>
              <a:ea typeface="ＭＳ Ｐゴシック" panose="020B0600070205080204" pitchFamily="50" charset="-128"/>
            </a:rPr>
            <a:t>　引き続き、幼稚園等の民営化や業務の見直しを実施し、より適切な定員管理に努めていく。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63500</xdr:rowOff>
    </xdr:from>
    <xdr:to>
      <xdr:col>81</xdr:col>
      <xdr:colOff>44450</xdr:colOff>
      <xdr:row>64</xdr:row>
      <xdr:rowOff>93663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1036300"/>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128843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1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31829</xdr:rowOff>
    </xdr:from>
    <xdr:to>
      <xdr:col>77</xdr:col>
      <xdr:colOff>44450</xdr:colOff>
      <xdr:row>64</xdr:row>
      <xdr:rowOff>63500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1004629"/>
          <a:ext cx="889000" cy="3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96203</xdr:rowOff>
    </xdr:from>
    <xdr:to>
      <xdr:col>77</xdr:col>
      <xdr:colOff>95250</xdr:colOff>
      <xdr:row>63</xdr:row>
      <xdr:rowOff>26353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36530</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9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31829</xdr:rowOff>
    </xdr:from>
    <xdr:to>
      <xdr:col>72</xdr:col>
      <xdr:colOff>203200</xdr:colOff>
      <xdr:row>64</xdr:row>
      <xdr:rowOff>55959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100462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90170</xdr:rowOff>
    </xdr:from>
    <xdr:to>
      <xdr:col>73</xdr:col>
      <xdr:colOff>44450</xdr:colOff>
      <xdr:row>63</xdr:row>
      <xdr:rowOff>20320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30497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36354</xdr:rowOff>
    </xdr:from>
    <xdr:to>
      <xdr:col>68</xdr:col>
      <xdr:colOff>152400</xdr:colOff>
      <xdr:row>64</xdr:row>
      <xdr:rowOff>55959</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1009154"/>
          <a:ext cx="889000" cy="1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44926</xdr:rowOff>
    </xdr:from>
    <xdr:to>
      <xdr:col>68</xdr:col>
      <xdr:colOff>203200</xdr:colOff>
      <xdr:row>62</xdr:row>
      <xdr:rowOff>146526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156703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4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31353</xdr:rowOff>
    </xdr:from>
    <xdr:to>
      <xdr:col>64</xdr:col>
      <xdr:colOff>152400</xdr:colOff>
      <xdr:row>62</xdr:row>
      <xdr:rowOff>132953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6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143130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3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42863</xdr:rowOff>
    </xdr:from>
    <xdr:to>
      <xdr:col>81</xdr:col>
      <xdr:colOff>95250</xdr:colOff>
      <xdr:row>64</xdr:row>
      <xdr:rowOff>144463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10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14940</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98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12700</xdr:rowOff>
    </xdr:from>
    <xdr:to>
      <xdr:col>77</xdr:col>
      <xdr:colOff>95250</xdr:colOff>
      <xdr:row>64</xdr:row>
      <xdr:rowOff>114300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99077</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152479</xdr:rowOff>
    </xdr:from>
    <xdr:to>
      <xdr:col>73</xdr:col>
      <xdr:colOff>44450</xdr:colOff>
      <xdr:row>64</xdr:row>
      <xdr:rowOff>82629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95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67406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04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5159</xdr:rowOff>
    </xdr:from>
    <xdr:to>
      <xdr:col>68</xdr:col>
      <xdr:colOff>203200</xdr:colOff>
      <xdr:row>64</xdr:row>
      <xdr:rowOff>106759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97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91536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06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157004</xdr:rowOff>
    </xdr:from>
    <xdr:to>
      <xdr:col>64</xdr:col>
      <xdr:colOff>152400</xdr:colOff>
      <xdr:row>64</xdr:row>
      <xdr:rowOff>87154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95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71931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04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過去からの起債抑制策により公債費負担が少ないことから、例年、実質公債費比率は類似団体を大きく下回っている。</a:t>
          </a:r>
        </a:p>
        <a:p>
          <a:r>
            <a:rPr kumimoji="1" lang="ja-JP" altLang="en-US" sz="1200">
              <a:latin typeface="ＭＳ Ｐゴシック" panose="020B0600070205080204" pitchFamily="50" charset="-128"/>
              <a:ea typeface="ＭＳ Ｐゴシック" panose="020B0600070205080204" pitchFamily="50" charset="-128"/>
            </a:rPr>
            <a:t>　比率は、単年度でみると元利償還金の額が増加したことで前年度から</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ポイント上昇している。</a:t>
          </a:r>
        </a:p>
        <a:p>
          <a:r>
            <a:rPr kumimoji="1" lang="ja-JP" altLang="en-US" sz="1200">
              <a:latin typeface="ＭＳ Ｐゴシック" panose="020B0600070205080204" pitchFamily="50" charset="-128"/>
              <a:ea typeface="ＭＳ Ｐゴシック" panose="020B0600070205080204" pitchFamily="50" charset="-128"/>
            </a:rPr>
            <a:t>　近年、市税の減収などから市債の発行額は増加傾向にあり、中期的に公債費の増加が見込まれるため、今後、実質公債費比率は上昇していく。</a:t>
          </a:r>
          <a:br>
            <a:rPr kumimoji="1" lang="ja-JP" altLang="en-US"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過度に市債に依存することなく、低水準で推移できるよう計画的な財政運営に努めていく。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122464</xdr:rowOff>
    </xdr:from>
    <xdr:to>
      <xdr:col>81</xdr:col>
      <xdr:colOff>44450</xdr:colOff>
      <xdr:row>35</xdr:row>
      <xdr:rowOff>122464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61232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140201</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9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122464</xdr:rowOff>
    </xdr:from>
    <xdr:to>
      <xdr:col>77</xdr:col>
      <xdr:colOff>44450</xdr:colOff>
      <xdr:row>35</xdr:row>
      <xdr:rowOff>122464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6123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8165</xdr:rowOff>
    </xdr:from>
    <xdr:to>
      <xdr:col>77</xdr:col>
      <xdr:colOff>95250</xdr:colOff>
      <xdr:row>41</xdr:row>
      <xdr:rowOff>109765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94542</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87993</xdr:rowOff>
    </xdr:from>
    <xdr:to>
      <xdr:col>72</xdr:col>
      <xdr:colOff>203200</xdr:colOff>
      <xdr:row>35</xdr:row>
      <xdr:rowOff>122464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60887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19655</xdr:rowOff>
    </xdr:from>
    <xdr:to>
      <xdr:col>73</xdr:col>
      <xdr:colOff>44450</xdr:colOff>
      <xdr:row>41</xdr:row>
      <xdr:rowOff>121255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106032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87993</xdr:rowOff>
    </xdr:from>
    <xdr:to>
      <xdr:col>68</xdr:col>
      <xdr:colOff>152400</xdr:colOff>
      <xdr:row>35</xdr:row>
      <xdr:rowOff>87993</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3512800" y="6088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19655</xdr:rowOff>
    </xdr:from>
    <xdr:to>
      <xdr:col>68</xdr:col>
      <xdr:colOff>203200</xdr:colOff>
      <xdr:row>41</xdr:row>
      <xdr:rowOff>121255</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106032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19655</xdr:rowOff>
    </xdr:from>
    <xdr:to>
      <xdr:col>64</xdr:col>
      <xdr:colOff>152400</xdr:colOff>
      <xdr:row>41</xdr:row>
      <xdr:rowOff>121255</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106032</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71664</xdr:rowOff>
    </xdr:from>
    <xdr:to>
      <xdr:col>81</xdr:col>
      <xdr:colOff>95250</xdr:colOff>
      <xdr:row>36</xdr:row>
      <xdr:rowOff>1814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164391</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599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71664</xdr:rowOff>
    </xdr:from>
    <xdr:to>
      <xdr:col>77</xdr:col>
      <xdr:colOff>95250</xdr:colOff>
      <xdr:row>36</xdr:row>
      <xdr:rowOff>1814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11991</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584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71664</xdr:rowOff>
    </xdr:from>
    <xdr:to>
      <xdr:col>73</xdr:col>
      <xdr:colOff>44450</xdr:colOff>
      <xdr:row>36</xdr:row>
      <xdr:rowOff>1814</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11991</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37193</xdr:rowOff>
    </xdr:from>
    <xdr:to>
      <xdr:col>68</xdr:col>
      <xdr:colOff>203200</xdr:colOff>
      <xdr:row>35</xdr:row>
      <xdr:rowOff>138793</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33</xdr:row>
      <xdr:rowOff>148970</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580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37193</xdr:rowOff>
    </xdr:from>
    <xdr:to>
      <xdr:col>64</xdr:col>
      <xdr:colOff>152400</xdr:colOff>
      <xdr:row>35</xdr:row>
      <xdr:rowOff>138793</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33</xdr:row>
      <xdr:rowOff>148970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580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過去からの起債抑制策により、市債残高が少ないことに加え、将来負担額を上回る充当可能財源等があることから、将来負担比率はマイナスとなり算定されていない。</a:t>
          </a:r>
        </a:p>
        <a:p>
          <a:r>
            <a:rPr kumimoji="1" lang="ja-JP" altLang="en-US" sz="1200">
              <a:latin typeface="ＭＳ Ｐゴシック" panose="020B0600070205080204" pitchFamily="50" charset="-128"/>
              <a:ea typeface="ＭＳ Ｐゴシック" panose="020B0600070205080204" pitchFamily="50" charset="-128"/>
            </a:rPr>
            <a:t>　近年、市税の減収などから基金の取崩額や市債発行額が増加しており、今後このような傾向が続けば、比率は算定される。</a:t>
          </a:r>
        </a:p>
        <a:p>
          <a:r>
            <a:rPr kumimoji="1" lang="ja-JP" altLang="en-US" sz="1200">
              <a:latin typeface="ＭＳ Ｐゴシック" panose="020B0600070205080204" pitchFamily="50" charset="-128"/>
              <a:ea typeface="ＭＳ Ｐゴシック" panose="020B0600070205080204" pitchFamily="50" charset="-128"/>
            </a:rPr>
            <a:t>　今後は過度に基金や市債に依存することがないよう計画的な財政運営に努めていく。</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72693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644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36671</xdr:rowOff>
    </xdr:from>
    <xdr:to>
      <xdr:col>77</xdr:col>
      <xdr:colOff>95250</xdr:colOff>
      <xdr:row>15</xdr:row>
      <xdr:rowOff>138271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60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148448</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377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39084</xdr:rowOff>
    </xdr:from>
    <xdr:to>
      <xdr:col>73</xdr:col>
      <xdr:colOff>44450</xdr:colOff>
      <xdr:row>15</xdr:row>
      <xdr:rowOff>140684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1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150861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41497</xdr:rowOff>
    </xdr:from>
    <xdr:to>
      <xdr:col>68</xdr:col>
      <xdr:colOff>203200</xdr:colOff>
      <xdr:row>15</xdr:row>
      <xdr:rowOff>143097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1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153274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38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63817</xdr:rowOff>
    </xdr:from>
    <xdr:to>
      <xdr:col>64</xdr:col>
      <xdr:colOff>152400</xdr:colOff>
      <xdr:row>15</xdr:row>
      <xdr:rowOff>165417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3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4144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0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47625</xdr:rowOff>
    </xdr:from>
    <xdr:ext cx="10613323" cy="425758"/>
    <xdr:sp macro="" textlink="">
      <xdr:nvSpPr>
        <xdr:cNvPr id="461" name="テキスト ボックス 460"/>
        <xdr:cNvSpPr txBox="1"/>
      </xdr:nvSpPr>
      <xdr:spPr>
        <a:xfrm>
          <a:off x="762000" y="4505325"/>
          <a:ext cx="1061332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静岡県御前崎市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31,181
30,129
65.56
18,476,667
17,963,826
480,041
9,190,250
9,185,826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類似団体と比較して高い水準で推移している。これは、直営の幼保こども園が多いことによって、それらに伴う職員数が多いことが主な要因である。</a:t>
          </a:r>
        </a:p>
        <a:p>
          <a:r>
            <a:rPr kumimoji="1" lang="ja-JP" altLang="en-US" sz="1300">
              <a:latin typeface="ＭＳ Ｐゴシック" panose="020B0600070205080204" pitchFamily="50" charset="-128"/>
              <a:ea typeface="ＭＳ Ｐゴシック" panose="020B0600070205080204" pitchFamily="50" charset="-128"/>
            </a:rPr>
            <a:t>　また、前年度より下降した主な要因は、新型コロナウイルス感染症の影響により、イベント事業が中止になり、時間外業務が減少したことが主な要因である。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75293</xdr:rowOff>
    </xdr:from>
    <xdr:to>
      <xdr:col>24</xdr:col>
      <xdr:colOff>25400</xdr:colOff>
      <xdr:row>40</xdr:row>
      <xdr:rowOff>67128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7618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144434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67128</xdr:rowOff>
    </xdr:from>
    <xdr:to>
      <xdr:col>19</xdr:col>
      <xdr:colOff>187325</xdr:colOff>
      <xdr:row>41</xdr:row>
      <xdr:rowOff>113393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925128"/>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87085</xdr:rowOff>
    </xdr:from>
    <xdr:to>
      <xdr:col>20</xdr:col>
      <xdr:colOff>38100</xdr:colOff>
      <xdr:row>39</xdr:row>
      <xdr:rowOff>17235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60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27413</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7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143328</xdr:rowOff>
    </xdr:from>
    <xdr:to>
      <xdr:col>15</xdr:col>
      <xdr:colOff>98425</xdr:colOff>
      <xdr:row>41</xdr:row>
      <xdr:rowOff>113393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70013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160565</xdr:rowOff>
    </xdr:from>
    <xdr:to>
      <xdr:col>15</xdr:col>
      <xdr:colOff>149225</xdr:colOff>
      <xdr:row>38</xdr:row>
      <xdr:rowOff>90715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100891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110672</xdr:rowOff>
    </xdr:from>
    <xdr:to>
      <xdr:col>11</xdr:col>
      <xdr:colOff>9525</xdr:colOff>
      <xdr:row>40</xdr:row>
      <xdr:rowOff>143328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968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95250</xdr:rowOff>
    </xdr:from>
    <xdr:to>
      <xdr:col>11</xdr:col>
      <xdr:colOff>60325</xdr:colOff>
      <xdr:row>38</xdr:row>
      <xdr:rowOff>25400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35577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73478</xdr:rowOff>
    </xdr:from>
    <xdr:to>
      <xdr:col>6</xdr:col>
      <xdr:colOff>171450</xdr:colOff>
      <xdr:row>38</xdr:row>
      <xdr:rowOff>3628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13805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24493</xdr:rowOff>
    </xdr:from>
    <xdr:to>
      <xdr:col>24</xdr:col>
      <xdr:colOff>76200</xdr:colOff>
      <xdr:row>39</xdr:row>
      <xdr:rowOff>126093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168020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68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16328</xdr:rowOff>
    </xdr:from>
    <xdr:to>
      <xdr:col>20</xdr:col>
      <xdr:colOff>38100</xdr:colOff>
      <xdr:row>40</xdr:row>
      <xdr:rowOff>117928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102705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96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62593</xdr:rowOff>
    </xdr:from>
    <xdr:to>
      <xdr:col>15</xdr:col>
      <xdr:colOff>149225</xdr:colOff>
      <xdr:row>41</xdr:row>
      <xdr:rowOff>164193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70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148970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17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92528</xdr:rowOff>
    </xdr:from>
    <xdr:to>
      <xdr:col>11</xdr:col>
      <xdr:colOff>60325</xdr:colOff>
      <xdr:row>41</xdr:row>
      <xdr:rowOff>22678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7455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59872</xdr:rowOff>
    </xdr:from>
    <xdr:to>
      <xdr:col>6</xdr:col>
      <xdr:colOff>171450</xdr:colOff>
      <xdr:row>40</xdr:row>
      <xdr:rowOff>161472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146249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類似団体と比較し高い水準にあり、前年度から</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ポイント下降した。</a:t>
          </a:r>
        </a:p>
        <a:p>
          <a:r>
            <a:rPr kumimoji="1" lang="ja-JP" altLang="en-US" sz="1200">
              <a:latin typeface="ＭＳ Ｐゴシック" panose="020B0600070205080204" pitchFamily="50" charset="-128"/>
              <a:ea typeface="ＭＳ Ｐゴシック" panose="020B0600070205080204" pitchFamily="50" charset="-128"/>
            </a:rPr>
            <a:t>　高い水準にあるのは、第３セクター（市民プールやケーブルテレビ）へ経常的に支出する指定管理料が多額であることが主な要因である。</a:t>
          </a:r>
        </a:p>
        <a:p>
          <a:r>
            <a:rPr kumimoji="1" lang="ja-JP" altLang="en-US" sz="1200">
              <a:latin typeface="ＭＳ Ｐゴシック" panose="020B0600070205080204" pitchFamily="50" charset="-128"/>
              <a:ea typeface="ＭＳ Ｐゴシック" panose="020B0600070205080204" pitchFamily="50" charset="-128"/>
            </a:rPr>
            <a:t>　今後、第３セクターが管理する施設の老朽化により財政を圧迫していくことが見込まれる。事業範囲の縮小や事業のあり方などを検討し、指定管理料の削減に努めていく。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104140</xdr:rowOff>
    </xdr:from>
    <xdr:to>
      <xdr:col>82</xdr:col>
      <xdr:colOff>107950</xdr:colOff>
      <xdr:row>18</xdr:row>
      <xdr:rowOff>157480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1902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119380</xdr:rowOff>
    </xdr:from>
    <xdr:to>
      <xdr:col>78</xdr:col>
      <xdr:colOff>69850</xdr:colOff>
      <xdr:row>18</xdr:row>
      <xdr:rowOff>157480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205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60960</xdr:rowOff>
    </xdr:from>
    <xdr:to>
      <xdr:col>78</xdr:col>
      <xdr:colOff>120650</xdr:colOff>
      <xdr:row>16</xdr:row>
      <xdr:rowOff>162560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119380</xdr:rowOff>
    </xdr:from>
    <xdr:to>
      <xdr:col>73</xdr:col>
      <xdr:colOff>180975</xdr:colOff>
      <xdr:row>18</xdr:row>
      <xdr:rowOff>119380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205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69867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119380</xdr:rowOff>
    </xdr:from>
    <xdr:to>
      <xdr:col>69</xdr:col>
      <xdr:colOff>92075</xdr:colOff>
      <xdr:row>19</xdr:row>
      <xdr:rowOff>1270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205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24147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53340</xdr:rowOff>
    </xdr:from>
    <xdr:to>
      <xdr:col>82</xdr:col>
      <xdr:colOff>158750</xdr:colOff>
      <xdr:row>18</xdr:row>
      <xdr:rowOff>154940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25417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106680</xdr:rowOff>
    </xdr:from>
    <xdr:to>
      <xdr:col>78</xdr:col>
      <xdr:colOff>120650</xdr:colOff>
      <xdr:row>19</xdr:row>
      <xdr:rowOff>36830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21607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7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68580</xdr:rowOff>
    </xdr:from>
    <xdr:to>
      <xdr:col>74</xdr:col>
      <xdr:colOff>31750</xdr:colOff>
      <xdr:row>18</xdr:row>
      <xdr:rowOff>170180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154957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68580</xdr:rowOff>
    </xdr:from>
    <xdr:to>
      <xdr:col>69</xdr:col>
      <xdr:colOff>142875</xdr:colOff>
      <xdr:row>18</xdr:row>
      <xdr:rowOff>170180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154957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121920</xdr:rowOff>
    </xdr:from>
    <xdr:to>
      <xdr:col>65</xdr:col>
      <xdr:colOff>53975</xdr:colOff>
      <xdr:row>19</xdr:row>
      <xdr:rowOff>52070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36847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類似団体と比較して、低い水準にあり、前年度から</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ポイント下降したが、分母となる一般財源が増加したことの影響によるもので、障害福祉サービスの利用者の増加により、前年度と比べ扶助費は増加している。</a:t>
          </a:r>
        </a:p>
        <a:p>
          <a:r>
            <a:rPr kumimoji="1" lang="ja-JP" altLang="en-US" sz="1200">
              <a:latin typeface="ＭＳ Ｐゴシック" panose="020B0600070205080204" pitchFamily="50" charset="-128"/>
              <a:ea typeface="ＭＳ Ｐゴシック" panose="020B0600070205080204" pitchFamily="50" charset="-128"/>
            </a:rPr>
            <a:t>　高齢化により、高齢者に係る扶助費が今後、増加していくと見込まれる。</a:t>
          </a:r>
        </a:p>
        <a:p>
          <a:r>
            <a:rPr kumimoji="1" lang="ja-JP" altLang="en-US" sz="1200">
              <a:latin typeface="ＭＳ Ｐゴシック" panose="020B0600070205080204" pitchFamily="50" charset="-128"/>
              <a:ea typeface="ＭＳ Ｐゴシック" panose="020B0600070205080204" pitchFamily="50" charset="-128"/>
            </a:rPr>
            <a:t>　今後、義務的経費である扶助費の増加に対応するため、他の経費の削減などを行い、財源の確保に努めていく。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82550</xdr:rowOff>
    </xdr:from>
    <xdr:to>
      <xdr:col>24</xdr:col>
      <xdr:colOff>25400</xdr:colOff>
      <xdr:row>55</xdr:row>
      <xdr:rowOff>120650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12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120650</xdr:rowOff>
    </xdr:from>
    <xdr:to>
      <xdr:col>19</xdr:col>
      <xdr:colOff>187325</xdr:colOff>
      <xdr:row>55</xdr:row>
      <xdr:rowOff>133350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5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133350</xdr:rowOff>
    </xdr:from>
    <xdr:to>
      <xdr:col>15</xdr:col>
      <xdr:colOff>98425</xdr:colOff>
      <xdr:row>56</xdr:row>
      <xdr:rowOff>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6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6350</xdr:rowOff>
    </xdr:from>
    <xdr:to>
      <xdr:col>15</xdr:col>
      <xdr:colOff>149225</xdr:colOff>
      <xdr:row>57</xdr:row>
      <xdr:rowOff>107950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92727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133350</xdr:rowOff>
    </xdr:from>
    <xdr:to>
      <xdr:col>11</xdr:col>
      <xdr:colOff>9525</xdr:colOff>
      <xdr:row>56</xdr:row>
      <xdr:rowOff>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6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127000</xdr:rowOff>
    </xdr:from>
    <xdr:to>
      <xdr:col>11</xdr:col>
      <xdr:colOff>60325</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41927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31750</xdr:rowOff>
    </xdr:from>
    <xdr:to>
      <xdr:col>24</xdr:col>
      <xdr:colOff>76200</xdr:colOff>
      <xdr:row>55</xdr:row>
      <xdr:rowOff>133350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48277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69850</xdr:rowOff>
    </xdr:from>
    <xdr:to>
      <xdr:col>20</xdr:col>
      <xdr:colOff>38100</xdr:colOff>
      <xdr:row>56</xdr:row>
      <xdr:rowOff>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82550</xdr:rowOff>
    </xdr:from>
    <xdr:to>
      <xdr:col>15</xdr:col>
      <xdr:colOff>149225</xdr:colOff>
      <xdr:row>56</xdr:row>
      <xdr:rowOff>12700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22877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120650</xdr:rowOff>
    </xdr:from>
    <xdr:to>
      <xdr:col>11</xdr:col>
      <xdr:colOff>60325</xdr:colOff>
      <xdr:row>56</xdr:row>
      <xdr:rowOff>50800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60977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22877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類似団体と比較して低い水準にあり、前年度と同じであった。</a:t>
          </a:r>
        </a:p>
        <a:p>
          <a:r>
            <a:rPr kumimoji="1" lang="ja-JP" altLang="en-US" sz="1050">
              <a:latin typeface="ＭＳ Ｐゴシック" panose="020B0600070205080204" pitchFamily="50" charset="-128"/>
              <a:ea typeface="ＭＳ Ｐゴシック" panose="020B0600070205080204" pitchFamily="50" charset="-128"/>
            </a:rPr>
            <a:t>　しかしながら、前年度と比較し、国民健康保険基盤安定負担金の国負担分に係る繰出金などが増加し、その他は一般財源ベースで約</a:t>
          </a:r>
          <a:r>
            <a:rPr kumimoji="1" lang="en-US" altLang="ja-JP" sz="1050">
              <a:latin typeface="ＭＳ Ｐゴシック" panose="020B0600070205080204" pitchFamily="50" charset="-128"/>
              <a:ea typeface="ＭＳ Ｐゴシック" panose="020B0600070205080204" pitchFamily="50" charset="-128"/>
            </a:rPr>
            <a:t>5,900</a:t>
          </a:r>
          <a:r>
            <a:rPr kumimoji="1" lang="ja-JP" altLang="en-US" sz="1050">
              <a:latin typeface="ＭＳ Ｐゴシック" panose="020B0600070205080204" pitchFamily="50" charset="-128"/>
              <a:ea typeface="ＭＳ Ｐゴシック" panose="020B0600070205080204" pitchFamily="50" charset="-128"/>
            </a:rPr>
            <a:t>万円増加している。</a:t>
          </a:r>
        </a:p>
        <a:p>
          <a:r>
            <a:rPr kumimoji="1" lang="ja-JP" altLang="en-US" sz="1050">
              <a:latin typeface="ＭＳ Ｐゴシック" panose="020B0600070205080204" pitchFamily="50" charset="-128"/>
              <a:ea typeface="ＭＳ Ｐゴシック" panose="020B0600070205080204" pitchFamily="50" charset="-128"/>
            </a:rPr>
            <a:t>　高齢化が進み、社会保障に係る経費は、これから増加していくことが予想されるため、既存事業の見直しを図り、財源の確保に努める。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81280</xdr:rowOff>
    </xdr:from>
    <xdr:to>
      <xdr:col>82</xdr:col>
      <xdr:colOff>107950</xdr:colOff>
      <xdr:row>54</xdr:row>
      <xdr:rowOff>81280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339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135907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81280</xdr:rowOff>
    </xdr:from>
    <xdr:to>
      <xdr:col>78</xdr:col>
      <xdr:colOff>69850</xdr:colOff>
      <xdr:row>54</xdr:row>
      <xdr:rowOff>111760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339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88900</xdr:rowOff>
    </xdr:from>
    <xdr:to>
      <xdr:col>73</xdr:col>
      <xdr:colOff>180975</xdr:colOff>
      <xdr:row>54</xdr:row>
      <xdr:rowOff>111760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347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35560</xdr:rowOff>
    </xdr:from>
    <xdr:to>
      <xdr:col>69</xdr:col>
      <xdr:colOff>92075</xdr:colOff>
      <xdr:row>54</xdr:row>
      <xdr:rowOff>88900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293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30480</xdr:rowOff>
    </xdr:from>
    <xdr:to>
      <xdr:col>82</xdr:col>
      <xdr:colOff>158750</xdr:colOff>
      <xdr:row>54</xdr:row>
      <xdr:rowOff>132080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110507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9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30480</xdr:rowOff>
    </xdr:from>
    <xdr:to>
      <xdr:col>78</xdr:col>
      <xdr:colOff>120650</xdr:colOff>
      <xdr:row>54</xdr:row>
      <xdr:rowOff>132080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142257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60960</xdr:rowOff>
    </xdr:from>
    <xdr:to>
      <xdr:col>74</xdr:col>
      <xdr:colOff>31750</xdr:colOff>
      <xdr:row>54</xdr:row>
      <xdr:rowOff>162560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38100</xdr:rowOff>
    </xdr:from>
    <xdr:to>
      <xdr:col>69</xdr:col>
      <xdr:colOff>142875</xdr:colOff>
      <xdr:row>54</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156210</xdr:rowOff>
    </xdr:from>
    <xdr:to>
      <xdr:col>65</xdr:col>
      <xdr:colOff>53975</xdr:colOff>
      <xdr:row>54</xdr:row>
      <xdr:rowOff>86360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96537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類似団体と比較して高い水準にある中、前年度より</a:t>
          </a:r>
          <a:r>
            <a:rPr kumimoji="1" lang="en-US" altLang="ja-JP" sz="1050">
              <a:latin typeface="ＭＳ Ｐゴシック" panose="020B0600070205080204" pitchFamily="50" charset="-128"/>
              <a:ea typeface="ＭＳ Ｐゴシック" panose="020B0600070205080204" pitchFamily="50" charset="-128"/>
            </a:rPr>
            <a:t>2.3</a:t>
          </a:r>
          <a:r>
            <a:rPr kumimoji="1" lang="ja-JP" altLang="en-US" sz="1050">
              <a:latin typeface="ＭＳ Ｐゴシック" panose="020B0600070205080204" pitchFamily="50" charset="-128"/>
              <a:ea typeface="ＭＳ Ｐゴシック" panose="020B0600070205080204" pitchFamily="50" charset="-128"/>
            </a:rPr>
            <a:t>ポイント下降した。</a:t>
          </a:r>
        </a:p>
        <a:p>
          <a:r>
            <a:rPr kumimoji="1" lang="ja-JP" altLang="en-US" sz="1050">
              <a:latin typeface="ＭＳ Ｐゴシック" panose="020B0600070205080204" pitchFamily="50" charset="-128"/>
              <a:ea typeface="ＭＳ Ｐゴシック" panose="020B0600070205080204" pitchFamily="50" charset="-128"/>
            </a:rPr>
            <a:t>　下降した主な要因は、分母となる一般財源が増加したことの影響によるものである。</a:t>
          </a:r>
        </a:p>
        <a:p>
          <a:r>
            <a:rPr kumimoji="1" lang="ja-JP" altLang="en-US" sz="1050">
              <a:latin typeface="ＭＳ Ｐゴシック" panose="020B0600070205080204" pitchFamily="50" charset="-128"/>
              <a:ea typeface="ＭＳ Ｐゴシック" panose="020B0600070205080204" pitchFamily="50" charset="-128"/>
            </a:rPr>
            <a:t>　高い水準にあるのは、病院や下水道の施設を設置した当時よりも本市の人口が減少し、人口規模に対して施設規模が大きくなったことにより負担が多額であるためである。上下水道は運営費用に対して収益が小さく公的負担が大きくなっている。</a:t>
          </a:r>
          <a:br>
            <a:rPr kumimoji="1" lang="ja-JP" altLang="en-US" sz="1050">
              <a:latin typeface="ＭＳ Ｐゴシック" panose="020B0600070205080204" pitchFamily="50" charset="-128"/>
              <a:ea typeface="ＭＳ Ｐゴシック" panose="020B0600070205080204" pitchFamily="50" charset="-128"/>
            </a:rPr>
          </a:br>
          <a:r>
            <a:rPr kumimoji="1" lang="ja-JP" altLang="en-US" sz="1050">
              <a:latin typeface="ＭＳ Ｐゴシック" panose="020B0600070205080204" pitchFamily="50" charset="-128"/>
              <a:ea typeface="ＭＳ Ｐゴシック" panose="020B0600070205080204" pitchFamily="50" charset="-128"/>
            </a:rPr>
            <a:t>　上下水道料金の改定により改善が見込まれるが、病院については、コロナ禍による患者数の減少による収益の悪化が続いているため、病院の在り方や経営改善を進めていく必要がある。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113284</xdr:rowOff>
    </xdr:from>
    <xdr:to>
      <xdr:col>82</xdr:col>
      <xdr:colOff>107950</xdr:colOff>
      <xdr:row>39</xdr:row>
      <xdr:rowOff>46990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62838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5842</xdr:rowOff>
    </xdr:from>
    <xdr:to>
      <xdr:col>78</xdr:col>
      <xdr:colOff>69850</xdr:colOff>
      <xdr:row>39</xdr:row>
      <xdr:rowOff>46990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6923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163576</xdr:rowOff>
    </xdr:from>
    <xdr:to>
      <xdr:col>73</xdr:col>
      <xdr:colOff>180975</xdr:colOff>
      <xdr:row>39</xdr:row>
      <xdr:rowOff>5842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6786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94996</xdr:rowOff>
    </xdr:from>
    <xdr:to>
      <xdr:col>69</xdr:col>
      <xdr:colOff>92075</xdr:colOff>
      <xdr:row>38</xdr:row>
      <xdr:rowOff>163576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6100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62484</xdr:rowOff>
    </xdr:from>
    <xdr:to>
      <xdr:col>82</xdr:col>
      <xdr:colOff>158750</xdr:colOff>
      <xdr:row>38</xdr:row>
      <xdr:rowOff>164084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34561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167640</xdr:rowOff>
    </xdr:from>
    <xdr:to>
      <xdr:col>78</xdr:col>
      <xdr:colOff>120650</xdr:colOff>
      <xdr:row>39</xdr:row>
      <xdr:rowOff>97790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82567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126492</xdr:rowOff>
    </xdr:from>
    <xdr:to>
      <xdr:col>74</xdr:col>
      <xdr:colOff>31750</xdr:colOff>
      <xdr:row>39</xdr:row>
      <xdr:rowOff>56642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41419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112776</xdr:rowOff>
    </xdr:from>
    <xdr:to>
      <xdr:col>69</xdr:col>
      <xdr:colOff>142875</xdr:colOff>
      <xdr:row>39</xdr:row>
      <xdr:rowOff>42926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27703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44196</xdr:rowOff>
    </xdr:from>
    <xdr:to>
      <xdr:col>65</xdr:col>
      <xdr:colOff>53975</xdr:colOff>
      <xdr:row>38</xdr:row>
      <xdr:rowOff>145796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130573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過去からの起債抑制策により、例年、類似団体より経常収支比率に占める割合は小さい。これは過去の大型事業の大半を市債に頼らず、電源立地地域対策交付金などにより対応してきたことによる。</a:t>
          </a:r>
        </a:p>
        <a:p>
          <a:r>
            <a:rPr kumimoji="1" lang="ja-JP" altLang="en-US" sz="1100">
              <a:latin typeface="ＭＳ Ｐゴシック" panose="020B0600070205080204" pitchFamily="50" charset="-128"/>
              <a:ea typeface="ＭＳ Ｐゴシック" panose="020B0600070205080204" pitchFamily="50" charset="-128"/>
            </a:rPr>
            <a:t>　近年、市税の減収などから電源立地地域対策交付金は経常的な歳出に充当されていることもあり、市債の発行額は増加傾向にあるため、中期的に公債費の増加が見込まれ比率の上昇が予測される。適切な市債管理に努め、あわせて歳出の削減や効率化、歳入確保策などを図り、バランスのとれた財政運営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58420</xdr:rowOff>
    </xdr:from>
    <xdr:to>
      <xdr:col>24</xdr:col>
      <xdr:colOff>25400</xdr:colOff>
      <xdr:row>79</xdr:row>
      <xdr:rowOff>110998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45720"/>
          <a:ext cx="0" cy="90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144797</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58420</xdr:rowOff>
    </xdr:from>
    <xdr:to>
      <xdr:col>24</xdr:col>
      <xdr:colOff>114300</xdr:colOff>
      <xdr:row>74</xdr:row>
      <xdr:rowOff>58420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26416</xdr:rowOff>
    </xdr:from>
    <xdr:to>
      <xdr:col>24</xdr:col>
      <xdr:colOff>25400</xdr:colOff>
      <xdr:row>74</xdr:row>
      <xdr:rowOff>58420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271371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45990</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26416</xdr:rowOff>
    </xdr:from>
    <xdr:to>
      <xdr:col>19</xdr:col>
      <xdr:colOff>187325</xdr:colOff>
      <xdr:row>74</xdr:row>
      <xdr:rowOff>53848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7137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12192</xdr:rowOff>
    </xdr:from>
    <xdr:to>
      <xdr:col>20</xdr:col>
      <xdr:colOff>38100</xdr:colOff>
      <xdr:row>78</xdr:row>
      <xdr:rowOff>113792</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98569</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53848</xdr:rowOff>
    </xdr:from>
    <xdr:to>
      <xdr:col>15</xdr:col>
      <xdr:colOff>98425</xdr:colOff>
      <xdr:row>74</xdr:row>
      <xdr:rowOff>67564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7411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67564</xdr:rowOff>
    </xdr:from>
    <xdr:to>
      <xdr:col>11</xdr:col>
      <xdr:colOff>9525</xdr:colOff>
      <xdr:row>74</xdr:row>
      <xdr:rowOff>85852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7548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xdr:rowOff>
    </xdr:from>
    <xdr:to>
      <xdr:col>11</xdr:col>
      <xdr:colOff>60325</xdr:colOff>
      <xdr:row>78</xdr:row>
      <xdr:rowOff>118363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103140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xdr:rowOff>
    </xdr:from>
    <xdr:to>
      <xdr:col>24</xdr:col>
      <xdr:colOff>76200</xdr:colOff>
      <xdr:row>74</xdr:row>
      <xdr:rowOff>109220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87647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147066</xdr:rowOff>
    </xdr:from>
    <xdr:to>
      <xdr:col>20</xdr:col>
      <xdr:colOff>38100</xdr:colOff>
      <xdr:row>74</xdr:row>
      <xdr:rowOff>77216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87393</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43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3048</xdr:rowOff>
    </xdr:from>
    <xdr:to>
      <xdr:col>15</xdr:col>
      <xdr:colOff>149225</xdr:colOff>
      <xdr:row>74</xdr:row>
      <xdr:rowOff>104648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114825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16764</xdr:rowOff>
    </xdr:from>
    <xdr:to>
      <xdr:col>11</xdr:col>
      <xdr:colOff>60325</xdr:colOff>
      <xdr:row>74</xdr:row>
      <xdr:rowOff>118364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128541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47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35052</xdr:rowOff>
    </xdr:from>
    <xdr:to>
      <xdr:col>6</xdr:col>
      <xdr:colOff>171450</xdr:colOff>
      <xdr:row>74</xdr:row>
      <xdr:rowOff>136652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146829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公債費以外の経常収支比率は、前年度から</a:t>
          </a:r>
          <a:r>
            <a:rPr kumimoji="1" lang="en-US" altLang="ja-JP" sz="1000">
              <a:latin typeface="ＭＳ Ｐゴシック" panose="020B0600070205080204" pitchFamily="50" charset="-128"/>
              <a:ea typeface="ＭＳ Ｐゴシック" panose="020B0600070205080204" pitchFamily="50" charset="-128"/>
            </a:rPr>
            <a:t>4.8</a:t>
          </a:r>
          <a:r>
            <a:rPr kumimoji="1" lang="ja-JP" altLang="en-US" sz="1000">
              <a:latin typeface="ＭＳ Ｐゴシック" panose="020B0600070205080204" pitchFamily="50" charset="-128"/>
              <a:ea typeface="ＭＳ Ｐゴシック" panose="020B0600070205080204" pitchFamily="50" charset="-128"/>
            </a:rPr>
            <a:t>ポイント下降したが、類似団体平均値と比較すると高い水準である。</a:t>
          </a:r>
        </a:p>
        <a:p>
          <a:r>
            <a:rPr kumimoji="1" lang="ja-JP" altLang="en-US" sz="1000">
              <a:latin typeface="ＭＳ Ｐゴシック" panose="020B0600070205080204" pitchFamily="50" charset="-128"/>
              <a:ea typeface="ＭＳ Ｐゴシック" panose="020B0600070205080204" pitchFamily="50" charset="-128"/>
            </a:rPr>
            <a:t>　下降した要因は、普通交付税の追加交付や臨時財政対策債が増加したことで経常収支比率の分母となる一般財源が増えたことによる。</a:t>
          </a:r>
          <a:br>
            <a:rPr kumimoji="1" lang="ja-JP" altLang="en-US" sz="1000">
              <a:latin typeface="ＭＳ Ｐゴシック" panose="020B0600070205080204" pitchFamily="50" charset="-128"/>
              <a:ea typeface="ＭＳ Ｐゴシック" panose="020B0600070205080204" pitchFamily="50" charset="-128"/>
            </a:rPr>
          </a:br>
          <a:r>
            <a:rPr kumimoji="1" lang="ja-JP" altLang="en-US" sz="1000">
              <a:latin typeface="ＭＳ Ｐゴシック" panose="020B0600070205080204" pitchFamily="50" charset="-128"/>
              <a:ea typeface="ＭＳ Ｐゴシック" panose="020B0600070205080204" pitchFamily="50" charset="-128"/>
            </a:rPr>
            <a:t>　類似団体平均値と比較すると高い水準にあるのは、物件費や補助費等の経常収支比率に占める割合が高いためで、これらの割合が高いのは、第</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セクターへの指定管理料や公営企業への負担が大きいことが要因である。</a:t>
          </a:r>
          <a:br>
            <a:rPr kumimoji="1" lang="ja-JP" altLang="en-US" sz="1000">
              <a:latin typeface="ＭＳ Ｐゴシック" panose="020B0600070205080204" pitchFamily="50" charset="-128"/>
              <a:ea typeface="ＭＳ Ｐゴシック" panose="020B0600070205080204" pitchFamily="50" charset="-128"/>
            </a:rPr>
          </a:br>
          <a:r>
            <a:rPr kumimoji="1" lang="ja-JP" altLang="en-US" sz="1000">
              <a:latin typeface="ＭＳ Ｐゴシック" panose="020B0600070205080204" pitchFamily="50" charset="-128"/>
              <a:ea typeface="ＭＳ Ｐゴシック" panose="020B0600070205080204" pitchFamily="50" charset="-128"/>
            </a:rPr>
            <a:t>　これから、公債費の増加が見込まれるため、その財源を確保するには、これら要因となっている事業の在り方について検討していく必要がある。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30987</xdr:rowOff>
    </xdr:from>
    <xdr:to>
      <xdr:col>82</xdr:col>
      <xdr:colOff>107950</xdr:colOff>
      <xdr:row>79</xdr:row>
      <xdr:rowOff>78994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404087"/>
          <a:ext cx="8382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15003</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287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78994</xdr:rowOff>
    </xdr:from>
    <xdr:to>
      <xdr:col>78</xdr:col>
      <xdr:colOff>69850</xdr:colOff>
      <xdr:row>79</xdr:row>
      <xdr:rowOff>129287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6235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85344</xdr:rowOff>
    </xdr:from>
    <xdr:to>
      <xdr:col>78</xdr:col>
      <xdr:colOff>120650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25671</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56135</xdr:rowOff>
    </xdr:from>
    <xdr:to>
      <xdr:col>73</xdr:col>
      <xdr:colOff>180975</xdr:colOff>
      <xdr:row>79</xdr:row>
      <xdr:rowOff>129287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6006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131572</xdr:rowOff>
    </xdr:from>
    <xdr:to>
      <xdr:col>69</xdr:col>
      <xdr:colOff>92075</xdr:colOff>
      <xdr:row>79</xdr:row>
      <xdr:rowOff>56135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504672"/>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146829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151637</xdr:rowOff>
    </xdr:from>
    <xdr:to>
      <xdr:col>82</xdr:col>
      <xdr:colOff>158750</xdr:colOff>
      <xdr:row>78</xdr:row>
      <xdr:rowOff>81787</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123714</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28194</xdr:rowOff>
    </xdr:from>
    <xdr:to>
      <xdr:col>78</xdr:col>
      <xdr:colOff>120650</xdr:colOff>
      <xdr:row>79</xdr:row>
      <xdr:rowOff>129794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114571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78487</xdr:rowOff>
    </xdr:from>
    <xdr:to>
      <xdr:col>74</xdr:col>
      <xdr:colOff>31750</xdr:colOff>
      <xdr:row>80</xdr:row>
      <xdr:rowOff>8637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164864</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5335</xdr:rowOff>
    </xdr:from>
    <xdr:to>
      <xdr:col>69</xdr:col>
      <xdr:colOff>142875</xdr:colOff>
      <xdr:row>79</xdr:row>
      <xdr:rowOff>106935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91712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80772</xdr:rowOff>
    </xdr:from>
    <xdr:to>
      <xdr:col>65</xdr:col>
      <xdr:colOff>53975</xdr:colOff>
      <xdr:row>79</xdr:row>
      <xdr:rowOff>10922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167149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静岡県御前崎市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32822</xdr:rowOff>
    </xdr:from>
    <xdr:to>
      <xdr:col>29</xdr:col>
      <xdr:colOff>127000</xdr:colOff>
      <xdr:row>14</xdr:row>
      <xdr:rowOff>118175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2480747"/>
          <a:ext cx="647700" cy="85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160939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80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32822</xdr:rowOff>
    </xdr:from>
    <xdr:to>
      <xdr:col>26</xdr:col>
      <xdr:colOff>50800</xdr:colOff>
      <xdr:row>14</xdr:row>
      <xdr:rowOff>108931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480747"/>
          <a:ext cx="698500" cy="76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80805</xdr:rowOff>
    </xdr:from>
    <xdr:to>
      <xdr:col>26</xdr:col>
      <xdr:colOff>101600</xdr:colOff>
      <xdr:row>16</xdr:row>
      <xdr:rowOff>10955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700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167182</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78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108931</xdr:rowOff>
    </xdr:from>
    <xdr:to>
      <xdr:col>22</xdr:col>
      <xdr:colOff>114300</xdr:colOff>
      <xdr:row>14</xdr:row>
      <xdr:rowOff>115232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556856"/>
          <a:ext cx="698500" cy="6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104008</xdr:rowOff>
    </xdr:from>
    <xdr:to>
      <xdr:col>22</xdr:col>
      <xdr:colOff>165100</xdr:colOff>
      <xdr:row>16</xdr:row>
      <xdr:rowOff>34158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723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18935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80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115232</xdr:rowOff>
    </xdr:from>
    <xdr:to>
      <xdr:col>18</xdr:col>
      <xdr:colOff>177800</xdr:colOff>
      <xdr:row>15</xdr:row>
      <xdr:rowOff>8690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563157"/>
          <a:ext cx="698500" cy="64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158386</xdr:rowOff>
    </xdr:from>
    <xdr:to>
      <xdr:col>19</xdr:col>
      <xdr:colOff>38100</xdr:colOff>
      <xdr:row>16</xdr:row>
      <xdr:rowOff>88536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777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73313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86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7225</xdr:rowOff>
    </xdr:from>
    <xdr:to>
      <xdr:col>15</xdr:col>
      <xdr:colOff>101600</xdr:colOff>
      <xdr:row>16</xdr:row>
      <xdr:rowOff>108825</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798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93602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67375</xdr:rowOff>
    </xdr:from>
    <xdr:to>
      <xdr:col>29</xdr:col>
      <xdr:colOff>177800</xdr:colOff>
      <xdr:row>14</xdr:row>
      <xdr:rowOff>168975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515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83902</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3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153472</xdr:rowOff>
    </xdr:from>
    <xdr:to>
      <xdr:col>26</xdr:col>
      <xdr:colOff>101600</xdr:colOff>
      <xdr:row>14</xdr:row>
      <xdr:rowOff>83622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429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93799</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198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58131</xdr:rowOff>
    </xdr:from>
    <xdr:to>
      <xdr:col>22</xdr:col>
      <xdr:colOff>165100</xdr:colOff>
      <xdr:row>14</xdr:row>
      <xdr:rowOff>159731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506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169908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27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64432</xdr:rowOff>
    </xdr:from>
    <xdr:to>
      <xdr:col>19</xdr:col>
      <xdr:colOff>38100</xdr:colOff>
      <xdr:row>14</xdr:row>
      <xdr:rowOff>166032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512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4759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28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129340</xdr:rowOff>
    </xdr:from>
    <xdr:to>
      <xdr:col>15</xdr:col>
      <xdr:colOff>101600</xdr:colOff>
      <xdr:row>15</xdr:row>
      <xdr:rowOff>59490</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577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69667</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346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67724</xdr:rowOff>
    </xdr:from>
    <xdr:to>
      <xdr:col>29</xdr:col>
      <xdr:colOff>127000</xdr:colOff>
      <xdr:row>38</xdr:row>
      <xdr:rowOff>6825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335174"/>
          <a:ext cx="0" cy="11392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12430</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48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6825</xdr:rowOff>
    </xdr:from>
    <xdr:to>
      <xdr:col>30</xdr:col>
      <xdr:colOff>25400</xdr:colOff>
      <xdr:row>38</xdr:row>
      <xdr:rowOff>6825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744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154101</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607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67724</xdr:rowOff>
    </xdr:from>
    <xdr:to>
      <xdr:col>30</xdr:col>
      <xdr:colOff>25400</xdr:colOff>
      <xdr:row>34</xdr:row>
      <xdr:rowOff>67724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3351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2253</xdr:rowOff>
    </xdr:from>
    <xdr:to>
      <xdr:col>29</xdr:col>
      <xdr:colOff>127000</xdr:colOff>
      <xdr:row>38</xdr:row>
      <xdr:rowOff>49047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69853"/>
          <a:ext cx="647700" cy="46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173652</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84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328575</xdr:rowOff>
    </xdr:from>
    <xdr:to>
      <xdr:col>29</xdr:col>
      <xdr:colOff>177800</xdr:colOff>
      <xdr:row>36</xdr:row>
      <xdr:rowOff>87275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389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325219</xdr:rowOff>
    </xdr:from>
    <xdr:to>
      <xdr:col>26</xdr:col>
      <xdr:colOff>50800</xdr:colOff>
      <xdr:row>38</xdr:row>
      <xdr:rowOff>49047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449919"/>
          <a:ext cx="698500" cy="66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292502</xdr:rowOff>
    </xdr:from>
    <xdr:to>
      <xdr:col>26</xdr:col>
      <xdr:colOff>101600</xdr:colOff>
      <xdr:row>36</xdr:row>
      <xdr:rowOff>51202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902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61379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71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325219</xdr:rowOff>
    </xdr:from>
    <xdr:to>
      <xdr:col>22</xdr:col>
      <xdr:colOff>114300</xdr:colOff>
      <xdr:row>38</xdr:row>
      <xdr:rowOff>23467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49919"/>
          <a:ext cx="698500" cy="41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307315</xdr:rowOff>
    </xdr:from>
    <xdr:to>
      <xdr:col>22</xdr:col>
      <xdr:colOff>165100</xdr:colOff>
      <xdr:row>36</xdr:row>
      <xdr:rowOff>66015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17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76192</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8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23467</xdr:rowOff>
    </xdr:from>
    <xdr:to>
      <xdr:col>18</xdr:col>
      <xdr:colOff>177800</xdr:colOff>
      <xdr:row>38</xdr:row>
      <xdr:rowOff>27925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91067"/>
          <a:ext cx="698500" cy="4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304366</xdr:rowOff>
    </xdr:from>
    <xdr:to>
      <xdr:col>19</xdr:col>
      <xdr:colOff>38100</xdr:colOff>
      <xdr:row>36</xdr:row>
      <xdr:rowOff>63066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14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73243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83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303909</xdr:rowOff>
    </xdr:from>
    <xdr:to>
      <xdr:col>15</xdr:col>
      <xdr:colOff>101600</xdr:colOff>
      <xdr:row>36</xdr:row>
      <xdr:rowOff>62609</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14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72786</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68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294353</xdr:rowOff>
    </xdr:from>
    <xdr:to>
      <xdr:col>29</xdr:col>
      <xdr:colOff>177800</xdr:colOff>
      <xdr:row>38</xdr:row>
      <xdr:rowOff>53053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19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202930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27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341147</xdr:rowOff>
    </xdr:from>
    <xdr:to>
      <xdr:col>26</xdr:col>
      <xdr:colOff>101600</xdr:colOff>
      <xdr:row>38</xdr:row>
      <xdr:rowOff>99847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65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84624</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52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274419</xdr:rowOff>
    </xdr:from>
    <xdr:to>
      <xdr:col>22</xdr:col>
      <xdr:colOff>165100</xdr:colOff>
      <xdr:row>38</xdr:row>
      <xdr:rowOff>33119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99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17896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48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315567</xdr:rowOff>
    </xdr:from>
    <xdr:to>
      <xdr:col>19</xdr:col>
      <xdr:colOff>38100</xdr:colOff>
      <xdr:row>38</xdr:row>
      <xdr:rowOff>74267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40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59044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26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320025</xdr:rowOff>
    </xdr:from>
    <xdr:to>
      <xdr:col>15</xdr:col>
      <xdr:colOff>101600</xdr:colOff>
      <xdr:row>38</xdr:row>
      <xdr:rowOff>78725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44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63502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静岡県御前崎市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31,181
30,129
65.56
18,476,667
17,963,826
480,041
9,190,250
9,185,826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61666</xdr:rowOff>
    </xdr:from>
    <xdr:to>
      <xdr:col>24</xdr:col>
      <xdr:colOff>63500</xdr:colOff>
      <xdr:row>34</xdr:row>
      <xdr:rowOff>117395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90966"/>
          <a:ext cx="838200" cy="5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117395</xdr:rowOff>
    </xdr:from>
    <xdr:to>
      <xdr:col>19</xdr:col>
      <xdr:colOff>177800</xdr:colOff>
      <xdr:row>35</xdr:row>
      <xdr:rowOff>71398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46695"/>
          <a:ext cx="889000" cy="12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17544</xdr:rowOff>
    </xdr:from>
    <xdr:to>
      <xdr:col>20</xdr:col>
      <xdr:colOff>38100</xdr:colOff>
      <xdr:row>34</xdr:row>
      <xdr:rowOff>119144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4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135671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62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71398</xdr:rowOff>
    </xdr:from>
    <xdr:to>
      <xdr:col>15</xdr:col>
      <xdr:colOff>50800</xdr:colOff>
      <xdr:row>35</xdr:row>
      <xdr:rowOff>100985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72148"/>
          <a:ext cx="889000" cy="2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139306</xdr:rowOff>
    </xdr:from>
    <xdr:to>
      <xdr:col>15</xdr:col>
      <xdr:colOff>101600</xdr:colOff>
      <xdr:row>35</xdr:row>
      <xdr:rowOff>69456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9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85983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4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100985</xdr:rowOff>
    </xdr:from>
    <xdr:to>
      <xdr:col>10</xdr:col>
      <xdr:colOff>114300</xdr:colOff>
      <xdr:row>35</xdr:row>
      <xdr:rowOff>142574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01735"/>
          <a:ext cx="889000" cy="4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25317</xdr:rowOff>
    </xdr:from>
    <xdr:to>
      <xdr:col>10</xdr:col>
      <xdr:colOff>165100</xdr:colOff>
      <xdr:row>35</xdr:row>
      <xdr:rowOff>126917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143444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0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42021</xdr:rowOff>
    </xdr:from>
    <xdr:to>
      <xdr:col>6</xdr:col>
      <xdr:colOff>38100</xdr:colOff>
      <xdr:row>35</xdr:row>
      <xdr:rowOff>143621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160148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1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10866</xdr:rowOff>
    </xdr:from>
    <xdr:to>
      <xdr:col>24</xdr:col>
      <xdr:colOff>114300</xdr:colOff>
      <xdr:row>34</xdr:row>
      <xdr:rowOff>112466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4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33743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9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66595</xdr:rowOff>
    </xdr:from>
    <xdr:to>
      <xdr:col>20</xdr:col>
      <xdr:colOff>38100</xdr:colOff>
      <xdr:row>34</xdr:row>
      <xdr:rowOff>168195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9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159322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98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20598</xdr:rowOff>
    </xdr:from>
    <xdr:to>
      <xdr:col>15</xdr:col>
      <xdr:colOff>101600</xdr:colOff>
      <xdr:row>35</xdr:row>
      <xdr:rowOff>122198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2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113325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50185</xdr:rowOff>
    </xdr:from>
    <xdr:to>
      <xdr:col>10</xdr:col>
      <xdr:colOff>165100</xdr:colOff>
      <xdr:row>35</xdr:row>
      <xdr:rowOff>151785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5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142912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14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91774</xdr:rowOff>
    </xdr:from>
    <xdr:to>
      <xdr:col>6</xdr:col>
      <xdr:colOff>38100</xdr:colOff>
      <xdr:row>36</xdr:row>
      <xdr:rowOff>21924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9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13051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18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117656</xdr:rowOff>
    </xdr:from>
    <xdr:to>
      <xdr:col>24</xdr:col>
      <xdr:colOff>63500</xdr:colOff>
      <xdr:row>55</xdr:row>
      <xdr:rowOff>96789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375956"/>
          <a:ext cx="838200" cy="15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91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128336</xdr:rowOff>
    </xdr:from>
    <xdr:to>
      <xdr:col>19</xdr:col>
      <xdr:colOff>177800</xdr:colOff>
      <xdr:row>55</xdr:row>
      <xdr:rowOff>96789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386636"/>
          <a:ext cx="889000" cy="1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93994</xdr:rowOff>
    </xdr:from>
    <xdr:to>
      <xdr:col>20</xdr:col>
      <xdr:colOff>38100</xdr:colOff>
      <xdr:row>56</xdr:row>
      <xdr:rowOff>24144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2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15271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61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128336</xdr:rowOff>
    </xdr:from>
    <xdr:to>
      <xdr:col>15</xdr:col>
      <xdr:colOff>50800</xdr:colOff>
      <xdr:row>55</xdr:row>
      <xdr:rowOff>51286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386636"/>
          <a:ext cx="889000" cy="9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111945</xdr:rowOff>
    </xdr:from>
    <xdr:to>
      <xdr:col>15</xdr:col>
      <xdr:colOff>101600</xdr:colOff>
      <xdr:row>56</xdr:row>
      <xdr:rowOff>42095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4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33222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3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51286</xdr:rowOff>
    </xdr:from>
    <xdr:to>
      <xdr:col>10</xdr:col>
      <xdr:colOff>114300</xdr:colOff>
      <xdr:row>55</xdr:row>
      <xdr:rowOff>78577</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481036"/>
          <a:ext cx="889000" cy="2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3382</xdr:rowOff>
    </xdr:from>
    <xdr:to>
      <xdr:col>10</xdr:col>
      <xdr:colOff>165100</xdr:colOff>
      <xdr:row>56</xdr:row>
      <xdr:rowOff>104982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0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96109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9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91349</xdr:rowOff>
    </xdr:from>
    <xdr:to>
      <xdr:col>6</xdr:col>
      <xdr:colOff>38100</xdr:colOff>
      <xdr:row>57</xdr:row>
      <xdr:rowOff>21499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9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12626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8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66856</xdr:rowOff>
    </xdr:from>
    <xdr:to>
      <xdr:col>24</xdr:col>
      <xdr:colOff>114300</xdr:colOff>
      <xdr:row>54</xdr:row>
      <xdr:rowOff>168456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32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89733</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17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45989</xdr:rowOff>
    </xdr:from>
    <xdr:to>
      <xdr:col>20</xdr:col>
      <xdr:colOff>38100</xdr:colOff>
      <xdr:row>55</xdr:row>
      <xdr:rowOff>147589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4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164116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2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77536</xdr:rowOff>
    </xdr:from>
    <xdr:to>
      <xdr:col>15</xdr:col>
      <xdr:colOff>101600</xdr:colOff>
      <xdr:row>55</xdr:row>
      <xdr:rowOff>7686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33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24213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11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486</xdr:rowOff>
    </xdr:from>
    <xdr:to>
      <xdr:col>10</xdr:col>
      <xdr:colOff>165100</xdr:colOff>
      <xdr:row>55</xdr:row>
      <xdr:rowOff>102086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43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118613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20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27777</xdr:rowOff>
    </xdr:from>
    <xdr:to>
      <xdr:col>6</xdr:col>
      <xdr:colOff>38100</xdr:colOff>
      <xdr:row>55</xdr:row>
      <xdr:rowOff>129377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45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145904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23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95371</xdr:rowOff>
    </xdr:from>
    <xdr:to>
      <xdr:col>24</xdr:col>
      <xdr:colOff>63500</xdr:colOff>
      <xdr:row>78</xdr:row>
      <xdr:rowOff>98647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468471"/>
          <a:ext cx="8382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87618</xdr:rowOff>
    </xdr:from>
    <xdr:to>
      <xdr:col>19</xdr:col>
      <xdr:colOff>177800</xdr:colOff>
      <xdr:row>78</xdr:row>
      <xdr:rowOff>98647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60718"/>
          <a:ext cx="889000" cy="1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149631</xdr:rowOff>
    </xdr:from>
    <xdr:to>
      <xdr:col>20</xdr:col>
      <xdr:colOff>38100</xdr:colOff>
      <xdr:row>78</xdr:row>
      <xdr:rowOff>79781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96308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12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77615</xdr:rowOff>
    </xdr:from>
    <xdr:to>
      <xdr:col>15</xdr:col>
      <xdr:colOff>50800</xdr:colOff>
      <xdr:row>78</xdr:row>
      <xdr:rowOff>87618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50715"/>
          <a:ext cx="889000" cy="1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44608</xdr:rowOff>
    </xdr:from>
    <xdr:to>
      <xdr:col>15</xdr:col>
      <xdr:colOff>101600</xdr:colOff>
      <xdr:row>78</xdr:row>
      <xdr:rowOff>146208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137335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51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77615</xdr:rowOff>
    </xdr:from>
    <xdr:to>
      <xdr:col>10</xdr:col>
      <xdr:colOff>114300</xdr:colOff>
      <xdr:row>78</xdr:row>
      <xdr:rowOff>145035</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50715"/>
          <a:ext cx="889000" cy="6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22968</xdr:rowOff>
    </xdr:from>
    <xdr:to>
      <xdr:col>10</xdr:col>
      <xdr:colOff>165100</xdr:colOff>
      <xdr:row>78</xdr:row>
      <xdr:rowOff>124568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141095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5404</xdr:rowOff>
    </xdr:from>
    <xdr:to>
      <xdr:col>6</xdr:col>
      <xdr:colOff>38100</xdr:colOff>
      <xdr:row>78</xdr:row>
      <xdr:rowOff>107004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123531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5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44571</xdr:rowOff>
    </xdr:from>
    <xdr:to>
      <xdr:col>24</xdr:col>
      <xdr:colOff>114300</xdr:colOff>
      <xdr:row>78</xdr:row>
      <xdr:rowOff>146171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1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148938</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5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47847</xdr:rowOff>
    </xdr:from>
    <xdr:to>
      <xdr:col>20</xdr:col>
      <xdr:colOff>38100</xdr:colOff>
      <xdr:row>78</xdr:row>
      <xdr:rowOff>149447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2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140574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1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36818</xdr:rowOff>
    </xdr:from>
    <xdr:to>
      <xdr:col>15</xdr:col>
      <xdr:colOff>101600</xdr:colOff>
      <xdr:row>78</xdr:row>
      <xdr:rowOff>138418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0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154945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1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26815</xdr:rowOff>
    </xdr:from>
    <xdr:to>
      <xdr:col>10</xdr:col>
      <xdr:colOff>165100</xdr:colOff>
      <xdr:row>78</xdr:row>
      <xdr:rowOff>128415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119542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9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94235</xdr:rowOff>
    </xdr:from>
    <xdr:to>
      <xdr:col>6</xdr:col>
      <xdr:colOff>38100</xdr:colOff>
      <xdr:row>79</xdr:row>
      <xdr:rowOff>24385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6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15512</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6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50736</xdr:rowOff>
    </xdr:from>
    <xdr:to>
      <xdr:col>24</xdr:col>
      <xdr:colOff>63500</xdr:colOff>
      <xdr:row>98</xdr:row>
      <xdr:rowOff>143638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81386"/>
          <a:ext cx="838200" cy="26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121290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7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143638</xdr:rowOff>
    </xdr:from>
    <xdr:to>
      <xdr:col>19</xdr:col>
      <xdr:colOff>177800</xdr:colOff>
      <xdr:row>99</xdr:row>
      <xdr:rowOff>41847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945738"/>
          <a:ext cx="889000" cy="6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48349</xdr:rowOff>
    </xdr:from>
    <xdr:to>
      <xdr:col>20</xdr:col>
      <xdr:colOff>38100</xdr:colOff>
      <xdr:row>96</xdr:row>
      <xdr:rowOff>149949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166476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28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41847</xdr:rowOff>
    </xdr:from>
    <xdr:to>
      <xdr:col>15</xdr:col>
      <xdr:colOff>50800</xdr:colOff>
      <xdr:row>99</xdr:row>
      <xdr:rowOff>75057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7015397"/>
          <a:ext cx="889000" cy="3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82538</xdr:rowOff>
    </xdr:from>
    <xdr:to>
      <xdr:col>15</xdr:col>
      <xdr:colOff>101600</xdr:colOff>
      <xdr:row>97</xdr:row>
      <xdr:rowOff>12688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29215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1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75057</xdr:rowOff>
    </xdr:from>
    <xdr:to>
      <xdr:col>10</xdr:col>
      <xdr:colOff>114300</xdr:colOff>
      <xdr:row>99</xdr:row>
      <xdr:rowOff>90830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7048607"/>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152324</xdr:rowOff>
    </xdr:from>
    <xdr:to>
      <xdr:col>10</xdr:col>
      <xdr:colOff>165100</xdr:colOff>
      <xdr:row>97</xdr:row>
      <xdr:rowOff>82474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99001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6426</xdr:rowOff>
    </xdr:from>
    <xdr:to>
      <xdr:col>6</xdr:col>
      <xdr:colOff>38100</xdr:colOff>
      <xdr:row>97</xdr:row>
      <xdr:rowOff>108026</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124553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171386</xdr:rowOff>
    </xdr:from>
    <xdr:to>
      <xdr:col>24</xdr:col>
      <xdr:colOff>114300</xdr:colOff>
      <xdr:row>97</xdr:row>
      <xdr:rowOff>101536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3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149813</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60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92838</xdr:rowOff>
    </xdr:from>
    <xdr:to>
      <xdr:col>20</xdr:col>
      <xdr:colOff>38100</xdr:colOff>
      <xdr:row>99</xdr:row>
      <xdr:rowOff>22988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9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14115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8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162497</xdr:rowOff>
    </xdr:from>
    <xdr:to>
      <xdr:col>15</xdr:col>
      <xdr:colOff>101600</xdr:colOff>
      <xdr:row>99</xdr:row>
      <xdr:rowOff>92647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9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83774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705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24257</xdr:rowOff>
    </xdr:from>
    <xdr:to>
      <xdr:col>10</xdr:col>
      <xdr:colOff>165100</xdr:colOff>
      <xdr:row>99</xdr:row>
      <xdr:rowOff>125857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99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116984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709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40030</xdr:rowOff>
    </xdr:from>
    <xdr:to>
      <xdr:col>6</xdr:col>
      <xdr:colOff>38100</xdr:colOff>
      <xdr:row>99</xdr:row>
      <xdr:rowOff>141630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701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132757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10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94666</xdr:rowOff>
    </xdr:from>
    <xdr:to>
      <xdr:col>54</xdr:col>
      <xdr:colOff>189865</xdr:colOff>
      <xdr:row>38</xdr:row>
      <xdr:rowOff>65797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752516"/>
          <a:ext cx="1270" cy="828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69624</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8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65797</xdr:rowOff>
    </xdr:from>
    <xdr:to>
      <xdr:col>55</xdr:col>
      <xdr:colOff>88900</xdr:colOff>
      <xdr:row>38</xdr:row>
      <xdr:rowOff>65797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8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41343</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52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94666</xdr:rowOff>
    </xdr:from>
    <xdr:to>
      <xdr:col>55</xdr:col>
      <xdr:colOff>88900</xdr:colOff>
      <xdr:row>33</xdr:row>
      <xdr:rowOff>94666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75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36111</xdr:rowOff>
    </xdr:from>
    <xdr:to>
      <xdr:col>55</xdr:col>
      <xdr:colOff>0</xdr:colOff>
      <xdr:row>35</xdr:row>
      <xdr:rowOff>37242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351061"/>
          <a:ext cx="838200" cy="68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12940</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85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34513</xdr:rowOff>
    </xdr:from>
    <xdr:to>
      <xdr:col>55</xdr:col>
      <xdr:colOff>50800</xdr:colOff>
      <xdr:row>36</xdr:row>
      <xdr:rowOff>136113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20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36111</xdr:rowOff>
    </xdr:from>
    <xdr:to>
      <xdr:col>50</xdr:col>
      <xdr:colOff>114300</xdr:colOff>
      <xdr:row>35</xdr:row>
      <xdr:rowOff>28457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351061"/>
          <a:ext cx="889000" cy="67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121348</xdr:rowOff>
    </xdr:from>
    <xdr:to>
      <xdr:col>50</xdr:col>
      <xdr:colOff>165100</xdr:colOff>
      <xdr:row>32</xdr:row>
      <xdr:rowOff>51498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43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42625</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552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28457</xdr:rowOff>
    </xdr:from>
    <xdr:to>
      <xdr:col>45</xdr:col>
      <xdr:colOff>177800</xdr:colOff>
      <xdr:row>35</xdr:row>
      <xdr:rowOff>171260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029207"/>
          <a:ext cx="889000" cy="14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78763</xdr:rowOff>
    </xdr:from>
    <xdr:to>
      <xdr:col>46</xdr:col>
      <xdr:colOff>38100</xdr:colOff>
      <xdr:row>37</xdr:row>
      <xdr:rowOff>8913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5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34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171260</xdr:rowOff>
    </xdr:from>
    <xdr:to>
      <xdr:col>41</xdr:col>
      <xdr:colOff>50800</xdr:colOff>
      <xdr:row>36</xdr:row>
      <xdr:rowOff>8190</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172010"/>
          <a:ext cx="889000" cy="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132497</xdr:rowOff>
    </xdr:from>
    <xdr:to>
      <xdr:col>41</xdr:col>
      <xdr:colOff>101600</xdr:colOff>
      <xdr:row>37</xdr:row>
      <xdr:rowOff>62647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30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53774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39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136749</xdr:rowOff>
    </xdr:from>
    <xdr:to>
      <xdr:col>36</xdr:col>
      <xdr:colOff>165100</xdr:colOff>
      <xdr:row>37</xdr:row>
      <xdr:rowOff>66899</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0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58026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40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157892</xdr:rowOff>
    </xdr:from>
    <xdr:to>
      <xdr:col>55</xdr:col>
      <xdr:colOff>50800</xdr:colOff>
      <xdr:row>35</xdr:row>
      <xdr:rowOff>88042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98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9319</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83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156761</xdr:rowOff>
    </xdr:from>
    <xdr:to>
      <xdr:col>50</xdr:col>
      <xdr:colOff>165100</xdr:colOff>
      <xdr:row>31</xdr:row>
      <xdr:rowOff>86911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30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103438</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50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149107</xdr:rowOff>
    </xdr:from>
    <xdr:to>
      <xdr:col>46</xdr:col>
      <xdr:colOff>38100</xdr:colOff>
      <xdr:row>35</xdr:row>
      <xdr:rowOff>79257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597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95784</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575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120460</xdr:rowOff>
    </xdr:from>
    <xdr:to>
      <xdr:col>41</xdr:col>
      <xdr:colOff>101600</xdr:colOff>
      <xdr:row>36</xdr:row>
      <xdr:rowOff>50610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12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67137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589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128840</xdr:rowOff>
    </xdr:from>
    <xdr:to>
      <xdr:col>36</xdr:col>
      <xdr:colOff>165100</xdr:colOff>
      <xdr:row>36</xdr:row>
      <xdr:rowOff>58990</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1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75517</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590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170180</xdr:rowOff>
    </xdr:from>
    <xdr:to>
      <xdr:col>55</xdr:col>
      <xdr:colOff>0</xdr:colOff>
      <xdr:row>55</xdr:row>
      <xdr:rowOff>8019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8914130"/>
          <a:ext cx="838200" cy="52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127495</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5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170180</xdr:rowOff>
    </xdr:from>
    <xdr:to>
      <xdr:col>50</xdr:col>
      <xdr:colOff>114300</xdr:colOff>
      <xdr:row>52</xdr:row>
      <xdr:rowOff>51087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8914130"/>
          <a:ext cx="889000" cy="5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43005</xdr:rowOff>
    </xdr:from>
    <xdr:to>
      <xdr:col>50</xdr:col>
      <xdr:colOff>165100</xdr:colOff>
      <xdr:row>53</xdr:row>
      <xdr:rowOff>144605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12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135732</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22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51087</xdr:rowOff>
    </xdr:from>
    <xdr:to>
      <xdr:col>45</xdr:col>
      <xdr:colOff>177800</xdr:colOff>
      <xdr:row>55</xdr:row>
      <xdr:rowOff>40198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8966487"/>
          <a:ext cx="889000" cy="50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9035</xdr:rowOff>
    </xdr:from>
    <xdr:to>
      <xdr:col>46</xdr:col>
      <xdr:colOff>38100</xdr:colOff>
      <xdr:row>53</xdr:row>
      <xdr:rowOff>110635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09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101762</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18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40198</xdr:rowOff>
    </xdr:from>
    <xdr:to>
      <xdr:col>41</xdr:col>
      <xdr:colOff>50800</xdr:colOff>
      <xdr:row>55</xdr:row>
      <xdr:rowOff>68636</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469948"/>
          <a:ext cx="8890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41092</xdr:rowOff>
    </xdr:from>
    <xdr:to>
      <xdr:col>41</xdr:col>
      <xdr:colOff>101600</xdr:colOff>
      <xdr:row>55</xdr:row>
      <xdr:rowOff>142692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47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133819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56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31430</xdr:rowOff>
    </xdr:from>
    <xdr:to>
      <xdr:col>36</xdr:col>
      <xdr:colOff>165100</xdr:colOff>
      <xdr:row>55</xdr:row>
      <xdr:rowOff>133030</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46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124157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55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128669</xdr:rowOff>
    </xdr:from>
    <xdr:to>
      <xdr:col>55</xdr:col>
      <xdr:colOff>50800</xdr:colOff>
      <xdr:row>55</xdr:row>
      <xdr:rowOff>58819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3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151546</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2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119380</xdr:rowOff>
    </xdr:from>
    <xdr:to>
      <xdr:col>50</xdr:col>
      <xdr:colOff>165100</xdr:colOff>
      <xdr:row>52</xdr:row>
      <xdr:rowOff>49530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886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66057</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863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287</xdr:rowOff>
    </xdr:from>
    <xdr:to>
      <xdr:col>46</xdr:col>
      <xdr:colOff>38100</xdr:colOff>
      <xdr:row>52</xdr:row>
      <xdr:rowOff>101887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891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118414</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8690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160848</xdr:rowOff>
    </xdr:from>
    <xdr:to>
      <xdr:col>41</xdr:col>
      <xdr:colOff>101600</xdr:colOff>
      <xdr:row>55</xdr:row>
      <xdr:rowOff>90998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41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107525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19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17836</xdr:rowOff>
    </xdr:from>
    <xdr:to>
      <xdr:col>36</xdr:col>
      <xdr:colOff>165100</xdr:colOff>
      <xdr:row>55</xdr:row>
      <xdr:rowOff>119436</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44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135963</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22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34162</xdr:rowOff>
    </xdr:from>
    <xdr:to>
      <xdr:col>55</xdr:col>
      <xdr:colOff>0</xdr:colOff>
      <xdr:row>79</xdr:row>
      <xdr:rowOff>44450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578712"/>
          <a:ext cx="8382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1803</xdr:rowOff>
    </xdr:from>
    <xdr:to>
      <xdr:col>50</xdr:col>
      <xdr:colOff>114300</xdr:colOff>
      <xdr:row>79</xdr:row>
      <xdr:rowOff>44450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46353"/>
          <a:ext cx="889000" cy="4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54026</xdr:rowOff>
    </xdr:from>
    <xdr:to>
      <xdr:col>50</xdr:col>
      <xdr:colOff>165100</xdr:colOff>
      <xdr:row>74</xdr:row>
      <xdr:rowOff>155626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27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703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251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1803</xdr:rowOff>
    </xdr:from>
    <xdr:to>
      <xdr:col>45</xdr:col>
      <xdr:colOff>177800</xdr:colOff>
      <xdr:row>79</xdr:row>
      <xdr:rowOff>23406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546353"/>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62903</xdr:rowOff>
    </xdr:from>
    <xdr:to>
      <xdr:col>46</xdr:col>
      <xdr:colOff>38100</xdr:colOff>
      <xdr:row>74</xdr:row>
      <xdr:rowOff>164503</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27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9580</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252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23406</xdr:rowOff>
    </xdr:from>
    <xdr:to>
      <xdr:col>41</xdr:col>
      <xdr:colOff>50800</xdr:colOff>
      <xdr:row>79</xdr:row>
      <xdr:rowOff>44450</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567956"/>
          <a:ext cx="889000" cy="2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91033</xdr:rowOff>
    </xdr:from>
    <xdr:to>
      <xdr:col>41</xdr:col>
      <xdr:colOff>101600</xdr:colOff>
      <xdr:row>78</xdr:row>
      <xdr:rowOff>21183</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29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37710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6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63221</xdr:rowOff>
    </xdr:from>
    <xdr:to>
      <xdr:col>36</xdr:col>
      <xdr:colOff>165100</xdr:colOff>
      <xdr:row>77</xdr:row>
      <xdr:rowOff>164821</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6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9898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4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154812</xdr:rowOff>
    </xdr:from>
    <xdr:to>
      <xdr:col>55</xdr:col>
      <xdr:colOff>50800</xdr:colOff>
      <xdr:row>79</xdr:row>
      <xdr:rowOff>84962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2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69739</xdr:rowOff>
    </xdr:from>
    <xdr:ext cx="378565"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4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122453</xdr:rowOff>
    </xdr:from>
    <xdr:to>
      <xdr:col>46</xdr:col>
      <xdr:colOff>38100</xdr:colOff>
      <xdr:row>79</xdr:row>
      <xdr:rowOff>52603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9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43730</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58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144056</xdr:rowOff>
    </xdr:from>
    <xdr:to>
      <xdr:col>41</xdr:col>
      <xdr:colOff>101600</xdr:colOff>
      <xdr:row>79</xdr:row>
      <xdr:rowOff>74206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1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65333</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60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50051</xdr:rowOff>
    </xdr:from>
    <xdr:to>
      <xdr:col>55</xdr:col>
      <xdr:colOff>0</xdr:colOff>
      <xdr:row>95</xdr:row>
      <xdr:rowOff>139791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5994901"/>
          <a:ext cx="838200" cy="43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20548</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65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50051</xdr:rowOff>
    </xdr:from>
    <xdr:to>
      <xdr:col>50</xdr:col>
      <xdr:colOff>114300</xdr:colOff>
      <xdr:row>93</xdr:row>
      <xdr:rowOff>160235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5994901"/>
          <a:ext cx="889000" cy="11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154882</xdr:rowOff>
    </xdr:from>
    <xdr:to>
      <xdr:col>50</xdr:col>
      <xdr:colOff>165100</xdr:colOff>
      <xdr:row>97</xdr:row>
      <xdr:rowOff>85032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61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76159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70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160235</xdr:rowOff>
    </xdr:from>
    <xdr:to>
      <xdr:col>45</xdr:col>
      <xdr:colOff>177800</xdr:colOff>
      <xdr:row>95</xdr:row>
      <xdr:rowOff>164015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105085"/>
          <a:ext cx="889000" cy="34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138475</xdr:rowOff>
    </xdr:from>
    <xdr:to>
      <xdr:col>46</xdr:col>
      <xdr:colOff>38100</xdr:colOff>
      <xdr:row>97</xdr:row>
      <xdr:rowOff>68625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59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59752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69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164015</xdr:rowOff>
    </xdr:from>
    <xdr:to>
      <xdr:col>41</xdr:col>
      <xdr:colOff>50800</xdr:colOff>
      <xdr:row>96</xdr:row>
      <xdr:rowOff>67676</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451765"/>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141394</xdr:rowOff>
    </xdr:from>
    <xdr:to>
      <xdr:col>41</xdr:col>
      <xdr:colOff>101600</xdr:colOff>
      <xdr:row>97</xdr:row>
      <xdr:rowOff>71544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60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62671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69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161999</xdr:rowOff>
    </xdr:from>
    <xdr:to>
      <xdr:col>36</xdr:col>
      <xdr:colOff>165100</xdr:colOff>
      <xdr:row>97</xdr:row>
      <xdr:rowOff>92149</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2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83276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7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88991</xdr:rowOff>
    </xdr:from>
    <xdr:to>
      <xdr:col>55</xdr:col>
      <xdr:colOff>50800</xdr:colOff>
      <xdr:row>96</xdr:row>
      <xdr:rowOff>19141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37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111868</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2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170701</xdr:rowOff>
    </xdr:from>
    <xdr:to>
      <xdr:col>50</xdr:col>
      <xdr:colOff>165100</xdr:colOff>
      <xdr:row>93</xdr:row>
      <xdr:rowOff>100851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59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117378</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39795" y="1571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109435</xdr:rowOff>
    </xdr:from>
    <xdr:to>
      <xdr:col>46</xdr:col>
      <xdr:colOff>38100</xdr:colOff>
      <xdr:row>94</xdr:row>
      <xdr:rowOff>39585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0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56112</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50795" y="15829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113215</xdr:rowOff>
    </xdr:from>
    <xdr:to>
      <xdr:col>41</xdr:col>
      <xdr:colOff>101600</xdr:colOff>
      <xdr:row>96</xdr:row>
      <xdr:rowOff>43365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40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59892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17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16876</xdr:rowOff>
    </xdr:from>
    <xdr:to>
      <xdr:col>36</xdr:col>
      <xdr:colOff>165100</xdr:colOff>
      <xdr:row>96</xdr:row>
      <xdr:rowOff>118476</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47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135003</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25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92217</xdr:rowOff>
    </xdr:from>
    <xdr:to>
      <xdr:col>85</xdr:col>
      <xdr:colOff>127000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778767"/>
          <a:ext cx="838200" cy="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92217</xdr:rowOff>
    </xdr:from>
    <xdr:to>
      <xdr:col>81</xdr:col>
      <xdr:colOff>50800</xdr:colOff>
      <xdr:row>39</xdr:row>
      <xdr:rowOff>94862</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4592300" y="6778767"/>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95301</xdr:rowOff>
    </xdr:from>
    <xdr:to>
      <xdr:col>81</xdr:col>
      <xdr:colOff>101600</xdr:colOff>
      <xdr:row>36</xdr:row>
      <xdr:rowOff>25451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09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41978</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587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90747</xdr:rowOff>
    </xdr:from>
    <xdr:to>
      <xdr:col>76</xdr:col>
      <xdr:colOff>114300</xdr:colOff>
      <xdr:row>39</xdr:row>
      <xdr:rowOff>94862</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777297"/>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31685</xdr:rowOff>
    </xdr:from>
    <xdr:to>
      <xdr:col>76</xdr:col>
      <xdr:colOff>165100</xdr:colOff>
      <xdr:row>36</xdr:row>
      <xdr:rowOff>133285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20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149812</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25111" y="59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90747</xdr:rowOff>
    </xdr:from>
    <xdr:to>
      <xdr:col>71</xdr:col>
      <xdr:colOff>177800</xdr:colOff>
      <xdr:row>39</xdr:row>
      <xdr:rowOff>98878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6777297"/>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111825</xdr:rowOff>
    </xdr:from>
    <xdr:to>
      <xdr:col>72</xdr:col>
      <xdr:colOff>38100</xdr:colOff>
      <xdr:row>39</xdr:row>
      <xdr:rowOff>41975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62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58502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40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135698</xdr:rowOff>
    </xdr:from>
    <xdr:to>
      <xdr:col>67</xdr:col>
      <xdr:colOff>101600</xdr:colOff>
      <xdr:row>39</xdr:row>
      <xdr:rowOff>65848</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65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82375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42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41417</xdr:rowOff>
    </xdr:from>
    <xdr:to>
      <xdr:col>81</xdr:col>
      <xdr:colOff>101600</xdr:colOff>
      <xdr:row>39</xdr:row>
      <xdr:rowOff>143017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72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134144</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92017" y="6820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44062</xdr:rowOff>
    </xdr:from>
    <xdr:to>
      <xdr:col>76</xdr:col>
      <xdr:colOff>165100</xdr:colOff>
      <xdr:row>39</xdr:row>
      <xdr:rowOff>145662</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73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136789</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03017" y="6823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39947</xdr:rowOff>
    </xdr:from>
    <xdr:to>
      <xdr:col>72</xdr:col>
      <xdr:colOff>38100</xdr:colOff>
      <xdr:row>39</xdr:row>
      <xdr:rowOff>141547</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7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132674</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14017" y="6819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80747</xdr:rowOff>
    </xdr:from>
    <xdr:to>
      <xdr:col>85</xdr:col>
      <xdr:colOff>127000</xdr:colOff>
      <xdr:row>78</xdr:row>
      <xdr:rowOff>113652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3453847"/>
          <a:ext cx="838200" cy="3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97346</xdr:rowOff>
    </xdr:from>
    <xdr:to>
      <xdr:col>81</xdr:col>
      <xdr:colOff>50800</xdr:colOff>
      <xdr:row>78</xdr:row>
      <xdr:rowOff>113652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4592300" y="13470446"/>
          <a:ext cx="8890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100292</xdr:rowOff>
    </xdr:from>
    <xdr:to>
      <xdr:col>81</xdr:col>
      <xdr:colOff>101600</xdr:colOff>
      <xdr:row>74</xdr:row>
      <xdr:rowOff>30442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61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46969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39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85992</xdr:rowOff>
    </xdr:from>
    <xdr:to>
      <xdr:col>76</xdr:col>
      <xdr:colOff>114300</xdr:colOff>
      <xdr:row>78</xdr:row>
      <xdr:rowOff>97346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3703300" y="13459092"/>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154902</xdr:rowOff>
    </xdr:from>
    <xdr:to>
      <xdr:col>76</xdr:col>
      <xdr:colOff>165100</xdr:colOff>
      <xdr:row>74</xdr:row>
      <xdr:rowOff>85052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6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101579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4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70002</xdr:rowOff>
    </xdr:from>
    <xdr:to>
      <xdr:col>71</xdr:col>
      <xdr:colOff>177800</xdr:colOff>
      <xdr:row>78</xdr:row>
      <xdr:rowOff>85992</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814300" y="13443102"/>
          <a:ext cx="889000" cy="1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167577</xdr:rowOff>
    </xdr:from>
    <xdr:to>
      <xdr:col>72</xdr:col>
      <xdr:colOff>38100</xdr:colOff>
      <xdr:row>74</xdr:row>
      <xdr:rowOff>97727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6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114254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4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160579</xdr:rowOff>
    </xdr:from>
    <xdr:to>
      <xdr:col>67</xdr:col>
      <xdr:colOff>101600</xdr:colOff>
      <xdr:row>74</xdr:row>
      <xdr:rowOff>90729</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67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107256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45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29947</xdr:rowOff>
    </xdr:from>
    <xdr:to>
      <xdr:col>85</xdr:col>
      <xdr:colOff>177800</xdr:colOff>
      <xdr:row>78</xdr:row>
      <xdr:rowOff>131547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34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116324</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62852</xdr:rowOff>
    </xdr:from>
    <xdr:to>
      <xdr:col>81</xdr:col>
      <xdr:colOff>101600</xdr:colOff>
      <xdr:row>78</xdr:row>
      <xdr:rowOff>164452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343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155579</xdr:rowOff>
    </xdr:from>
    <xdr:ext cx="469744"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46428" y="1352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46546</xdr:rowOff>
    </xdr:from>
    <xdr:to>
      <xdr:col>76</xdr:col>
      <xdr:colOff>165100</xdr:colOff>
      <xdr:row>78</xdr:row>
      <xdr:rowOff>148146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34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139273</xdr:rowOff>
    </xdr:from>
    <xdr:ext cx="469744"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57428" y="1351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35192</xdr:rowOff>
    </xdr:from>
    <xdr:to>
      <xdr:col>72</xdr:col>
      <xdr:colOff>38100</xdr:colOff>
      <xdr:row>78</xdr:row>
      <xdr:rowOff>136792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40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127919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50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19202</xdr:rowOff>
    </xdr:from>
    <xdr:to>
      <xdr:col>67</xdr:col>
      <xdr:colOff>101600</xdr:colOff>
      <xdr:row>78</xdr:row>
      <xdr:rowOff>120802</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3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111929</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48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41250</xdr:rowOff>
    </xdr:from>
    <xdr:to>
      <xdr:col>85</xdr:col>
      <xdr:colOff>127000</xdr:colOff>
      <xdr:row>99</xdr:row>
      <xdr:rowOff>4814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5481300" y="16671900"/>
          <a:ext cx="838200" cy="30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161041</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44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4814</xdr:rowOff>
    </xdr:from>
    <xdr:to>
      <xdr:col>81</xdr:col>
      <xdr:colOff>50800</xdr:colOff>
      <xdr:row>99</xdr:row>
      <xdr:rowOff>15990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4592300" y="16978364"/>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68542</xdr:rowOff>
    </xdr:from>
    <xdr:to>
      <xdr:col>81</xdr:col>
      <xdr:colOff>101600</xdr:colOff>
      <xdr:row>96</xdr:row>
      <xdr:rowOff>170142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52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15219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3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93168</xdr:rowOff>
    </xdr:from>
    <xdr:to>
      <xdr:col>76</xdr:col>
      <xdr:colOff>114300</xdr:colOff>
      <xdr:row>99</xdr:row>
      <xdr:rowOff>15990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3703300" y="16895268"/>
          <a:ext cx="889000" cy="9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154482</xdr:rowOff>
    </xdr:from>
    <xdr:to>
      <xdr:col>76</xdr:col>
      <xdr:colOff>165100</xdr:colOff>
      <xdr:row>96</xdr:row>
      <xdr:rowOff>84632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4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101159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2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93168</xdr:rowOff>
    </xdr:from>
    <xdr:to>
      <xdr:col>71</xdr:col>
      <xdr:colOff>177800</xdr:colOff>
      <xdr:row>98</xdr:row>
      <xdr:rowOff>111658</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2814300" y="16895268"/>
          <a:ext cx="889000" cy="1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12979</xdr:rowOff>
    </xdr:from>
    <xdr:to>
      <xdr:col>72</xdr:col>
      <xdr:colOff>38100</xdr:colOff>
      <xdr:row>97</xdr:row>
      <xdr:rowOff>114579</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6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131106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4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27203</xdr:rowOff>
    </xdr:from>
    <xdr:to>
      <xdr:col>67</xdr:col>
      <xdr:colOff>101600</xdr:colOff>
      <xdr:row>97</xdr:row>
      <xdr:rowOff>128803</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6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145330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4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161900</xdr:rowOff>
    </xdr:from>
    <xdr:to>
      <xdr:col>85</xdr:col>
      <xdr:colOff>177800</xdr:colOff>
      <xdr:row>97</xdr:row>
      <xdr:rowOff>92050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6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140327</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59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125464</xdr:rowOff>
    </xdr:from>
    <xdr:to>
      <xdr:col>81</xdr:col>
      <xdr:colOff>101600</xdr:colOff>
      <xdr:row>99</xdr:row>
      <xdr:rowOff>55614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92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46741</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46428" y="1702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136640</xdr:rowOff>
    </xdr:from>
    <xdr:to>
      <xdr:col>76</xdr:col>
      <xdr:colOff>165100</xdr:colOff>
      <xdr:row>99</xdr:row>
      <xdr:rowOff>66790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93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57917</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57428" y="170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42368</xdr:rowOff>
    </xdr:from>
    <xdr:to>
      <xdr:col>72</xdr:col>
      <xdr:colOff>38100</xdr:colOff>
      <xdr:row>98</xdr:row>
      <xdr:rowOff>143968</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84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135095</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68428" y="1693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60858</xdr:rowOff>
    </xdr:from>
    <xdr:to>
      <xdr:col>67</xdr:col>
      <xdr:colOff>101600</xdr:colOff>
      <xdr:row>98</xdr:row>
      <xdr:rowOff>162458</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86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153585</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79428" y="1695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151892</xdr:rowOff>
    </xdr:from>
    <xdr:to>
      <xdr:col>116</xdr:col>
      <xdr:colOff>63500</xdr:colOff>
      <xdr:row>38</xdr:row>
      <xdr:rowOff>153912</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1323300" y="6666992"/>
          <a:ext cx="8382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128422</xdr:rowOff>
    </xdr:from>
    <xdr:to>
      <xdr:col>111</xdr:col>
      <xdr:colOff>177800</xdr:colOff>
      <xdr:row>38</xdr:row>
      <xdr:rowOff>153912</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0434300" y="6643522"/>
          <a:ext cx="889000" cy="2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131534</xdr:rowOff>
    </xdr:from>
    <xdr:to>
      <xdr:col>112</xdr:col>
      <xdr:colOff>38100</xdr:colOff>
      <xdr:row>38</xdr:row>
      <xdr:rowOff>61684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78211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25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11608</xdr:rowOff>
    </xdr:from>
    <xdr:to>
      <xdr:col>107</xdr:col>
      <xdr:colOff>50800</xdr:colOff>
      <xdr:row>38</xdr:row>
      <xdr:rowOff>128422</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9545300" y="6355258"/>
          <a:ext cx="889000" cy="28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162395</xdr:rowOff>
    </xdr:from>
    <xdr:to>
      <xdr:col>107</xdr:col>
      <xdr:colOff>101600</xdr:colOff>
      <xdr:row>38</xdr:row>
      <xdr:rowOff>92545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109072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28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11608</xdr:rowOff>
    </xdr:from>
    <xdr:to>
      <xdr:col>102</xdr:col>
      <xdr:colOff>114300</xdr:colOff>
      <xdr:row>37</xdr:row>
      <xdr:rowOff>18161</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18656300" y="6355258"/>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51409</xdr:rowOff>
    </xdr:from>
    <xdr:to>
      <xdr:col>102</xdr:col>
      <xdr:colOff>165100</xdr:colOff>
      <xdr:row>38</xdr:row>
      <xdr:rowOff>153009</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144136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6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51295</xdr:rowOff>
    </xdr:from>
    <xdr:to>
      <xdr:col>98</xdr:col>
      <xdr:colOff>38100</xdr:colOff>
      <xdr:row>38</xdr:row>
      <xdr:rowOff>152895</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144022</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6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101092</xdr:rowOff>
    </xdr:from>
    <xdr:to>
      <xdr:col>116</xdr:col>
      <xdr:colOff>114300</xdr:colOff>
      <xdr:row>39</xdr:row>
      <xdr:rowOff>31242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61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16019</xdr:rowOff>
    </xdr:from>
    <xdr:ext cx="469744"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53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103112</xdr:rowOff>
    </xdr:from>
    <xdr:to>
      <xdr:col>112</xdr:col>
      <xdr:colOff>38100</xdr:colOff>
      <xdr:row>39</xdr:row>
      <xdr:rowOff>33262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61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24389</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088428" y="671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77622</xdr:rowOff>
    </xdr:from>
    <xdr:to>
      <xdr:col>107</xdr:col>
      <xdr:colOff>101600</xdr:colOff>
      <xdr:row>39</xdr:row>
      <xdr:rowOff>7772</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59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170349</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199428" y="668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132258</xdr:rowOff>
    </xdr:from>
    <xdr:to>
      <xdr:col>102</xdr:col>
      <xdr:colOff>165100</xdr:colOff>
      <xdr:row>37</xdr:row>
      <xdr:rowOff>62408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3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78935</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10428" y="607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138811</xdr:rowOff>
    </xdr:from>
    <xdr:to>
      <xdr:col>98</xdr:col>
      <xdr:colOff>38100</xdr:colOff>
      <xdr:row>37</xdr:row>
      <xdr:rowOff>68961</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31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85488</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421428" y="608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1206</xdr:rowOff>
    </xdr:from>
    <xdr:to>
      <xdr:col>116</xdr:col>
      <xdr:colOff>63500</xdr:colOff>
      <xdr:row>59</xdr:row>
      <xdr:rowOff>5969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10116756"/>
          <a:ext cx="8382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521</xdr:rowOff>
    </xdr:from>
    <xdr:to>
      <xdr:col>111</xdr:col>
      <xdr:colOff>177800</xdr:colOff>
      <xdr:row>59</xdr:row>
      <xdr:rowOff>1206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10116071"/>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155689</xdr:rowOff>
    </xdr:from>
    <xdr:to>
      <xdr:col>112</xdr:col>
      <xdr:colOff>38100</xdr:colOff>
      <xdr:row>58</xdr:row>
      <xdr:rowOff>85839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92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102366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70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167246</xdr:rowOff>
    </xdr:from>
    <xdr:to>
      <xdr:col>107</xdr:col>
      <xdr:colOff>50800</xdr:colOff>
      <xdr:row>59</xdr:row>
      <xdr:rowOff>521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10111346"/>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166510</xdr:rowOff>
    </xdr:from>
    <xdr:to>
      <xdr:col>107</xdr:col>
      <xdr:colOff>101600</xdr:colOff>
      <xdr:row>58</xdr:row>
      <xdr:rowOff>96660</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9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113187</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71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167246</xdr:rowOff>
    </xdr:from>
    <xdr:to>
      <xdr:col>102</xdr:col>
      <xdr:colOff>114300</xdr:colOff>
      <xdr:row>59</xdr:row>
      <xdr:rowOff>254</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8656300" y="10111346"/>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169367</xdr:rowOff>
    </xdr:from>
    <xdr:to>
      <xdr:col>102</xdr:col>
      <xdr:colOff>165100</xdr:colOff>
      <xdr:row>58</xdr:row>
      <xdr:rowOff>99517</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94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116044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717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165633</xdr:rowOff>
    </xdr:from>
    <xdr:to>
      <xdr:col>98</xdr:col>
      <xdr:colOff>38100</xdr:colOff>
      <xdr:row>58</xdr:row>
      <xdr:rowOff>95783</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112310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126619</xdr:rowOff>
    </xdr:from>
    <xdr:to>
      <xdr:col>116</xdr:col>
      <xdr:colOff>114300</xdr:colOff>
      <xdr:row>59</xdr:row>
      <xdr:rowOff>56769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1007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41546</xdr:rowOff>
    </xdr:from>
    <xdr:ext cx="469744"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98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121856</xdr:rowOff>
    </xdr:from>
    <xdr:to>
      <xdr:col>112</xdr:col>
      <xdr:colOff>38100</xdr:colOff>
      <xdr:row>59</xdr:row>
      <xdr:rowOff>52006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1006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43133</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1015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121171</xdr:rowOff>
    </xdr:from>
    <xdr:to>
      <xdr:col>107</xdr:col>
      <xdr:colOff>101600</xdr:colOff>
      <xdr:row>59</xdr:row>
      <xdr:rowOff>51321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1006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42448</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101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116446</xdr:rowOff>
    </xdr:from>
    <xdr:to>
      <xdr:col>102</xdr:col>
      <xdr:colOff>165100</xdr:colOff>
      <xdr:row>59</xdr:row>
      <xdr:rowOff>46596</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1006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37723</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1015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120904</xdr:rowOff>
    </xdr:from>
    <xdr:to>
      <xdr:col>98</xdr:col>
      <xdr:colOff>38100</xdr:colOff>
      <xdr:row>59</xdr:row>
      <xdr:rowOff>51054</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1006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42181</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1015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164922</xdr:rowOff>
    </xdr:from>
    <xdr:to>
      <xdr:col>116</xdr:col>
      <xdr:colOff>63500</xdr:colOff>
      <xdr:row>78</xdr:row>
      <xdr:rowOff>37267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3366572"/>
          <a:ext cx="838200" cy="4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67086</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92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36449</xdr:rowOff>
    </xdr:from>
    <xdr:to>
      <xdr:col>111</xdr:col>
      <xdr:colOff>177800</xdr:colOff>
      <xdr:row>78</xdr:row>
      <xdr:rowOff>37267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0434300" y="13409549"/>
          <a:ext cx="889000" cy="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125914</xdr:rowOff>
    </xdr:from>
    <xdr:to>
      <xdr:col>112</xdr:col>
      <xdr:colOff>38100</xdr:colOff>
      <xdr:row>76</xdr:row>
      <xdr:rowOff>56065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2984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72591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75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147338</xdr:rowOff>
    </xdr:from>
    <xdr:to>
      <xdr:col>107</xdr:col>
      <xdr:colOff>50800</xdr:colOff>
      <xdr:row>78</xdr:row>
      <xdr:rowOff>36449</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9545300" y="13006088"/>
          <a:ext cx="889000" cy="40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21082</xdr:rowOff>
    </xdr:from>
    <xdr:to>
      <xdr:col>107</xdr:col>
      <xdr:colOff>101600</xdr:colOff>
      <xdr:row>75</xdr:row>
      <xdr:rowOff>122682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287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139209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65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147338</xdr:rowOff>
    </xdr:from>
    <xdr:to>
      <xdr:col>102</xdr:col>
      <xdr:colOff>114300</xdr:colOff>
      <xdr:row>76</xdr:row>
      <xdr:rowOff>19665</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3006088"/>
          <a:ext cx="889000" cy="4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12376</xdr:rowOff>
    </xdr:from>
    <xdr:to>
      <xdr:col>102</xdr:col>
      <xdr:colOff>165100</xdr:colOff>
      <xdr:row>75</xdr:row>
      <xdr:rowOff>113976</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130503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64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13386</xdr:rowOff>
    </xdr:from>
    <xdr:to>
      <xdr:col>98</xdr:col>
      <xdr:colOff>38100</xdr:colOff>
      <xdr:row>75</xdr:row>
      <xdr:rowOff>114986</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131513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6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114122</xdr:rowOff>
    </xdr:from>
    <xdr:to>
      <xdr:col>116</xdr:col>
      <xdr:colOff>114300</xdr:colOff>
      <xdr:row>78</xdr:row>
      <xdr:rowOff>44272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331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92549</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32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157917</xdr:rowOff>
    </xdr:from>
    <xdr:to>
      <xdr:col>112</xdr:col>
      <xdr:colOff>38100</xdr:colOff>
      <xdr:row>78</xdr:row>
      <xdr:rowOff>88067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335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79194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34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157099</xdr:rowOff>
    </xdr:from>
    <xdr:to>
      <xdr:col>107</xdr:col>
      <xdr:colOff>101600</xdr:colOff>
      <xdr:row>78</xdr:row>
      <xdr:rowOff>87249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335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78376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345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96539</xdr:rowOff>
    </xdr:from>
    <xdr:to>
      <xdr:col>102</xdr:col>
      <xdr:colOff>165100</xdr:colOff>
      <xdr:row>76</xdr:row>
      <xdr:rowOff>26690</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9552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17815</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304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140316</xdr:rowOff>
    </xdr:from>
    <xdr:to>
      <xdr:col>98</xdr:col>
      <xdr:colOff>38100</xdr:colOff>
      <xdr:row>76</xdr:row>
      <xdr:rowOff>70467</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9990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61592</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309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類似団体内順位は、「人件費」、「物件費」、「補助費等」及び「普通建設事業費（うち更新整備）」が高い。</a:t>
          </a:r>
          <a:br>
            <a:rPr kumimoji="1" lang="ja-JP" altLang="en-US"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「人件費」は、会計年度任用職員を含む定期昇給による職員給料の増額や人口減少により、前年度に比べ増加した。</a:t>
          </a:r>
        </a:p>
        <a:p>
          <a:r>
            <a:rPr kumimoji="1" lang="ja-JP" altLang="en-US" sz="1100">
              <a:latin typeface="ＭＳ Ｐゴシック" panose="020B0600070205080204" pitchFamily="50" charset="-128"/>
              <a:ea typeface="ＭＳ Ｐゴシック" panose="020B0600070205080204" pitchFamily="50" charset="-128"/>
            </a:rPr>
            <a:t>「物件費」は、新型コロナウイルス感染症の対策として、休業していた公共施設の営業が開始し、指定管理料が増加したことにより、前年度に比べ増加している。類似団体と比較し、高い水準にあるのは、第３セクター（市民プールやケーブルテレビ）へ経常的に支出する指定管理料が多額であることが主な要因である。</a:t>
          </a:r>
        </a:p>
        <a:p>
          <a:r>
            <a:rPr kumimoji="1" lang="ja-JP" altLang="en-US" sz="1100">
              <a:latin typeface="ＭＳ Ｐゴシック" panose="020B0600070205080204" pitchFamily="50" charset="-128"/>
              <a:ea typeface="ＭＳ Ｐゴシック" panose="020B0600070205080204" pitchFamily="50" charset="-128"/>
            </a:rPr>
            <a:t>「補助費等」は、前年度に比べ定額給付金事業がなくなり、大幅に減少しているが、類似団体と比較すると、高い水準にある。これは、公営企業への支出が多額であることが主な要因である。水道事業及び下水道事業は一般会計に依存することのないよう適正な受益者負担を求め、料金改定を行った。病院事業へ一般会計からの支出は、前年度から減少しているが、収支は赤字経営をしており、内部留保されている資金を消費して経営をしている。今後、内部留保している資金で赤字の補てんができなくなり、経営を存続する場合は、今以上に一般会計からの支出が増加することになる。健全な事業運営のために経営改善は急務であり、病院事業規模の縮小や歳出の見直しに努める必要がある。</a:t>
          </a:r>
        </a:p>
        <a:p>
          <a:r>
            <a:rPr kumimoji="1" lang="ja-JP" altLang="en-US" sz="1100">
              <a:latin typeface="ＭＳ Ｐゴシック" panose="020B0600070205080204" pitchFamily="50" charset="-128"/>
              <a:ea typeface="ＭＳ Ｐゴシック" panose="020B0600070205080204" pitchFamily="50" charset="-128"/>
            </a:rPr>
            <a:t>「普通建設事業費（うち更新整備</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は、浜岡中学校の整備が完了して減少したが、類似団体と比較すると高い水準で推移している。今後も、公共施設の老朽化が進んでいることから、更新整備が高い水準で続くことが想定される。今後、公共施設の在り方を見直し、集約化・廃止を検討し、人口規模に適した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静岡県御前崎市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31,181
30,129
65.56
18,476,667
17,963,826
480,041
9,190,250
9,185,826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120759</xdr:rowOff>
    </xdr:from>
    <xdr:to>
      <xdr:col>24</xdr:col>
      <xdr:colOff>63500</xdr:colOff>
      <xdr:row>38</xdr:row>
      <xdr:rowOff>32258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464409"/>
          <a:ext cx="838200" cy="8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7112</xdr:rowOff>
    </xdr:from>
    <xdr:to>
      <xdr:col>19</xdr:col>
      <xdr:colOff>177800</xdr:colOff>
      <xdr:row>38</xdr:row>
      <xdr:rowOff>32258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52221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98371</xdr:rowOff>
    </xdr:from>
    <xdr:to>
      <xdr:col>20</xdr:col>
      <xdr:colOff>38100</xdr:colOff>
      <xdr:row>36</xdr:row>
      <xdr:rowOff>28521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45048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130883</xdr:rowOff>
    </xdr:from>
    <xdr:to>
      <xdr:col>15</xdr:col>
      <xdr:colOff>50800</xdr:colOff>
      <xdr:row>38</xdr:row>
      <xdr:rowOff>7112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474533"/>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64407</xdr:rowOff>
    </xdr:from>
    <xdr:to>
      <xdr:col>15</xdr:col>
      <xdr:colOff>101600</xdr:colOff>
      <xdr:row>35</xdr:row>
      <xdr:rowOff>166007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11084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4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130883</xdr:rowOff>
    </xdr:from>
    <xdr:to>
      <xdr:col>10</xdr:col>
      <xdr:colOff>114300</xdr:colOff>
      <xdr:row>37</xdr:row>
      <xdr:rowOff>136761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474533"/>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93145</xdr:rowOff>
    </xdr:from>
    <xdr:to>
      <xdr:col>10</xdr:col>
      <xdr:colOff>165100</xdr:colOff>
      <xdr:row>36</xdr:row>
      <xdr:rowOff>23295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9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39822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6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133640</xdr:rowOff>
    </xdr:from>
    <xdr:to>
      <xdr:col>6</xdr:col>
      <xdr:colOff>38100</xdr:colOff>
      <xdr:row>36</xdr:row>
      <xdr:rowOff>63790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3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80317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0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69959</xdr:rowOff>
    </xdr:from>
    <xdr:to>
      <xdr:col>24</xdr:col>
      <xdr:colOff>114300</xdr:colOff>
      <xdr:row>38</xdr:row>
      <xdr:rowOff>109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1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48386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9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152908</xdr:rowOff>
    </xdr:from>
    <xdr:to>
      <xdr:col>20</xdr:col>
      <xdr:colOff>38100</xdr:colOff>
      <xdr:row>38</xdr:row>
      <xdr:rowOff>83058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74185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8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127762</xdr:rowOff>
    </xdr:from>
    <xdr:to>
      <xdr:col>15</xdr:col>
      <xdr:colOff>101600</xdr:colOff>
      <xdr:row>38</xdr:row>
      <xdr:rowOff>57912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49039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6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80083</xdr:rowOff>
    </xdr:from>
    <xdr:to>
      <xdr:col>10</xdr:col>
      <xdr:colOff>165100</xdr:colOff>
      <xdr:row>38</xdr:row>
      <xdr:rowOff>10233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2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1360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1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85961</xdr:rowOff>
    </xdr:from>
    <xdr:to>
      <xdr:col>6</xdr:col>
      <xdr:colOff>38100</xdr:colOff>
      <xdr:row>38</xdr:row>
      <xdr:rowOff>16111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2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7238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2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26132</xdr:rowOff>
    </xdr:from>
    <xdr:to>
      <xdr:col>24</xdr:col>
      <xdr:colOff>63500</xdr:colOff>
      <xdr:row>57</xdr:row>
      <xdr:rowOff>82345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284432"/>
          <a:ext cx="838200" cy="57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12493</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26132</xdr:rowOff>
    </xdr:from>
    <xdr:to>
      <xdr:col>19</xdr:col>
      <xdr:colOff>177800</xdr:colOff>
      <xdr:row>58</xdr:row>
      <xdr:rowOff>153043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284432"/>
          <a:ext cx="889000" cy="81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164620</xdr:rowOff>
    </xdr:from>
    <xdr:to>
      <xdr:col>20</xdr:col>
      <xdr:colOff>38100</xdr:colOff>
      <xdr:row>52</xdr:row>
      <xdr:rowOff>94770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90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111297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68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140782</xdr:rowOff>
    </xdr:from>
    <xdr:to>
      <xdr:col>15</xdr:col>
      <xdr:colOff>50800</xdr:colOff>
      <xdr:row>58</xdr:row>
      <xdr:rowOff>153043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084882"/>
          <a:ext cx="889000" cy="1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49200</xdr:rowOff>
    </xdr:from>
    <xdr:to>
      <xdr:col>15</xdr:col>
      <xdr:colOff>101600</xdr:colOff>
      <xdr:row>56</xdr:row>
      <xdr:rowOff>150800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6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167327</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942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117533</xdr:rowOff>
    </xdr:from>
    <xdr:to>
      <xdr:col>10</xdr:col>
      <xdr:colOff>114300</xdr:colOff>
      <xdr:row>58</xdr:row>
      <xdr:rowOff>140782</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061633"/>
          <a:ext cx="889000" cy="2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45238</xdr:rowOff>
    </xdr:from>
    <xdr:to>
      <xdr:col>10</xdr:col>
      <xdr:colOff>165100</xdr:colOff>
      <xdr:row>57</xdr:row>
      <xdr:rowOff>146838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81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163365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59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47440</xdr:rowOff>
    </xdr:from>
    <xdr:to>
      <xdr:col>6</xdr:col>
      <xdr:colOff>38100</xdr:colOff>
      <xdr:row>57</xdr:row>
      <xdr:rowOff>149040</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82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165567</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59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31545</xdr:rowOff>
    </xdr:from>
    <xdr:to>
      <xdr:col>24</xdr:col>
      <xdr:colOff>114300</xdr:colOff>
      <xdr:row>57</xdr:row>
      <xdr:rowOff>133145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0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54422</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65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146782</xdr:rowOff>
    </xdr:from>
    <xdr:to>
      <xdr:col>20</xdr:col>
      <xdr:colOff>38100</xdr:colOff>
      <xdr:row>54</xdr:row>
      <xdr:rowOff>76932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23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68059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326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102243</xdr:rowOff>
    </xdr:from>
    <xdr:to>
      <xdr:col>15</xdr:col>
      <xdr:colOff>101600</xdr:colOff>
      <xdr:row>59</xdr:row>
      <xdr:rowOff>32393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23520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3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89982</xdr:rowOff>
    </xdr:from>
    <xdr:to>
      <xdr:col>10</xdr:col>
      <xdr:colOff>165100</xdr:colOff>
      <xdr:row>59</xdr:row>
      <xdr:rowOff>20132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11259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2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66733</xdr:rowOff>
    </xdr:from>
    <xdr:to>
      <xdr:col>6</xdr:col>
      <xdr:colOff>38100</xdr:colOff>
      <xdr:row>58</xdr:row>
      <xdr:rowOff>168333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159460</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0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164953</xdr:rowOff>
    </xdr:from>
    <xdr:to>
      <xdr:col>24</xdr:col>
      <xdr:colOff>62865</xdr:colOff>
      <xdr:row>77</xdr:row>
      <xdr:rowOff>55629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66453"/>
          <a:ext cx="1270" cy="109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59456</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6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55629</xdr:rowOff>
    </xdr:from>
    <xdr:to>
      <xdr:col>24</xdr:col>
      <xdr:colOff>152400</xdr:colOff>
      <xdr:row>77</xdr:row>
      <xdr:rowOff>55629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5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111630</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4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164953</xdr:rowOff>
    </xdr:from>
    <xdr:to>
      <xdr:col>24</xdr:col>
      <xdr:colOff>152400</xdr:colOff>
      <xdr:row>70</xdr:row>
      <xdr:rowOff>164953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6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55629</xdr:rowOff>
    </xdr:from>
    <xdr:to>
      <xdr:col>24</xdr:col>
      <xdr:colOff>63500</xdr:colOff>
      <xdr:row>77</xdr:row>
      <xdr:rowOff>137392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257279"/>
          <a:ext cx="838200" cy="8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78943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66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56066</xdr:rowOff>
    </xdr:from>
    <xdr:to>
      <xdr:col>24</xdr:col>
      <xdr:colOff>114300</xdr:colOff>
      <xdr:row>75</xdr:row>
      <xdr:rowOff>157665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14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137392</xdr:rowOff>
    </xdr:from>
    <xdr:to>
      <xdr:col>19</xdr:col>
      <xdr:colOff>177800</xdr:colOff>
      <xdr:row>78</xdr:row>
      <xdr:rowOff>6395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339042"/>
          <a:ext cx="889000" cy="4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68052</xdr:rowOff>
    </xdr:from>
    <xdr:to>
      <xdr:col>20</xdr:col>
      <xdr:colOff>38100</xdr:colOff>
      <xdr:row>75</xdr:row>
      <xdr:rowOff>169652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2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14729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702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6395</xdr:rowOff>
    </xdr:from>
    <xdr:to>
      <xdr:col>15</xdr:col>
      <xdr:colOff>50800</xdr:colOff>
      <xdr:row>78</xdr:row>
      <xdr:rowOff>89636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379495"/>
          <a:ext cx="889000" cy="8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118664</xdr:rowOff>
    </xdr:from>
    <xdr:to>
      <xdr:col>15</xdr:col>
      <xdr:colOff>101600</xdr:colOff>
      <xdr:row>76</xdr:row>
      <xdr:rowOff>48814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7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65341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5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50843</xdr:rowOff>
    </xdr:from>
    <xdr:to>
      <xdr:col>10</xdr:col>
      <xdr:colOff>114300</xdr:colOff>
      <xdr:row>78</xdr:row>
      <xdr:rowOff>89636</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3423943"/>
          <a:ext cx="889000" cy="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27194</xdr:rowOff>
    </xdr:from>
    <xdr:to>
      <xdr:col>10</xdr:col>
      <xdr:colOff>165100</xdr:colOff>
      <xdr:row>76</xdr:row>
      <xdr:rowOff>128794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5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145320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83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46472</xdr:rowOff>
    </xdr:from>
    <xdr:to>
      <xdr:col>6</xdr:col>
      <xdr:colOff>38100</xdr:colOff>
      <xdr:row>76</xdr:row>
      <xdr:rowOff>148072</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7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164599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5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4829</xdr:rowOff>
    </xdr:from>
    <xdr:to>
      <xdr:col>24</xdr:col>
      <xdr:colOff>114300</xdr:colOff>
      <xdr:row>77</xdr:row>
      <xdr:rowOff>106429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20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91206</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12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86592</xdr:rowOff>
    </xdr:from>
    <xdr:to>
      <xdr:col>20</xdr:col>
      <xdr:colOff>38100</xdr:colOff>
      <xdr:row>78</xdr:row>
      <xdr:rowOff>16742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28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7869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380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127045</xdr:rowOff>
    </xdr:from>
    <xdr:to>
      <xdr:col>15</xdr:col>
      <xdr:colOff>101600</xdr:colOff>
      <xdr:row>78</xdr:row>
      <xdr:rowOff>57195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3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48322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421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38836</xdr:rowOff>
    </xdr:from>
    <xdr:to>
      <xdr:col>10</xdr:col>
      <xdr:colOff>165100</xdr:colOff>
      <xdr:row>78</xdr:row>
      <xdr:rowOff>140436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4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131563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50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xdr:rowOff>
    </xdr:from>
    <xdr:to>
      <xdr:col>6</xdr:col>
      <xdr:colOff>38100</xdr:colOff>
      <xdr:row>78</xdr:row>
      <xdr:rowOff>101643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37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92770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46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97256</xdr:rowOff>
    </xdr:from>
    <xdr:to>
      <xdr:col>24</xdr:col>
      <xdr:colOff>63500</xdr:colOff>
      <xdr:row>95</xdr:row>
      <xdr:rowOff>107899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385006"/>
          <a:ext cx="838200" cy="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157573</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61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66675</xdr:rowOff>
    </xdr:from>
    <xdr:to>
      <xdr:col>19</xdr:col>
      <xdr:colOff>177800</xdr:colOff>
      <xdr:row>95</xdr:row>
      <xdr:rowOff>107899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354425"/>
          <a:ext cx="889000" cy="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26391</xdr:rowOff>
    </xdr:from>
    <xdr:to>
      <xdr:col>20</xdr:col>
      <xdr:colOff>38100</xdr:colOff>
      <xdr:row>97</xdr:row>
      <xdr:rowOff>127991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5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119118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74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85903</xdr:rowOff>
    </xdr:from>
    <xdr:to>
      <xdr:col>15</xdr:col>
      <xdr:colOff>50800</xdr:colOff>
      <xdr:row>95</xdr:row>
      <xdr:rowOff>66675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202203"/>
          <a:ext cx="889000" cy="15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78194</xdr:rowOff>
    </xdr:from>
    <xdr:to>
      <xdr:col>15</xdr:col>
      <xdr:colOff>101600</xdr:colOff>
      <xdr:row>98</xdr:row>
      <xdr:rowOff>8344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70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170921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80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85903</xdr:rowOff>
    </xdr:from>
    <xdr:to>
      <xdr:col>10</xdr:col>
      <xdr:colOff>114300</xdr:colOff>
      <xdr:row>94</xdr:row>
      <xdr:rowOff>138861</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202203"/>
          <a:ext cx="889000" cy="5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109792</xdr:rowOff>
    </xdr:from>
    <xdr:to>
      <xdr:col>10</xdr:col>
      <xdr:colOff>165100</xdr:colOff>
      <xdr:row>98</xdr:row>
      <xdr:rowOff>39942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74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31069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83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153442</xdr:rowOff>
    </xdr:from>
    <xdr:to>
      <xdr:col>6</xdr:col>
      <xdr:colOff>38100</xdr:colOff>
      <xdr:row>98</xdr:row>
      <xdr:rowOff>83592</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78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74719</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87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46456</xdr:rowOff>
    </xdr:from>
    <xdr:to>
      <xdr:col>24</xdr:col>
      <xdr:colOff>114300</xdr:colOff>
      <xdr:row>95</xdr:row>
      <xdr:rowOff>148056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33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69333</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1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57099</xdr:rowOff>
    </xdr:from>
    <xdr:to>
      <xdr:col>20</xdr:col>
      <xdr:colOff>38100</xdr:colOff>
      <xdr:row>95</xdr:row>
      <xdr:rowOff>158699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34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3776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12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15875</xdr:rowOff>
    </xdr:from>
    <xdr:to>
      <xdr:col>15</xdr:col>
      <xdr:colOff>101600</xdr:colOff>
      <xdr:row>95</xdr:row>
      <xdr:rowOff>117475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30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134002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07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35103</xdr:rowOff>
    </xdr:from>
    <xdr:to>
      <xdr:col>10</xdr:col>
      <xdr:colOff>165100</xdr:colOff>
      <xdr:row>94</xdr:row>
      <xdr:rowOff>136703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1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153230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59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88061</xdr:rowOff>
    </xdr:from>
    <xdr:to>
      <xdr:col>6</xdr:col>
      <xdr:colOff>38100</xdr:colOff>
      <xdr:row>95</xdr:row>
      <xdr:rowOff>18211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20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34738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597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32944</xdr:rowOff>
    </xdr:from>
    <xdr:to>
      <xdr:col>55</xdr:col>
      <xdr:colOff>0</xdr:colOff>
      <xdr:row>38</xdr:row>
      <xdr:rowOff>85065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48044"/>
          <a:ext cx="8382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85065</xdr:rowOff>
    </xdr:from>
    <xdr:to>
      <xdr:col>50</xdr:col>
      <xdr:colOff>114300</xdr:colOff>
      <xdr:row>38</xdr:row>
      <xdr:rowOff>87350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0016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24435</xdr:rowOff>
    </xdr:from>
    <xdr:to>
      <xdr:col>50</xdr:col>
      <xdr:colOff>165100</xdr:colOff>
      <xdr:row>37</xdr:row>
      <xdr:rowOff>126035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142562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14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87350</xdr:rowOff>
    </xdr:from>
    <xdr:to>
      <xdr:col>45</xdr:col>
      <xdr:colOff>177800</xdr:colOff>
      <xdr:row>38</xdr:row>
      <xdr:rowOff>89408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02450"/>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55067</xdr:rowOff>
    </xdr:from>
    <xdr:to>
      <xdr:col>46</xdr:col>
      <xdr:colOff>38100</xdr:colOff>
      <xdr:row>37</xdr:row>
      <xdr:rowOff>156667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9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1744</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173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89408</xdr:rowOff>
    </xdr:from>
    <xdr:to>
      <xdr:col>41</xdr:col>
      <xdr:colOff>50800</xdr:colOff>
      <xdr:row>38</xdr:row>
      <xdr:rowOff>90780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0450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50267</xdr:rowOff>
    </xdr:from>
    <xdr:to>
      <xdr:col>41</xdr:col>
      <xdr:colOff>101600</xdr:colOff>
      <xdr:row>37</xdr:row>
      <xdr:rowOff>151867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168394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16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156735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1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153594</xdr:rowOff>
    </xdr:from>
    <xdr:to>
      <xdr:col>55</xdr:col>
      <xdr:colOff>50800</xdr:colOff>
      <xdr:row>38</xdr:row>
      <xdr:rowOff>83744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68521</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12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34265</xdr:rowOff>
    </xdr:from>
    <xdr:to>
      <xdr:col>50</xdr:col>
      <xdr:colOff>165100</xdr:colOff>
      <xdr:row>38</xdr:row>
      <xdr:rowOff>135865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4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126992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42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36550</xdr:rowOff>
    </xdr:from>
    <xdr:to>
      <xdr:col>46</xdr:col>
      <xdr:colOff>38100</xdr:colOff>
      <xdr:row>38</xdr:row>
      <xdr:rowOff>138150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129277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4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38608</xdr:rowOff>
    </xdr:from>
    <xdr:to>
      <xdr:col>41</xdr:col>
      <xdr:colOff>101600</xdr:colOff>
      <xdr:row>38</xdr:row>
      <xdr:rowOff>140208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131335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4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39980</xdr:rowOff>
    </xdr:from>
    <xdr:to>
      <xdr:col>36</xdr:col>
      <xdr:colOff>165100</xdr:colOff>
      <xdr:row>38</xdr:row>
      <xdr:rowOff>141580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132707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47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134808</xdr:rowOff>
    </xdr:from>
    <xdr:to>
      <xdr:col>55</xdr:col>
      <xdr:colOff>0</xdr:colOff>
      <xdr:row>56</xdr:row>
      <xdr:rowOff>170652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736008"/>
          <a:ext cx="838200" cy="3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120017</xdr:rowOff>
    </xdr:from>
    <xdr:to>
      <xdr:col>50</xdr:col>
      <xdr:colOff>114300</xdr:colOff>
      <xdr:row>56</xdr:row>
      <xdr:rowOff>134808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549767"/>
          <a:ext cx="889000" cy="18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340</xdr:rowOff>
    </xdr:from>
    <xdr:to>
      <xdr:col>50</xdr:col>
      <xdr:colOff>165100</xdr:colOff>
      <xdr:row>53</xdr:row>
      <xdr:rowOff>101940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08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118467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886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115903</xdr:rowOff>
    </xdr:from>
    <xdr:to>
      <xdr:col>45</xdr:col>
      <xdr:colOff>177800</xdr:colOff>
      <xdr:row>55</xdr:row>
      <xdr:rowOff>120017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545653"/>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23566</xdr:rowOff>
    </xdr:from>
    <xdr:to>
      <xdr:col>46</xdr:col>
      <xdr:colOff>38100</xdr:colOff>
      <xdr:row>53</xdr:row>
      <xdr:rowOff>125166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11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141693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888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115903</xdr:rowOff>
    </xdr:from>
    <xdr:to>
      <xdr:col>41</xdr:col>
      <xdr:colOff>50800</xdr:colOff>
      <xdr:row>56</xdr:row>
      <xdr:rowOff>6929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545653"/>
          <a:ext cx="889000" cy="6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152862</xdr:rowOff>
    </xdr:from>
    <xdr:to>
      <xdr:col>41</xdr:col>
      <xdr:colOff>101600</xdr:colOff>
      <xdr:row>54</xdr:row>
      <xdr:rowOff>83012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239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99539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01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118321</xdr:rowOff>
    </xdr:from>
    <xdr:to>
      <xdr:col>36</xdr:col>
      <xdr:colOff>165100</xdr:colOff>
      <xdr:row>54</xdr:row>
      <xdr:rowOff>48471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20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64998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898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119852</xdr:rowOff>
    </xdr:from>
    <xdr:to>
      <xdr:col>55</xdr:col>
      <xdr:colOff>50800</xdr:colOff>
      <xdr:row>57</xdr:row>
      <xdr:rowOff>50002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98279</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9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84008</xdr:rowOff>
    </xdr:from>
    <xdr:to>
      <xdr:col>50</xdr:col>
      <xdr:colOff>165100</xdr:colOff>
      <xdr:row>57</xdr:row>
      <xdr:rowOff>14158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68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5285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77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69217</xdr:rowOff>
    </xdr:from>
    <xdr:to>
      <xdr:col>46</xdr:col>
      <xdr:colOff>38100</xdr:colOff>
      <xdr:row>55</xdr:row>
      <xdr:rowOff>170817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49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161944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59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65103</xdr:rowOff>
    </xdr:from>
    <xdr:to>
      <xdr:col>41</xdr:col>
      <xdr:colOff>101600</xdr:colOff>
      <xdr:row>55</xdr:row>
      <xdr:rowOff>166703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49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157830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58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127579</xdr:rowOff>
    </xdr:from>
    <xdr:to>
      <xdr:col>36</xdr:col>
      <xdr:colOff>165100</xdr:colOff>
      <xdr:row>56</xdr:row>
      <xdr:rowOff>57729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55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48856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65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20233</xdr:rowOff>
    </xdr:from>
    <xdr:to>
      <xdr:col>55</xdr:col>
      <xdr:colOff>0</xdr:colOff>
      <xdr:row>76</xdr:row>
      <xdr:rowOff>46134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050433"/>
          <a:ext cx="838200" cy="2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46134</xdr:rowOff>
    </xdr:from>
    <xdr:to>
      <xdr:col>50</xdr:col>
      <xdr:colOff>114300</xdr:colOff>
      <xdr:row>76</xdr:row>
      <xdr:rowOff>115195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076334"/>
          <a:ext cx="889000" cy="6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95141</xdr:rowOff>
    </xdr:from>
    <xdr:to>
      <xdr:col>50</xdr:col>
      <xdr:colOff>165100</xdr:colOff>
      <xdr:row>75</xdr:row>
      <xdr:rowOff>25291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78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41818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55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115195</xdr:rowOff>
    </xdr:from>
    <xdr:to>
      <xdr:col>45</xdr:col>
      <xdr:colOff>177800</xdr:colOff>
      <xdr:row>77</xdr:row>
      <xdr:rowOff>47437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145395"/>
          <a:ext cx="889000" cy="10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145501</xdr:rowOff>
    </xdr:from>
    <xdr:to>
      <xdr:col>46</xdr:col>
      <xdr:colOff>38100</xdr:colOff>
      <xdr:row>76</xdr:row>
      <xdr:rowOff>75651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04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92178</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7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47437</xdr:rowOff>
    </xdr:from>
    <xdr:to>
      <xdr:col>41</xdr:col>
      <xdr:colOff>50800</xdr:colOff>
      <xdr:row>77</xdr:row>
      <xdr:rowOff>66548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249087"/>
          <a:ext cx="889000" cy="1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105016</xdr:rowOff>
    </xdr:from>
    <xdr:to>
      <xdr:col>41</xdr:col>
      <xdr:colOff>101600</xdr:colOff>
      <xdr:row>76</xdr:row>
      <xdr:rowOff>35167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29637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51693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7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87392</xdr:rowOff>
    </xdr:from>
    <xdr:to>
      <xdr:col>36</xdr:col>
      <xdr:colOff>165100</xdr:colOff>
      <xdr:row>77</xdr:row>
      <xdr:rowOff>17542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1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34069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89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140884</xdr:rowOff>
    </xdr:from>
    <xdr:to>
      <xdr:col>55</xdr:col>
      <xdr:colOff>50800</xdr:colOff>
      <xdr:row>76</xdr:row>
      <xdr:rowOff>71034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99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119310</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9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166784</xdr:rowOff>
    </xdr:from>
    <xdr:to>
      <xdr:col>50</xdr:col>
      <xdr:colOff>165100</xdr:colOff>
      <xdr:row>76</xdr:row>
      <xdr:rowOff>96934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02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88061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11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64395</xdr:rowOff>
    </xdr:from>
    <xdr:to>
      <xdr:col>46</xdr:col>
      <xdr:colOff>38100</xdr:colOff>
      <xdr:row>76</xdr:row>
      <xdr:rowOff>165995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157122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1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168087</xdr:rowOff>
    </xdr:from>
    <xdr:to>
      <xdr:col>41</xdr:col>
      <xdr:colOff>101600</xdr:colOff>
      <xdr:row>77</xdr:row>
      <xdr:rowOff>98237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9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89364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29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15748</xdr:rowOff>
    </xdr:from>
    <xdr:to>
      <xdr:col>36</xdr:col>
      <xdr:colOff>165100</xdr:colOff>
      <xdr:row>77</xdr:row>
      <xdr:rowOff>117348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108475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31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93638</xdr:rowOff>
    </xdr:from>
    <xdr:to>
      <xdr:col>55</xdr:col>
      <xdr:colOff>0</xdr:colOff>
      <xdr:row>95</xdr:row>
      <xdr:rowOff>164830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381388"/>
          <a:ext cx="838200" cy="7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1626</xdr:rowOff>
    </xdr:from>
    <xdr:to>
      <xdr:col>50</xdr:col>
      <xdr:colOff>114300</xdr:colOff>
      <xdr:row>95</xdr:row>
      <xdr:rowOff>93638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117926"/>
          <a:ext cx="889000" cy="26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90745</xdr:rowOff>
    </xdr:from>
    <xdr:to>
      <xdr:col>50</xdr:col>
      <xdr:colOff>165100</xdr:colOff>
      <xdr:row>93</xdr:row>
      <xdr:rowOff>20895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586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37422</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563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1626</xdr:rowOff>
    </xdr:from>
    <xdr:to>
      <xdr:col>45</xdr:col>
      <xdr:colOff>177800</xdr:colOff>
      <xdr:row>95</xdr:row>
      <xdr:rowOff>26805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117926"/>
          <a:ext cx="889000" cy="19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66906</xdr:rowOff>
    </xdr:from>
    <xdr:to>
      <xdr:col>46</xdr:col>
      <xdr:colOff>38100</xdr:colOff>
      <xdr:row>93</xdr:row>
      <xdr:rowOff>168506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0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13583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578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26805</xdr:rowOff>
    </xdr:from>
    <xdr:to>
      <xdr:col>41</xdr:col>
      <xdr:colOff>50800</xdr:colOff>
      <xdr:row>95</xdr:row>
      <xdr:rowOff>44211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314555"/>
          <a:ext cx="889000" cy="1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39457</xdr:rowOff>
    </xdr:from>
    <xdr:to>
      <xdr:col>41</xdr:col>
      <xdr:colOff>101600</xdr:colOff>
      <xdr:row>96</xdr:row>
      <xdr:rowOff>141057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9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132184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59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156158</xdr:rowOff>
    </xdr:from>
    <xdr:to>
      <xdr:col>36</xdr:col>
      <xdr:colOff>165100</xdr:colOff>
      <xdr:row>96</xdr:row>
      <xdr:rowOff>86308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4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77435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3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114030</xdr:rowOff>
    </xdr:from>
    <xdr:to>
      <xdr:col>55</xdr:col>
      <xdr:colOff>50800</xdr:colOff>
      <xdr:row>96</xdr:row>
      <xdr:rowOff>44180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40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92457</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38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42838</xdr:rowOff>
    </xdr:from>
    <xdr:to>
      <xdr:col>50</xdr:col>
      <xdr:colOff>165100</xdr:colOff>
      <xdr:row>95</xdr:row>
      <xdr:rowOff>144438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33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135565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42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122276</xdr:rowOff>
    </xdr:from>
    <xdr:to>
      <xdr:col>46</xdr:col>
      <xdr:colOff>38100</xdr:colOff>
      <xdr:row>94</xdr:row>
      <xdr:rowOff>52426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06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43553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15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147455</xdr:rowOff>
    </xdr:from>
    <xdr:to>
      <xdr:col>41</xdr:col>
      <xdr:colOff>101600</xdr:colOff>
      <xdr:row>95</xdr:row>
      <xdr:rowOff>77605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26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94132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03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164861</xdr:rowOff>
    </xdr:from>
    <xdr:to>
      <xdr:col>36</xdr:col>
      <xdr:colOff>165100</xdr:colOff>
      <xdr:row>95</xdr:row>
      <xdr:rowOff>95011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28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111538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05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77260</xdr:rowOff>
    </xdr:from>
    <xdr:to>
      <xdr:col>85</xdr:col>
      <xdr:colOff>126364</xdr:colOff>
      <xdr:row>39</xdr:row>
      <xdr:rowOff>92870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735110"/>
          <a:ext cx="1269" cy="1044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96697</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8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92870</xdr:rowOff>
    </xdr:from>
    <xdr:to>
      <xdr:col>86</xdr:col>
      <xdr:colOff>25400</xdr:colOff>
      <xdr:row>39</xdr:row>
      <xdr:rowOff>92870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7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23937</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51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77260</xdr:rowOff>
    </xdr:from>
    <xdr:to>
      <xdr:col>86</xdr:col>
      <xdr:colOff>25400</xdr:colOff>
      <xdr:row>33</xdr:row>
      <xdr:rowOff>77260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73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92380</xdr:rowOff>
    </xdr:from>
    <xdr:to>
      <xdr:col>85</xdr:col>
      <xdr:colOff>127000</xdr:colOff>
      <xdr:row>36</xdr:row>
      <xdr:rowOff>46692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093130"/>
          <a:ext cx="838200" cy="12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166082</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38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16205</xdr:rowOff>
    </xdr:from>
    <xdr:to>
      <xdr:col>85</xdr:col>
      <xdr:colOff>177800</xdr:colOff>
      <xdr:row>37</xdr:row>
      <xdr:rowOff>117805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131209</xdr:rowOff>
    </xdr:from>
    <xdr:to>
      <xdr:col>81</xdr:col>
      <xdr:colOff>50800</xdr:colOff>
      <xdr:row>36</xdr:row>
      <xdr:rowOff>46692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5274709"/>
          <a:ext cx="889000" cy="94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135992</xdr:rowOff>
    </xdr:from>
    <xdr:to>
      <xdr:col>81</xdr:col>
      <xdr:colOff>101600</xdr:colOff>
      <xdr:row>36</xdr:row>
      <xdr:rowOff>66142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82669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1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117036</xdr:rowOff>
    </xdr:from>
    <xdr:to>
      <xdr:col>76</xdr:col>
      <xdr:colOff>114300</xdr:colOff>
      <xdr:row>30</xdr:row>
      <xdr:rowOff>131209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5260536"/>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25545</xdr:rowOff>
    </xdr:from>
    <xdr:to>
      <xdr:col>76</xdr:col>
      <xdr:colOff>165100</xdr:colOff>
      <xdr:row>36</xdr:row>
      <xdr:rowOff>127145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118272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117036</xdr:rowOff>
    </xdr:from>
    <xdr:to>
      <xdr:col>71</xdr:col>
      <xdr:colOff>177800</xdr:colOff>
      <xdr:row>34</xdr:row>
      <xdr:rowOff>123567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5260536"/>
          <a:ext cx="889000" cy="69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91708</xdr:rowOff>
    </xdr:from>
    <xdr:to>
      <xdr:col>72</xdr:col>
      <xdr:colOff>38100</xdr:colOff>
      <xdr:row>37</xdr:row>
      <xdr:rowOff>21858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12985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138963</xdr:rowOff>
    </xdr:from>
    <xdr:to>
      <xdr:col>67</xdr:col>
      <xdr:colOff>101600</xdr:colOff>
      <xdr:row>37</xdr:row>
      <xdr:rowOff>69113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60240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41580</xdr:rowOff>
    </xdr:from>
    <xdr:to>
      <xdr:col>85</xdr:col>
      <xdr:colOff>177800</xdr:colOff>
      <xdr:row>35</xdr:row>
      <xdr:rowOff>143180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0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64457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8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167342</xdr:rowOff>
    </xdr:from>
    <xdr:to>
      <xdr:col>81</xdr:col>
      <xdr:colOff>101600</xdr:colOff>
      <xdr:row>36</xdr:row>
      <xdr:rowOff>97492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16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88619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26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80409</xdr:rowOff>
    </xdr:from>
    <xdr:to>
      <xdr:col>76</xdr:col>
      <xdr:colOff>165100</xdr:colOff>
      <xdr:row>31</xdr:row>
      <xdr:rowOff>10559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522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27086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499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66236</xdr:rowOff>
    </xdr:from>
    <xdr:to>
      <xdr:col>72</xdr:col>
      <xdr:colOff>38100</xdr:colOff>
      <xdr:row>30</xdr:row>
      <xdr:rowOff>167836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520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12913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498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72767</xdr:rowOff>
    </xdr:from>
    <xdr:to>
      <xdr:col>67</xdr:col>
      <xdr:colOff>101600</xdr:colOff>
      <xdr:row>35</xdr:row>
      <xdr:rowOff>2917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90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19444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67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116655</xdr:rowOff>
    </xdr:from>
    <xdr:to>
      <xdr:col>85</xdr:col>
      <xdr:colOff>127000</xdr:colOff>
      <xdr:row>53</xdr:row>
      <xdr:rowOff>97931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8689155"/>
          <a:ext cx="838200" cy="49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39067</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811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116655</xdr:rowOff>
    </xdr:from>
    <xdr:to>
      <xdr:col>81</xdr:col>
      <xdr:colOff>50800</xdr:colOff>
      <xdr:row>53</xdr:row>
      <xdr:rowOff>169505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8689155"/>
          <a:ext cx="889000" cy="56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108320</xdr:rowOff>
    </xdr:from>
    <xdr:to>
      <xdr:col>81</xdr:col>
      <xdr:colOff>101600</xdr:colOff>
      <xdr:row>57</xdr:row>
      <xdr:rowOff>38470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0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29597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80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169505</xdr:rowOff>
    </xdr:from>
    <xdr:to>
      <xdr:col>76</xdr:col>
      <xdr:colOff>114300</xdr:colOff>
      <xdr:row>57</xdr:row>
      <xdr:rowOff>39551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256355"/>
          <a:ext cx="889000" cy="55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56134</xdr:rowOff>
    </xdr:from>
    <xdr:to>
      <xdr:col>76</xdr:col>
      <xdr:colOff>165100</xdr:colOff>
      <xdr:row>56</xdr:row>
      <xdr:rowOff>157734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148861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7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6982</xdr:rowOff>
    </xdr:from>
    <xdr:to>
      <xdr:col>71</xdr:col>
      <xdr:colOff>177800</xdr:colOff>
      <xdr:row>57</xdr:row>
      <xdr:rowOff>39551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779632"/>
          <a:ext cx="889000" cy="3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68304</xdr:rowOff>
    </xdr:from>
    <xdr:to>
      <xdr:col>72</xdr:col>
      <xdr:colOff>38100</xdr:colOff>
      <xdr:row>57</xdr:row>
      <xdr:rowOff>169904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161031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9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79332</xdr:rowOff>
    </xdr:from>
    <xdr:to>
      <xdr:col>67</xdr:col>
      <xdr:colOff>101600</xdr:colOff>
      <xdr:row>58</xdr:row>
      <xdr:rowOff>9482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609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47131</xdr:rowOff>
    </xdr:from>
    <xdr:to>
      <xdr:col>85</xdr:col>
      <xdr:colOff>177800</xdr:colOff>
      <xdr:row>53</xdr:row>
      <xdr:rowOff>148731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13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70008</xdr:rowOff>
    </xdr:from>
    <xdr:ext cx="599010"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8985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65855</xdr:rowOff>
    </xdr:from>
    <xdr:to>
      <xdr:col>81</xdr:col>
      <xdr:colOff>101600</xdr:colOff>
      <xdr:row>50</xdr:row>
      <xdr:rowOff>167455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863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12532</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181795" y="841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118705</xdr:rowOff>
    </xdr:from>
    <xdr:to>
      <xdr:col>76</xdr:col>
      <xdr:colOff>165100</xdr:colOff>
      <xdr:row>54</xdr:row>
      <xdr:rowOff>48855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20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65382</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292795" y="898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160201</xdr:rowOff>
    </xdr:from>
    <xdr:to>
      <xdr:col>72</xdr:col>
      <xdr:colOff>38100</xdr:colOff>
      <xdr:row>57</xdr:row>
      <xdr:rowOff>90351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76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106878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53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127632</xdr:rowOff>
    </xdr:from>
    <xdr:to>
      <xdr:col>67</xdr:col>
      <xdr:colOff>101600</xdr:colOff>
      <xdr:row>57</xdr:row>
      <xdr:rowOff>57782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72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74309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50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92216</xdr:rowOff>
    </xdr:from>
    <xdr:to>
      <xdr:col>85</xdr:col>
      <xdr:colOff>127000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636766"/>
          <a:ext cx="838200" cy="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92216</xdr:rowOff>
    </xdr:from>
    <xdr:to>
      <xdr:col>81</xdr:col>
      <xdr:colOff>50800</xdr:colOff>
      <xdr:row>79</xdr:row>
      <xdr:rowOff>94862</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4592300" y="13636766"/>
          <a:ext cx="889000" cy="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95301</xdr:rowOff>
    </xdr:from>
    <xdr:to>
      <xdr:col>81</xdr:col>
      <xdr:colOff>101600</xdr:colOff>
      <xdr:row>76</xdr:row>
      <xdr:rowOff>25451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29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41978</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14111" y="1272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90746</xdr:rowOff>
    </xdr:from>
    <xdr:to>
      <xdr:col>76</xdr:col>
      <xdr:colOff>114300</xdr:colOff>
      <xdr:row>79</xdr:row>
      <xdr:rowOff>94862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635296"/>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31685</xdr:rowOff>
    </xdr:from>
    <xdr:to>
      <xdr:col>76</xdr:col>
      <xdr:colOff>165100</xdr:colOff>
      <xdr:row>76</xdr:row>
      <xdr:rowOff>133285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06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149812</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28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90746</xdr:rowOff>
    </xdr:from>
    <xdr:to>
      <xdr:col>71</xdr:col>
      <xdr:colOff>177800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3635296"/>
          <a:ext cx="889000" cy="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111826</xdr:rowOff>
    </xdr:from>
    <xdr:to>
      <xdr:col>72</xdr:col>
      <xdr:colOff>38100</xdr:colOff>
      <xdr:row>79</xdr:row>
      <xdr:rowOff>41976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48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58503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26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135697</xdr:rowOff>
    </xdr:from>
    <xdr:to>
      <xdr:col>67</xdr:col>
      <xdr:colOff>101600</xdr:colOff>
      <xdr:row>79</xdr:row>
      <xdr:rowOff>65847</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0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82374</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28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41416</xdr:rowOff>
    </xdr:from>
    <xdr:to>
      <xdr:col>81</xdr:col>
      <xdr:colOff>101600</xdr:colOff>
      <xdr:row>79</xdr:row>
      <xdr:rowOff>143016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8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134143</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2017" y="13678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44062</xdr:rowOff>
    </xdr:from>
    <xdr:to>
      <xdr:col>76</xdr:col>
      <xdr:colOff>165100</xdr:colOff>
      <xdr:row>79</xdr:row>
      <xdr:rowOff>145662</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8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136789</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03017" y="13681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39946</xdr:rowOff>
    </xdr:from>
    <xdr:to>
      <xdr:col>72</xdr:col>
      <xdr:colOff>38100</xdr:colOff>
      <xdr:row>79</xdr:row>
      <xdr:rowOff>141546</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8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132673</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14017" y="13677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80747</xdr:rowOff>
    </xdr:from>
    <xdr:to>
      <xdr:col>85</xdr:col>
      <xdr:colOff>127000</xdr:colOff>
      <xdr:row>98</xdr:row>
      <xdr:rowOff>113652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882847"/>
          <a:ext cx="838200" cy="3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97346</xdr:rowOff>
    </xdr:from>
    <xdr:to>
      <xdr:col>81</xdr:col>
      <xdr:colOff>50800</xdr:colOff>
      <xdr:row>98</xdr:row>
      <xdr:rowOff>113652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6899446"/>
          <a:ext cx="8890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100240</xdr:rowOff>
    </xdr:from>
    <xdr:to>
      <xdr:col>81</xdr:col>
      <xdr:colOff>101600</xdr:colOff>
      <xdr:row>94</xdr:row>
      <xdr:rowOff>30390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04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46917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582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85992</xdr:rowOff>
    </xdr:from>
    <xdr:to>
      <xdr:col>76</xdr:col>
      <xdr:colOff>114300</xdr:colOff>
      <xdr:row>98</xdr:row>
      <xdr:rowOff>97346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888092"/>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154890</xdr:rowOff>
    </xdr:from>
    <xdr:to>
      <xdr:col>76</xdr:col>
      <xdr:colOff>165100</xdr:colOff>
      <xdr:row>94</xdr:row>
      <xdr:rowOff>85040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09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101567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587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70002</xdr:rowOff>
    </xdr:from>
    <xdr:to>
      <xdr:col>71</xdr:col>
      <xdr:colOff>177800</xdr:colOff>
      <xdr:row>98</xdr:row>
      <xdr:rowOff>85992</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872102"/>
          <a:ext cx="889000" cy="1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167539</xdr:rowOff>
    </xdr:from>
    <xdr:to>
      <xdr:col>72</xdr:col>
      <xdr:colOff>38100</xdr:colOff>
      <xdr:row>94</xdr:row>
      <xdr:rowOff>97689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11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114216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588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160579</xdr:rowOff>
    </xdr:from>
    <xdr:to>
      <xdr:col>67</xdr:col>
      <xdr:colOff>101600</xdr:colOff>
      <xdr:row>94</xdr:row>
      <xdr:rowOff>90729</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1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107256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588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29947</xdr:rowOff>
    </xdr:from>
    <xdr:to>
      <xdr:col>85</xdr:col>
      <xdr:colOff>177800</xdr:colOff>
      <xdr:row>98</xdr:row>
      <xdr:rowOff>131547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83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116324</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62852</xdr:rowOff>
    </xdr:from>
    <xdr:to>
      <xdr:col>81</xdr:col>
      <xdr:colOff>101600</xdr:colOff>
      <xdr:row>98</xdr:row>
      <xdr:rowOff>164452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8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155579</xdr:rowOff>
    </xdr:from>
    <xdr:ext cx="469744"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46428" y="1695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46546</xdr:rowOff>
    </xdr:from>
    <xdr:to>
      <xdr:col>76</xdr:col>
      <xdr:colOff>165100</xdr:colOff>
      <xdr:row>98</xdr:row>
      <xdr:rowOff>148146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84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139273</xdr:rowOff>
    </xdr:from>
    <xdr:ext cx="469744"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57428" y="1694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35192</xdr:rowOff>
    </xdr:from>
    <xdr:to>
      <xdr:col>72</xdr:col>
      <xdr:colOff>38100</xdr:colOff>
      <xdr:row>98</xdr:row>
      <xdr:rowOff>136792</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83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127919</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19202</xdr:rowOff>
    </xdr:from>
    <xdr:to>
      <xdr:col>67</xdr:col>
      <xdr:colOff>101600</xdr:colOff>
      <xdr:row>98</xdr:row>
      <xdr:rowOff>120802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82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111929</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91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151384</xdr:rowOff>
    </xdr:from>
    <xdr:to>
      <xdr:col>112</xdr:col>
      <xdr:colOff>38100</xdr:colOff>
      <xdr:row>39</xdr:row>
      <xdr:rowOff>81534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98061</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41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122809</xdr:rowOff>
    </xdr:from>
    <xdr:to>
      <xdr:col>107</xdr:col>
      <xdr:colOff>101600</xdr:colOff>
      <xdr:row>38</xdr:row>
      <xdr:rowOff>52960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4664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69486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241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151384</xdr:rowOff>
    </xdr:from>
    <xdr:to>
      <xdr:col>102</xdr:col>
      <xdr:colOff>165100</xdr:colOff>
      <xdr:row>39</xdr:row>
      <xdr:rowOff>81534</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98061</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41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149098</xdr:rowOff>
    </xdr:from>
    <xdr:to>
      <xdr:col>98</xdr:col>
      <xdr:colOff>38100</xdr:colOff>
      <xdr:row>39</xdr:row>
      <xdr:rowOff>79248</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6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95775</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394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「教育費」、「消防費」と「衛生費」のコストが高い水準である。　</a:t>
          </a:r>
        </a:p>
        <a:p>
          <a:r>
            <a:rPr kumimoji="1" lang="ja-JP" altLang="en-US" sz="1100">
              <a:latin typeface="ＭＳ Ｐゴシック" panose="020B0600070205080204" pitchFamily="50" charset="-128"/>
              <a:ea typeface="ＭＳ Ｐゴシック" panose="020B0600070205080204" pitchFamily="50" charset="-128"/>
            </a:rPr>
            <a:t>　「教育費」は、新給食センターの整備が前年度から継続していることや市民プールの指定管理料が大きいため、類似団体と比較して高い水準である。今後、新給食センターの整備が終了すれば、減少すると見込まれるが、ＧＩＧＡスクール構想による情報端末の更新やネットワークなどの維持経費などが続くと想定されることから、以前よりも高い水準で推移すると予想される。</a:t>
          </a:r>
          <a:br>
            <a:rPr kumimoji="1" lang="ja-JP" altLang="en-US"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「消防費」は、消防庁舎に太陽光発電設備の設置により増加し、、類似団体を上回る結果となった。</a:t>
          </a:r>
          <a:br>
            <a:rPr kumimoji="1" lang="ja-JP" altLang="en-US"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衛生費」が高い水準で推移しているのは、病院、水道事業の公営企業への支出が多額であることが主な要因である。水道事業は一般会計に依存することのないよう適正な受益者負担を求め、料金改定を行った。病院事業へ一般会計からの支出は、前年度から減少しているが、収支は赤字経営をしており、内部留保されている資金を消費して経営をしている。今後、内部留保している資金で赤字の補てんができなくなり、経営を存続する場合は、今以上に一般会計からの支出が増加することになる。健全な事業運営のために経営改善は急務であり、病院事業規模の縮小や歳出の見直しに努め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静岡県御前崎市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Ｐゴシック" panose="020B0600070205080204" pitchFamily="50" charset="-128"/>
              <a:ea typeface="ＭＳ Ｐゴシック" panose="020B0600070205080204" pitchFamily="50" charset="-128"/>
            </a:rPr>
            <a:t>　令和３年度末の財政調整基金残高は普通交付税の追加交付などにより生じた余剰金を積み立て、前年度から１億</a:t>
          </a:r>
          <a:r>
            <a:rPr kumimoji="1" lang="en-US" altLang="ja-JP" sz="1050">
              <a:latin typeface="ＭＳ Ｐゴシック" panose="020B0600070205080204" pitchFamily="50" charset="-128"/>
              <a:ea typeface="ＭＳ Ｐゴシック" panose="020B0600070205080204" pitchFamily="50" charset="-128"/>
            </a:rPr>
            <a:t>9,494</a:t>
          </a:r>
          <a:r>
            <a:rPr kumimoji="1" lang="ja-JP" altLang="en-US" sz="1050">
              <a:latin typeface="ＭＳ Ｐゴシック" panose="020B0600070205080204" pitchFamily="50" charset="-128"/>
              <a:ea typeface="ＭＳ Ｐゴシック" panose="020B0600070205080204" pitchFamily="50" charset="-128"/>
            </a:rPr>
            <a:t>万円増の</a:t>
          </a:r>
          <a:r>
            <a:rPr kumimoji="1" lang="en-US" altLang="ja-JP" sz="1050">
              <a:latin typeface="ＭＳ Ｐゴシック" panose="020B0600070205080204" pitchFamily="50" charset="-128"/>
              <a:ea typeface="ＭＳ Ｐゴシック" panose="020B0600070205080204" pitchFamily="50" charset="-128"/>
            </a:rPr>
            <a:t>40</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5,201</a:t>
          </a:r>
          <a:r>
            <a:rPr kumimoji="1" lang="ja-JP" altLang="en-US" sz="1050">
              <a:latin typeface="ＭＳ Ｐゴシック" panose="020B0600070205080204" pitchFamily="50" charset="-128"/>
              <a:ea typeface="ＭＳ Ｐゴシック" panose="020B0600070205080204" pitchFamily="50" charset="-128"/>
            </a:rPr>
            <a:t>万円となり、標準財政規模に占める割合は</a:t>
          </a:r>
          <a:r>
            <a:rPr kumimoji="1" lang="en-US" altLang="ja-JP" sz="1050">
              <a:latin typeface="ＭＳ Ｐゴシック" panose="020B0600070205080204" pitchFamily="50" charset="-128"/>
              <a:ea typeface="ＭＳ Ｐゴシック" panose="020B0600070205080204" pitchFamily="50" charset="-128"/>
            </a:rPr>
            <a:t>0.77</a:t>
          </a:r>
          <a:r>
            <a:rPr kumimoji="1" lang="ja-JP" altLang="en-US" sz="1050">
              <a:latin typeface="ＭＳ Ｐゴシック" panose="020B0600070205080204" pitchFamily="50" charset="-128"/>
              <a:ea typeface="ＭＳ Ｐゴシック" panose="020B0600070205080204" pitchFamily="50" charset="-128"/>
            </a:rPr>
            <a:t>ポイント上昇することとなった。</a:t>
          </a:r>
        </a:p>
        <a:p>
          <a:r>
            <a:rPr kumimoji="1" lang="ja-JP" altLang="en-US" sz="1050">
              <a:latin typeface="ＭＳ Ｐゴシック" panose="020B0600070205080204" pitchFamily="50" charset="-128"/>
              <a:ea typeface="ＭＳ Ｐゴシック" panose="020B0600070205080204" pitchFamily="50" charset="-128"/>
            </a:rPr>
            <a:t>　本市は平成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から財政調整基金の取崩しを行っており、以降、基金への依存傾向が顕著となっているため、事務の効率化による歳出の削減を進めている。令和３年度は普通交付税の追加交付などによる臨時的な歳入により、実質単年度収支は黒字となったが、依然、財政調整基金への依存傾向は続いている。</a:t>
          </a:r>
        </a:p>
        <a:p>
          <a:r>
            <a:rPr kumimoji="1" lang="ja-JP" altLang="en-US" sz="1050">
              <a:latin typeface="ＭＳ Ｐゴシック" panose="020B0600070205080204" pitchFamily="50" charset="-128"/>
              <a:ea typeface="ＭＳ Ｐゴシック" panose="020B0600070205080204" pitchFamily="50" charset="-128"/>
            </a:rPr>
            <a:t>　ここ最近は約５億円規模で財政調整基金を取り崩しており、事務の効率化による歳出の削減だけでなく、今後は事業そのものの縮小や廃止を含め、検討をしていく必要がある。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静岡県御前崎市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から令和３年度において、いずれの会計でも赤字額は発生していない。会計全体では、黒字額が前年度に比べ上昇しているが、普通交付税の追加交付などの臨時的な歳入によって、一般会計の比率が上昇していることが要因である。</a:t>
          </a:r>
          <a:br>
            <a:rPr kumimoji="1" lang="ja-JP" altLang="en-US" sz="1400">
              <a:latin typeface="ＭＳ Ｐゴシック" panose="020B0600070205080204" pitchFamily="50" charset="-128"/>
              <a:ea typeface="ＭＳ Ｐゴシック" panose="020B0600070205080204" pitchFamily="50" charset="-128"/>
            </a:rPr>
          </a:br>
          <a:r>
            <a:rPr kumimoji="1" lang="ja-JP" altLang="en-US" sz="1400">
              <a:latin typeface="ＭＳ Ｐゴシック" panose="020B0600070205080204" pitchFamily="50" charset="-128"/>
              <a:ea typeface="ＭＳ Ｐゴシック" panose="020B0600070205080204" pitchFamily="50" charset="-128"/>
            </a:rPr>
            <a:t>　水道事業会計の連結実質赤字比率（黒字額）が下降したのは、建設改良費において年度をまたぐ支払いが発生し、流動負債の未払金が一時的に増加したことが要因である。下水道事業の連結実質赤字比率（黒字額）が上昇したのは、流動負債の企業債が減少したことが要因である。</a:t>
          </a:r>
        </a:p>
        <a:p>
          <a:r>
            <a:rPr kumimoji="1" lang="ja-JP" altLang="en-US" sz="1400">
              <a:latin typeface="ＭＳ Ｐゴシック" panose="020B0600070205080204" pitchFamily="50" charset="-128"/>
              <a:ea typeface="ＭＳ Ｐゴシック" panose="020B0600070205080204" pitchFamily="50" charset="-128"/>
            </a:rPr>
            <a:t>　病院事業会計をはじめとする公営企業会計へは、一般会計から多額の費用を支出しており、一般会計依存の経営体質となっている。</a:t>
          </a:r>
        </a:p>
        <a:p>
          <a:r>
            <a:rPr kumimoji="1" lang="ja-JP" altLang="en-US" sz="1400">
              <a:latin typeface="ＭＳ Ｐゴシック" panose="020B0600070205080204" pitchFamily="50" charset="-128"/>
              <a:ea typeface="ＭＳ Ｐゴシック" panose="020B0600070205080204" pitchFamily="50" charset="-128"/>
            </a:rPr>
            <a:t>　中でも病院事業の占める割合は大きく、一般会計への負担も大きい。持続可能な財政運営をするためにも、公営企業の独立採算の原則に立ち返り、病院の在り方について、住民への理解を推進していきつつ、経営の見直し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18476667</v>
      </c>
      <c r="BO4" s="410"/>
      <c r="BP4" s="410"/>
      <c r="BQ4" s="410"/>
      <c r="BR4" s="410"/>
      <c r="BS4" s="410"/>
      <c r="BT4" s="410"/>
      <c r="BU4" s="411"/>
      <c r="BV4" s="409">
        <v>22093469</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5.2</v>
      </c>
      <c r="CU4" s="416"/>
      <c r="CV4" s="416"/>
      <c r="CW4" s="416"/>
      <c r="CX4" s="416"/>
      <c r="CY4" s="416"/>
      <c r="CZ4" s="416"/>
      <c r="DA4" s="417"/>
      <c r="DB4" s="415">
        <v>2.8</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17963826</v>
      </c>
      <c r="BO5" s="447"/>
      <c r="BP5" s="447"/>
      <c r="BQ5" s="447"/>
      <c r="BR5" s="447"/>
      <c r="BS5" s="447"/>
      <c r="BT5" s="447"/>
      <c r="BU5" s="448"/>
      <c r="BV5" s="446">
        <v>21661523</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81.400000000000006</v>
      </c>
      <c r="CU5" s="444"/>
      <c r="CV5" s="444"/>
      <c r="CW5" s="444"/>
      <c r="CX5" s="444"/>
      <c r="CY5" s="444"/>
      <c r="CZ5" s="444"/>
      <c r="DA5" s="445"/>
      <c r="DB5" s="443">
        <v>85.5</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512841</v>
      </c>
      <c r="BO6" s="447"/>
      <c r="BP6" s="447"/>
      <c r="BQ6" s="447"/>
      <c r="BR6" s="447"/>
      <c r="BS6" s="447"/>
      <c r="BT6" s="447"/>
      <c r="BU6" s="448"/>
      <c r="BV6" s="446">
        <v>431946</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87.7</v>
      </c>
      <c r="CU6" s="484"/>
      <c r="CV6" s="484"/>
      <c r="CW6" s="484"/>
      <c r="CX6" s="484"/>
      <c r="CY6" s="484"/>
      <c r="CZ6" s="484"/>
      <c r="DA6" s="485"/>
      <c r="DB6" s="483">
        <v>88.6</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32800</v>
      </c>
      <c r="BO7" s="447"/>
      <c r="BP7" s="447"/>
      <c r="BQ7" s="447"/>
      <c r="BR7" s="447"/>
      <c r="BS7" s="447"/>
      <c r="BT7" s="447"/>
      <c r="BU7" s="448"/>
      <c r="BV7" s="446">
        <v>184435</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9190250</v>
      </c>
      <c r="CU7" s="447"/>
      <c r="CV7" s="447"/>
      <c r="CW7" s="447"/>
      <c r="CX7" s="447"/>
      <c r="CY7" s="447"/>
      <c r="CZ7" s="447"/>
      <c r="DA7" s="448"/>
      <c r="DB7" s="446">
        <v>8903593</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480041</v>
      </c>
      <c r="BO8" s="447"/>
      <c r="BP8" s="447"/>
      <c r="BQ8" s="447"/>
      <c r="BR8" s="447"/>
      <c r="BS8" s="447"/>
      <c r="BT8" s="447"/>
      <c r="BU8" s="448"/>
      <c r="BV8" s="446">
        <v>247511</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0.97</v>
      </c>
      <c r="CU8" s="487"/>
      <c r="CV8" s="487"/>
      <c r="CW8" s="487"/>
      <c r="CX8" s="487"/>
      <c r="CY8" s="487"/>
      <c r="CZ8" s="487"/>
      <c r="DA8" s="488"/>
      <c r="DB8" s="486">
        <v>0.99</v>
      </c>
      <c r="DC8" s="487"/>
      <c r="DD8" s="487"/>
      <c r="DE8" s="487"/>
      <c r="DF8" s="487"/>
      <c r="DG8" s="487"/>
      <c r="DH8" s="487"/>
      <c r="DI8" s="488"/>
    </row>
    <row r="9" spans="1:119" ht="18.75" customHeight="1" thickBot="1" x14ac:dyDescent="0.2">
      <c r="A9" s="178"/>
      <c r="B9" s="440" t="s">
        <v>112</v>
      </c>
      <c r="C9" s="441"/>
      <c r="D9" s="441"/>
      <c r="E9" s="441"/>
      <c r="F9" s="441"/>
      <c r="G9" s="441"/>
      <c r="H9" s="441"/>
      <c r="I9" s="441"/>
      <c r="J9" s="441"/>
      <c r="K9" s="489"/>
      <c r="L9" s="490" t="s">
        <v>113</v>
      </c>
      <c r="M9" s="491"/>
      <c r="N9" s="491"/>
      <c r="O9" s="491"/>
      <c r="P9" s="491"/>
      <c r="Q9" s="492"/>
      <c r="R9" s="493">
        <v>31103</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116</v>
      </c>
      <c r="AV9" s="479"/>
      <c r="AW9" s="479"/>
      <c r="AX9" s="479"/>
      <c r="AY9" s="480" t="s">
        <v>117</v>
      </c>
      <c r="AZ9" s="481"/>
      <c r="BA9" s="481"/>
      <c r="BB9" s="481"/>
      <c r="BC9" s="481"/>
      <c r="BD9" s="481"/>
      <c r="BE9" s="481"/>
      <c r="BF9" s="481"/>
      <c r="BG9" s="481"/>
      <c r="BH9" s="481"/>
      <c r="BI9" s="481"/>
      <c r="BJ9" s="481"/>
      <c r="BK9" s="481"/>
      <c r="BL9" s="481"/>
      <c r="BM9" s="482"/>
      <c r="BN9" s="446">
        <v>232530</v>
      </c>
      <c r="BO9" s="447"/>
      <c r="BP9" s="447"/>
      <c r="BQ9" s="447"/>
      <c r="BR9" s="447"/>
      <c r="BS9" s="447"/>
      <c r="BT9" s="447"/>
      <c r="BU9" s="448"/>
      <c r="BV9" s="446">
        <v>-39787</v>
      </c>
      <c r="BW9" s="447"/>
      <c r="BX9" s="447"/>
      <c r="BY9" s="447"/>
      <c r="BZ9" s="447"/>
      <c r="CA9" s="447"/>
      <c r="CB9" s="447"/>
      <c r="CC9" s="448"/>
      <c r="CD9" s="449" t="s">
        <v>118</v>
      </c>
      <c r="CE9" s="450"/>
      <c r="CF9" s="450"/>
      <c r="CG9" s="450"/>
      <c r="CH9" s="450"/>
      <c r="CI9" s="450"/>
      <c r="CJ9" s="450"/>
      <c r="CK9" s="450"/>
      <c r="CL9" s="450"/>
      <c r="CM9" s="450"/>
      <c r="CN9" s="450"/>
      <c r="CO9" s="450"/>
      <c r="CP9" s="450"/>
      <c r="CQ9" s="450"/>
      <c r="CR9" s="450"/>
      <c r="CS9" s="451"/>
      <c r="CT9" s="443">
        <v>2.7</v>
      </c>
      <c r="CU9" s="444"/>
      <c r="CV9" s="444"/>
      <c r="CW9" s="444"/>
      <c r="CX9" s="444"/>
      <c r="CY9" s="444"/>
      <c r="CZ9" s="444"/>
      <c r="DA9" s="445"/>
      <c r="DB9" s="443">
        <v>2.2000000000000002</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119</v>
      </c>
      <c r="M10" s="476"/>
      <c r="N10" s="476"/>
      <c r="O10" s="476"/>
      <c r="P10" s="476"/>
      <c r="Q10" s="477"/>
      <c r="R10" s="497">
        <v>32578</v>
      </c>
      <c r="S10" s="498"/>
      <c r="T10" s="498"/>
      <c r="U10" s="498"/>
      <c r="V10" s="499"/>
      <c r="W10" s="434"/>
      <c r="X10" s="435"/>
      <c r="Y10" s="435"/>
      <c r="Z10" s="435"/>
      <c r="AA10" s="435"/>
      <c r="AB10" s="435"/>
      <c r="AC10" s="435"/>
      <c r="AD10" s="435"/>
      <c r="AE10" s="435"/>
      <c r="AF10" s="435"/>
      <c r="AG10" s="435"/>
      <c r="AH10" s="435"/>
      <c r="AI10" s="435"/>
      <c r="AJ10" s="435"/>
      <c r="AK10" s="435"/>
      <c r="AL10" s="438"/>
      <c r="AM10" s="475" t="s">
        <v>120</v>
      </c>
      <c r="AN10" s="476"/>
      <c r="AO10" s="476"/>
      <c r="AP10" s="476"/>
      <c r="AQ10" s="476"/>
      <c r="AR10" s="476"/>
      <c r="AS10" s="476"/>
      <c r="AT10" s="477"/>
      <c r="AU10" s="478" t="s">
        <v>94</v>
      </c>
      <c r="AV10" s="479"/>
      <c r="AW10" s="479"/>
      <c r="AX10" s="479"/>
      <c r="AY10" s="480" t="s">
        <v>121</v>
      </c>
      <c r="AZ10" s="481"/>
      <c r="BA10" s="481"/>
      <c r="BB10" s="481"/>
      <c r="BC10" s="481"/>
      <c r="BD10" s="481"/>
      <c r="BE10" s="481"/>
      <c r="BF10" s="481"/>
      <c r="BG10" s="481"/>
      <c r="BH10" s="481"/>
      <c r="BI10" s="481"/>
      <c r="BJ10" s="481"/>
      <c r="BK10" s="481"/>
      <c r="BL10" s="481"/>
      <c r="BM10" s="482"/>
      <c r="BN10" s="446">
        <v>640500</v>
      </c>
      <c r="BO10" s="447"/>
      <c r="BP10" s="447"/>
      <c r="BQ10" s="447"/>
      <c r="BR10" s="447"/>
      <c r="BS10" s="447"/>
      <c r="BT10" s="447"/>
      <c r="BU10" s="448"/>
      <c r="BV10" s="446">
        <v>14531</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94</v>
      </c>
      <c r="AV11" s="479"/>
      <c r="AW11" s="479"/>
      <c r="AX11" s="479"/>
      <c r="AY11" s="480" t="s">
        <v>126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129</v>
      </c>
      <c r="DC11" s="487"/>
      <c r="DD11" s="487"/>
      <c r="DE11" s="487"/>
      <c r="DF11" s="487"/>
      <c r="DG11" s="487"/>
      <c r="DH11" s="487"/>
      <c r="DI11" s="488"/>
    </row>
    <row r="12" spans="1:119" ht="18.75" customHeight="1" x14ac:dyDescent="0.15">
      <c r="A12" s="178"/>
      <c r="B12" s="506" t="s">
        <v>130</v>
      </c>
      <c r="C12" s="507"/>
      <c r="D12" s="507"/>
      <c r="E12" s="507"/>
      <c r="F12" s="507"/>
      <c r="G12" s="507"/>
      <c r="H12" s="507"/>
      <c r="I12" s="507"/>
      <c r="J12" s="507"/>
      <c r="K12" s="508"/>
      <c r="L12" s="515" t="s">
        <v>131</v>
      </c>
      <c r="M12" s="516"/>
      <c r="N12" s="516"/>
      <c r="O12" s="516"/>
      <c r="P12" s="516"/>
      <c r="Q12" s="517"/>
      <c r="R12" s="518">
        <v>31181</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94</v>
      </c>
      <c r="AV12" s="479"/>
      <c r="AW12" s="479"/>
      <c r="AX12" s="479"/>
      <c r="AY12" s="480" t="s">
        <v>135</v>
      </c>
      <c r="AZ12" s="481"/>
      <c r="BA12" s="481"/>
      <c r="BB12" s="481"/>
      <c r="BC12" s="481"/>
      <c r="BD12" s="481"/>
      <c r="BE12" s="481"/>
      <c r="BF12" s="481"/>
      <c r="BG12" s="481"/>
      <c r="BH12" s="481"/>
      <c r="BI12" s="481"/>
      <c r="BJ12" s="481"/>
      <c r="BK12" s="481"/>
      <c r="BL12" s="481"/>
      <c r="BM12" s="482"/>
      <c r="BN12" s="446">
        <v>445560</v>
      </c>
      <c r="BO12" s="447"/>
      <c r="BP12" s="447"/>
      <c r="BQ12" s="447"/>
      <c r="BR12" s="447"/>
      <c r="BS12" s="447"/>
      <c r="BT12" s="447"/>
      <c r="BU12" s="448"/>
      <c r="BV12" s="446">
        <v>500000</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129</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137</v>
      </c>
      <c r="N13" s="538"/>
      <c r="O13" s="538"/>
      <c r="P13" s="538"/>
      <c r="Q13" s="539"/>
      <c r="R13" s="530">
        <v>30129</v>
      </c>
      <c r="S13" s="531"/>
      <c r="T13" s="531"/>
      <c r="U13" s="531"/>
      <c r="V13" s="532"/>
      <c r="W13" s="462" t="s">
        <v>138</v>
      </c>
      <c r="X13" s="463"/>
      <c r="Y13" s="463"/>
      <c r="Z13" s="463"/>
      <c r="AA13" s="463"/>
      <c r="AB13" s="453"/>
      <c r="AC13" s="497">
        <v>1408</v>
      </c>
      <c r="AD13" s="498"/>
      <c r="AE13" s="498"/>
      <c r="AF13" s="498"/>
      <c r="AG13" s="540"/>
      <c r="AH13" s="497">
        <v>1564</v>
      </c>
      <c r="AI13" s="498"/>
      <c r="AJ13" s="498"/>
      <c r="AK13" s="498"/>
      <c r="AL13" s="499"/>
      <c r="AM13" s="475" t="s">
        <v>139</v>
      </c>
      <c r="AN13" s="476"/>
      <c r="AO13" s="476"/>
      <c r="AP13" s="476"/>
      <c r="AQ13" s="476"/>
      <c r="AR13" s="476"/>
      <c r="AS13" s="476"/>
      <c r="AT13" s="477"/>
      <c r="AU13" s="478" t="s">
        <v>140</v>
      </c>
      <c r="AV13" s="479"/>
      <c r="AW13" s="479"/>
      <c r="AX13" s="479"/>
      <c r="AY13" s="480" t="s">
        <v>141</v>
      </c>
      <c r="AZ13" s="481"/>
      <c r="BA13" s="481"/>
      <c r="BB13" s="481"/>
      <c r="BC13" s="481"/>
      <c r="BD13" s="481"/>
      <c r="BE13" s="481"/>
      <c r="BF13" s="481"/>
      <c r="BG13" s="481"/>
      <c r="BH13" s="481"/>
      <c r="BI13" s="481"/>
      <c r="BJ13" s="481"/>
      <c r="BK13" s="481"/>
      <c r="BL13" s="481"/>
      <c r="BM13" s="482"/>
      <c r="BN13" s="446">
        <v>427470</v>
      </c>
      <c r="BO13" s="447"/>
      <c r="BP13" s="447"/>
      <c r="BQ13" s="447"/>
      <c r="BR13" s="447"/>
      <c r="BS13" s="447"/>
      <c r="BT13" s="447"/>
      <c r="BU13" s="448"/>
      <c r="BV13" s="446">
        <v>-525256</v>
      </c>
      <c r="BW13" s="447"/>
      <c r="BX13" s="447"/>
      <c r="BY13" s="447"/>
      <c r="BZ13" s="447"/>
      <c r="CA13" s="447"/>
      <c r="CB13" s="447"/>
      <c r="CC13" s="448"/>
      <c r="CD13" s="449" t="s">
        <v>142</v>
      </c>
      <c r="CE13" s="450"/>
      <c r="CF13" s="450"/>
      <c r="CG13" s="450"/>
      <c r="CH13" s="450"/>
      <c r="CI13" s="450"/>
      <c r="CJ13" s="450"/>
      <c r="CK13" s="450"/>
      <c r="CL13" s="450"/>
      <c r="CM13" s="450"/>
      <c r="CN13" s="450"/>
      <c r="CO13" s="450"/>
      <c r="CP13" s="450"/>
      <c r="CQ13" s="450"/>
      <c r="CR13" s="450"/>
      <c r="CS13" s="451"/>
      <c r="CT13" s="443">
        <v>0</v>
      </c>
      <c r="CU13" s="444"/>
      <c r="CV13" s="444"/>
      <c r="CW13" s="444"/>
      <c r="CX13" s="444"/>
      <c r="CY13" s="444"/>
      <c r="CZ13" s="444"/>
      <c r="DA13" s="445"/>
      <c r="DB13" s="443">
        <v>0</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143</v>
      </c>
      <c r="M14" s="528"/>
      <c r="N14" s="528"/>
      <c r="O14" s="528"/>
      <c r="P14" s="528"/>
      <c r="Q14" s="529"/>
      <c r="R14" s="530">
        <v>31714</v>
      </c>
      <c r="S14" s="531"/>
      <c r="T14" s="531"/>
      <c r="U14" s="531"/>
      <c r="V14" s="532"/>
      <c r="W14" s="436"/>
      <c r="X14" s="437"/>
      <c r="Y14" s="437"/>
      <c r="Z14" s="437"/>
      <c r="AA14" s="437"/>
      <c r="AB14" s="426"/>
      <c r="AC14" s="533">
        <v>8.5</v>
      </c>
      <c r="AD14" s="534"/>
      <c r="AE14" s="534"/>
      <c r="AF14" s="534"/>
      <c r="AG14" s="535"/>
      <c r="AH14" s="533">
        <v>8.9</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144</v>
      </c>
      <c r="CE14" s="542"/>
      <c r="CF14" s="542"/>
      <c r="CG14" s="542"/>
      <c r="CH14" s="542"/>
      <c r="CI14" s="542"/>
      <c r="CJ14" s="542"/>
      <c r="CK14" s="542"/>
      <c r="CL14" s="542"/>
      <c r="CM14" s="542"/>
      <c r="CN14" s="542"/>
      <c r="CO14" s="542"/>
      <c r="CP14" s="542"/>
      <c r="CQ14" s="542"/>
      <c r="CR14" s="542"/>
      <c r="CS14" s="543"/>
      <c r="CT14" s="544" t="s">
        <v>129</v>
      </c>
      <c r="CU14" s="545"/>
      <c r="CV14" s="545"/>
      <c r="CW14" s="545"/>
      <c r="CX14" s="545"/>
      <c r="CY14" s="545"/>
      <c r="CZ14" s="545"/>
      <c r="DA14" s="546"/>
      <c r="DB14" s="544" t="s">
        <v>129</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137</v>
      </c>
      <c r="N15" s="538"/>
      <c r="O15" s="538"/>
      <c r="P15" s="538"/>
      <c r="Q15" s="539"/>
      <c r="R15" s="530">
        <v>30655</v>
      </c>
      <c r="S15" s="531"/>
      <c r="T15" s="531"/>
      <c r="U15" s="531"/>
      <c r="V15" s="532"/>
      <c r="W15" s="462" t="s">
        <v>145</v>
      </c>
      <c r="X15" s="463"/>
      <c r="Y15" s="463"/>
      <c r="Z15" s="463"/>
      <c r="AA15" s="463"/>
      <c r="AB15" s="453"/>
      <c r="AC15" s="497">
        <v>6530</v>
      </c>
      <c r="AD15" s="498"/>
      <c r="AE15" s="498"/>
      <c r="AF15" s="498"/>
      <c r="AG15" s="540"/>
      <c r="AH15" s="497">
        <v>6980</v>
      </c>
      <c r="AI15" s="498"/>
      <c r="AJ15" s="498"/>
      <c r="AK15" s="498"/>
      <c r="AL15" s="499"/>
      <c r="AM15" s="475"/>
      <c r="AN15" s="476"/>
      <c r="AO15" s="476"/>
      <c r="AP15" s="476"/>
      <c r="AQ15" s="476"/>
      <c r="AR15" s="476"/>
      <c r="AS15" s="476"/>
      <c r="AT15" s="477"/>
      <c r="AU15" s="478"/>
      <c r="AV15" s="479"/>
      <c r="AW15" s="479"/>
      <c r="AX15" s="479"/>
      <c r="AY15" s="406" t="s">
        <v>146</v>
      </c>
      <c r="AZ15" s="407"/>
      <c r="BA15" s="407"/>
      <c r="BB15" s="407"/>
      <c r="BC15" s="407"/>
      <c r="BD15" s="407"/>
      <c r="BE15" s="407"/>
      <c r="BF15" s="407"/>
      <c r="BG15" s="407"/>
      <c r="BH15" s="407"/>
      <c r="BI15" s="407"/>
      <c r="BJ15" s="407"/>
      <c r="BK15" s="407"/>
      <c r="BL15" s="407"/>
      <c r="BM15" s="408"/>
      <c r="BN15" s="409">
        <v>6285269</v>
      </c>
      <c r="BO15" s="410"/>
      <c r="BP15" s="410"/>
      <c r="BQ15" s="410"/>
      <c r="BR15" s="410"/>
      <c r="BS15" s="410"/>
      <c r="BT15" s="410"/>
      <c r="BU15" s="411"/>
      <c r="BV15" s="409">
        <v>6640674</v>
      </c>
      <c r="BW15" s="410"/>
      <c r="BX15" s="410"/>
      <c r="BY15" s="410"/>
      <c r="BZ15" s="410"/>
      <c r="CA15" s="410"/>
      <c r="CB15" s="410"/>
      <c r="CC15" s="411"/>
      <c r="CD15" s="547" t="s">
        <v>147</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148</v>
      </c>
      <c r="M16" s="550"/>
      <c r="N16" s="550"/>
      <c r="O16" s="550"/>
      <c r="P16" s="550"/>
      <c r="Q16" s="551"/>
      <c r="R16" s="552" t="s">
        <v>149</v>
      </c>
      <c r="S16" s="553"/>
      <c r="T16" s="553"/>
      <c r="U16" s="553"/>
      <c r="V16" s="554"/>
      <c r="W16" s="436"/>
      <c r="X16" s="437"/>
      <c r="Y16" s="437"/>
      <c r="Z16" s="437"/>
      <c r="AA16" s="437"/>
      <c r="AB16" s="426"/>
      <c r="AC16" s="533">
        <v>39.4</v>
      </c>
      <c r="AD16" s="534"/>
      <c r="AE16" s="534"/>
      <c r="AF16" s="534"/>
      <c r="AG16" s="535"/>
      <c r="AH16" s="533">
        <v>39.5</v>
      </c>
      <c r="AI16" s="534"/>
      <c r="AJ16" s="534"/>
      <c r="AK16" s="534"/>
      <c r="AL16" s="536"/>
      <c r="AM16" s="475"/>
      <c r="AN16" s="476"/>
      <c r="AO16" s="476"/>
      <c r="AP16" s="476"/>
      <c r="AQ16" s="476"/>
      <c r="AR16" s="476"/>
      <c r="AS16" s="476"/>
      <c r="AT16" s="477"/>
      <c r="AU16" s="478"/>
      <c r="AV16" s="479"/>
      <c r="AW16" s="479"/>
      <c r="AX16" s="479"/>
      <c r="AY16" s="480" t="s">
        <v>150</v>
      </c>
      <c r="AZ16" s="481"/>
      <c r="BA16" s="481"/>
      <c r="BB16" s="481"/>
      <c r="BC16" s="481"/>
      <c r="BD16" s="481"/>
      <c r="BE16" s="481"/>
      <c r="BF16" s="481"/>
      <c r="BG16" s="481"/>
      <c r="BH16" s="481"/>
      <c r="BI16" s="481"/>
      <c r="BJ16" s="481"/>
      <c r="BK16" s="481"/>
      <c r="BL16" s="481"/>
      <c r="BM16" s="482"/>
      <c r="BN16" s="446">
        <v>6752166</v>
      </c>
      <c r="BO16" s="447"/>
      <c r="BP16" s="447"/>
      <c r="BQ16" s="447"/>
      <c r="BR16" s="447"/>
      <c r="BS16" s="447"/>
      <c r="BT16" s="447"/>
      <c r="BU16" s="448"/>
      <c r="BV16" s="446">
        <v>6781695</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151</v>
      </c>
      <c r="N17" s="558"/>
      <c r="O17" s="558"/>
      <c r="P17" s="558"/>
      <c r="Q17" s="559"/>
      <c r="R17" s="552" t="s">
        <v>152</v>
      </c>
      <c r="S17" s="553"/>
      <c r="T17" s="553"/>
      <c r="U17" s="553"/>
      <c r="V17" s="554"/>
      <c r="W17" s="462" t="s">
        <v>153</v>
      </c>
      <c r="X17" s="463"/>
      <c r="Y17" s="463"/>
      <c r="Z17" s="463"/>
      <c r="AA17" s="463"/>
      <c r="AB17" s="453"/>
      <c r="AC17" s="497">
        <v>8625</v>
      </c>
      <c r="AD17" s="498"/>
      <c r="AE17" s="498"/>
      <c r="AF17" s="498"/>
      <c r="AG17" s="540"/>
      <c r="AH17" s="497">
        <v>9127</v>
      </c>
      <c r="AI17" s="498"/>
      <c r="AJ17" s="498"/>
      <c r="AK17" s="498"/>
      <c r="AL17" s="499"/>
      <c r="AM17" s="475"/>
      <c r="AN17" s="476"/>
      <c r="AO17" s="476"/>
      <c r="AP17" s="476"/>
      <c r="AQ17" s="476"/>
      <c r="AR17" s="476"/>
      <c r="AS17" s="476"/>
      <c r="AT17" s="477"/>
      <c r="AU17" s="478"/>
      <c r="AV17" s="479"/>
      <c r="AW17" s="479"/>
      <c r="AX17" s="479"/>
      <c r="AY17" s="480" t="s">
        <v>154</v>
      </c>
      <c r="AZ17" s="481"/>
      <c r="BA17" s="481"/>
      <c r="BB17" s="481"/>
      <c r="BC17" s="481"/>
      <c r="BD17" s="481"/>
      <c r="BE17" s="481"/>
      <c r="BF17" s="481"/>
      <c r="BG17" s="481"/>
      <c r="BH17" s="481"/>
      <c r="BI17" s="481"/>
      <c r="BJ17" s="481"/>
      <c r="BK17" s="481"/>
      <c r="BL17" s="481"/>
      <c r="BM17" s="482"/>
      <c r="BN17" s="446">
        <v>8031146</v>
      </c>
      <c r="BO17" s="447"/>
      <c r="BP17" s="447"/>
      <c r="BQ17" s="447"/>
      <c r="BR17" s="447"/>
      <c r="BS17" s="447"/>
      <c r="BT17" s="447"/>
      <c r="BU17" s="448"/>
      <c r="BV17" s="446">
        <v>8503655</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155</v>
      </c>
      <c r="C18" s="489"/>
      <c r="D18" s="489"/>
      <c r="E18" s="569"/>
      <c r="F18" s="569"/>
      <c r="G18" s="569"/>
      <c r="H18" s="569"/>
      <c r="I18" s="569"/>
      <c r="J18" s="569"/>
      <c r="K18" s="569"/>
      <c r="L18" s="570">
        <v>65.56</v>
      </c>
      <c r="M18" s="570"/>
      <c r="N18" s="570"/>
      <c r="O18" s="570"/>
      <c r="P18" s="570"/>
      <c r="Q18" s="570"/>
      <c r="R18" s="571"/>
      <c r="S18" s="571"/>
      <c r="T18" s="571"/>
      <c r="U18" s="571"/>
      <c r="V18" s="572"/>
      <c r="W18" s="464"/>
      <c r="X18" s="465"/>
      <c r="Y18" s="465"/>
      <c r="Z18" s="465"/>
      <c r="AA18" s="465"/>
      <c r="AB18" s="456"/>
      <c r="AC18" s="573">
        <v>52.1</v>
      </c>
      <c r="AD18" s="574"/>
      <c r="AE18" s="574"/>
      <c r="AF18" s="574"/>
      <c r="AG18" s="575"/>
      <c r="AH18" s="573">
        <v>51.6</v>
      </c>
      <c r="AI18" s="574"/>
      <c r="AJ18" s="574"/>
      <c r="AK18" s="574"/>
      <c r="AL18" s="576"/>
      <c r="AM18" s="475"/>
      <c r="AN18" s="476"/>
      <c r="AO18" s="476"/>
      <c r="AP18" s="476"/>
      <c r="AQ18" s="476"/>
      <c r="AR18" s="476"/>
      <c r="AS18" s="476"/>
      <c r="AT18" s="477"/>
      <c r="AU18" s="478"/>
      <c r="AV18" s="479"/>
      <c r="AW18" s="479"/>
      <c r="AX18" s="479"/>
      <c r="AY18" s="480" t="s">
        <v>156</v>
      </c>
      <c r="AZ18" s="481"/>
      <c r="BA18" s="481"/>
      <c r="BB18" s="481"/>
      <c r="BC18" s="481"/>
      <c r="BD18" s="481"/>
      <c r="BE18" s="481"/>
      <c r="BF18" s="481"/>
      <c r="BG18" s="481"/>
      <c r="BH18" s="481"/>
      <c r="BI18" s="481"/>
      <c r="BJ18" s="481"/>
      <c r="BK18" s="481"/>
      <c r="BL18" s="481"/>
      <c r="BM18" s="482"/>
      <c r="BN18" s="446">
        <v>7743140</v>
      </c>
      <c r="BO18" s="447"/>
      <c r="BP18" s="447"/>
      <c r="BQ18" s="447"/>
      <c r="BR18" s="447"/>
      <c r="BS18" s="447"/>
      <c r="BT18" s="447"/>
      <c r="BU18" s="448"/>
      <c r="BV18" s="446">
        <v>7672710</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157</v>
      </c>
      <c r="C19" s="489"/>
      <c r="D19" s="489"/>
      <c r="E19" s="569"/>
      <c r="F19" s="569"/>
      <c r="G19" s="569"/>
      <c r="H19" s="569"/>
      <c r="I19" s="569"/>
      <c r="J19" s="569"/>
      <c r="K19" s="569"/>
      <c r="L19" s="577">
        <v>474</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158</v>
      </c>
      <c r="AZ19" s="481"/>
      <c r="BA19" s="481"/>
      <c r="BB19" s="481"/>
      <c r="BC19" s="481"/>
      <c r="BD19" s="481"/>
      <c r="BE19" s="481"/>
      <c r="BF19" s="481"/>
      <c r="BG19" s="481"/>
      <c r="BH19" s="481"/>
      <c r="BI19" s="481"/>
      <c r="BJ19" s="481"/>
      <c r="BK19" s="481"/>
      <c r="BL19" s="481"/>
      <c r="BM19" s="482"/>
      <c r="BN19" s="446">
        <v>12147019</v>
      </c>
      <c r="BO19" s="447"/>
      <c r="BP19" s="447"/>
      <c r="BQ19" s="447"/>
      <c r="BR19" s="447"/>
      <c r="BS19" s="447"/>
      <c r="BT19" s="447"/>
      <c r="BU19" s="448"/>
      <c r="BV19" s="446">
        <v>11704624</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159</v>
      </c>
      <c r="C20" s="489"/>
      <c r="D20" s="489"/>
      <c r="E20" s="569"/>
      <c r="F20" s="569"/>
      <c r="G20" s="569"/>
      <c r="H20" s="569"/>
      <c r="I20" s="569"/>
      <c r="J20" s="569"/>
      <c r="K20" s="569"/>
      <c r="L20" s="577">
        <v>11500</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160</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161</v>
      </c>
      <c r="C22" s="590"/>
      <c r="D22" s="591"/>
      <c r="E22" s="458" t="s">
        <v>1</v>
      </c>
      <c r="F22" s="463"/>
      <c r="G22" s="463"/>
      <c r="H22" s="463"/>
      <c r="I22" s="463"/>
      <c r="J22" s="463"/>
      <c r="K22" s="453"/>
      <c r="L22" s="458" t="s">
        <v>162</v>
      </c>
      <c r="M22" s="463"/>
      <c r="N22" s="463"/>
      <c r="O22" s="463"/>
      <c r="P22" s="453"/>
      <c r="Q22" s="621" t="s">
        <v>163</v>
      </c>
      <c r="R22" s="622"/>
      <c r="S22" s="622"/>
      <c r="T22" s="622"/>
      <c r="U22" s="622"/>
      <c r="V22" s="623"/>
      <c r="W22" s="589" t="s">
        <v>164</v>
      </c>
      <c r="X22" s="590"/>
      <c r="Y22" s="591"/>
      <c r="Z22" s="458" t="s">
        <v>1</v>
      </c>
      <c r="AA22" s="463"/>
      <c r="AB22" s="463"/>
      <c r="AC22" s="463"/>
      <c r="AD22" s="463"/>
      <c r="AE22" s="463"/>
      <c r="AF22" s="463"/>
      <c r="AG22" s="453"/>
      <c r="AH22" s="627" t="s">
        <v>165</v>
      </c>
      <c r="AI22" s="463"/>
      <c r="AJ22" s="463"/>
      <c r="AK22" s="463"/>
      <c r="AL22" s="453"/>
      <c r="AM22" s="627" t="s">
        <v>166</v>
      </c>
      <c r="AN22" s="628"/>
      <c r="AO22" s="628"/>
      <c r="AP22" s="628"/>
      <c r="AQ22" s="628"/>
      <c r="AR22" s="629"/>
      <c r="AS22" s="621" t="s">
        <v>163</v>
      </c>
      <c r="AT22" s="622"/>
      <c r="AU22" s="622"/>
      <c r="AV22" s="622"/>
      <c r="AW22" s="622"/>
      <c r="AX22" s="633"/>
      <c r="AY22" s="406" t="s">
        <v>167</v>
      </c>
      <c r="AZ22" s="407"/>
      <c r="BA22" s="407"/>
      <c r="BB22" s="407"/>
      <c r="BC22" s="407"/>
      <c r="BD22" s="407"/>
      <c r="BE22" s="407"/>
      <c r="BF22" s="407"/>
      <c r="BG22" s="407"/>
      <c r="BH22" s="407"/>
      <c r="BI22" s="407"/>
      <c r="BJ22" s="407"/>
      <c r="BK22" s="407"/>
      <c r="BL22" s="407"/>
      <c r="BM22" s="408"/>
      <c r="BN22" s="409">
        <v>9185826</v>
      </c>
      <c r="BO22" s="410"/>
      <c r="BP22" s="410"/>
      <c r="BQ22" s="410"/>
      <c r="BR22" s="410"/>
      <c r="BS22" s="410"/>
      <c r="BT22" s="410"/>
      <c r="BU22" s="411"/>
      <c r="BV22" s="409">
        <v>7027684</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168</v>
      </c>
      <c r="AZ23" s="481"/>
      <c r="BA23" s="481"/>
      <c r="BB23" s="481"/>
      <c r="BC23" s="481"/>
      <c r="BD23" s="481"/>
      <c r="BE23" s="481"/>
      <c r="BF23" s="481"/>
      <c r="BG23" s="481"/>
      <c r="BH23" s="481"/>
      <c r="BI23" s="481"/>
      <c r="BJ23" s="481"/>
      <c r="BK23" s="481"/>
      <c r="BL23" s="481"/>
      <c r="BM23" s="482"/>
      <c r="BN23" s="446">
        <v>5320855</v>
      </c>
      <c r="BO23" s="447"/>
      <c r="BP23" s="447"/>
      <c r="BQ23" s="447"/>
      <c r="BR23" s="447"/>
      <c r="BS23" s="447"/>
      <c r="BT23" s="447"/>
      <c r="BU23" s="448"/>
      <c r="BV23" s="446">
        <v>3793128</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169</v>
      </c>
      <c r="F24" s="476"/>
      <c r="G24" s="476"/>
      <c r="H24" s="476"/>
      <c r="I24" s="476"/>
      <c r="J24" s="476"/>
      <c r="K24" s="477"/>
      <c r="L24" s="497">
        <v>1</v>
      </c>
      <c r="M24" s="498"/>
      <c r="N24" s="498"/>
      <c r="O24" s="498"/>
      <c r="P24" s="540"/>
      <c r="Q24" s="497">
        <v>8600</v>
      </c>
      <c r="R24" s="498"/>
      <c r="S24" s="498"/>
      <c r="T24" s="498"/>
      <c r="U24" s="498"/>
      <c r="V24" s="540"/>
      <c r="W24" s="592"/>
      <c r="X24" s="593"/>
      <c r="Y24" s="594"/>
      <c r="Z24" s="496" t="s">
        <v>170</v>
      </c>
      <c r="AA24" s="476"/>
      <c r="AB24" s="476"/>
      <c r="AC24" s="476"/>
      <c r="AD24" s="476"/>
      <c r="AE24" s="476"/>
      <c r="AF24" s="476"/>
      <c r="AG24" s="477"/>
      <c r="AH24" s="497">
        <v>321</v>
      </c>
      <c r="AI24" s="498"/>
      <c r="AJ24" s="498"/>
      <c r="AK24" s="498"/>
      <c r="AL24" s="540"/>
      <c r="AM24" s="497">
        <v>905541</v>
      </c>
      <c r="AN24" s="498"/>
      <c r="AO24" s="498"/>
      <c r="AP24" s="498"/>
      <c r="AQ24" s="498"/>
      <c r="AR24" s="540"/>
      <c r="AS24" s="497">
        <v>2821</v>
      </c>
      <c r="AT24" s="498"/>
      <c r="AU24" s="498"/>
      <c r="AV24" s="498"/>
      <c r="AW24" s="498"/>
      <c r="AX24" s="499"/>
      <c r="AY24" s="562" t="s">
        <v>171</v>
      </c>
      <c r="AZ24" s="563"/>
      <c r="BA24" s="563"/>
      <c r="BB24" s="563"/>
      <c r="BC24" s="563"/>
      <c r="BD24" s="563"/>
      <c r="BE24" s="563"/>
      <c r="BF24" s="563"/>
      <c r="BG24" s="563"/>
      <c r="BH24" s="563"/>
      <c r="BI24" s="563"/>
      <c r="BJ24" s="563"/>
      <c r="BK24" s="563"/>
      <c r="BL24" s="563"/>
      <c r="BM24" s="564"/>
      <c r="BN24" s="446">
        <v>7711526</v>
      </c>
      <c r="BO24" s="447"/>
      <c r="BP24" s="447"/>
      <c r="BQ24" s="447"/>
      <c r="BR24" s="447"/>
      <c r="BS24" s="447"/>
      <c r="BT24" s="447"/>
      <c r="BU24" s="448"/>
      <c r="BV24" s="446">
        <v>6129844</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172</v>
      </c>
      <c r="F25" s="476"/>
      <c r="G25" s="476"/>
      <c r="H25" s="476"/>
      <c r="I25" s="476"/>
      <c r="J25" s="476"/>
      <c r="K25" s="477"/>
      <c r="L25" s="497">
        <v>1</v>
      </c>
      <c r="M25" s="498"/>
      <c r="N25" s="498"/>
      <c r="O25" s="498"/>
      <c r="P25" s="540"/>
      <c r="Q25" s="497">
        <v>6800</v>
      </c>
      <c r="R25" s="498"/>
      <c r="S25" s="498"/>
      <c r="T25" s="498"/>
      <c r="U25" s="498"/>
      <c r="V25" s="540"/>
      <c r="W25" s="592"/>
      <c r="X25" s="593"/>
      <c r="Y25" s="594"/>
      <c r="Z25" s="496" t="s">
        <v>173</v>
      </c>
      <c r="AA25" s="476"/>
      <c r="AB25" s="476"/>
      <c r="AC25" s="476"/>
      <c r="AD25" s="476"/>
      <c r="AE25" s="476"/>
      <c r="AF25" s="476"/>
      <c r="AG25" s="477"/>
      <c r="AH25" s="497">
        <v>74</v>
      </c>
      <c r="AI25" s="498"/>
      <c r="AJ25" s="498"/>
      <c r="AK25" s="498"/>
      <c r="AL25" s="540"/>
      <c r="AM25" s="497">
        <v>181226</v>
      </c>
      <c r="AN25" s="498"/>
      <c r="AO25" s="498"/>
      <c r="AP25" s="498"/>
      <c r="AQ25" s="498"/>
      <c r="AR25" s="540"/>
      <c r="AS25" s="497">
        <v>2449</v>
      </c>
      <c r="AT25" s="498"/>
      <c r="AU25" s="498"/>
      <c r="AV25" s="498"/>
      <c r="AW25" s="498"/>
      <c r="AX25" s="499"/>
      <c r="AY25" s="406" t="s">
        <v>174</v>
      </c>
      <c r="AZ25" s="407"/>
      <c r="BA25" s="407"/>
      <c r="BB25" s="407"/>
      <c r="BC25" s="407"/>
      <c r="BD25" s="407"/>
      <c r="BE25" s="407"/>
      <c r="BF25" s="407"/>
      <c r="BG25" s="407"/>
      <c r="BH25" s="407"/>
      <c r="BI25" s="407"/>
      <c r="BJ25" s="407"/>
      <c r="BK25" s="407"/>
      <c r="BL25" s="407"/>
      <c r="BM25" s="408"/>
      <c r="BN25" s="409">
        <v>1727037</v>
      </c>
      <c r="BO25" s="410"/>
      <c r="BP25" s="410"/>
      <c r="BQ25" s="410"/>
      <c r="BR25" s="410"/>
      <c r="BS25" s="410"/>
      <c r="BT25" s="410"/>
      <c r="BU25" s="411"/>
      <c r="BV25" s="409">
        <v>3199871</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175</v>
      </c>
      <c r="F26" s="476"/>
      <c r="G26" s="476"/>
      <c r="H26" s="476"/>
      <c r="I26" s="476"/>
      <c r="J26" s="476"/>
      <c r="K26" s="477"/>
      <c r="L26" s="497">
        <v>1</v>
      </c>
      <c r="M26" s="498"/>
      <c r="N26" s="498"/>
      <c r="O26" s="498"/>
      <c r="P26" s="540"/>
      <c r="Q26" s="497">
        <v>6100</v>
      </c>
      <c r="R26" s="498"/>
      <c r="S26" s="498"/>
      <c r="T26" s="498"/>
      <c r="U26" s="498"/>
      <c r="V26" s="540"/>
      <c r="W26" s="592"/>
      <c r="X26" s="593"/>
      <c r="Y26" s="594"/>
      <c r="Z26" s="496" t="s">
        <v>176</v>
      </c>
      <c r="AA26" s="598"/>
      <c r="AB26" s="598"/>
      <c r="AC26" s="598"/>
      <c r="AD26" s="598"/>
      <c r="AE26" s="598"/>
      <c r="AF26" s="598"/>
      <c r="AG26" s="599"/>
      <c r="AH26" s="497">
        <v>6</v>
      </c>
      <c r="AI26" s="498"/>
      <c r="AJ26" s="498"/>
      <c r="AK26" s="498"/>
      <c r="AL26" s="540"/>
      <c r="AM26" s="497">
        <v>17496</v>
      </c>
      <c r="AN26" s="498"/>
      <c r="AO26" s="498"/>
      <c r="AP26" s="498"/>
      <c r="AQ26" s="498"/>
      <c r="AR26" s="540"/>
      <c r="AS26" s="497">
        <v>2916</v>
      </c>
      <c r="AT26" s="498"/>
      <c r="AU26" s="498"/>
      <c r="AV26" s="498"/>
      <c r="AW26" s="498"/>
      <c r="AX26" s="499"/>
      <c r="AY26" s="449" t="s">
        <v>177</v>
      </c>
      <c r="AZ26" s="450"/>
      <c r="BA26" s="450"/>
      <c r="BB26" s="450"/>
      <c r="BC26" s="450"/>
      <c r="BD26" s="450"/>
      <c r="BE26" s="450"/>
      <c r="BF26" s="450"/>
      <c r="BG26" s="450"/>
      <c r="BH26" s="450"/>
      <c r="BI26" s="450"/>
      <c r="BJ26" s="450"/>
      <c r="BK26" s="450"/>
      <c r="BL26" s="450"/>
      <c r="BM26" s="451"/>
      <c r="BN26" s="446" t="s">
        <v>178</v>
      </c>
      <c r="BO26" s="447"/>
      <c r="BP26" s="447"/>
      <c r="BQ26" s="447"/>
      <c r="BR26" s="447"/>
      <c r="BS26" s="447"/>
      <c r="BT26" s="447"/>
      <c r="BU26" s="448"/>
      <c r="BV26" s="446" t="s">
        <v>129</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179</v>
      </c>
      <c r="F27" s="476"/>
      <c r="G27" s="476"/>
      <c r="H27" s="476"/>
      <c r="I27" s="476"/>
      <c r="J27" s="476"/>
      <c r="K27" s="477"/>
      <c r="L27" s="497">
        <v>1</v>
      </c>
      <c r="M27" s="498"/>
      <c r="N27" s="498"/>
      <c r="O27" s="498"/>
      <c r="P27" s="540"/>
      <c r="Q27" s="497">
        <v>3900</v>
      </c>
      <c r="R27" s="498"/>
      <c r="S27" s="498"/>
      <c r="T27" s="498"/>
      <c r="U27" s="498"/>
      <c r="V27" s="540"/>
      <c r="W27" s="592"/>
      <c r="X27" s="593"/>
      <c r="Y27" s="594"/>
      <c r="Z27" s="496" t="s">
        <v>180</v>
      </c>
      <c r="AA27" s="476"/>
      <c r="AB27" s="476"/>
      <c r="AC27" s="476"/>
      <c r="AD27" s="476"/>
      <c r="AE27" s="476"/>
      <c r="AF27" s="476"/>
      <c r="AG27" s="477"/>
      <c r="AH27" s="497">
        <v>47</v>
      </c>
      <c r="AI27" s="498"/>
      <c r="AJ27" s="498"/>
      <c r="AK27" s="498"/>
      <c r="AL27" s="540"/>
      <c r="AM27" s="497">
        <v>130990</v>
      </c>
      <c r="AN27" s="498"/>
      <c r="AO27" s="498"/>
      <c r="AP27" s="498"/>
      <c r="AQ27" s="498"/>
      <c r="AR27" s="540"/>
      <c r="AS27" s="497">
        <v>2787</v>
      </c>
      <c r="AT27" s="498"/>
      <c r="AU27" s="498"/>
      <c r="AV27" s="498"/>
      <c r="AW27" s="498"/>
      <c r="AX27" s="499"/>
      <c r="AY27" s="541" t="s">
        <v>181</v>
      </c>
      <c r="AZ27" s="542"/>
      <c r="BA27" s="542"/>
      <c r="BB27" s="542"/>
      <c r="BC27" s="542"/>
      <c r="BD27" s="542"/>
      <c r="BE27" s="542"/>
      <c r="BF27" s="542"/>
      <c r="BG27" s="542"/>
      <c r="BH27" s="542"/>
      <c r="BI27" s="542"/>
      <c r="BJ27" s="542"/>
      <c r="BK27" s="542"/>
      <c r="BL27" s="542"/>
      <c r="BM27" s="543"/>
      <c r="BN27" s="565">
        <v>169007</v>
      </c>
      <c r="BO27" s="566"/>
      <c r="BP27" s="566"/>
      <c r="BQ27" s="566"/>
      <c r="BR27" s="566"/>
      <c r="BS27" s="566"/>
      <c r="BT27" s="566"/>
      <c r="BU27" s="567"/>
      <c r="BV27" s="565">
        <v>169005</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182</v>
      </c>
      <c r="F28" s="476"/>
      <c r="G28" s="476"/>
      <c r="H28" s="476"/>
      <c r="I28" s="476"/>
      <c r="J28" s="476"/>
      <c r="K28" s="477"/>
      <c r="L28" s="497">
        <v>1</v>
      </c>
      <c r="M28" s="498"/>
      <c r="N28" s="498"/>
      <c r="O28" s="498"/>
      <c r="P28" s="540"/>
      <c r="Q28" s="497">
        <v>3300</v>
      </c>
      <c r="R28" s="498"/>
      <c r="S28" s="498"/>
      <c r="T28" s="498"/>
      <c r="U28" s="498"/>
      <c r="V28" s="540"/>
      <c r="W28" s="592"/>
      <c r="X28" s="593"/>
      <c r="Y28" s="594"/>
      <c r="Z28" s="496" t="s">
        <v>183</v>
      </c>
      <c r="AA28" s="476"/>
      <c r="AB28" s="476"/>
      <c r="AC28" s="476"/>
      <c r="AD28" s="476"/>
      <c r="AE28" s="476"/>
      <c r="AF28" s="476"/>
      <c r="AG28" s="477"/>
      <c r="AH28" s="497" t="s">
        <v>178</v>
      </c>
      <c r="AI28" s="498"/>
      <c r="AJ28" s="498"/>
      <c r="AK28" s="498"/>
      <c r="AL28" s="540"/>
      <c r="AM28" s="497" t="s">
        <v>129</v>
      </c>
      <c r="AN28" s="498"/>
      <c r="AO28" s="498"/>
      <c r="AP28" s="498"/>
      <c r="AQ28" s="498"/>
      <c r="AR28" s="540"/>
      <c r="AS28" s="497" t="s">
        <v>128</v>
      </c>
      <c r="AT28" s="498"/>
      <c r="AU28" s="498"/>
      <c r="AV28" s="498"/>
      <c r="AW28" s="498"/>
      <c r="AX28" s="499"/>
      <c r="AY28" s="600" t="s">
        <v>184</v>
      </c>
      <c r="AZ28" s="601"/>
      <c r="BA28" s="601"/>
      <c r="BB28" s="602"/>
      <c r="BC28" s="406" t="s">
        <v>48</v>
      </c>
      <c r="BD28" s="407"/>
      <c r="BE28" s="407"/>
      <c r="BF28" s="407"/>
      <c r="BG28" s="407"/>
      <c r="BH28" s="407"/>
      <c r="BI28" s="407"/>
      <c r="BJ28" s="407"/>
      <c r="BK28" s="407"/>
      <c r="BL28" s="407"/>
      <c r="BM28" s="408"/>
      <c r="BN28" s="409">
        <v>4052008</v>
      </c>
      <c r="BO28" s="410"/>
      <c r="BP28" s="410"/>
      <c r="BQ28" s="410"/>
      <c r="BR28" s="410"/>
      <c r="BS28" s="410"/>
      <c r="BT28" s="410"/>
      <c r="BU28" s="411"/>
      <c r="BV28" s="409">
        <v>3857068</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185</v>
      </c>
      <c r="F29" s="476"/>
      <c r="G29" s="476"/>
      <c r="H29" s="476"/>
      <c r="I29" s="476"/>
      <c r="J29" s="476"/>
      <c r="K29" s="477"/>
      <c r="L29" s="497">
        <v>13</v>
      </c>
      <c r="M29" s="498"/>
      <c r="N29" s="498"/>
      <c r="O29" s="498"/>
      <c r="P29" s="540"/>
      <c r="Q29" s="497">
        <v>3000</v>
      </c>
      <c r="R29" s="498"/>
      <c r="S29" s="498"/>
      <c r="T29" s="498"/>
      <c r="U29" s="498"/>
      <c r="V29" s="540"/>
      <c r="W29" s="595"/>
      <c r="X29" s="596"/>
      <c r="Y29" s="597"/>
      <c r="Z29" s="496" t="s">
        <v>186</v>
      </c>
      <c r="AA29" s="476"/>
      <c r="AB29" s="476"/>
      <c r="AC29" s="476"/>
      <c r="AD29" s="476"/>
      <c r="AE29" s="476"/>
      <c r="AF29" s="476"/>
      <c r="AG29" s="477"/>
      <c r="AH29" s="497">
        <v>368</v>
      </c>
      <c r="AI29" s="498"/>
      <c r="AJ29" s="498"/>
      <c r="AK29" s="498"/>
      <c r="AL29" s="540"/>
      <c r="AM29" s="497">
        <v>1036531</v>
      </c>
      <c r="AN29" s="498"/>
      <c r="AO29" s="498"/>
      <c r="AP29" s="498"/>
      <c r="AQ29" s="498"/>
      <c r="AR29" s="540"/>
      <c r="AS29" s="497">
        <v>2817</v>
      </c>
      <c r="AT29" s="498"/>
      <c r="AU29" s="498"/>
      <c r="AV29" s="498"/>
      <c r="AW29" s="498"/>
      <c r="AX29" s="499"/>
      <c r="AY29" s="603"/>
      <c r="AZ29" s="604"/>
      <c r="BA29" s="604"/>
      <c r="BB29" s="605"/>
      <c r="BC29" s="480" t="s">
        <v>187</v>
      </c>
      <c r="BD29" s="481"/>
      <c r="BE29" s="481"/>
      <c r="BF29" s="481"/>
      <c r="BG29" s="481"/>
      <c r="BH29" s="481"/>
      <c r="BI29" s="481"/>
      <c r="BJ29" s="481"/>
      <c r="BK29" s="481"/>
      <c r="BL29" s="481"/>
      <c r="BM29" s="482"/>
      <c r="BN29" s="446">
        <v>345406</v>
      </c>
      <c r="BO29" s="447"/>
      <c r="BP29" s="447"/>
      <c r="BQ29" s="447"/>
      <c r="BR29" s="447"/>
      <c r="BS29" s="447"/>
      <c r="BT29" s="447"/>
      <c r="BU29" s="448"/>
      <c r="BV29" s="446">
        <v>205405</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188</v>
      </c>
      <c r="X30" s="614"/>
      <c r="Y30" s="614"/>
      <c r="Z30" s="614"/>
      <c r="AA30" s="614"/>
      <c r="AB30" s="614"/>
      <c r="AC30" s="614"/>
      <c r="AD30" s="614"/>
      <c r="AE30" s="614"/>
      <c r="AF30" s="614"/>
      <c r="AG30" s="615"/>
      <c r="AH30" s="573">
        <v>97.4</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1731814</v>
      </c>
      <c r="BO30" s="566"/>
      <c r="BP30" s="566"/>
      <c r="BQ30" s="566"/>
      <c r="BR30" s="566"/>
      <c r="BS30" s="566"/>
      <c r="BT30" s="566"/>
      <c r="BU30" s="567"/>
      <c r="BV30" s="565">
        <v>2306156</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189</v>
      </c>
      <c r="D32" s="609"/>
      <c r="E32" s="609"/>
      <c r="F32" s="609"/>
      <c r="G32" s="609"/>
      <c r="H32" s="609"/>
      <c r="I32" s="609"/>
      <c r="J32" s="609"/>
      <c r="K32" s="609"/>
      <c r="L32" s="609"/>
      <c r="M32" s="609"/>
      <c r="N32" s="609"/>
      <c r="O32" s="609"/>
      <c r="P32" s="609"/>
      <c r="Q32" s="609"/>
      <c r="R32" s="609"/>
      <c r="S32" s="609"/>
      <c r="U32" s="450" t="s">
        <v>190</v>
      </c>
      <c r="V32" s="450"/>
      <c r="W32" s="450"/>
      <c r="X32" s="450"/>
      <c r="Y32" s="450"/>
      <c r="Z32" s="450"/>
      <c r="AA32" s="450"/>
      <c r="AB32" s="450"/>
      <c r="AC32" s="450"/>
      <c r="AD32" s="450"/>
      <c r="AE32" s="450"/>
      <c r="AF32" s="450"/>
      <c r="AG32" s="450"/>
      <c r="AH32" s="450"/>
      <c r="AI32" s="450"/>
      <c r="AJ32" s="450"/>
      <c r="AK32" s="450"/>
      <c r="AM32" s="450" t="s">
        <v>191</v>
      </c>
      <c r="AN32" s="450"/>
      <c r="AO32" s="450"/>
      <c r="AP32" s="450"/>
      <c r="AQ32" s="450"/>
      <c r="AR32" s="450"/>
      <c r="AS32" s="450"/>
      <c r="AT32" s="450"/>
      <c r="AU32" s="450"/>
      <c r="AV32" s="450"/>
      <c r="AW32" s="450"/>
      <c r="AX32" s="450"/>
      <c r="AY32" s="450"/>
      <c r="AZ32" s="450"/>
      <c r="BA32" s="450"/>
      <c r="BB32" s="450"/>
      <c r="BC32" s="450"/>
      <c r="BE32" s="450" t="s">
        <v>192</v>
      </c>
      <c r="BF32" s="450"/>
      <c r="BG32" s="450"/>
      <c r="BH32" s="450"/>
      <c r="BI32" s="450"/>
      <c r="BJ32" s="450"/>
      <c r="BK32" s="450"/>
      <c r="BL32" s="450"/>
      <c r="BM32" s="450"/>
      <c r="BN32" s="450"/>
      <c r="BO32" s="450"/>
      <c r="BP32" s="450"/>
      <c r="BQ32" s="450"/>
      <c r="BR32" s="450"/>
      <c r="BS32" s="450"/>
      <c r="BT32" s="450"/>
      <c r="BU32" s="450"/>
      <c r="BW32" s="450" t="s">
        <v>193</v>
      </c>
      <c r="BX32" s="450"/>
      <c r="BY32" s="450"/>
      <c r="BZ32" s="450"/>
      <c r="CA32" s="450"/>
      <c r="CB32" s="450"/>
      <c r="CC32" s="450"/>
      <c r="CD32" s="450"/>
      <c r="CE32" s="450"/>
      <c r="CF32" s="450"/>
      <c r="CG32" s="450"/>
      <c r="CH32" s="450"/>
      <c r="CI32" s="450"/>
      <c r="CJ32" s="450"/>
      <c r="CK32" s="450"/>
      <c r="CL32" s="450"/>
      <c r="CM32" s="450"/>
      <c r="CO32" s="450" t="s">
        <v>194</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195</v>
      </c>
      <c r="D33" s="470"/>
      <c r="E33" s="435" t="s">
        <v>196</v>
      </c>
      <c r="F33" s="435"/>
      <c r="G33" s="435"/>
      <c r="H33" s="435"/>
      <c r="I33" s="435"/>
      <c r="J33" s="435"/>
      <c r="K33" s="435"/>
      <c r="L33" s="435"/>
      <c r="M33" s="435"/>
      <c r="N33" s="435"/>
      <c r="O33" s="435"/>
      <c r="P33" s="435"/>
      <c r="Q33" s="435"/>
      <c r="R33" s="435"/>
      <c r="S33" s="435"/>
      <c r="T33" s="203"/>
      <c r="U33" s="470" t="s">
        <v>195</v>
      </c>
      <c r="V33" s="470"/>
      <c r="W33" s="435" t="s">
        <v>197</v>
      </c>
      <c r="X33" s="435"/>
      <c r="Y33" s="435"/>
      <c r="Z33" s="435"/>
      <c r="AA33" s="435"/>
      <c r="AB33" s="435"/>
      <c r="AC33" s="435"/>
      <c r="AD33" s="435"/>
      <c r="AE33" s="435"/>
      <c r="AF33" s="435"/>
      <c r="AG33" s="435"/>
      <c r="AH33" s="435"/>
      <c r="AI33" s="435"/>
      <c r="AJ33" s="435"/>
      <c r="AK33" s="435"/>
      <c r="AL33" s="203"/>
      <c r="AM33" s="470" t="s">
        <v>195</v>
      </c>
      <c r="AN33" s="470"/>
      <c r="AO33" s="435" t="s">
        <v>198</v>
      </c>
      <c r="AP33" s="435"/>
      <c r="AQ33" s="435"/>
      <c r="AR33" s="435"/>
      <c r="AS33" s="435"/>
      <c r="AT33" s="435"/>
      <c r="AU33" s="435"/>
      <c r="AV33" s="435"/>
      <c r="AW33" s="435"/>
      <c r="AX33" s="435"/>
      <c r="AY33" s="435"/>
      <c r="AZ33" s="435"/>
      <c r="BA33" s="435"/>
      <c r="BB33" s="435"/>
      <c r="BC33" s="435"/>
      <c r="BD33" s="204"/>
      <c r="BE33" s="435" t="s">
        <v>199</v>
      </c>
      <c r="BF33" s="435"/>
      <c r="BG33" s="435" t="s">
        <v>200</v>
      </c>
      <c r="BH33" s="435"/>
      <c r="BI33" s="435"/>
      <c r="BJ33" s="435"/>
      <c r="BK33" s="435"/>
      <c r="BL33" s="435"/>
      <c r="BM33" s="435"/>
      <c r="BN33" s="435"/>
      <c r="BO33" s="435"/>
      <c r="BP33" s="435"/>
      <c r="BQ33" s="435"/>
      <c r="BR33" s="435"/>
      <c r="BS33" s="435"/>
      <c r="BT33" s="435"/>
      <c r="BU33" s="435"/>
      <c r="BV33" s="204"/>
      <c r="BW33" s="470" t="s">
        <v>199</v>
      </c>
      <c r="BX33" s="470"/>
      <c r="BY33" s="435" t="s">
        <v>201</v>
      </c>
      <c r="BZ33" s="435"/>
      <c r="CA33" s="435"/>
      <c r="CB33" s="435"/>
      <c r="CC33" s="435"/>
      <c r="CD33" s="435"/>
      <c r="CE33" s="435"/>
      <c r="CF33" s="435"/>
      <c r="CG33" s="435"/>
      <c r="CH33" s="435"/>
      <c r="CI33" s="435"/>
      <c r="CJ33" s="435"/>
      <c r="CK33" s="435"/>
      <c r="CL33" s="435"/>
      <c r="CM33" s="435"/>
      <c r="CN33" s="203"/>
      <c r="CO33" s="470" t="s">
        <v>202</v>
      </c>
      <c r="CP33" s="470"/>
      <c r="CQ33" s="435" t="s">
        <v>203</v>
      </c>
      <c r="CR33" s="435"/>
      <c r="CS33" s="435"/>
      <c r="CT33" s="435"/>
      <c r="CU33" s="435"/>
      <c r="CV33" s="435"/>
      <c r="CW33" s="435"/>
      <c r="CX33" s="435"/>
      <c r="CY33" s="435"/>
      <c r="CZ33" s="435"/>
      <c r="DA33" s="435"/>
      <c r="DB33" s="435"/>
      <c r="DC33" s="435"/>
      <c r="DD33" s="435"/>
      <c r="DE33" s="435"/>
      <c r="DF33" s="203"/>
      <c r="DG33" s="635" t="s">
        <v>204</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5</v>
      </c>
      <c r="AN34" s="636"/>
      <c r="AO34" s="637" t="str">
        <f>IF('各会計、関係団体の財政状況及び健全化判断比率'!B31="","",'各会計、関係団体の財政状況及び健全化判断比率'!B31)</f>
        <v>水道事業会計</v>
      </c>
      <c r="AP34" s="637"/>
      <c r="AQ34" s="637"/>
      <c r="AR34" s="637"/>
      <c r="AS34" s="637"/>
      <c r="AT34" s="637"/>
      <c r="AU34" s="637"/>
      <c r="AV34" s="637"/>
      <c r="AW34" s="637"/>
      <c r="AX34" s="637"/>
      <c r="AY34" s="637"/>
      <c r="AZ34" s="637"/>
      <c r="BA34" s="637"/>
      <c r="BB34" s="637"/>
      <c r="BC34" s="637"/>
      <c r="BD34" s="178"/>
      <c r="BE34" s="636">
        <f>IF(BG34="","",MAX(C34:D43,U34:V43,AM34:AN43)+1)</f>
        <v>8</v>
      </c>
      <c r="BF34" s="636"/>
      <c r="BG34" s="637" t="str">
        <f>IF('各会計、関係団体の財政状況及び健全化判断比率'!B34="","",'各会計、関係団体の財政状況及び健全化判断比率'!B34)</f>
        <v>工業団地建設事業特別会計</v>
      </c>
      <c r="BH34" s="637"/>
      <c r="BI34" s="637"/>
      <c r="BJ34" s="637"/>
      <c r="BK34" s="637"/>
      <c r="BL34" s="637"/>
      <c r="BM34" s="637"/>
      <c r="BN34" s="637"/>
      <c r="BO34" s="637"/>
      <c r="BP34" s="637"/>
      <c r="BQ34" s="637"/>
      <c r="BR34" s="637"/>
      <c r="BS34" s="637"/>
      <c r="BT34" s="637"/>
      <c r="BU34" s="637"/>
      <c r="BV34" s="178"/>
      <c r="BW34" s="636">
        <f>IF(BY34="","",MAX(C34:D43,U34:V43,AM34:AN43,BE34:BF43)+1)</f>
        <v>9</v>
      </c>
      <c r="BX34" s="636"/>
      <c r="BY34" s="637" t="str">
        <f>IF('各会計、関係団体の財政状況及び健全化判断比率'!B68="","",'各会計、関係団体の財政状況及び健全化判断比率'!B68)</f>
        <v>東遠広域施設組合</v>
      </c>
      <c r="BZ34" s="637"/>
      <c r="CA34" s="637"/>
      <c r="CB34" s="637"/>
      <c r="CC34" s="637"/>
      <c r="CD34" s="637"/>
      <c r="CE34" s="637"/>
      <c r="CF34" s="637"/>
      <c r="CG34" s="637"/>
      <c r="CH34" s="637"/>
      <c r="CI34" s="637"/>
      <c r="CJ34" s="637"/>
      <c r="CK34" s="637"/>
      <c r="CL34" s="637"/>
      <c r="CM34" s="637"/>
      <c r="CN34" s="178"/>
      <c r="CO34" s="636">
        <f>IF(CQ34="","",MAX(C34:D43,U34:V43,AM34:AN43,BE34:BF43,BW34:BX43)+1)</f>
        <v>19</v>
      </c>
      <c r="CP34" s="636"/>
      <c r="CQ34" s="637" t="str">
        <f>IF('各会計、関係団体の財政状況及び健全化判断比率'!BS7="","",'各会計、関係団体の財政状況及び健全化判断比率'!BS7)</f>
        <v>御前崎市振興公社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f t="shared" ref="AM35:AM43" si="0">IF(AO35="","",AM34+1)</f>
        <v>6</v>
      </c>
      <c r="AN35" s="636"/>
      <c r="AO35" s="637" t="str">
        <f>IF('各会計、関係団体の財政状況及び健全化判断比率'!B32="","",'各会計、関係団体の財政状況及び健全化判断比率'!B32)</f>
        <v>下水道事業会計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10</v>
      </c>
      <c r="BX35" s="636"/>
      <c r="BY35" s="637" t="str">
        <f>IF('各会計、関係団体の財政状況及び健全化判断比率'!B69="","",'各会計、関係団体の財政状況及び健全化判断比率'!B69)</f>
        <v>御前崎市牧之原市学校組合</v>
      </c>
      <c r="BZ35" s="637"/>
      <c r="CA35" s="637"/>
      <c r="CB35" s="637"/>
      <c r="CC35" s="637"/>
      <c r="CD35" s="637"/>
      <c r="CE35" s="637"/>
      <c r="CF35" s="637"/>
      <c r="CG35" s="637"/>
      <c r="CH35" s="637"/>
      <c r="CI35" s="637"/>
      <c r="CJ35" s="637"/>
      <c r="CK35" s="637"/>
      <c r="CL35" s="637"/>
      <c r="CM35" s="637"/>
      <c r="CN35" s="178"/>
      <c r="CO35" s="636">
        <f t="shared" ref="CO35:CO43" si="3">IF(CQ35="","",CO34+1)</f>
        <v>20</v>
      </c>
      <c r="CP35" s="636"/>
      <c r="CQ35" s="637" t="str">
        <f>IF('各会計、関係団体の財政状況及び健全化判断比率'!BS8="","",'各会計、関係団体の財政状況及び健全化判断比率'!BS8)</f>
        <v>御前崎ケーブルテレビ</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後期高齢者医療保険特別会計</v>
      </c>
      <c r="X36" s="637"/>
      <c r="Y36" s="637"/>
      <c r="Z36" s="637"/>
      <c r="AA36" s="637"/>
      <c r="AB36" s="637"/>
      <c r="AC36" s="637"/>
      <c r="AD36" s="637"/>
      <c r="AE36" s="637"/>
      <c r="AF36" s="637"/>
      <c r="AG36" s="637"/>
      <c r="AH36" s="637"/>
      <c r="AI36" s="637"/>
      <c r="AJ36" s="637"/>
      <c r="AK36" s="637"/>
      <c r="AL36" s="178"/>
      <c r="AM36" s="636">
        <f t="shared" si="0"/>
        <v>7</v>
      </c>
      <c r="AN36" s="636"/>
      <c r="AO36" s="637" t="str">
        <f>IF('各会計、関係団体の財政状況及び健全化判断比率'!B33="","",'各会計、関係団体の財政状況及び健全化判断比率'!B33)</f>
        <v>病院事業会計</v>
      </c>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11</v>
      </c>
      <c r="BX36" s="636"/>
      <c r="BY36" s="637" t="str">
        <f>IF('各会計、関係団体の財政状況及び健全化判断比率'!B70="","",'各会計、関係団体の財政状況及び健全化判断比率'!B70)</f>
        <v>小笠老人ホーム施設組合</v>
      </c>
      <c r="BZ36" s="637"/>
      <c r="CA36" s="637"/>
      <c r="CB36" s="637"/>
      <c r="CC36" s="637"/>
      <c r="CD36" s="637"/>
      <c r="CE36" s="637"/>
      <c r="CF36" s="637"/>
      <c r="CG36" s="637"/>
      <c r="CH36" s="637"/>
      <c r="CI36" s="637"/>
      <c r="CJ36" s="637"/>
      <c r="CK36" s="637"/>
      <c r="CL36" s="637"/>
      <c r="CM36" s="637"/>
      <c r="CN36" s="178"/>
      <c r="CO36" s="636">
        <f t="shared" si="3"/>
        <v>21</v>
      </c>
      <c r="CP36" s="636"/>
      <c r="CQ36" s="637" t="str">
        <f>IF('各会計、関係団体の財政状況及び健全化判断比率'!BS9="","",'各会計、関係団体の財政状況及び健全化判断比率'!BS9)</f>
        <v>グランパークあらさわ</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12</v>
      </c>
      <c r="BX37" s="636"/>
      <c r="BY37" s="637" t="str">
        <f>IF('各会計、関係団体の財政状況及び健全化判断比率'!B71="","",'各会計、関係団体の財政状況及び健全化判断比率'!B71)</f>
        <v>静岡県市町総合事務組合</v>
      </c>
      <c r="BZ37" s="637"/>
      <c r="CA37" s="637"/>
      <c r="CB37" s="637"/>
      <c r="CC37" s="637"/>
      <c r="CD37" s="637"/>
      <c r="CE37" s="637"/>
      <c r="CF37" s="637"/>
      <c r="CG37" s="637"/>
      <c r="CH37" s="637"/>
      <c r="CI37" s="637"/>
      <c r="CJ37" s="637"/>
      <c r="CK37" s="637"/>
      <c r="CL37" s="637"/>
      <c r="CM37" s="637"/>
      <c r="CN37" s="178"/>
      <c r="CO37" s="636">
        <f t="shared" si="3"/>
        <v>22</v>
      </c>
      <c r="CP37" s="636"/>
      <c r="CQ37" s="637" t="str">
        <f>IF('各会計、関係団体の財政状況及び健全化判断比率'!BS10="","",'各会計、関係団体の財政状況及び健全化判断比率'!BS10)</f>
        <v>御前崎まちづくり</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13</v>
      </c>
      <c r="BX38" s="636"/>
      <c r="BY38" s="637" t="str">
        <f>IF('各会計、関係団体の財政状況及び健全化判断比率'!B72="","",'各会計、関係団体の財政状況及び健全化判断比率'!B72)</f>
        <v>牧之原市御前崎市広域施設組合</v>
      </c>
      <c r="BZ38" s="637"/>
      <c r="CA38" s="637"/>
      <c r="CB38" s="637"/>
      <c r="CC38" s="637"/>
      <c r="CD38" s="637"/>
      <c r="CE38" s="637"/>
      <c r="CF38" s="637"/>
      <c r="CG38" s="637"/>
      <c r="CH38" s="637"/>
      <c r="CI38" s="637"/>
      <c r="CJ38" s="637"/>
      <c r="CK38" s="637"/>
      <c r="CL38" s="637"/>
      <c r="CM38" s="637"/>
      <c r="CN38" s="178"/>
      <c r="CO38" s="636">
        <f t="shared" si="3"/>
        <v>23</v>
      </c>
      <c r="CP38" s="636"/>
      <c r="CQ38" s="637" t="str">
        <f>IF('各会計、関係団体の財政状況及び健全化判断比率'!BS11="","",'各会計、関係団体の財政状況及び健全化判断比率'!BS11)</f>
        <v>御前崎港運</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14</v>
      </c>
      <c r="BX39" s="636"/>
      <c r="BY39" s="637" t="str">
        <f>IF('各会計、関係団体の財政状況及び健全化判断比率'!B73="","",'各会計、関係団体の財政状況及び健全化判断比率'!B73)</f>
        <v>東遠学園組合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15</v>
      </c>
      <c r="BX40" s="636"/>
      <c r="BY40" s="637" t="str">
        <f>IF('各会計、関係団体の財政状況及び健全化判断比率'!B74="","",'各会計、関係団体の財政状況及び健全化判断比率'!B74)</f>
        <v>中東遠看護専門学校組合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16</v>
      </c>
      <c r="BX41" s="636"/>
      <c r="BY41" s="637" t="str">
        <f>IF('各会計、関係団体の財政状況及び健全化判断比率'!B75="","",'各会計、関係団体の財政状況及び健全化判断比率'!B75)</f>
        <v>静岡県後期高齢者医療広域連合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17</v>
      </c>
      <c r="BX42" s="636"/>
      <c r="BY42" s="637" t="str">
        <f>IF('各会計、関係団体の財政状況及び健全化判断比率'!B76="","",'各会計、関係団体の財政状況及び健全化判断比率'!B76)</f>
        <v>静岡県後期高齢者医療広域連合（事業会計分）</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18</v>
      </c>
      <c r="BX43" s="636"/>
      <c r="BY43" s="637" t="str">
        <f>IF('各会計、関係団体の財政状況及び健全化判断比率'!B77="","",'各会計、関係団体の財政状況及び健全化判断比率'!B77)</f>
        <v>静岡地方税滞納整理機構</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39" t="s">
        <v>206</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207</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208</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209</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210</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211</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212</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450" t="s">
        <v>580</v>
      </c>
      <c r="F53" s="450"/>
      <c r="G53" s="450"/>
      <c r="H53" s="450"/>
      <c r="I53" s="450"/>
      <c r="J53" s="450"/>
      <c r="K53" s="450"/>
      <c r="L53" s="450"/>
      <c r="M53" s="450"/>
      <c r="N53" s="450"/>
      <c r="O53" s="450"/>
      <c r="P53" s="450"/>
      <c r="Q53" s="450"/>
      <c r="R53" s="450"/>
      <c r="S53" s="450"/>
      <c r="T53" s="450"/>
      <c r="U53" s="450"/>
      <c r="V53" s="450"/>
      <c r="W53" s="450"/>
      <c r="X53" s="450"/>
      <c r="Y53" s="450"/>
      <c r="Z53" s="450"/>
      <c r="AA53" s="450"/>
      <c r="AB53" s="450"/>
      <c r="AC53" s="450"/>
      <c r="AD53" s="450"/>
      <c r="AE53" s="450"/>
      <c r="AF53" s="450"/>
      <c r="AG53" s="450"/>
      <c r="AH53" s="450"/>
      <c r="AI53" s="450"/>
      <c r="AJ53" s="450"/>
      <c r="AK53" s="450"/>
      <c r="AL53" s="450"/>
      <c r="AM53" s="450"/>
      <c r="AN53" s="450"/>
      <c r="AO53" s="450"/>
      <c r="AP53" s="450"/>
      <c r="AQ53" s="450"/>
      <c r="AR53" s="450"/>
      <c r="AS53" s="450"/>
      <c r="AT53" s="450"/>
      <c r="AU53" s="450"/>
      <c r="AV53" s="450"/>
      <c r="AW53" s="450"/>
      <c r="AX53" s="450"/>
      <c r="AY53" s="450"/>
      <c r="AZ53" s="450"/>
      <c r="BA53" s="450"/>
      <c r="BB53" s="450"/>
      <c r="BC53" s="450"/>
      <c r="BD53" s="450"/>
      <c r="BE53" s="450"/>
      <c r="BF53" s="450"/>
      <c r="BG53" s="450"/>
      <c r="BH53" s="450"/>
      <c r="BI53" s="450"/>
      <c r="BJ53" s="450"/>
      <c r="BK53" s="450"/>
      <c r="BL53" s="450"/>
      <c r="BM53" s="450"/>
      <c r="BN53" s="450"/>
      <c r="BO53" s="450"/>
      <c r="BP53" s="450"/>
      <c r="BQ53" s="450"/>
      <c r="BR53" s="450"/>
      <c r="BS53" s="450"/>
      <c r="BT53" s="450"/>
      <c r="BU53" s="450"/>
      <c r="BV53" s="450"/>
      <c r="BW53" s="450"/>
      <c r="BX53" s="450"/>
      <c r="BY53" s="450"/>
      <c r="BZ53" s="450"/>
      <c r="CA53" s="450"/>
      <c r="CB53" s="450"/>
      <c r="CC53" s="450"/>
      <c r="CD53" s="450"/>
      <c r="CE53" s="450"/>
      <c r="CF53" s="450"/>
      <c r="CG53" s="450"/>
      <c r="CH53" s="450"/>
      <c r="CI53" s="450"/>
      <c r="CJ53" s="450"/>
      <c r="CK53" s="450"/>
      <c r="CL53" s="450"/>
      <c r="CM53" s="450"/>
      <c r="CN53" s="450"/>
      <c r="CO53" s="450"/>
      <c r="CP53" s="450"/>
      <c r="CQ53" s="450"/>
      <c r="CR53" s="450"/>
      <c r="CS53" s="450"/>
      <c r="CT53" s="450"/>
      <c r="CU53" s="450"/>
      <c r="CV53" s="450"/>
      <c r="CW53" s="450"/>
      <c r="CX53" s="450"/>
      <c r="CY53" s="450"/>
      <c r="CZ53" s="450"/>
      <c r="DA53" s="450"/>
      <c r="DB53" s="450"/>
      <c r="DC53" s="450"/>
      <c r="DD53" s="450"/>
      <c r="DE53" s="450"/>
      <c r="DF53" s="450"/>
      <c r="DG53" s="450"/>
      <c r="DH53" s="450"/>
      <c r="DI53" s="450"/>
    </row>
    <row r="54" spans="5:113" x14ac:dyDescent="0.15"/>
    <row r="55" spans="5:113" x14ac:dyDescent="0.15"/>
    <row r="56" spans="5:113" x14ac:dyDescent="0.15"/>
  </sheetData>
  <sheetProtection password="C5BB" sheet="1" objects="1" scenarios="1"/>
  <mergeCells count="446">
    <mergeCell ref="E53:DI5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15" t="s">
        <v>564</v>
      </c>
      <c r="D34" s="1215"/>
      <c r="E34" s="1216"/>
      <c r="F34" s="32">
        <v>14.85</v>
      </c>
      <c r="G34" s="33">
        <v>17.54</v>
      </c>
      <c r="H34" s="33">
        <v>18.690000000000001</v>
      </c>
      <c r="I34" s="33">
        <v>18.71</v>
      </c>
      <c r="J34" s="34">
        <v>18.29</v>
      </c>
      <c r="K34" s="22"/>
      <c r="L34" s="22"/>
      <c r="M34" s="22"/>
      <c r="N34" s="22"/>
      <c r="O34" s="22"/>
      <c r="P34" s="22"/>
    </row>
    <row r="35" spans="1:16" ht="39" customHeight="1" x14ac:dyDescent="0.15">
      <c r="A35" s="22"/>
      <c r="B35" s="35"/>
      <c r="C35" s="1209" t="s">
        <v>565</v>
      </c>
      <c r="D35" s="1210"/>
      <c r="E35" s="1211"/>
      <c r="F35" s="36">
        <v>5.4</v>
      </c>
      <c r="G35" s="37">
        <v>7.7</v>
      </c>
      <c r="H35" s="37">
        <v>9.73</v>
      </c>
      <c r="I35" s="37">
        <v>9.85</v>
      </c>
      <c r="J35" s="38">
        <v>8.89</v>
      </c>
      <c r="K35" s="22"/>
      <c r="L35" s="22"/>
      <c r="M35" s="22"/>
      <c r="N35" s="22"/>
      <c r="O35" s="22"/>
      <c r="P35" s="22"/>
    </row>
    <row r="36" spans="1:16" ht="39" customHeight="1" x14ac:dyDescent="0.15">
      <c r="A36" s="22"/>
      <c r="B36" s="35"/>
      <c r="C36" s="1209" t="s">
        <v>566</v>
      </c>
      <c r="D36" s="1210"/>
      <c r="E36" s="1211"/>
      <c r="F36" s="36">
        <v>4.9400000000000004</v>
      </c>
      <c r="G36" s="37">
        <v>5.13</v>
      </c>
      <c r="H36" s="37">
        <v>3.27</v>
      </c>
      <c r="I36" s="37">
        <v>2.77</v>
      </c>
      <c r="J36" s="38">
        <v>5.22</v>
      </c>
      <c r="K36" s="22"/>
      <c r="L36" s="22"/>
      <c r="M36" s="22"/>
      <c r="N36" s="22"/>
      <c r="O36" s="22"/>
      <c r="P36" s="22"/>
    </row>
    <row r="37" spans="1:16" ht="39" customHeight="1" x14ac:dyDescent="0.15">
      <c r="A37" s="22"/>
      <c r="B37" s="35"/>
      <c r="C37" s="1209" t="s">
        <v>567</v>
      </c>
      <c r="D37" s="1210"/>
      <c r="E37" s="1211"/>
      <c r="F37" s="36" t="s">
        <v>514</v>
      </c>
      <c r="G37" s="37" t="s">
        <v>514</v>
      </c>
      <c r="H37" s="37">
        <v>3.82</v>
      </c>
      <c r="I37" s="37">
        <v>4.01</v>
      </c>
      <c r="J37" s="38">
        <v>4.24</v>
      </c>
      <c r="K37" s="22"/>
      <c r="L37" s="22"/>
      <c r="M37" s="22"/>
      <c r="N37" s="22"/>
      <c r="O37" s="22"/>
      <c r="P37" s="22"/>
    </row>
    <row r="38" spans="1:16" ht="39" customHeight="1" x14ac:dyDescent="0.15">
      <c r="A38" s="22"/>
      <c r="B38" s="35"/>
      <c r="C38" s="1209" t="s">
        <v>568</v>
      </c>
      <c r="D38" s="1210"/>
      <c r="E38" s="1211"/>
      <c r="F38" s="36">
        <v>1.32</v>
      </c>
      <c r="G38" s="37">
        <v>1.1100000000000001</v>
      </c>
      <c r="H38" s="37">
        <v>1.19</v>
      </c>
      <c r="I38" s="37">
        <v>0.86</v>
      </c>
      <c r="J38" s="38">
        <v>1.01</v>
      </c>
      <c r="K38" s="22"/>
      <c r="L38" s="22"/>
      <c r="M38" s="22"/>
      <c r="N38" s="22"/>
      <c r="O38" s="22"/>
      <c r="P38" s="22"/>
    </row>
    <row r="39" spans="1:16" ht="39" customHeight="1" x14ac:dyDescent="0.15">
      <c r="A39" s="22"/>
      <c r="B39" s="35"/>
      <c r="C39" s="1209" t="s">
        <v>569</v>
      </c>
      <c r="D39" s="1210"/>
      <c r="E39" s="1211"/>
      <c r="F39" s="36">
        <v>2</v>
      </c>
      <c r="G39" s="37">
        <v>0.8</v>
      </c>
      <c r="H39" s="37">
        <v>0.78</v>
      </c>
      <c r="I39" s="37">
        <v>0.52</v>
      </c>
      <c r="J39" s="38">
        <v>0.42</v>
      </c>
      <c r="K39" s="22"/>
      <c r="L39" s="22"/>
      <c r="M39" s="22"/>
      <c r="N39" s="22"/>
      <c r="O39" s="22"/>
      <c r="P39" s="22"/>
    </row>
    <row r="40" spans="1:16" ht="39" customHeight="1" x14ac:dyDescent="0.15">
      <c r="A40" s="22"/>
      <c r="B40" s="35"/>
      <c r="C40" s="1209" t="s">
        <v>570</v>
      </c>
      <c r="D40" s="1210"/>
      <c r="E40" s="1211"/>
      <c r="F40" s="36">
        <v>0.09</v>
      </c>
      <c r="G40" s="37">
        <v>0.11</v>
      </c>
      <c r="H40" s="37">
        <v>0.11</v>
      </c>
      <c r="I40" s="37">
        <v>0.11</v>
      </c>
      <c r="J40" s="38">
        <v>0.11</v>
      </c>
      <c r="K40" s="22"/>
      <c r="L40" s="22"/>
      <c r="M40" s="22"/>
      <c r="N40" s="22"/>
      <c r="O40" s="22"/>
      <c r="P40" s="22"/>
    </row>
    <row r="41" spans="1:16" ht="39" customHeight="1" x14ac:dyDescent="0.15">
      <c r="A41" s="22"/>
      <c r="B41" s="35"/>
      <c r="C41" s="1209" t="s">
        <v>571</v>
      </c>
      <c r="D41" s="1210"/>
      <c r="E41" s="1211"/>
      <c r="F41" s="36">
        <v>0</v>
      </c>
      <c r="G41" s="37">
        <v>0</v>
      </c>
      <c r="H41" s="37">
        <v>0</v>
      </c>
      <c r="I41" s="37">
        <v>0</v>
      </c>
      <c r="J41" s="38">
        <v>0</v>
      </c>
      <c r="K41" s="22"/>
      <c r="L41" s="22"/>
      <c r="M41" s="22"/>
      <c r="N41" s="22"/>
      <c r="O41" s="22"/>
      <c r="P41" s="22"/>
    </row>
    <row r="42" spans="1:16" ht="39" customHeight="1" x14ac:dyDescent="0.15">
      <c r="A42" s="22"/>
      <c r="B42" s="39"/>
      <c r="C42" s="1209" t="s">
        <v>572</v>
      </c>
      <c r="D42" s="1210"/>
      <c r="E42" s="1211"/>
      <c r="F42" s="36" t="s">
        <v>514</v>
      </c>
      <c r="G42" s="37" t="s">
        <v>514</v>
      </c>
      <c r="H42" s="37" t="s">
        <v>514</v>
      </c>
      <c r="I42" s="37" t="s">
        <v>514</v>
      </c>
      <c r="J42" s="38" t="s">
        <v>514</v>
      </c>
      <c r="K42" s="22"/>
      <c r="L42" s="22"/>
      <c r="M42" s="22"/>
      <c r="N42" s="22"/>
      <c r="O42" s="22"/>
      <c r="P42" s="22"/>
    </row>
    <row r="43" spans="1:16" ht="39" customHeight="1" thickBot="1" x14ac:dyDescent="0.2">
      <c r="A43" s="22"/>
      <c r="B43" s="40"/>
      <c r="C43" s="1212" t="s">
        <v>573</v>
      </c>
      <c r="D43" s="1213"/>
      <c r="E43" s="1214"/>
      <c r="F43" s="41">
        <v>0.26</v>
      </c>
      <c r="G43" s="42">
        <v>2.0499999999999998</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glixerqC+L2WrVnr56RgHx/TiiOpuMfPBIMVWMxYvR/djkcNwWjyUmXVxLgp7pSjTY1w7l6Gwonym24t2+ulQ==" saltValue="q/OaCnFrnwfXCHomMTOy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381</v>
      </c>
      <c r="L45" s="60">
        <v>335</v>
      </c>
      <c r="M45" s="60">
        <v>302</v>
      </c>
      <c r="N45" s="60">
        <v>255</v>
      </c>
      <c r="O45" s="61">
        <v>283</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514</v>
      </c>
      <c r="L46" s="64" t="s">
        <v>514</v>
      </c>
      <c r="M46" s="64" t="s">
        <v>514</v>
      </c>
      <c r="N46" s="64" t="s">
        <v>514</v>
      </c>
      <c r="O46" s="65" t="s">
        <v>514</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514</v>
      </c>
      <c r="L47" s="64" t="s">
        <v>514</v>
      </c>
      <c r="M47" s="64" t="s">
        <v>514</v>
      </c>
      <c r="N47" s="64" t="s">
        <v>514</v>
      </c>
      <c r="O47" s="65" t="s">
        <v>514</v>
      </c>
      <c r="P47" s="48"/>
      <c r="Q47" s="48"/>
      <c r="R47" s="48"/>
      <c r="S47" s="48"/>
      <c r="T47" s="48"/>
      <c r="U47" s="48"/>
    </row>
    <row r="48" spans="1:21" ht="30.75" customHeight="1" x14ac:dyDescent="0.15">
      <c r="A48" s="48"/>
      <c r="B48" s="1219"/>
      <c r="C48" s="1220"/>
      <c r="D48" s="62"/>
      <c r="E48" s="1225" t="s">
        <v>15</v>
      </c>
      <c r="F48" s="1225"/>
      <c r="G48" s="1225"/>
      <c r="H48" s="1225"/>
      <c r="I48" s="1225"/>
      <c r="J48" s="1226"/>
      <c r="K48" s="63">
        <v>431</v>
      </c>
      <c r="L48" s="64">
        <v>468</v>
      </c>
      <c r="M48" s="64">
        <v>443</v>
      </c>
      <c r="N48" s="64">
        <v>360</v>
      </c>
      <c r="O48" s="65">
        <v>362</v>
      </c>
      <c r="P48" s="48"/>
      <c r="Q48" s="48"/>
      <c r="R48" s="48"/>
      <c r="S48" s="48"/>
      <c r="T48" s="48"/>
      <c r="U48" s="48"/>
    </row>
    <row r="49" spans="1:21" ht="30.75" customHeight="1" x14ac:dyDescent="0.15">
      <c r="A49" s="48"/>
      <c r="B49" s="1219"/>
      <c r="C49" s="1220"/>
      <c r="D49" s="62"/>
      <c r="E49" s="1225" t="s">
        <v>16</v>
      </c>
      <c r="F49" s="1225"/>
      <c r="G49" s="1225"/>
      <c r="H49" s="1225"/>
      <c r="I49" s="1225"/>
      <c r="J49" s="1226"/>
      <c r="K49" s="63">
        <v>11</v>
      </c>
      <c r="L49" s="64">
        <v>8</v>
      </c>
      <c r="M49" s="64">
        <v>4</v>
      </c>
      <c r="N49" s="64">
        <v>4</v>
      </c>
      <c r="O49" s="65">
        <v>4</v>
      </c>
      <c r="P49" s="48"/>
      <c r="Q49" s="48"/>
      <c r="R49" s="48"/>
      <c r="S49" s="48"/>
      <c r="T49" s="48"/>
      <c r="U49" s="48"/>
    </row>
    <row r="50" spans="1:21" ht="30.75" customHeight="1" x14ac:dyDescent="0.15">
      <c r="A50" s="48"/>
      <c r="B50" s="1219"/>
      <c r="C50" s="1220"/>
      <c r="D50" s="62"/>
      <c r="E50" s="1225" t="s">
        <v>17</v>
      </c>
      <c r="F50" s="1225"/>
      <c r="G50" s="1225"/>
      <c r="H50" s="1225"/>
      <c r="I50" s="1225"/>
      <c r="J50" s="1226"/>
      <c r="K50" s="63">
        <v>1</v>
      </c>
      <c r="L50" s="64">
        <v>1</v>
      </c>
      <c r="M50" s="64">
        <v>77</v>
      </c>
      <c r="N50" s="64">
        <v>79</v>
      </c>
      <c r="O50" s="65">
        <v>84</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514</v>
      </c>
      <c r="L51" s="64" t="s">
        <v>514</v>
      </c>
      <c r="M51" s="64" t="s">
        <v>514</v>
      </c>
      <c r="N51" s="64" t="s">
        <v>514</v>
      </c>
      <c r="O51" s="65">
        <v>0</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847</v>
      </c>
      <c r="L52" s="64">
        <v>826</v>
      </c>
      <c r="M52" s="64">
        <v>783</v>
      </c>
      <c r="N52" s="64">
        <v>749</v>
      </c>
      <c r="O52" s="65">
        <v>720</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-23</v>
      </c>
      <c r="L53" s="69">
        <v>-14</v>
      </c>
      <c r="M53" s="69">
        <v>43</v>
      </c>
      <c r="N53" s="69">
        <v>-51</v>
      </c>
      <c r="O53" s="70">
        <v>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33" t="s">
        <v>25</v>
      </c>
      <c r="C57" s="1234"/>
      <c r="D57" s="1237" t="s">
        <v>26</v>
      </c>
      <c r="E57" s="1238"/>
      <c r="F57" s="1238"/>
      <c r="G57" s="1238"/>
      <c r="H57" s="1238"/>
      <c r="I57" s="1238"/>
      <c r="J57" s="1239"/>
      <c r="K57" s="83"/>
      <c r="L57" s="84"/>
      <c r="M57" s="84"/>
      <c r="N57" s="84"/>
      <c r="O57" s="85"/>
    </row>
    <row r="58" spans="1:21" ht="31.5" customHeight="1" thickBot="1" x14ac:dyDescent="0.2">
      <c r="B58" s="1235"/>
      <c r="C58" s="1236"/>
      <c r="D58" s="1240" t="s">
        <v>27</v>
      </c>
      <c r="E58" s="1241"/>
      <c r="F58" s="1241"/>
      <c r="G58" s="1241"/>
      <c r="H58" s="1241"/>
      <c r="I58" s="1241"/>
      <c r="J58" s="124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hS0mdWsSpoPs4P+Wz8pdOxuDDdRGge2QQBojvRgBHFmpzWAU4MqgECUIiS6tKL9TUZRC2wapAoBhM53iMV7Xg==" saltValue="zvq8gUZ/5rytM08Nwnk6G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112" zoomScaleNormal="112"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43" t="s">
        <v>30</v>
      </c>
      <c r="C41" s="1244"/>
      <c r="D41" s="102"/>
      <c r="E41" s="1249" t="s">
        <v>31</v>
      </c>
      <c r="F41" s="1249"/>
      <c r="G41" s="1249"/>
      <c r="H41" s="1250"/>
      <c r="I41" s="358">
        <v>2385</v>
      </c>
      <c r="J41" s="359">
        <v>2819</v>
      </c>
      <c r="K41" s="359">
        <v>4278</v>
      </c>
      <c r="L41" s="359">
        <v>7028</v>
      </c>
      <c r="M41" s="360">
        <v>9186</v>
      </c>
    </row>
    <row r="42" spans="2:13" ht="27.75" customHeight="1" x14ac:dyDescent="0.15">
      <c r="B42" s="1245"/>
      <c r="C42" s="1246"/>
      <c r="D42" s="103"/>
      <c r="E42" s="1251" t="s">
        <v>32</v>
      </c>
      <c r="F42" s="1251"/>
      <c r="G42" s="1251"/>
      <c r="H42" s="1252"/>
      <c r="I42" s="361">
        <v>10</v>
      </c>
      <c r="J42" s="362">
        <v>8</v>
      </c>
      <c r="K42" s="362">
        <v>350</v>
      </c>
      <c r="L42" s="362">
        <v>350</v>
      </c>
      <c r="M42" s="363">
        <v>284</v>
      </c>
    </row>
    <row r="43" spans="2:13" ht="27.75" customHeight="1" x14ac:dyDescent="0.15">
      <c r="B43" s="1245"/>
      <c r="C43" s="1246"/>
      <c r="D43" s="103"/>
      <c r="E43" s="1251" t="s">
        <v>33</v>
      </c>
      <c r="F43" s="1251"/>
      <c r="G43" s="1251"/>
      <c r="H43" s="1252"/>
      <c r="I43" s="361">
        <v>3911</v>
      </c>
      <c r="J43" s="362">
        <v>3917</v>
      </c>
      <c r="K43" s="362">
        <v>3716</v>
      </c>
      <c r="L43" s="362">
        <v>3099</v>
      </c>
      <c r="M43" s="363">
        <v>2698</v>
      </c>
    </row>
    <row r="44" spans="2:13" ht="27.75" customHeight="1" x14ac:dyDescent="0.15">
      <c r="B44" s="1245"/>
      <c r="C44" s="1246"/>
      <c r="D44" s="103"/>
      <c r="E44" s="1251" t="s">
        <v>34</v>
      </c>
      <c r="F44" s="1251"/>
      <c r="G44" s="1251"/>
      <c r="H44" s="1252"/>
      <c r="I44" s="361">
        <v>86</v>
      </c>
      <c r="J44" s="362">
        <v>77</v>
      </c>
      <c r="K44" s="362">
        <v>77</v>
      </c>
      <c r="L44" s="362">
        <v>76</v>
      </c>
      <c r="M44" s="363">
        <v>71</v>
      </c>
    </row>
    <row r="45" spans="2:13" ht="27.75" customHeight="1" x14ac:dyDescent="0.15">
      <c r="B45" s="1245"/>
      <c r="C45" s="1246"/>
      <c r="D45" s="103"/>
      <c r="E45" s="1251" t="s">
        <v>35</v>
      </c>
      <c r="F45" s="1251"/>
      <c r="G45" s="1251"/>
      <c r="H45" s="1252"/>
      <c r="I45" s="361" t="s">
        <v>514</v>
      </c>
      <c r="J45" s="362" t="s">
        <v>514</v>
      </c>
      <c r="K45" s="362" t="s">
        <v>514</v>
      </c>
      <c r="L45" s="362" t="s">
        <v>514</v>
      </c>
      <c r="M45" s="363" t="s">
        <v>514</v>
      </c>
    </row>
    <row r="46" spans="2:13" ht="27.75" customHeight="1" x14ac:dyDescent="0.15">
      <c r="B46" s="1245"/>
      <c r="C46" s="1246"/>
      <c r="D46" s="104"/>
      <c r="E46" s="1251" t="s">
        <v>36</v>
      </c>
      <c r="F46" s="1251"/>
      <c r="G46" s="1251"/>
      <c r="H46" s="1252"/>
      <c r="I46" s="361" t="s">
        <v>514</v>
      </c>
      <c r="J46" s="362" t="s">
        <v>514</v>
      </c>
      <c r="K46" s="362" t="s">
        <v>514</v>
      </c>
      <c r="L46" s="362" t="s">
        <v>514</v>
      </c>
      <c r="M46" s="363" t="s">
        <v>514</v>
      </c>
    </row>
    <row r="47" spans="2:13" ht="27.75" customHeight="1" x14ac:dyDescent="0.15">
      <c r="B47" s="1245"/>
      <c r="C47" s="1246"/>
      <c r="D47" s="105"/>
      <c r="E47" s="1253" t="s">
        <v>37</v>
      </c>
      <c r="F47" s="1254"/>
      <c r="G47" s="1254"/>
      <c r="H47" s="1255"/>
      <c r="I47" s="361" t="s">
        <v>514</v>
      </c>
      <c r="J47" s="362" t="s">
        <v>514</v>
      </c>
      <c r="K47" s="362" t="s">
        <v>514</v>
      </c>
      <c r="L47" s="362" t="s">
        <v>514</v>
      </c>
      <c r="M47" s="363" t="s">
        <v>514</v>
      </c>
    </row>
    <row r="48" spans="2:13" ht="27.75" customHeight="1" x14ac:dyDescent="0.15">
      <c r="B48" s="1245"/>
      <c r="C48" s="1246"/>
      <c r="D48" s="103"/>
      <c r="E48" s="1251" t="s">
        <v>38</v>
      </c>
      <c r="F48" s="1251"/>
      <c r="G48" s="1251"/>
      <c r="H48" s="1252"/>
      <c r="I48" s="361" t="s">
        <v>514</v>
      </c>
      <c r="J48" s="362" t="s">
        <v>514</v>
      </c>
      <c r="K48" s="362" t="s">
        <v>514</v>
      </c>
      <c r="L48" s="362" t="s">
        <v>514</v>
      </c>
      <c r="M48" s="363" t="s">
        <v>514</v>
      </c>
    </row>
    <row r="49" spans="2:13" ht="27.75" customHeight="1" x14ac:dyDescent="0.15">
      <c r="B49" s="1247"/>
      <c r="C49" s="1248"/>
      <c r="D49" s="103"/>
      <c r="E49" s="1251" t="s">
        <v>39</v>
      </c>
      <c r="F49" s="1251"/>
      <c r="G49" s="1251"/>
      <c r="H49" s="1252"/>
      <c r="I49" s="361" t="s">
        <v>514</v>
      </c>
      <c r="J49" s="362" t="s">
        <v>514</v>
      </c>
      <c r="K49" s="362" t="s">
        <v>514</v>
      </c>
      <c r="L49" s="362" t="s">
        <v>514</v>
      </c>
      <c r="M49" s="363" t="s">
        <v>514</v>
      </c>
    </row>
    <row r="50" spans="2:13" ht="27.75" customHeight="1" x14ac:dyDescent="0.15">
      <c r="B50" s="1256" t="s">
        <v>40</v>
      </c>
      <c r="C50" s="1257"/>
      <c r="D50" s="106"/>
      <c r="E50" s="1251" t="s">
        <v>41</v>
      </c>
      <c r="F50" s="1251"/>
      <c r="G50" s="1251"/>
      <c r="H50" s="1252"/>
      <c r="I50" s="361">
        <v>11576</v>
      </c>
      <c r="J50" s="362">
        <v>10387</v>
      </c>
      <c r="K50" s="362">
        <v>7369</v>
      </c>
      <c r="L50" s="362">
        <v>4995</v>
      </c>
      <c r="M50" s="363">
        <v>6845</v>
      </c>
    </row>
    <row r="51" spans="2:13" ht="27.75" customHeight="1" x14ac:dyDescent="0.15">
      <c r="B51" s="1245"/>
      <c r="C51" s="1246"/>
      <c r="D51" s="103"/>
      <c r="E51" s="1251" t="s">
        <v>42</v>
      </c>
      <c r="F51" s="1251"/>
      <c r="G51" s="1251"/>
      <c r="H51" s="1252"/>
      <c r="I51" s="361" t="s">
        <v>514</v>
      </c>
      <c r="J51" s="362" t="s">
        <v>514</v>
      </c>
      <c r="K51" s="362" t="s">
        <v>514</v>
      </c>
      <c r="L51" s="362">
        <v>48</v>
      </c>
      <c r="M51" s="363" t="s">
        <v>514</v>
      </c>
    </row>
    <row r="52" spans="2:13" ht="27.75" customHeight="1" x14ac:dyDescent="0.15">
      <c r="B52" s="1247"/>
      <c r="C52" s="1248"/>
      <c r="D52" s="103"/>
      <c r="E52" s="1251" t="s">
        <v>43</v>
      </c>
      <c r="F52" s="1251"/>
      <c r="G52" s="1251"/>
      <c r="H52" s="1252"/>
      <c r="I52" s="361">
        <v>7263</v>
      </c>
      <c r="J52" s="362">
        <v>6747</v>
      </c>
      <c r="K52" s="362">
        <v>6438</v>
      </c>
      <c r="L52" s="362">
        <v>7023</v>
      </c>
      <c r="M52" s="363">
        <v>7108</v>
      </c>
    </row>
    <row r="53" spans="2:13" ht="27.75" customHeight="1" thickBot="1" x14ac:dyDescent="0.2">
      <c r="B53" s="1258" t="s">
        <v>44</v>
      </c>
      <c r="C53" s="1259"/>
      <c r="D53" s="107"/>
      <c r="E53" s="1260" t="s">
        <v>45</v>
      </c>
      <c r="F53" s="1260"/>
      <c r="G53" s="1260"/>
      <c r="H53" s="1261"/>
      <c r="I53" s="364">
        <v>-12447</v>
      </c>
      <c r="J53" s="365">
        <v>-10313</v>
      </c>
      <c r="K53" s="365">
        <v>-5386</v>
      </c>
      <c r="L53" s="365">
        <v>-1513</v>
      </c>
      <c r="M53" s="366">
        <v>-1715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cA/kNMVmSAF0lTNGkheGfJhOTNDS+TzSdtjWi5tDz+ic54DLHM9C8+Kg0+XxuJMQYerZOCkk71VjHg5UQ9s5Pw==" saltValue="yGNReJENRduiJmVnsNzU4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A104857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557</v>
      </c>
      <c r="G54" s="116" t="s">
        <v>558</v>
      </c>
      <c r="H54" s="117" t="s">
        <v>559</v>
      </c>
    </row>
    <row r="55" spans="2:8" ht="52.5" customHeight="1" x14ac:dyDescent="0.15">
      <c r="B55" s="118"/>
      <c r="C55" s="1270" t="s">
        <v>48</v>
      </c>
      <c r="D55" s="1270"/>
      <c r="E55" s="1271"/>
      <c r="F55" s="119">
        <v>4343</v>
      </c>
      <c r="G55" s="119">
        <v>3857</v>
      </c>
      <c r="H55" s="120">
        <v>4052</v>
      </c>
    </row>
    <row r="56" spans="2:8" ht="52.5" customHeight="1" x14ac:dyDescent="0.15">
      <c r="B56" s="121"/>
      <c r="C56" s="1272" t="s">
        <v>49</v>
      </c>
      <c r="D56" s="1272"/>
      <c r="E56" s="1273"/>
      <c r="F56" s="122">
        <v>205</v>
      </c>
      <c r="G56" s="122">
        <v>205</v>
      </c>
      <c r="H56" s="123">
        <v>345</v>
      </c>
    </row>
    <row r="57" spans="2:8" ht="53.25" customHeight="1" x14ac:dyDescent="0.15">
      <c r="B57" s="121"/>
      <c r="C57" s="1274" t="s">
        <v>50</v>
      </c>
      <c r="D57" s="1274"/>
      <c r="E57" s="1275"/>
      <c r="F57" s="124">
        <v>3164</v>
      </c>
      <c r="G57" s="124">
        <v>2306</v>
      </c>
      <c r="H57" s="125">
        <v>1732</v>
      </c>
    </row>
    <row r="58" spans="2:8" ht="45.75" customHeight="1" x14ac:dyDescent="0.15">
      <c r="B58" s="126"/>
      <c r="C58" s="1262" t="s">
        <v>600</v>
      </c>
      <c r="D58" s="1263"/>
      <c r="E58" s="1264"/>
      <c r="F58" s="127">
        <v>1596</v>
      </c>
      <c r="G58" s="127">
        <v>946</v>
      </c>
      <c r="H58" s="128">
        <v>630</v>
      </c>
    </row>
    <row r="59" spans="2:8" ht="45.75" customHeight="1" x14ac:dyDescent="0.15">
      <c r="B59" s="126"/>
      <c r="C59" s="1262" t="s">
        <v>601</v>
      </c>
      <c r="D59" s="1263"/>
      <c r="E59" s="1264"/>
      <c r="F59" s="127">
        <v>545</v>
      </c>
      <c r="G59" s="127">
        <v>583</v>
      </c>
      <c r="H59" s="128">
        <v>490</v>
      </c>
    </row>
    <row r="60" spans="2:8" ht="45.75" customHeight="1" x14ac:dyDescent="0.15">
      <c r="B60" s="126"/>
      <c r="C60" s="1262" t="s">
        <v>602</v>
      </c>
      <c r="D60" s="1263"/>
      <c r="E60" s="1264"/>
      <c r="F60" s="127">
        <v>146</v>
      </c>
      <c r="G60" s="127">
        <v>146</v>
      </c>
      <c r="H60" s="128">
        <v>146</v>
      </c>
    </row>
    <row r="61" spans="2:8" ht="45.75" customHeight="1" x14ac:dyDescent="0.15">
      <c r="B61" s="126"/>
      <c r="C61" s="1262" t="s">
        <v>603</v>
      </c>
      <c r="D61" s="1263"/>
      <c r="E61" s="1264"/>
      <c r="F61" s="127">
        <v>105</v>
      </c>
      <c r="G61" s="127">
        <v>113</v>
      </c>
      <c r="H61" s="128">
        <v>116</v>
      </c>
    </row>
    <row r="62" spans="2:8" ht="45.75" customHeight="1" thickBot="1" x14ac:dyDescent="0.2">
      <c r="B62" s="129"/>
      <c r="C62" s="1265" t="s">
        <v>604</v>
      </c>
      <c r="D62" s="1266"/>
      <c r="E62" s="1267"/>
      <c r="F62" s="130">
        <v>64</v>
      </c>
      <c r="G62" s="130">
        <v>64</v>
      </c>
      <c r="H62" s="131">
        <v>64</v>
      </c>
    </row>
    <row r="63" spans="2:8" ht="52.5" customHeight="1" thickBot="1" x14ac:dyDescent="0.2">
      <c r="B63" s="132"/>
      <c r="C63" s="1268" t="s">
        <v>51</v>
      </c>
      <c r="D63" s="1268"/>
      <c r="E63" s="1269"/>
      <c r="F63" s="133">
        <v>7712</v>
      </c>
      <c r="G63" s="133">
        <v>6369</v>
      </c>
      <c r="H63" s="134">
        <v>6129</v>
      </c>
    </row>
    <row r="64" spans="2:8" x14ac:dyDescent="0.15"/>
  </sheetData>
  <sheetProtection algorithmName="SHA-512" hashValue="k8HqlbKxAvbWt1vomZC0N+H0/iirSthS/itrL2Q8aW0iVeMaoTyByIv1Ljy7aEiqRKsj9kmLHcQp8DNVWNKtRQ==" saltValue="+zFHhg6DcCOJzm8lpb6d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605</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606</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76" t="s">
        <v>614</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607</v>
      </c>
    </row>
    <row r="50" spans="1:109" x14ac:dyDescent="0.15">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555</v>
      </c>
      <c r="BQ50" s="1289"/>
      <c r="BR50" s="1289"/>
      <c r="BS50" s="1289"/>
      <c r="BT50" s="1289"/>
      <c r="BU50" s="1289"/>
      <c r="BV50" s="1289"/>
      <c r="BW50" s="1289"/>
      <c r="BX50" s="1289" t="s">
        <v>556</v>
      </c>
      <c r="BY50" s="1289"/>
      <c r="BZ50" s="1289"/>
      <c r="CA50" s="1289"/>
      <c r="CB50" s="1289"/>
      <c r="CC50" s="1289"/>
      <c r="CD50" s="1289"/>
      <c r="CE50" s="1289"/>
      <c r="CF50" s="1289" t="s">
        <v>557</v>
      </c>
      <c r="CG50" s="1289"/>
      <c r="CH50" s="1289"/>
      <c r="CI50" s="1289"/>
      <c r="CJ50" s="1289"/>
      <c r="CK50" s="1289"/>
      <c r="CL50" s="1289"/>
      <c r="CM50" s="1289"/>
      <c r="CN50" s="1289" t="s">
        <v>558</v>
      </c>
      <c r="CO50" s="1289"/>
      <c r="CP50" s="1289"/>
      <c r="CQ50" s="1289"/>
      <c r="CR50" s="1289"/>
      <c r="CS50" s="1289"/>
      <c r="CT50" s="1289"/>
      <c r="CU50" s="1289"/>
      <c r="CV50" s="1289" t="s">
        <v>559</v>
      </c>
      <c r="CW50" s="1289"/>
      <c r="CX50" s="1289"/>
      <c r="CY50" s="1289"/>
      <c r="CZ50" s="1289"/>
      <c r="DA50" s="1289"/>
      <c r="DB50" s="1289"/>
      <c r="DC50" s="1289"/>
    </row>
    <row r="51" spans="1:109" ht="13.5" customHeight="1" x14ac:dyDescent="0.15">
      <c r="B51" s="375"/>
      <c r="G51" s="1295"/>
      <c r="H51" s="1295"/>
      <c r="I51" s="1293"/>
      <c r="J51" s="1293"/>
      <c r="K51" s="1291"/>
      <c r="L51" s="1291"/>
      <c r="M51" s="1291"/>
      <c r="N51" s="1291"/>
      <c r="AM51" s="384"/>
      <c r="AN51" s="1292" t="s">
        <v>608</v>
      </c>
      <c r="AO51" s="1292"/>
      <c r="AP51" s="1292"/>
      <c r="AQ51" s="1292"/>
      <c r="AR51" s="1292"/>
      <c r="AS51" s="1292"/>
      <c r="AT51" s="1292"/>
      <c r="AU51" s="1292"/>
      <c r="AV51" s="1292"/>
      <c r="AW51" s="1292"/>
      <c r="AX51" s="1292"/>
      <c r="AY51" s="1292"/>
      <c r="AZ51" s="1292"/>
      <c r="BA51" s="1292"/>
      <c r="BB51" s="1292" t="s">
        <v>609</v>
      </c>
      <c r="BC51" s="1292"/>
      <c r="BD51" s="1292"/>
      <c r="BE51" s="1292"/>
      <c r="BF51" s="1292"/>
      <c r="BG51" s="1292"/>
      <c r="BH51" s="1292"/>
      <c r="BI51" s="1292"/>
      <c r="BJ51" s="1292"/>
      <c r="BK51" s="1292"/>
      <c r="BL51" s="1292"/>
      <c r="BM51" s="1292"/>
      <c r="BN51" s="1292"/>
      <c r="BO51" s="1292"/>
      <c r="BP51" s="1290"/>
      <c r="BQ51" s="1290"/>
      <c r="BR51" s="1290"/>
      <c r="BS51" s="1290"/>
      <c r="BT51" s="1290"/>
      <c r="BU51" s="1290"/>
      <c r="BV51" s="1290"/>
      <c r="BW51" s="1290"/>
      <c r="BX51" s="1290"/>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x14ac:dyDescent="0.15">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610</v>
      </c>
      <c r="BC53" s="1292"/>
      <c r="BD53" s="1292"/>
      <c r="BE53" s="1292"/>
      <c r="BF53" s="1292"/>
      <c r="BG53" s="1292"/>
      <c r="BH53" s="1292"/>
      <c r="BI53" s="1292"/>
      <c r="BJ53" s="1292"/>
      <c r="BK53" s="1292"/>
      <c r="BL53" s="1292"/>
      <c r="BM53" s="1292"/>
      <c r="BN53" s="1292"/>
      <c r="BO53" s="1292"/>
      <c r="BP53" s="1290">
        <v>56.1</v>
      </c>
      <c r="BQ53" s="1290"/>
      <c r="BR53" s="1290"/>
      <c r="BS53" s="1290"/>
      <c r="BT53" s="1290"/>
      <c r="BU53" s="1290"/>
      <c r="BV53" s="1290"/>
      <c r="BW53" s="1290"/>
      <c r="BX53" s="1290">
        <v>57.5</v>
      </c>
      <c r="BY53" s="1290"/>
      <c r="BZ53" s="1290"/>
      <c r="CA53" s="1290"/>
      <c r="CB53" s="1290"/>
      <c r="CC53" s="1290"/>
      <c r="CD53" s="1290"/>
      <c r="CE53" s="1290"/>
      <c r="CF53" s="1290">
        <v>58.6</v>
      </c>
      <c r="CG53" s="1290"/>
      <c r="CH53" s="1290"/>
      <c r="CI53" s="1290"/>
      <c r="CJ53" s="1290"/>
      <c r="CK53" s="1290"/>
      <c r="CL53" s="1290"/>
      <c r="CM53" s="1290"/>
      <c r="CN53" s="1290">
        <v>58.6</v>
      </c>
      <c r="CO53" s="1290"/>
      <c r="CP53" s="1290"/>
      <c r="CQ53" s="1290"/>
      <c r="CR53" s="1290"/>
      <c r="CS53" s="1290"/>
      <c r="CT53" s="1290"/>
      <c r="CU53" s="1290"/>
      <c r="CV53" s="1290">
        <v>59.5</v>
      </c>
      <c r="CW53" s="1290"/>
      <c r="CX53" s="1290"/>
      <c r="CY53" s="1290"/>
      <c r="CZ53" s="1290"/>
      <c r="DA53" s="1290"/>
      <c r="DB53" s="1290"/>
      <c r="DC53" s="1290"/>
    </row>
    <row r="54" spans="1:109" x14ac:dyDescent="0.15">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3"/>
      <c r="B55" s="375"/>
      <c r="G55" s="1285"/>
      <c r="H55" s="1285"/>
      <c r="I55" s="1285"/>
      <c r="J55" s="1285"/>
      <c r="K55" s="1291"/>
      <c r="L55" s="1291"/>
      <c r="M55" s="1291"/>
      <c r="N55" s="1291"/>
      <c r="AN55" s="1289" t="s">
        <v>611</v>
      </c>
      <c r="AO55" s="1289"/>
      <c r="AP55" s="1289"/>
      <c r="AQ55" s="1289"/>
      <c r="AR55" s="1289"/>
      <c r="AS55" s="1289"/>
      <c r="AT55" s="1289"/>
      <c r="AU55" s="1289"/>
      <c r="AV55" s="1289"/>
      <c r="AW55" s="1289"/>
      <c r="AX55" s="1289"/>
      <c r="AY55" s="1289"/>
      <c r="AZ55" s="1289"/>
      <c r="BA55" s="1289"/>
      <c r="BB55" s="1292" t="s">
        <v>609</v>
      </c>
      <c r="BC55" s="1292"/>
      <c r="BD55" s="1292"/>
      <c r="BE55" s="1292"/>
      <c r="BF55" s="1292"/>
      <c r="BG55" s="1292"/>
      <c r="BH55" s="1292"/>
      <c r="BI55" s="1292"/>
      <c r="BJ55" s="1292"/>
      <c r="BK55" s="1292"/>
      <c r="BL55" s="1292"/>
      <c r="BM55" s="1292"/>
      <c r="BN55" s="1292"/>
      <c r="BO55" s="1292"/>
      <c r="BP55" s="1290">
        <v>19</v>
      </c>
      <c r="BQ55" s="1290"/>
      <c r="BR55" s="1290"/>
      <c r="BS55" s="1290"/>
      <c r="BT55" s="1290"/>
      <c r="BU55" s="1290"/>
      <c r="BV55" s="1290"/>
      <c r="BW55" s="1290"/>
      <c r="BX55" s="1290">
        <v>15.3</v>
      </c>
      <c r="BY55" s="1290"/>
      <c r="BZ55" s="1290"/>
      <c r="CA55" s="1290"/>
      <c r="CB55" s="1290"/>
      <c r="CC55" s="1290"/>
      <c r="CD55" s="1290"/>
      <c r="CE55" s="1290"/>
      <c r="CF55" s="1290">
        <v>14.9</v>
      </c>
      <c r="CG55" s="1290"/>
      <c r="CH55" s="1290"/>
      <c r="CI55" s="1290"/>
      <c r="CJ55" s="1290"/>
      <c r="CK55" s="1290"/>
      <c r="CL55" s="1290"/>
      <c r="CM55" s="1290"/>
      <c r="CN55" s="1290">
        <v>14.5</v>
      </c>
      <c r="CO55" s="1290"/>
      <c r="CP55" s="1290"/>
      <c r="CQ55" s="1290"/>
      <c r="CR55" s="1290"/>
      <c r="CS55" s="1290"/>
      <c r="CT55" s="1290"/>
      <c r="CU55" s="1290"/>
      <c r="CV55" s="1290">
        <v>25.1</v>
      </c>
      <c r="CW55" s="1290"/>
      <c r="CX55" s="1290"/>
      <c r="CY55" s="1290"/>
      <c r="CZ55" s="1290"/>
      <c r="DA55" s="1290"/>
      <c r="DB55" s="1290"/>
      <c r="DC55" s="1290"/>
    </row>
    <row r="56" spans="1:109" x14ac:dyDescent="0.15">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x14ac:dyDescent="0.15">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610</v>
      </c>
      <c r="BC57" s="1292"/>
      <c r="BD57" s="1292"/>
      <c r="BE57" s="1292"/>
      <c r="BF57" s="1292"/>
      <c r="BG57" s="1292"/>
      <c r="BH57" s="1292"/>
      <c r="BI57" s="1292"/>
      <c r="BJ57" s="1292"/>
      <c r="BK57" s="1292"/>
      <c r="BL57" s="1292"/>
      <c r="BM57" s="1292"/>
      <c r="BN57" s="1292"/>
      <c r="BO57" s="1292"/>
      <c r="BP57" s="1290">
        <v>56.1</v>
      </c>
      <c r="BQ57" s="1290"/>
      <c r="BR57" s="1290"/>
      <c r="BS57" s="1290"/>
      <c r="BT57" s="1290"/>
      <c r="BU57" s="1290"/>
      <c r="BV57" s="1290"/>
      <c r="BW57" s="1290"/>
      <c r="BX57" s="1290">
        <v>57.5</v>
      </c>
      <c r="BY57" s="1290"/>
      <c r="BZ57" s="1290"/>
      <c r="CA57" s="1290"/>
      <c r="CB57" s="1290"/>
      <c r="CC57" s="1290"/>
      <c r="CD57" s="1290"/>
      <c r="CE57" s="1290"/>
      <c r="CF57" s="1290">
        <v>58.5</v>
      </c>
      <c r="CG57" s="1290"/>
      <c r="CH57" s="1290"/>
      <c r="CI57" s="1290"/>
      <c r="CJ57" s="1290"/>
      <c r="CK57" s="1290"/>
      <c r="CL57" s="1290"/>
      <c r="CM57" s="1290"/>
      <c r="CN57" s="1290">
        <v>58.9</v>
      </c>
      <c r="CO57" s="1290"/>
      <c r="CP57" s="1290"/>
      <c r="CQ57" s="1290"/>
      <c r="CR57" s="1290"/>
      <c r="CS57" s="1290"/>
      <c r="CT57" s="1290"/>
      <c r="CU57" s="1290"/>
      <c r="CV57" s="1290">
        <v>63.1</v>
      </c>
      <c r="CW57" s="1290"/>
      <c r="CX57" s="1290"/>
      <c r="CY57" s="1290"/>
      <c r="CZ57" s="1290"/>
      <c r="DA57" s="1290"/>
      <c r="DB57" s="1290"/>
      <c r="DC57" s="1290"/>
      <c r="DD57" s="388"/>
      <c r="DE57" s="387"/>
    </row>
    <row r="58" spans="1:109" s="383" customFormat="1" x14ac:dyDescent="0.15">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612</v>
      </c>
    </row>
    <row r="64" spans="1:109" x14ac:dyDescent="0.15">
      <c r="B64" s="375"/>
      <c r="G64" s="382"/>
      <c r="I64" s="395"/>
      <c r="J64" s="395"/>
      <c r="K64" s="395"/>
      <c r="L64" s="395"/>
      <c r="M64" s="395"/>
      <c r="N64" s="396"/>
      <c r="AM64" s="382"/>
      <c r="AN64" s="382" t="s">
        <v>606</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76" t="s">
        <v>615</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607</v>
      </c>
    </row>
    <row r="72" spans="2:107" x14ac:dyDescent="0.15">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555</v>
      </c>
      <c r="BQ72" s="1289"/>
      <c r="BR72" s="1289"/>
      <c r="BS72" s="1289"/>
      <c r="BT72" s="1289"/>
      <c r="BU72" s="1289"/>
      <c r="BV72" s="1289"/>
      <c r="BW72" s="1289"/>
      <c r="BX72" s="1289" t="s">
        <v>556</v>
      </c>
      <c r="BY72" s="1289"/>
      <c r="BZ72" s="1289"/>
      <c r="CA72" s="1289"/>
      <c r="CB72" s="1289"/>
      <c r="CC72" s="1289"/>
      <c r="CD72" s="1289"/>
      <c r="CE72" s="1289"/>
      <c r="CF72" s="1289" t="s">
        <v>557</v>
      </c>
      <c r="CG72" s="1289"/>
      <c r="CH72" s="1289"/>
      <c r="CI72" s="1289"/>
      <c r="CJ72" s="1289"/>
      <c r="CK72" s="1289"/>
      <c r="CL72" s="1289"/>
      <c r="CM72" s="1289"/>
      <c r="CN72" s="1289" t="s">
        <v>558</v>
      </c>
      <c r="CO72" s="1289"/>
      <c r="CP72" s="1289"/>
      <c r="CQ72" s="1289"/>
      <c r="CR72" s="1289"/>
      <c r="CS72" s="1289"/>
      <c r="CT72" s="1289"/>
      <c r="CU72" s="1289"/>
      <c r="CV72" s="1289" t="s">
        <v>559</v>
      </c>
      <c r="CW72" s="1289"/>
      <c r="CX72" s="1289"/>
      <c r="CY72" s="1289"/>
      <c r="CZ72" s="1289"/>
      <c r="DA72" s="1289"/>
      <c r="DB72" s="1289"/>
      <c r="DC72" s="1289"/>
    </row>
    <row r="73" spans="2:107" x14ac:dyDescent="0.15">
      <c r="B73" s="375"/>
      <c r="G73" s="1295"/>
      <c r="H73" s="1295"/>
      <c r="I73" s="1295"/>
      <c r="J73" s="1295"/>
      <c r="K73" s="1296"/>
      <c r="L73" s="1296"/>
      <c r="M73" s="1296"/>
      <c r="N73" s="1296"/>
      <c r="AM73" s="384"/>
      <c r="AN73" s="1292" t="s">
        <v>608</v>
      </c>
      <c r="AO73" s="1292"/>
      <c r="AP73" s="1292"/>
      <c r="AQ73" s="1292"/>
      <c r="AR73" s="1292"/>
      <c r="AS73" s="1292"/>
      <c r="AT73" s="1292"/>
      <c r="AU73" s="1292"/>
      <c r="AV73" s="1292"/>
      <c r="AW73" s="1292"/>
      <c r="AX73" s="1292"/>
      <c r="AY73" s="1292"/>
      <c r="AZ73" s="1292"/>
      <c r="BA73" s="1292"/>
      <c r="BB73" s="1292" t="s">
        <v>609</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x14ac:dyDescent="0.15">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613</v>
      </c>
      <c r="BC75" s="1292"/>
      <c r="BD75" s="1292"/>
      <c r="BE75" s="1292"/>
      <c r="BF75" s="1292"/>
      <c r="BG75" s="1292"/>
      <c r="BH75" s="1292"/>
      <c r="BI75" s="1292"/>
      <c r="BJ75" s="1292"/>
      <c r="BK75" s="1292"/>
      <c r="BL75" s="1292"/>
      <c r="BM75" s="1292"/>
      <c r="BN75" s="1292"/>
      <c r="BO75" s="1292"/>
      <c r="BP75" s="1290">
        <v>-0.3</v>
      </c>
      <c r="BQ75" s="1290"/>
      <c r="BR75" s="1290"/>
      <c r="BS75" s="1290"/>
      <c r="BT75" s="1290"/>
      <c r="BU75" s="1290"/>
      <c r="BV75" s="1290"/>
      <c r="BW75" s="1290"/>
      <c r="BX75" s="1290">
        <v>-0.3</v>
      </c>
      <c r="BY75" s="1290"/>
      <c r="BZ75" s="1290"/>
      <c r="CA75" s="1290"/>
      <c r="CB75" s="1290"/>
      <c r="CC75" s="1290"/>
      <c r="CD75" s="1290"/>
      <c r="CE75" s="1290"/>
      <c r="CF75" s="1290">
        <v>0</v>
      </c>
      <c r="CG75" s="1290"/>
      <c r="CH75" s="1290"/>
      <c r="CI75" s="1290"/>
      <c r="CJ75" s="1290"/>
      <c r="CK75" s="1290"/>
      <c r="CL75" s="1290"/>
      <c r="CM75" s="1290"/>
      <c r="CN75" s="1290">
        <v>0</v>
      </c>
      <c r="CO75" s="1290"/>
      <c r="CP75" s="1290"/>
      <c r="CQ75" s="1290"/>
      <c r="CR75" s="1290"/>
      <c r="CS75" s="1290"/>
      <c r="CT75" s="1290"/>
      <c r="CU75" s="1290"/>
      <c r="CV75" s="1290">
        <v>0</v>
      </c>
      <c r="CW75" s="1290"/>
      <c r="CX75" s="1290"/>
      <c r="CY75" s="1290"/>
      <c r="CZ75" s="1290"/>
      <c r="DA75" s="1290"/>
      <c r="DB75" s="1290"/>
      <c r="DC75" s="1290"/>
    </row>
    <row r="76" spans="2:107" x14ac:dyDescent="0.15">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5"/>
      <c r="G77" s="1285"/>
      <c r="H77" s="1285"/>
      <c r="I77" s="1285"/>
      <c r="J77" s="1285"/>
      <c r="K77" s="1296"/>
      <c r="L77" s="1296"/>
      <c r="M77" s="1296"/>
      <c r="N77" s="1296"/>
      <c r="AN77" s="1289" t="s">
        <v>611</v>
      </c>
      <c r="AO77" s="1289"/>
      <c r="AP77" s="1289"/>
      <c r="AQ77" s="1289"/>
      <c r="AR77" s="1289"/>
      <c r="AS77" s="1289"/>
      <c r="AT77" s="1289"/>
      <c r="AU77" s="1289"/>
      <c r="AV77" s="1289"/>
      <c r="AW77" s="1289"/>
      <c r="AX77" s="1289"/>
      <c r="AY77" s="1289"/>
      <c r="AZ77" s="1289"/>
      <c r="BA77" s="1289"/>
      <c r="BB77" s="1292" t="s">
        <v>609</v>
      </c>
      <c r="BC77" s="1292"/>
      <c r="BD77" s="1292"/>
      <c r="BE77" s="1292"/>
      <c r="BF77" s="1292"/>
      <c r="BG77" s="1292"/>
      <c r="BH77" s="1292"/>
      <c r="BI77" s="1292"/>
      <c r="BJ77" s="1292"/>
      <c r="BK77" s="1292"/>
      <c r="BL77" s="1292"/>
      <c r="BM77" s="1292"/>
      <c r="BN77" s="1292"/>
      <c r="BO77" s="1292"/>
      <c r="BP77" s="1290">
        <v>19</v>
      </c>
      <c r="BQ77" s="1290"/>
      <c r="BR77" s="1290"/>
      <c r="BS77" s="1290"/>
      <c r="BT77" s="1290"/>
      <c r="BU77" s="1290"/>
      <c r="BV77" s="1290"/>
      <c r="BW77" s="1290"/>
      <c r="BX77" s="1290">
        <v>15.3</v>
      </c>
      <c r="BY77" s="1290"/>
      <c r="BZ77" s="1290"/>
      <c r="CA77" s="1290"/>
      <c r="CB77" s="1290"/>
      <c r="CC77" s="1290"/>
      <c r="CD77" s="1290"/>
      <c r="CE77" s="1290"/>
      <c r="CF77" s="1290">
        <v>14.9</v>
      </c>
      <c r="CG77" s="1290"/>
      <c r="CH77" s="1290"/>
      <c r="CI77" s="1290"/>
      <c r="CJ77" s="1290"/>
      <c r="CK77" s="1290"/>
      <c r="CL77" s="1290"/>
      <c r="CM77" s="1290"/>
      <c r="CN77" s="1290">
        <v>14.5</v>
      </c>
      <c r="CO77" s="1290"/>
      <c r="CP77" s="1290"/>
      <c r="CQ77" s="1290"/>
      <c r="CR77" s="1290"/>
      <c r="CS77" s="1290"/>
      <c r="CT77" s="1290"/>
      <c r="CU77" s="1290"/>
      <c r="CV77" s="1290">
        <v>25.1</v>
      </c>
      <c r="CW77" s="1290"/>
      <c r="CX77" s="1290"/>
      <c r="CY77" s="1290"/>
      <c r="CZ77" s="1290"/>
      <c r="DA77" s="1290"/>
      <c r="DB77" s="1290"/>
      <c r="DC77" s="1290"/>
    </row>
    <row r="78" spans="2:107" x14ac:dyDescent="0.15">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613</v>
      </c>
      <c r="BC79" s="1292"/>
      <c r="BD79" s="1292"/>
      <c r="BE79" s="1292"/>
      <c r="BF79" s="1292"/>
      <c r="BG79" s="1292"/>
      <c r="BH79" s="1292"/>
      <c r="BI79" s="1292"/>
      <c r="BJ79" s="1292"/>
      <c r="BK79" s="1292"/>
      <c r="BL79" s="1292"/>
      <c r="BM79" s="1292"/>
      <c r="BN79" s="1292"/>
      <c r="BO79" s="1292"/>
      <c r="BP79" s="1290">
        <v>8.5</v>
      </c>
      <c r="BQ79" s="1290"/>
      <c r="BR79" s="1290"/>
      <c r="BS79" s="1290"/>
      <c r="BT79" s="1290"/>
      <c r="BU79" s="1290"/>
      <c r="BV79" s="1290"/>
      <c r="BW79" s="1290"/>
      <c r="BX79" s="1290">
        <v>8.5</v>
      </c>
      <c r="BY79" s="1290"/>
      <c r="BZ79" s="1290"/>
      <c r="CA79" s="1290"/>
      <c r="CB79" s="1290"/>
      <c r="CC79" s="1290"/>
      <c r="CD79" s="1290"/>
      <c r="CE79" s="1290"/>
      <c r="CF79" s="1290">
        <v>8.5</v>
      </c>
      <c r="CG79" s="1290"/>
      <c r="CH79" s="1290"/>
      <c r="CI79" s="1290"/>
      <c r="CJ79" s="1290"/>
      <c r="CK79" s="1290"/>
      <c r="CL79" s="1290"/>
      <c r="CM79" s="1290"/>
      <c r="CN79" s="1290">
        <v>8.4</v>
      </c>
      <c r="CO79" s="1290"/>
      <c r="CP79" s="1290"/>
      <c r="CQ79" s="1290"/>
      <c r="CR79" s="1290"/>
      <c r="CS79" s="1290"/>
      <c r="CT79" s="1290"/>
      <c r="CU79" s="1290"/>
      <c r="CV79" s="1290">
        <v>8.3000000000000007</v>
      </c>
      <c r="CW79" s="1290"/>
      <c r="CX79" s="1290"/>
      <c r="CY79" s="1290"/>
      <c r="CZ79" s="1290"/>
      <c r="DA79" s="1290"/>
      <c r="DB79" s="1290"/>
      <c r="DC79" s="1290"/>
    </row>
    <row r="80" spans="2:107" x14ac:dyDescent="0.15">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xfgdkMegCHwFsTGv75cn3QzRRTUPjLE3hctaHHZImGKCtbN1NF4at/OVSDb+EXmePfauyNsXOWwNsi+mEuStzQ==" saltValue="1knuOfhQgt6K5AECRkKkN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6" zoomScaleNormal="86"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502</v>
      </c>
    </row>
  </sheetData>
  <sheetProtection algorithmName="SHA-512" hashValue="O+bYmrjJDyDswwIbf8vUxXYyo3y4b5d+Ze8JglJ3ekefN/mugsfwdo4vCnFyJgzfm1CwjLTLfjra3w3dwMtzTw==" saltValue="Ly0ow++gKaCc7z3kQaxU1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502</v>
      </c>
    </row>
  </sheetData>
  <sheetProtection algorithmName="SHA-512" hashValue="4WL3jD+5T3q9obcQgpmlbM8GKfi42BKwijbEZSbDh4xkL/JICuasv/pwpNNfBr5XEzbc1a9zXjyUDnEL/A87ng==" saltValue="EFJC9k9zHUkJ0Fk+B3zcZ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552</v>
      </c>
      <c r="G2" s="148"/>
      <c r="H2" s="149"/>
    </row>
    <row r="3" spans="1:8" x14ac:dyDescent="0.15">
      <c r="A3" s="145" t="s">
        <v>545</v>
      </c>
      <c r="B3" s="150"/>
      <c r="C3" s="151"/>
      <c r="D3" s="152">
        <v>86826</v>
      </c>
      <c r="E3" s="153"/>
      <c r="F3" s="154">
        <v>85042</v>
      </c>
      <c r="G3" s="155"/>
      <c r="H3" s="156"/>
    </row>
    <row r="4" spans="1:8" x14ac:dyDescent="0.15">
      <c r="A4" s="157"/>
      <c r="B4" s="158"/>
      <c r="C4" s="159"/>
      <c r="D4" s="160">
        <v>66961</v>
      </c>
      <c r="E4" s="161"/>
      <c r="F4" s="162">
        <v>50806</v>
      </c>
      <c r="G4" s="163"/>
      <c r="H4" s="164"/>
    </row>
    <row r="5" spans="1:8" x14ac:dyDescent="0.15">
      <c r="A5" s="145" t="s">
        <v>547</v>
      </c>
      <c r="B5" s="150"/>
      <c r="C5" s="151"/>
      <c r="D5" s="152">
        <v>90558</v>
      </c>
      <c r="E5" s="153"/>
      <c r="F5" s="154">
        <v>83774</v>
      </c>
      <c r="G5" s="155"/>
      <c r="H5" s="156"/>
    </row>
    <row r="6" spans="1:8" x14ac:dyDescent="0.15">
      <c r="A6" s="157"/>
      <c r="B6" s="158"/>
      <c r="C6" s="159"/>
      <c r="D6" s="160">
        <v>53907</v>
      </c>
      <c r="E6" s="161"/>
      <c r="F6" s="162">
        <v>52179</v>
      </c>
      <c r="G6" s="163"/>
      <c r="H6" s="164"/>
    </row>
    <row r="7" spans="1:8" x14ac:dyDescent="0.15">
      <c r="A7" s="145" t="s">
        <v>548</v>
      </c>
      <c r="B7" s="150"/>
      <c r="C7" s="151"/>
      <c r="D7" s="152">
        <v>156629</v>
      </c>
      <c r="E7" s="153"/>
      <c r="F7" s="154">
        <v>132981</v>
      </c>
      <c r="G7" s="155"/>
      <c r="H7" s="156"/>
    </row>
    <row r="8" spans="1:8" x14ac:dyDescent="0.15">
      <c r="A8" s="157"/>
      <c r="B8" s="158"/>
      <c r="C8" s="159"/>
      <c r="D8" s="160">
        <v>93247</v>
      </c>
      <c r="E8" s="161"/>
      <c r="F8" s="162">
        <v>56973</v>
      </c>
      <c r="G8" s="163"/>
      <c r="H8" s="164"/>
    </row>
    <row r="9" spans="1:8" x14ac:dyDescent="0.15">
      <c r="A9" s="145" t="s">
        <v>549</v>
      </c>
      <c r="B9" s="150"/>
      <c r="C9" s="151"/>
      <c r="D9" s="152">
        <v>163500</v>
      </c>
      <c r="E9" s="153"/>
      <c r="F9" s="154">
        <v>128523</v>
      </c>
      <c r="G9" s="155"/>
      <c r="H9" s="156"/>
    </row>
    <row r="10" spans="1:8" x14ac:dyDescent="0.15">
      <c r="A10" s="157"/>
      <c r="B10" s="158"/>
      <c r="C10" s="159"/>
      <c r="D10" s="160">
        <v>112882</v>
      </c>
      <c r="E10" s="161"/>
      <c r="F10" s="162">
        <v>56792</v>
      </c>
      <c r="G10" s="163"/>
      <c r="H10" s="164"/>
    </row>
    <row r="11" spans="1:8" x14ac:dyDescent="0.15">
      <c r="A11" s="145" t="s">
        <v>550</v>
      </c>
      <c r="B11" s="150"/>
      <c r="C11" s="151"/>
      <c r="D11" s="152">
        <v>94781</v>
      </c>
      <c r="E11" s="153"/>
      <c r="F11" s="154">
        <v>69604</v>
      </c>
      <c r="G11" s="155"/>
      <c r="H11" s="156"/>
    </row>
    <row r="12" spans="1:8" x14ac:dyDescent="0.15">
      <c r="A12" s="157"/>
      <c r="B12" s="158"/>
      <c r="C12" s="165"/>
      <c r="D12" s="160">
        <v>65245</v>
      </c>
      <c r="E12" s="161"/>
      <c r="F12" s="162">
        <v>36247</v>
      </c>
      <c r="G12" s="163"/>
      <c r="H12" s="164"/>
    </row>
    <row r="13" spans="1:8" x14ac:dyDescent="0.15">
      <c r="A13" s="145"/>
      <c r="B13" s="150"/>
      <c r="C13" s="166"/>
      <c r="D13" s="167">
        <v>118459</v>
      </c>
      <c r="E13" s="168"/>
      <c r="F13" s="169">
        <v>99985</v>
      </c>
      <c r="G13" s="170"/>
      <c r="H13" s="156"/>
    </row>
    <row r="14" spans="1:8" x14ac:dyDescent="0.15">
      <c r="A14" s="157"/>
      <c r="B14" s="158"/>
      <c r="C14" s="159"/>
      <c r="D14" s="160">
        <v>78448</v>
      </c>
      <c r="E14" s="161"/>
      <c r="F14" s="162">
        <v>50599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4.9400000000000004</v>
      </c>
      <c r="C19" s="171">
        <f>ROUND(VALUE(SUBSTITUTE(実質収支比率等に係る経年分析!G$48,"▲","-")),2)</f>
        <v>5.14</v>
      </c>
      <c r="D19" s="171">
        <f>ROUND(VALUE(SUBSTITUTE(実質収支比率等に係る経年分析!H$48,"▲","-")),2)</f>
        <v>3.27</v>
      </c>
      <c r="E19" s="171">
        <f>ROUND(VALUE(SUBSTITUTE(実質収支比率等に係る経年分析!I$48,"▲","-")),2)</f>
        <v>2.78</v>
      </c>
      <c r="F19" s="171">
        <f>ROUND(VALUE(SUBSTITUTE(実質収支比率等に係る経年分析!J$48,"▲","-")),2)</f>
        <v>5.22</v>
      </c>
    </row>
    <row r="20" spans="1:11" x14ac:dyDescent="0.15">
      <c r="A20" s="171" t="s">
        <v>55</v>
      </c>
      <c r="B20" s="171">
        <f>ROUND(VALUE(SUBSTITUTE(実質収支比率等に係る経年分析!F$47,"▲","-")),2)</f>
        <v>73.239999999999995</v>
      </c>
      <c r="C20" s="171">
        <f>ROUND(VALUE(SUBSTITUTE(実質収支比率等に係る経年分析!G$47,"▲","-")),2)</f>
        <v>61.06</v>
      </c>
      <c r="D20" s="171">
        <f>ROUND(VALUE(SUBSTITUTE(実質収支比率等に係る経年分析!H$47,"▲","-")),2)</f>
        <v>49.49</v>
      </c>
      <c r="E20" s="171">
        <f>ROUND(VALUE(SUBSTITUTE(実質収支比率等に係る経年分析!I$47,"▲","-")),2)</f>
        <v>43.32</v>
      </c>
      <c r="F20" s="171">
        <f>ROUND(VALUE(SUBSTITUTE(実質収支比率等に係る経年分析!J$47,"▲","-")),2)</f>
        <v>44.09</v>
      </c>
    </row>
    <row r="21" spans="1:11" x14ac:dyDescent="0.15">
      <c r="A21" s="171" t="s">
        <v>56</v>
      </c>
      <c r="B21" s="171">
        <f>IF(ISNUMBER(VALUE(SUBSTITUTE(実質収支比率等に係る経年分析!F$49,"▲","-"))),ROUND(VALUE(SUBSTITUTE(実質収支比率等に係る経年分析!F$49,"▲","-")),2),NA())</f>
        <v>-17.45</v>
      </c>
      <c r="C21" s="171">
        <f>IF(ISNUMBER(VALUE(SUBSTITUTE(実質収支比率等に係る経年分析!G$49,"▲","-"))),ROUND(VALUE(SUBSTITUTE(実質収支比率等に係る経年分析!G$49,"▲","-")),2),NA())</f>
        <v>-15.32</v>
      </c>
      <c r="D21" s="171">
        <f>IF(ISNUMBER(VALUE(SUBSTITUTE(実質収支比率等に係る経年分析!H$49,"▲","-"))),ROUND(VALUE(SUBSTITUTE(実質収支比率等に係る経年分析!H$49,"▲","-")),2),NA())</f>
        <v>-15.63</v>
      </c>
      <c r="E21" s="171">
        <f>IF(ISNUMBER(VALUE(SUBSTITUTE(実質収支比率等に係る経年分析!I$49,"▲","-"))),ROUND(VALUE(SUBSTITUTE(実質収支比率等に係る経年分析!I$49,"▲","-")),2),NA())</f>
        <v>-5.9</v>
      </c>
      <c r="F21" s="171">
        <f>IF(ISNUMBER(VALUE(SUBSTITUTE(実質収支比率等に係る経年分析!J$49,"▲","-"))),ROUND(VALUE(SUBSTITUTE(実質収支比率等に係る経年分析!J$49,"▲","-")),2),NA())</f>
        <v>4.6500000000000004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2.0499999999999998</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工業団地建設事業特別会計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後期高齢者医療保険特別会計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0.09</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0.11</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0.78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0.52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0.42</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1.32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1.1100000000000001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1.19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1.01</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3.82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4.01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4.24</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4.9400000000000004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5.13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3.27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2.77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5.22</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9.73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9.85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8.89</v>
      </c>
    </row>
    <row r="36" spans="1:16" x14ac:dyDescent="0.15">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14.85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17.54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18.690000000000001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18.71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18.29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847</v>
      </c>
      <c r="E42" s="173"/>
      <c r="F42" s="173"/>
      <c r="G42" s="173">
        <f>'実質公債費比率（分子）の構造'!L$52</f>
        <v>826</v>
      </c>
      <c r="H42" s="173"/>
      <c r="I42" s="173"/>
      <c r="J42" s="173">
        <f>'実質公債費比率（分子）の構造'!M$52</f>
        <v>783</v>
      </c>
      <c r="K42" s="173"/>
      <c r="L42" s="173"/>
      <c r="M42" s="173">
        <f>'実質公債費比率（分子）の構造'!N$52</f>
        <v>749</v>
      </c>
      <c r="N42" s="173"/>
      <c r="O42" s="173"/>
      <c r="P42" s="173">
        <f>'実質公債費比率（分子）の構造'!O$52</f>
        <v>720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f>'実質公債費比率（分子）の構造'!O$51</f>
        <v>0</v>
      </c>
      <c r="O43" s="173"/>
      <c r="P43" s="173"/>
    </row>
    <row r="44" spans="1:16" x14ac:dyDescent="0.15">
      <c r="A44" s="173" t="s">
        <v>65</v>
      </c>
      <c r="B44" s="173">
        <f>'実質公債費比率（分子）の構造'!K$50</f>
        <v>1</v>
      </c>
      <c r="C44" s="173"/>
      <c r="D44" s="173"/>
      <c r="E44" s="173">
        <f>'実質公債費比率（分子）の構造'!L$50</f>
        <v>1</v>
      </c>
      <c r="F44" s="173"/>
      <c r="G44" s="173"/>
      <c r="H44" s="173">
        <f>'実質公債費比率（分子）の構造'!M$50</f>
        <v>77</v>
      </c>
      <c r="I44" s="173"/>
      <c r="J44" s="173"/>
      <c r="K44" s="173">
        <f>'実質公債費比率（分子）の構造'!N$50</f>
        <v>79</v>
      </c>
      <c r="L44" s="173"/>
      <c r="M44" s="173"/>
      <c r="N44" s="173">
        <f>'実質公債費比率（分子）の構造'!O$50</f>
        <v>84</v>
      </c>
      <c r="O44" s="173"/>
      <c r="P44" s="173"/>
    </row>
    <row r="45" spans="1:16" x14ac:dyDescent="0.15">
      <c r="A45" s="173" t="s">
        <v>66</v>
      </c>
      <c r="B45" s="173">
        <f>'実質公債費比率（分子）の構造'!K$49</f>
        <v>11</v>
      </c>
      <c r="C45" s="173"/>
      <c r="D45" s="173"/>
      <c r="E45" s="173">
        <f>'実質公債費比率（分子）の構造'!L$49</f>
        <v>8</v>
      </c>
      <c r="F45" s="173"/>
      <c r="G45" s="173"/>
      <c r="H45" s="173">
        <f>'実質公債費比率（分子）の構造'!M$49</f>
        <v>4</v>
      </c>
      <c r="I45" s="173"/>
      <c r="J45" s="173"/>
      <c r="K45" s="173">
        <f>'実質公債費比率（分子）の構造'!N$49</f>
        <v>4</v>
      </c>
      <c r="L45" s="173"/>
      <c r="M45" s="173"/>
      <c r="N45" s="173">
        <f>'実質公債費比率（分子）の構造'!O$49</f>
        <v>4</v>
      </c>
      <c r="O45" s="173"/>
      <c r="P45" s="173"/>
    </row>
    <row r="46" spans="1:16" x14ac:dyDescent="0.15">
      <c r="A46" s="173" t="s">
        <v>67</v>
      </c>
      <c r="B46" s="173">
        <f>'実質公債費比率（分子）の構造'!K$48</f>
        <v>431</v>
      </c>
      <c r="C46" s="173"/>
      <c r="D46" s="173"/>
      <c r="E46" s="173">
        <f>'実質公債費比率（分子）の構造'!L$48</f>
        <v>468</v>
      </c>
      <c r="F46" s="173"/>
      <c r="G46" s="173"/>
      <c r="H46" s="173">
        <f>'実質公債費比率（分子）の構造'!M$48</f>
        <v>443</v>
      </c>
      <c r="I46" s="173"/>
      <c r="J46" s="173"/>
      <c r="K46" s="173">
        <f>'実質公債費比率（分子）の構造'!N$48</f>
        <v>360</v>
      </c>
      <c r="L46" s="173"/>
      <c r="M46" s="173"/>
      <c r="N46" s="173">
        <f>'実質公債費比率（分子）の構造'!O$48</f>
        <v>362</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381</v>
      </c>
      <c r="C49" s="173"/>
      <c r="D49" s="173"/>
      <c r="E49" s="173">
        <f>'実質公債費比率（分子）の構造'!L$45</f>
        <v>335</v>
      </c>
      <c r="F49" s="173"/>
      <c r="G49" s="173"/>
      <c r="H49" s="173">
        <f>'実質公債費比率（分子）の構造'!M$45</f>
        <v>302</v>
      </c>
      <c r="I49" s="173"/>
      <c r="J49" s="173"/>
      <c r="K49" s="173">
        <f>'実質公債費比率（分子）の構造'!N$45</f>
        <v>255</v>
      </c>
      <c r="L49" s="173"/>
      <c r="M49" s="173"/>
      <c r="N49" s="173">
        <f>'実質公債費比率（分子）の構造'!O$45</f>
        <v>283</v>
      </c>
      <c r="O49" s="173"/>
      <c r="P49" s="173"/>
    </row>
    <row r="50" spans="1:16" x14ac:dyDescent="0.15">
      <c r="A50" s="173" t="s">
        <v>71</v>
      </c>
      <c r="B50" s="173" t="e">
        <f>NA()</f>
        <v>#N/A</v>
      </c>
      <c r="C50" s="173">
        <f>IF(ISNUMBER('実質公債費比率（分子）の構造'!K$53),'実質公債費比率（分子）の構造'!K$53,NA())</f>
        <v>-23</v>
      </c>
      <c r="D50" s="173" t="e">
        <f>NA()</f>
        <v>#N/A</v>
      </c>
      <c r="E50" s="173" t="e">
        <f>NA()</f>
        <v>#N/A</v>
      </c>
      <c r="F50" s="173">
        <f>IF(ISNUMBER('実質公債費比率（分子）の構造'!L$53),'実質公債費比率（分子）の構造'!L$53,NA())</f>
        <v>-14</v>
      </c>
      <c r="G50" s="173" t="e">
        <f>NA()</f>
        <v>#N/A</v>
      </c>
      <c r="H50" s="173" t="e">
        <f>NA()</f>
        <v>#N/A</v>
      </c>
      <c r="I50" s="173">
        <f>IF(ISNUMBER('実質公債費比率（分子）の構造'!M$53),'実質公債費比率（分子）の構造'!M$53,NA())</f>
        <v>43</v>
      </c>
      <c r="J50" s="173" t="e">
        <f>NA()</f>
        <v>#N/A</v>
      </c>
      <c r="K50" s="173" t="e">
        <f>NA()</f>
        <v>#N/A</v>
      </c>
      <c r="L50" s="173">
        <f>IF(ISNUMBER('実質公債費比率（分子）の構造'!N$53),'実質公債費比率（分子）の構造'!N$53,NA())</f>
        <v>-51</v>
      </c>
      <c r="M50" s="173" t="e">
        <f>NA()</f>
        <v>#N/A</v>
      </c>
      <c r="N50" s="173" t="e">
        <f>NA()</f>
        <v>#N/A</v>
      </c>
      <c r="O50" s="173">
        <f>IF(ISNUMBER('実質公債費比率（分子）の構造'!O$53),'実質公債費比率（分子）の構造'!O$53,NA())</f>
        <v>13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7263</v>
      </c>
      <c r="E56" s="172"/>
      <c r="F56" s="172"/>
      <c r="G56" s="172">
        <f>'将来負担比率（分子）の構造'!J$52</f>
        <v>6747</v>
      </c>
      <c r="H56" s="172"/>
      <c r="I56" s="172"/>
      <c r="J56" s="172">
        <f>'将来負担比率（分子）の構造'!K$52</f>
        <v>6438</v>
      </c>
      <c r="K56" s="172"/>
      <c r="L56" s="172"/>
      <c r="M56" s="172">
        <f>'将来負担比率（分子）の構造'!L$52</f>
        <v>7023</v>
      </c>
      <c r="N56" s="172"/>
      <c r="O56" s="172"/>
      <c r="P56" s="172">
        <f>'将来負担比率（分子）の構造'!M$52</f>
        <v>7108</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f>'将来負担比率（分子）の構造'!L$51</f>
        <v>48</v>
      </c>
      <c r="N57" s="172"/>
      <c r="O57" s="172"/>
      <c r="P57" s="172" t="str">
        <f>'将来負担比率（分子）の構造'!M$51</f>
        <v>-</v>
      </c>
    </row>
    <row r="58" spans="1:16" x14ac:dyDescent="0.15">
      <c r="A58" s="172" t="s">
        <v>41</v>
      </c>
      <c r="B58" s="172"/>
      <c r="C58" s="172"/>
      <c r="D58" s="172">
        <f>'将来負担比率（分子）の構造'!I$50</f>
        <v>11576</v>
      </c>
      <c r="E58" s="172"/>
      <c r="F58" s="172"/>
      <c r="G58" s="172">
        <f>'将来負担比率（分子）の構造'!J$50</f>
        <v>10387</v>
      </c>
      <c r="H58" s="172"/>
      <c r="I58" s="172"/>
      <c r="J58" s="172">
        <f>'将来負担比率（分子）の構造'!K$50</f>
        <v>7369</v>
      </c>
      <c r="K58" s="172"/>
      <c r="L58" s="172"/>
      <c r="M58" s="172">
        <f>'将来負担比率（分子）の構造'!L$50</f>
        <v>4995</v>
      </c>
      <c r="N58" s="172"/>
      <c r="O58" s="172"/>
      <c r="P58" s="172">
        <f>'将来負担比率（分子）の構造'!M$50</f>
        <v>6845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t="str">
        <f>'将来負担比率（分子）の構造'!I$45</f>
        <v>-</v>
      </c>
      <c r="C62" s="172"/>
      <c r="D62" s="172"/>
      <c r="E62" s="172" t="str">
        <f>'将来負担比率（分子）の構造'!J$45</f>
        <v>-</v>
      </c>
      <c r="F62" s="172"/>
      <c r="G62" s="172"/>
      <c r="H62" s="172" t="str">
        <f>'将来負担比率（分子）の構造'!K$45</f>
        <v>-</v>
      </c>
      <c r="I62" s="172"/>
      <c r="J62" s="172"/>
      <c r="K62" s="172" t="str">
        <f>'将来負担比率（分子）の構造'!L$45</f>
        <v>-</v>
      </c>
      <c r="L62" s="172"/>
      <c r="M62" s="172"/>
      <c r="N62" s="172" t="str">
        <f>'将来負担比率（分子）の構造'!M$45</f>
        <v>-</v>
      </c>
      <c r="O62" s="172"/>
      <c r="P62" s="172"/>
    </row>
    <row r="63" spans="1:16" x14ac:dyDescent="0.15">
      <c r="A63" s="172" t="s">
        <v>34</v>
      </c>
      <c r="B63" s="172">
        <f>'将来負担比率（分子）の構造'!I$44</f>
        <v>86</v>
      </c>
      <c r="C63" s="172"/>
      <c r="D63" s="172"/>
      <c r="E63" s="172">
        <f>'将来負担比率（分子）の構造'!J$44</f>
        <v>77</v>
      </c>
      <c r="F63" s="172"/>
      <c r="G63" s="172"/>
      <c r="H63" s="172">
        <f>'将来負担比率（分子）の構造'!K$44</f>
        <v>77</v>
      </c>
      <c r="I63" s="172"/>
      <c r="J63" s="172"/>
      <c r="K63" s="172">
        <f>'将来負担比率（分子）の構造'!L$44</f>
        <v>76</v>
      </c>
      <c r="L63" s="172"/>
      <c r="M63" s="172"/>
      <c r="N63" s="172">
        <f>'将来負担比率（分子）の構造'!M$44</f>
        <v>71</v>
      </c>
      <c r="O63" s="172"/>
      <c r="P63" s="172"/>
    </row>
    <row r="64" spans="1:16" x14ac:dyDescent="0.15">
      <c r="A64" s="172" t="s">
        <v>33</v>
      </c>
      <c r="B64" s="172">
        <f>'将来負担比率（分子）の構造'!I$43</f>
        <v>3911</v>
      </c>
      <c r="C64" s="172"/>
      <c r="D64" s="172"/>
      <c r="E64" s="172">
        <f>'将来負担比率（分子）の構造'!J$43</f>
        <v>3917</v>
      </c>
      <c r="F64" s="172"/>
      <c r="G64" s="172"/>
      <c r="H64" s="172">
        <f>'将来負担比率（分子）の構造'!K$43</f>
        <v>3716</v>
      </c>
      <c r="I64" s="172"/>
      <c r="J64" s="172"/>
      <c r="K64" s="172">
        <f>'将来負担比率（分子）の構造'!L$43</f>
        <v>3099</v>
      </c>
      <c r="L64" s="172"/>
      <c r="M64" s="172"/>
      <c r="N64" s="172">
        <f>'将来負担比率（分子）の構造'!M$43</f>
        <v>2698</v>
      </c>
      <c r="O64" s="172"/>
      <c r="P64" s="172"/>
    </row>
    <row r="65" spans="1:16" x14ac:dyDescent="0.15">
      <c r="A65" s="172" t="s">
        <v>32</v>
      </c>
      <c r="B65" s="172">
        <f>'将来負担比率（分子）の構造'!I$42</f>
        <v>10</v>
      </c>
      <c r="C65" s="172"/>
      <c r="D65" s="172"/>
      <c r="E65" s="172">
        <f>'将来負担比率（分子）の構造'!J$42</f>
        <v>8</v>
      </c>
      <c r="F65" s="172"/>
      <c r="G65" s="172"/>
      <c r="H65" s="172">
        <f>'将来負担比率（分子）の構造'!K$42</f>
        <v>350</v>
      </c>
      <c r="I65" s="172"/>
      <c r="J65" s="172"/>
      <c r="K65" s="172">
        <f>'将来負担比率（分子）の構造'!L$42</f>
        <v>350</v>
      </c>
      <c r="L65" s="172"/>
      <c r="M65" s="172"/>
      <c r="N65" s="172">
        <f>'将来負担比率（分子）の構造'!M$42</f>
        <v>284</v>
      </c>
      <c r="O65" s="172"/>
      <c r="P65" s="172"/>
    </row>
    <row r="66" spans="1:16" x14ac:dyDescent="0.15">
      <c r="A66" s="172" t="s">
        <v>31</v>
      </c>
      <c r="B66" s="172">
        <f>'将来負担比率（分子）の構造'!I$41</f>
        <v>2385</v>
      </c>
      <c r="C66" s="172"/>
      <c r="D66" s="172"/>
      <c r="E66" s="172">
        <f>'将来負担比率（分子）の構造'!J$41</f>
        <v>2819</v>
      </c>
      <c r="F66" s="172"/>
      <c r="G66" s="172"/>
      <c r="H66" s="172">
        <f>'将来負担比率（分子）の構造'!K$41</f>
        <v>4278</v>
      </c>
      <c r="I66" s="172"/>
      <c r="J66" s="172"/>
      <c r="K66" s="172">
        <f>'将来負担比率（分子）の構造'!L$41</f>
        <v>7028</v>
      </c>
      <c r="L66" s="172"/>
      <c r="M66" s="172"/>
      <c r="N66" s="172">
        <f>'将来負担比率（分子）の構造'!M$41</f>
        <v>9186</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4343</v>
      </c>
      <c r="C72" s="176">
        <f>基金残高に係る経年分析!G55</f>
        <v>3857</v>
      </c>
      <c r="D72" s="176">
        <f>基金残高に係る経年分析!H55</f>
        <v>4052</v>
      </c>
    </row>
    <row r="73" spans="1:16" x14ac:dyDescent="0.15">
      <c r="A73" s="175" t="s">
        <v>78</v>
      </c>
      <c r="B73" s="176">
        <f>基金残高に係る経年分析!F56</f>
        <v>205</v>
      </c>
      <c r="C73" s="176">
        <f>基金残高に係る経年分析!G56</f>
        <v>205</v>
      </c>
      <c r="D73" s="176">
        <f>基金残高に係る経年分析!H56</f>
        <v>345</v>
      </c>
    </row>
    <row r="74" spans="1:16" x14ac:dyDescent="0.15">
      <c r="A74" s="175" t="s">
        <v>79</v>
      </c>
      <c r="B74" s="176">
        <f>基金残高に係る経年分析!F57</f>
        <v>3164</v>
      </c>
      <c r="C74" s="176">
        <f>基金残高に係る経年分析!G57</f>
        <v>2306</v>
      </c>
      <c r="D74" s="176">
        <f>基金残高に係る経年分析!H57</f>
        <v>1732</v>
      </c>
    </row>
  </sheetData>
  <sheetProtection algorithmName="SHA-512" hashValue="Fv4vJypWsKAV8SrcXiQnEQe9B/BIhovrsP6NdsytMGZWkOMbRQxWbOw1l90+HJlij62TLAxG4cvYWkVd78xMGA==" saltValue="9KXfMy2Fyy/xfsJafbex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213</v>
      </c>
      <c r="DI1" s="642"/>
      <c r="DJ1" s="642"/>
      <c r="DK1" s="642"/>
      <c r="DL1" s="642"/>
      <c r="DM1" s="642"/>
      <c r="DN1" s="643"/>
      <c r="DO1" s="212"/>
      <c r="DP1" s="641" t="s">
        <v>214</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216</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217</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218</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219</v>
      </c>
      <c r="S4" s="645"/>
      <c r="T4" s="645"/>
      <c r="U4" s="645"/>
      <c r="V4" s="645"/>
      <c r="W4" s="645"/>
      <c r="X4" s="645"/>
      <c r="Y4" s="646"/>
      <c r="Z4" s="644" t="s">
        <v>220</v>
      </c>
      <c r="AA4" s="645"/>
      <c r="AB4" s="645"/>
      <c r="AC4" s="646"/>
      <c r="AD4" s="644" t="s">
        <v>221</v>
      </c>
      <c r="AE4" s="645"/>
      <c r="AF4" s="645"/>
      <c r="AG4" s="645"/>
      <c r="AH4" s="645"/>
      <c r="AI4" s="645"/>
      <c r="AJ4" s="645"/>
      <c r="AK4" s="646"/>
      <c r="AL4" s="644" t="s">
        <v>220</v>
      </c>
      <c r="AM4" s="645"/>
      <c r="AN4" s="645"/>
      <c r="AO4" s="646"/>
      <c r="AP4" s="650" t="s">
        <v>222</v>
      </c>
      <c r="AQ4" s="650"/>
      <c r="AR4" s="650"/>
      <c r="AS4" s="650"/>
      <c r="AT4" s="650"/>
      <c r="AU4" s="650"/>
      <c r="AV4" s="650"/>
      <c r="AW4" s="650"/>
      <c r="AX4" s="650"/>
      <c r="AY4" s="650"/>
      <c r="AZ4" s="650"/>
      <c r="BA4" s="650"/>
      <c r="BB4" s="650"/>
      <c r="BC4" s="650"/>
      <c r="BD4" s="650"/>
      <c r="BE4" s="650"/>
      <c r="BF4" s="650"/>
      <c r="BG4" s="650" t="s">
        <v>223</v>
      </c>
      <c r="BH4" s="650"/>
      <c r="BI4" s="650"/>
      <c r="BJ4" s="650"/>
      <c r="BK4" s="650"/>
      <c r="BL4" s="650"/>
      <c r="BM4" s="650"/>
      <c r="BN4" s="650"/>
      <c r="BO4" s="650" t="s">
        <v>220</v>
      </c>
      <c r="BP4" s="650"/>
      <c r="BQ4" s="650"/>
      <c r="BR4" s="650"/>
      <c r="BS4" s="650" t="s">
        <v>224</v>
      </c>
      <c r="BT4" s="650"/>
      <c r="BU4" s="650"/>
      <c r="BV4" s="650"/>
      <c r="BW4" s="650"/>
      <c r="BX4" s="650"/>
      <c r="BY4" s="650"/>
      <c r="BZ4" s="650"/>
      <c r="CA4" s="650"/>
      <c r="CB4" s="650"/>
      <c r="CD4" s="647" t="s">
        <v>225</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15">
      <c r="B5" s="651" t="s">
        <v>226</v>
      </c>
      <c r="C5" s="652"/>
      <c r="D5" s="652"/>
      <c r="E5" s="652"/>
      <c r="F5" s="652"/>
      <c r="G5" s="652"/>
      <c r="H5" s="652"/>
      <c r="I5" s="652"/>
      <c r="J5" s="652"/>
      <c r="K5" s="652"/>
      <c r="L5" s="652"/>
      <c r="M5" s="652"/>
      <c r="N5" s="652"/>
      <c r="O5" s="652"/>
      <c r="P5" s="652"/>
      <c r="Q5" s="653"/>
      <c r="R5" s="654">
        <v>6979785</v>
      </c>
      <c r="S5" s="655"/>
      <c r="T5" s="655"/>
      <c r="U5" s="655"/>
      <c r="V5" s="655"/>
      <c r="W5" s="655"/>
      <c r="X5" s="655"/>
      <c r="Y5" s="656"/>
      <c r="Z5" s="657">
        <v>37.799999999999997</v>
      </c>
      <c r="AA5" s="657"/>
      <c r="AB5" s="657"/>
      <c r="AC5" s="657"/>
      <c r="AD5" s="658">
        <v>6979785</v>
      </c>
      <c r="AE5" s="658"/>
      <c r="AF5" s="658"/>
      <c r="AG5" s="658"/>
      <c r="AH5" s="658"/>
      <c r="AI5" s="658"/>
      <c r="AJ5" s="658"/>
      <c r="AK5" s="658"/>
      <c r="AL5" s="659">
        <v>79.099999999999994</v>
      </c>
      <c r="AM5" s="660"/>
      <c r="AN5" s="660"/>
      <c r="AO5" s="661"/>
      <c r="AP5" s="651" t="s">
        <v>227</v>
      </c>
      <c r="AQ5" s="652"/>
      <c r="AR5" s="652"/>
      <c r="AS5" s="652"/>
      <c r="AT5" s="652"/>
      <c r="AU5" s="652"/>
      <c r="AV5" s="652"/>
      <c r="AW5" s="652"/>
      <c r="AX5" s="652"/>
      <c r="AY5" s="652"/>
      <c r="AZ5" s="652"/>
      <c r="BA5" s="652"/>
      <c r="BB5" s="652"/>
      <c r="BC5" s="652"/>
      <c r="BD5" s="652"/>
      <c r="BE5" s="652"/>
      <c r="BF5" s="653"/>
      <c r="BG5" s="665">
        <v>6979785</v>
      </c>
      <c r="BH5" s="666"/>
      <c r="BI5" s="666"/>
      <c r="BJ5" s="666"/>
      <c r="BK5" s="666"/>
      <c r="BL5" s="666"/>
      <c r="BM5" s="666"/>
      <c r="BN5" s="667"/>
      <c r="BO5" s="668">
        <v>100</v>
      </c>
      <c r="BP5" s="668"/>
      <c r="BQ5" s="668"/>
      <c r="BR5" s="668"/>
      <c r="BS5" s="669" t="s">
        <v>129</v>
      </c>
      <c r="BT5" s="669"/>
      <c r="BU5" s="669"/>
      <c r="BV5" s="669"/>
      <c r="BW5" s="669"/>
      <c r="BX5" s="669"/>
      <c r="BY5" s="669"/>
      <c r="BZ5" s="669"/>
      <c r="CA5" s="669"/>
      <c r="CB5" s="673"/>
      <c r="CD5" s="647" t="s">
        <v>222</v>
      </c>
      <c r="CE5" s="648"/>
      <c r="CF5" s="648"/>
      <c r="CG5" s="648"/>
      <c r="CH5" s="648"/>
      <c r="CI5" s="648"/>
      <c r="CJ5" s="648"/>
      <c r="CK5" s="648"/>
      <c r="CL5" s="648"/>
      <c r="CM5" s="648"/>
      <c r="CN5" s="648"/>
      <c r="CO5" s="648"/>
      <c r="CP5" s="648"/>
      <c r="CQ5" s="649"/>
      <c r="CR5" s="647" t="s">
        <v>228</v>
      </c>
      <c r="CS5" s="648"/>
      <c r="CT5" s="648"/>
      <c r="CU5" s="648"/>
      <c r="CV5" s="648"/>
      <c r="CW5" s="648"/>
      <c r="CX5" s="648"/>
      <c r="CY5" s="649"/>
      <c r="CZ5" s="647" t="s">
        <v>220</v>
      </c>
      <c r="DA5" s="648"/>
      <c r="DB5" s="648"/>
      <c r="DC5" s="649"/>
      <c r="DD5" s="647" t="s">
        <v>229</v>
      </c>
      <c r="DE5" s="648"/>
      <c r="DF5" s="648"/>
      <c r="DG5" s="648"/>
      <c r="DH5" s="648"/>
      <c r="DI5" s="648"/>
      <c r="DJ5" s="648"/>
      <c r="DK5" s="648"/>
      <c r="DL5" s="648"/>
      <c r="DM5" s="648"/>
      <c r="DN5" s="648"/>
      <c r="DO5" s="648"/>
      <c r="DP5" s="649"/>
      <c r="DQ5" s="647" t="s">
        <v>230</v>
      </c>
      <c r="DR5" s="648"/>
      <c r="DS5" s="648"/>
      <c r="DT5" s="648"/>
      <c r="DU5" s="648"/>
      <c r="DV5" s="648"/>
      <c r="DW5" s="648"/>
      <c r="DX5" s="648"/>
      <c r="DY5" s="648"/>
      <c r="DZ5" s="648"/>
      <c r="EA5" s="648"/>
      <c r="EB5" s="648"/>
      <c r="EC5" s="649"/>
    </row>
    <row r="6" spans="2:143" ht="11.25" customHeight="1" x14ac:dyDescent="0.15">
      <c r="B6" s="662" t="s">
        <v>231</v>
      </c>
      <c r="C6" s="663"/>
      <c r="D6" s="663"/>
      <c r="E6" s="663"/>
      <c r="F6" s="663"/>
      <c r="G6" s="663"/>
      <c r="H6" s="663"/>
      <c r="I6" s="663"/>
      <c r="J6" s="663"/>
      <c r="K6" s="663"/>
      <c r="L6" s="663"/>
      <c r="M6" s="663"/>
      <c r="N6" s="663"/>
      <c r="O6" s="663"/>
      <c r="P6" s="663"/>
      <c r="Q6" s="664"/>
      <c r="R6" s="665">
        <v>225631</v>
      </c>
      <c r="S6" s="666"/>
      <c r="T6" s="666"/>
      <c r="U6" s="666"/>
      <c r="V6" s="666"/>
      <c r="W6" s="666"/>
      <c r="X6" s="666"/>
      <c r="Y6" s="667"/>
      <c r="Z6" s="668">
        <v>1.2</v>
      </c>
      <c r="AA6" s="668"/>
      <c r="AB6" s="668"/>
      <c r="AC6" s="668"/>
      <c r="AD6" s="669">
        <v>225631</v>
      </c>
      <c r="AE6" s="669"/>
      <c r="AF6" s="669"/>
      <c r="AG6" s="669"/>
      <c r="AH6" s="669"/>
      <c r="AI6" s="669"/>
      <c r="AJ6" s="669"/>
      <c r="AK6" s="669"/>
      <c r="AL6" s="670">
        <v>2.6</v>
      </c>
      <c r="AM6" s="671"/>
      <c r="AN6" s="671"/>
      <c r="AO6" s="672"/>
      <c r="AP6" s="662" t="s">
        <v>232</v>
      </c>
      <c r="AQ6" s="663"/>
      <c r="AR6" s="663"/>
      <c r="AS6" s="663"/>
      <c r="AT6" s="663"/>
      <c r="AU6" s="663"/>
      <c r="AV6" s="663"/>
      <c r="AW6" s="663"/>
      <c r="AX6" s="663"/>
      <c r="AY6" s="663"/>
      <c r="AZ6" s="663"/>
      <c r="BA6" s="663"/>
      <c r="BB6" s="663"/>
      <c r="BC6" s="663"/>
      <c r="BD6" s="663"/>
      <c r="BE6" s="663"/>
      <c r="BF6" s="664"/>
      <c r="BG6" s="665">
        <v>6979785</v>
      </c>
      <c r="BH6" s="666"/>
      <c r="BI6" s="666"/>
      <c r="BJ6" s="666"/>
      <c r="BK6" s="666"/>
      <c r="BL6" s="666"/>
      <c r="BM6" s="666"/>
      <c r="BN6" s="667"/>
      <c r="BO6" s="668">
        <v>100</v>
      </c>
      <c r="BP6" s="668"/>
      <c r="BQ6" s="668"/>
      <c r="BR6" s="668"/>
      <c r="BS6" s="669" t="s">
        <v>233</v>
      </c>
      <c r="BT6" s="669"/>
      <c r="BU6" s="669"/>
      <c r="BV6" s="669"/>
      <c r="BW6" s="669"/>
      <c r="BX6" s="669"/>
      <c r="BY6" s="669"/>
      <c r="BZ6" s="669"/>
      <c r="CA6" s="669"/>
      <c r="CB6" s="673"/>
      <c r="CD6" s="676" t="s">
        <v>234</v>
      </c>
      <c r="CE6" s="677"/>
      <c r="CF6" s="677"/>
      <c r="CG6" s="677"/>
      <c r="CH6" s="677"/>
      <c r="CI6" s="677"/>
      <c r="CJ6" s="677"/>
      <c r="CK6" s="677"/>
      <c r="CL6" s="677"/>
      <c r="CM6" s="677"/>
      <c r="CN6" s="677"/>
      <c r="CO6" s="677"/>
      <c r="CP6" s="677"/>
      <c r="CQ6" s="678"/>
      <c r="CR6" s="665">
        <v>124204</v>
      </c>
      <c r="CS6" s="666"/>
      <c r="CT6" s="666"/>
      <c r="CU6" s="666"/>
      <c r="CV6" s="666"/>
      <c r="CW6" s="666"/>
      <c r="CX6" s="666"/>
      <c r="CY6" s="667"/>
      <c r="CZ6" s="659">
        <v>0.7</v>
      </c>
      <c r="DA6" s="660"/>
      <c r="DB6" s="660"/>
      <c r="DC6" s="679"/>
      <c r="DD6" s="674" t="s">
        <v>233</v>
      </c>
      <c r="DE6" s="666"/>
      <c r="DF6" s="666"/>
      <c r="DG6" s="666"/>
      <c r="DH6" s="666"/>
      <c r="DI6" s="666"/>
      <c r="DJ6" s="666"/>
      <c r="DK6" s="666"/>
      <c r="DL6" s="666"/>
      <c r="DM6" s="666"/>
      <c r="DN6" s="666"/>
      <c r="DO6" s="666"/>
      <c r="DP6" s="667"/>
      <c r="DQ6" s="674">
        <v>124204</v>
      </c>
      <c r="DR6" s="666"/>
      <c r="DS6" s="666"/>
      <c r="DT6" s="666"/>
      <c r="DU6" s="666"/>
      <c r="DV6" s="666"/>
      <c r="DW6" s="666"/>
      <c r="DX6" s="666"/>
      <c r="DY6" s="666"/>
      <c r="DZ6" s="666"/>
      <c r="EA6" s="666"/>
      <c r="EB6" s="666"/>
      <c r="EC6" s="675"/>
    </row>
    <row r="7" spans="2:143" ht="11.25" customHeight="1" x14ac:dyDescent="0.15">
      <c r="B7" s="662" t="s">
        <v>235</v>
      </c>
      <c r="C7" s="663"/>
      <c r="D7" s="663"/>
      <c r="E7" s="663"/>
      <c r="F7" s="663"/>
      <c r="G7" s="663"/>
      <c r="H7" s="663"/>
      <c r="I7" s="663"/>
      <c r="J7" s="663"/>
      <c r="K7" s="663"/>
      <c r="L7" s="663"/>
      <c r="M7" s="663"/>
      <c r="N7" s="663"/>
      <c r="O7" s="663"/>
      <c r="P7" s="663"/>
      <c r="Q7" s="664"/>
      <c r="R7" s="665">
        <v>3226</v>
      </c>
      <c r="S7" s="666"/>
      <c r="T7" s="666"/>
      <c r="U7" s="666"/>
      <c r="V7" s="666"/>
      <c r="W7" s="666"/>
      <c r="X7" s="666"/>
      <c r="Y7" s="667"/>
      <c r="Z7" s="668">
        <v>0</v>
      </c>
      <c r="AA7" s="668"/>
      <c r="AB7" s="668"/>
      <c r="AC7" s="668"/>
      <c r="AD7" s="669">
        <v>3226</v>
      </c>
      <c r="AE7" s="669"/>
      <c r="AF7" s="669"/>
      <c r="AG7" s="669"/>
      <c r="AH7" s="669"/>
      <c r="AI7" s="669"/>
      <c r="AJ7" s="669"/>
      <c r="AK7" s="669"/>
      <c r="AL7" s="670">
        <v>0</v>
      </c>
      <c r="AM7" s="671"/>
      <c r="AN7" s="671"/>
      <c r="AO7" s="672"/>
      <c r="AP7" s="662" t="s">
        <v>236</v>
      </c>
      <c r="AQ7" s="663"/>
      <c r="AR7" s="663"/>
      <c r="AS7" s="663"/>
      <c r="AT7" s="663"/>
      <c r="AU7" s="663"/>
      <c r="AV7" s="663"/>
      <c r="AW7" s="663"/>
      <c r="AX7" s="663"/>
      <c r="AY7" s="663"/>
      <c r="AZ7" s="663"/>
      <c r="BA7" s="663"/>
      <c r="BB7" s="663"/>
      <c r="BC7" s="663"/>
      <c r="BD7" s="663"/>
      <c r="BE7" s="663"/>
      <c r="BF7" s="664"/>
      <c r="BG7" s="665">
        <v>2003293</v>
      </c>
      <c r="BH7" s="666"/>
      <c r="BI7" s="666"/>
      <c r="BJ7" s="666"/>
      <c r="BK7" s="666"/>
      <c r="BL7" s="666"/>
      <c r="BM7" s="666"/>
      <c r="BN7" s="667"/>
      <c r="BO7" s="668">
        <v>28.7</v>
      </c>
      <c r="BP7" s="668"/>
      <c r="BQ7" s="668"/>
      <c r="BR7" s="668"/>
      <c r="BS7" s="669" t="s">
        <v>233</v>
      </c>
      <c r="BT7" s="669"/>
      <c r="BU7" s="669"/>
      <c r="BV7" s="669"/>
      <c r="BW7" s="669"/>
      <c r="BX7" s="669"/>
      <c r="BY7" s="669"/>
      <c r="BZ7" s="669"/>
      <c r="CA7" s="669"/>
      <c r="CB7" s="673"/>
      <c r="CD7" s="680" t="s">
        <v>237</v>
      </c>
      <c r="CE7" s="681"/>
      <c r="CF7" s="681"/>
      <c r="CG7" s="681"/>
      <c r="CH7" s="681"/>
      <c r="CI7" s="681"/>
      <c r="CJ7" s="681"/>
      <c r="CK7" s="681"/>
      <c r="CL7" s="681"/>
      <c r="CM7" s="681"/>
      <c r="CN7" s="681"/>
      <c r="CO7" s="681"/>
      <c r="CP7" s="681"/>
      <c r="CQ7" s="682"/>
      <c r="CR7" s="665">
        <v>2807141</v>
      </c>
      <c r="CS7" s="666"/>
      <c r="CT7" s="666"/>
      <c r="CU7" s="666"/>
      <c r="CV7" s="666"/>
      <c r="CW7" s="666"/>
      <c r="CX7" s="666"/>
      <c r="CY7" s="667"/>
      <c r="CZ7" s="668">
        <v>15.6</v>
      </c>
      <c r="DA7" s="668"/>
      <c r="DB7" s="668"/>
      <c r="DC7" s="668"/>
      <c r="DD7" s="674">
        <v>51365</v>
      </c>
      <c r="DE7" s="666"/>
      <c r="DF7" s="666"/>
      <c r="DG7" s="666"/>
      <c r="DH7" s="666"/>
      <c r="DI7" s="666"/>
      <c r="DJ7" s="666"/>
      <c r="DK7" s="666"/>
      <c r="DL7" s="666"/>
      <c r="DM7" s="666"/>
      <c r="DN7" s="666"/>
      <c r="DO7" s="666"/>
      <c r="DP7" s="667"/>
      <c r="DQ7" s="674">
        <v>2286812</v>
      </c>
      <c r="DR7" s="666"/>
      <c r="DS7" s="666"/>
      <c r="DT7" s="666"/>
      <c r="DU7" s="666"/>
      <c r="DV7" s="666"/>
      <c r="DW7" s="666"/>
      <c r="DX7" s="666"/>
      <c r="DY7" s="666"/>
      <c r="DZ7" s="666"/>
      <c r="EA7" s="666"/>
      <c r="EB7" s="666"/>
      <c r="EC7" s="675"/>
    </row>
    <row r="8" spans="2:143" ht="11.25" customHeight="1" x14ac:dyDescent="0.15">
      <c r="B8" s="662" t="s">
        <v>238</v>
      </c>
      <c r="C8" s="663"/>
      <c r="D8" s="663"/>
      <c r="E8" s="663"/>
      <c r="F8" s="663"/>
      <c r="G8" s="663"/>
      <c r="H8" s="663"/>
      <c r="I8" s="663"/>
      <c r="J8" s="663"/>
      <c r="K8" s="663"/>
      <c r="L8" s="663"/>
      <c r="M8" s="663"/>
      <c r="N8" s="663"/>
      <c r="O8" s="663"/>
      <c r="P8" s="663"/>
      <c r="Q8" s="664"/>
      <c r="R8" s="665">
        <v>27357</v>
      </c>
      <c r="S8" s="666"/>
      <c r="T8" s="666"/>
      <c r="U8" s="666"/>
      <c r="V8" s="666"/>
      <c r="W8" s="666"/>
      <c r="X8" s="666"/>
      <c r="Y8" s="667"/>
      <c r="Z8" s="668">
        <v>0.1</v>
      </c>
      <c r="AA8" s="668"/>
      <c r="AB8" s="668"/>
      <c r="AC8" s="668"/>
      <c r="AD8" s="669">
        <v>27357</v>
      </c>
      <c r="AE8" s="669"/>
      <c r="AF8" s="669"/>
      <c r="AG8" s="669"/>
      <c r="AH8" s="669"/>
      <c r="AI8" s="669"/>
      <c r="AJ8" s="669"/>
      <c r="AK8" s="669"/>
      <c r="AL8" s="670">
        <v>0.3</v>
      </c>
      <c r="AM8" s="671"/>
      <c r="AN8" s="671"/>
      <c r="AO8" s="672"/>
      <c r="AP8" s="662" t="s">
        <v>239</v>
      </c>
      <c r="AQ8" s="663"/>
      <c r="AR8" s="663"/>
      <c r="AS8" s="663"/>
      <c r="AT8" s="663"/>
      <c r="AU8" s="663"/>
      <c r="AV8" s="663"/>
      <c r="AW8" s="663"/>
      <c r="AX8" s="663"/>
      <c r="AY8" s="663"/>
      <c r="AZ8" s="663"/>
      <c r="BA8" s="663"/>
      <c r="BB8" s="663"/>
      <c r="BC8" s="663"/>
      <c r="BD8" s="663"/>
      <c r="BE8" s="663"/>
      <c r="BF8" s="664"/>
      <c r="BG8" s="665">
        <v>63356</v>
      </c>
      <c r="BH8" s="666"/>
      <c r="BI8" s="666"/>
      <c r="BJ8" s="666"/>
      <c r="BK8" s="666"/>
      <c r="BL8" s="666"/>
      <c r="BM8" s="666"/>
      <c r="BN8" s="667"/>
      <c r="BO8" s="668">
        <v>0.9</v>
      </c>
      <c r="BP8" s="668"/>
      <c r="BQ8" s="668"/>
      <c r="BR8" s="668"/>
      <c r="BS8" s="669" t="s">
        <v>233</v>
      </c>
      <c r="BT8" s="669"/>
      <c r="BU8" s="669"/>
      <c r="BV8" s="669"/>
      <c r="BW8" s="669"/>
      <c r="BX8" s="669"/>
      <c r="BY8" s="669"/>
      <c r="BZ8" s="669"/>
      <c r="CA8" s="669"/>
      <c r="CB8" s="673"/>
      <c r="CD8" s="680" t="s">
        <v>240</v>
      </c>
      <c r="CE8" s="681"/>
      <c r="CF8" s="681"/>
      <c r="CG8" s="681"/>
      <c r="CH8" s="681"/>
      <c r="CI8" s="681"/>
      <c r="CJ8" s="681"/>
      <c r="CK8" s="681"/>
      <c r="CL8" s="681"/>
      <c r="CM8" s="681"/>
      <c r="CN8" s="681"/>
      <c r="CO8" s="681"/>
      <c r="CP8" s="681"/>
      <c r="CQ8" s="682"/>
      <c r="CR8" s="665">
        <v>4475498</v>
      </c>
      <c r="CS8" s="666"/>
      <c r="CT8" s="666"/>
      <c r="CU8" s="666"/>
      <c r="CV8" s="666"/>
      <c r="CW8" s="666"/>
      <c r="CX8" s="666"/>
      <c r="CY8" s="667"/>
      <c r="CZ8" s="668">
        <v>24.9</v>
      </c>
      <c r="DA8" s="668"/>
      <c r="DB8" s="668"/>
      <c r="DC8" s="668"/>
      <c r="DD8" s="674">
        <v>52482</v>
      </c>
      <c r="DE8" s="666"/>
      <c r="DF8" s="666"/>
      <c r="DG8" s="666"/>
      <c r="DH8" s="666"/>
      <c r="DI8" s="666"/>
      <c r="DJ8" s="666"/>
      <c r="DK8" s="666"/>
      <c r="DL8" s="666"/>
      <c r="DM8" s="666"/>
      <c r="DN8" s="666"/>
      <c r="DO8" s="666"/>
      <c r="DP8" s="667"/>
      <c r="DQ8" s="674">
        <v>1989697</v>
      </c>
      <c r="DR8" s="666"/>
      <c r="DS8" s="666"/>
      <c r="DT8" s="666"/>
      <c r="DU8" s="666"/>
      <c r="DV8" s="666"/>
      <c r="DW8" s="666"/>
      <c r="DX8" s="666"/>
      <c r="DY8" s="666"/>
      <c r="DZ8" s="666"/>
      <c r="EA8" s="666"/>
      <c r="EB8" s="666"/>
      <c r="EC8" s="675"/>
    </row>
    <row r="9" spans="2:143" ht="11.25" customHeight="1" x14ac:dyDescent="0.15">
      <c r="B9" s="662" t="s">
        <v>241</v>
      </c>
      <c r="C9" s="663"/>
      <c r="D9" s="663"/>
      <c r="E9" s="663"/>
      <c r="F9" s="663"/>
      <c r="G9" s="663"/>
      <c r="H9" s="663"/>
      <c r="I9" s="663"/>
      <c r="J9" s="663"/>
      <c r="K9" s="663"/>
      <c r="L9" s="663"/>
      <c r="M9" s="663"/>
      <c r="N9" s="663"/>
      <c r="O9" s="663"/>
      <c r="P9" s="663"/>
      <c r="Q9" s="664"/>
      <c r="R9" s="665">
        <v>38951</v>
      </c>
      <c r="S9" s="666"/>
      <c r="T9" s="666"/>
      <c r="U9" s="666"/>
      <c r="V9" s="666"/>
      <c r="W9" s="666"/>
      <c r="X9" s="666"/>
      <c r="Y9" s="667"/>
      <c r="Z9" s="668">
        <v>0.2</v>
      </c>
      <c r="AA9" s="668"/>
      <c r="AB9" s="668"/>
      <c r="AC9" s="668"/>
      <c r="AD9" s="669">
        <v>38951</v>
      </c>
      <c r="AE9" s="669"/>
      <c r="AF9" s="669"/>
      <c r="AG9" s="669"/>
      <c r="AH9" s="669"/>
      <c r="AI9" s="669"/>
      <c r="AJ9" s="669"/>
      <c r="AK9" s="669"/>
      <c r="AL9" s="670">
        <v>0.4</v>
      </c>
      <c r="AM9" s="671"/>
      <c r="AN9" s="671"/>
      <c r="AO9" s="672"/>
      <c r="AP9" s="662" t="s">
        <v>242</v>
      </c>
      <c r="AQ9" s="663"/>
      <c r="AR9" s="663"/>
      <c r="AS9" s="663"/>
      <c r="AT9" s="663"/>
      <c r="AU9" s="663"/>
      <c r="AV9" s="663"/>
      <c r="AW9" s="663"/>
      <c r="AX9" s="663"/>
      <c r="AY9" s="663"/>
      <c r="AZ9" s="663"/>
      <c r="BA9" s="663"/>
      <c r="BB9" s="663"/>
      <c r="BC9" s="663"/>
      <c r="BD9" s="663"/>
      <c r="BE9" s="663"/>
      <c r="BF9" s="664"/>
      <c r="BG9" s="665">
        <v>1618969</v>
      </c>
      <c r="BH9" s="666"/>
      <c r="BI9" s="666"/>
      <c r="BJ9" s="666"/>
      <c r="BK9" s="666"/>
      <c r="BL9" s="666"/>
      <c r="BM9" s="666"/>
      <c r="BN9" s="667"/>
      <c r="BO9" s="668">
        <v>23.2</v>
      </c>
      <c r="BP9" s="668"/>
      <c r="BQ9" s="668"/>
      <c r="BR9" s="668"/>
      <c r="BS9" s="669" t="s">
        <v>233</v>
      </c>
      <c r="BT9" s="669"/>
      <c r="BU9" s="669"/>
      <c r="BV9" s="669"/>
      <c r="BW9" s="669"/>
      <c r="BX9" s="669"/>
      <c r="BY9" s="669"/>
      <c r="BZ9" s="669"/>
      <c r="CA9" s="669"/>
      <c r="CB9" s="673"/>
      <c r="CD9" s="680" t="s">
        <v>243</v>
      </c>
      <c r="CE9" s="681"/>
      <c r="CF9" s="681"/>
      <c r="CG9" s="681"/>
      <c r="CH9" s="681"/>
      <c r="CI9" s="681"/>
      <c r="CJ9" s="681"/>
      <c r="CK9" s="681"/>
      <c r="CL9" s="681"/>
      <c r="CM9" s="681"/>
      <c r="CN9" s="681"/>
      <c r="CO9" s="681"/>
      <c r="CP9" s="681"/>
      <c r="CQ9" s="682"/>
      <c r="CR9" s="665">
        <v>2489561</v>
      </c>
      <c r="CS9" s="666"/>
      <c r="CT9" s="666"/>
      <c r="CU9" s="666"/>
      <c r="CV9" s="666"/>
      <c r="CW9" s="666"/>
      <c r="CX9" s="666"/>
      <c r="CY9" s="667"/>
      <c r="CZ9" s="668">
        <v>13.9</v>
      </c>
      <c r="DA9" s="668"/>
      <c r="DB9" s="668"/>
      <c r="DC9" s="668"/>
      <c r="DD9" s="674">
        <v>92321</v>
      </c>
      <c r="DE9" s="666"/>
      <c r="DF9" s="666"/>
      <c r="DG9" s="666"/>
      <c r="DH9" s="666"/>
      <c r="DI9" s="666"/>
      <c r="DJ9" s="666"/>
      <c r="DK9" s="666"/>
      <c r="DL9" s="666"/>
      <c r="DM9" s="666"/>
      <c r="DN9" s="666"/>
      <c r="DO9" s="666"/>
      <c r="DP9" s="667"/>
      <c r="DQ9" s="674">
        <v>2205527</v>
      </c>
      <c r="DR9" s="666"/>
      <c r="DS9" s="666"/>
      <c r="DT9" s="666"/>
      <c r="DU9" s="666"/>
      <c r="DV9" s="666"/>
      <c r="DW9" s="666"/>
      <c r="DX9" s="666"/>
      <c r="DY9" s="666"/>
      <c r="DZ9" s="666"/>
      <c r="EA9" s="666"/>
      <c r="EB9" s="666"/>
      <c r="EC9" s="675"/>
    </row>
    <row r="10" spans="2:143" ht="11.25" customHeight="1" x14ac:dyDescent="0.15">
      <c r="B10" s="662" t="s">
        <v>244</v>
      </c>
      <c r="C10" s="663"/>
      <c r="D10" s="663"/>
      <c r="E10" s="663"/>
      <c r="F10" s="663"/>
      <c r="G10" s="663"/>
      <c r="H10" s="663"/>
      <c r="I10" s="663"/>
      <c r="J10" s="663"/>
      <c r="K10" s="663"/>
      <c r="L10" s="663"/>
      <c r="M10" s="663"/>
      <c r="N10" s="663"/>
      <c r="O10" s="663"/>
      <c r="P10" s="663"/>
      <c r="Q10" s="664"/>
      <c r="R10" s="665" t="s">
        <v>245</v>
      </c>
      <c r="S10" s="666"/>
      <c r="T10" s="666"/>
      <c r="U10" s="666"/>
      <c r="V10" s="666"/>
      <c r="W10" s="666"/>
      <c r="X10" s="666"/>
      <c r="Y10" s="667"/>
      <c r="Z10" s="668" t="s">
        <v>233</v>
      </c>
      <c r="AA10" s="668"/>
      <c r="AB10" s="668"/>
      <c r="AC10" s="668"/>
      <c r="AD10" s="669" t="s">
        <v>233</v>
      </c>
      <c r="AE10" s="669"/>
      <c r="AF10" s="669"/>
      <c r="AG10" s="669"/>
      <c r="AH10" s="669"/>
      <c r="AI10" s="669"/>
      <c r="AJ10" s="669"/>
      <c r="AK10" s="669"/>
      <c r="AL10" s="670" t="s">
        <v>129</v>
      </c>
      <c r="AM10" s="671"/>
      <c r="AN10" s="671"/>
      <c r="AO10" s="672"/>
      <c r="AP10" s="662" t="s">
        <v>246</v>
      </c>
      <c r="AQ10" s="663"/>
      <c r="AR10" s="663"/>
      <c r="AS10" s="663"/>
      <c r="AT10" s="663"/>
      <c r="AU10" s="663"/>
      <c r="AV10" s="663"/>
      <c r="AW10" s="663"/>
      <c r="AX10" s="663"/>
      <c r="AY10" s="663"/>
      <c r="AZ10" s="663"/>
      <c r="BA10" s="663"/>
      <c r="BB10" s="663"/>
      <c r="BC10" s="663"/>
      <c r="BD10" s="663"/>
      <c r="BE10" s="663"/>
      <c r="BF10" s="664"/>
      <c r="BG10" s="665">
        <v>106993</v>
      </c>
      <c r="BH10" s="666"/>
      <c r="BI10" s="666"/>
      <c r="BJ10" s="666"/>
      <c r="BK10" s="666"/>
      <c r="BL10" s="666"/>
      <c r="BM10" s="666"/>
      <c r="BN10" s="667"/>
      <c r="BO10" s="668">
        <v>1.5</v>
      </c>
      <c r="BP10" s="668"/>
      <c r="BQ10" s="668"/>
      <c r="BR10" s="668"/>
      <c r="BS10" s="669" t="s">
        <v>233</v>
      </c>
      <c r="BT10" s="669"/>
      <c r="BU10" s="669"/>
      <c r="BV10" s="669"/>
      <c r="BW10" s="669"/>
      <c r="BX10" s="669"/>
      <c r="BY10" s="669"/>
      <c r="BZ10" s="669"/>
      <c r="CA10" s="669"/>
      <c r="CB10" s="673"/>
      <c r="CD10" s="680" t="s">
        <v>247</v>
      </c>
      <c r="CE10" s="681"/>
      <c r="CF10" s="681"/>
      <c r="CG10" s="681"/>
      <c r="CH10" s="681"/>
      <c r="CI10" s="681"/>
      <c r="CJ10" s="681"/>
      <c r="CK10" s="681"/>
      <c r="CL10" s="681"/>
      <c r="CM10" s="681"/>
      <c r="CN10" s="681"/>
      <c r="CO10" s="681"/>
      <c r="CP10" s="681"/>
      <c r="CQ10" s="682"/>
      <c r="CR10" s="665">
        <v>14562</v>
      </c>
      <c r="CS10" s="666"/>
      <c r="CT10" s="666"/>
      <c r="CU10" s="666"/>
      <c r="CV10" s="666"/>
      <c r="CW10" s="666"/>
      <c r="CX10" s="666"/>
      <c r="CY10" s="667"/>
      <c r="CZ10" s="668">
        <v>0.1</v>
      </c>
      <c r="DA10" s="668"/>
      <c r="DB10" s="668"/>
      <c r="DC10" s="668"/>
      <c r="DD10" s="674" t="s">
        <v>233</v>
      </c>
      <c r="DE10" s="666"/>
      <c r="DF10" s="666"/>
      <c r="DG10" s="666"/>
      <c r="DH10" s="666"/>
      <c r="DI10" s="666"/>
      <c r="DJ10" s="666"/>
      <c r="DK10" s="666"/>
      <c r="DL10" s="666"/>
      <c r="DM10" s="666"/>
      <c r="DN10" s="666"/>
      <c r="DO10" s="666"/>
      <c r="DP10" s="667"/>
      <c r="DQ10" s="674">
        <v>13362</v>
      </c>
      <c r="DR10" s="666"/>
      <c r="DS10" s="666"/>
      <c r="DT10" s="666"/>
      <c r="DU10" s="666"/>
      <c r="DV10" s="666"/>
      <c r="DW10" s="666"/>
      <c r="DX10" s="666"/>
      <c r="DY10" s="666"/>
      <c r="DZ10" s="666"/>
      <c r="EA10" s="666"/>
      <c r="EB10" s="666"/>
      <c r="EC10" s="675"/>
    </row>
    <row r="11" spans="2:143" ht="11.25" customHeight="1" x14ac:dyDescent="0.15">
      <c r="B11" s="662" t="s">
        <v>248</v>
      </c>
      <c r="C11" s="663"/>
      <c r="D11" s="663"/>
      <c r="E11" s="663"/>
      <c r="F11" s="663"/>
      <c r="G11" s="663"/>
      <c r="H11" s="663"/>
      <c r="I11" s="663"/>
      <c r="J11" s="663"/>
      <c r="K11" s="663"/>
      <c r="L11" s="663"/>
      <c r="M11" s="663"/>
      <c r="N11" s="663"/>
      <c r="O11" s="663"/>
      <c r="P11" s="663"/>
      <c r="Q11" s="664"/>
      <c r="R11" s="665">
        <v>789779</v>
      </c>
      <c r="S11" s="666"/>
      <c r="T11" s="666"/>
      <c r="U11" s="666"/>
      <c r="V11" s="666"/>
      <c r="W11" s="666"/>
      <c r="X11" s="666"/>
      <c r="Y11" s="667"/>
      <c r="Z11" s="670">
        <v>4.3</v>
      </c>
      <c r="AA11" s="671"/>
      <c r="AB11" s="671"/>
      <c r="AC11" s="683"/>
      <c r="AD11" s="674">
        <v>789779</v>
      </c>
      <c r="AE11" s="666"/>
      <c r="AF11" s="666"/>
      <c r="AG11" s="666"/>
      <c r="AH11" s="666"/>
      <c r="AI11" s="666"/>
      <c r="AJ11" s="666"/>
      <c r="AK11" s="667"/>
      <c r="AL11" s="670">
        <v>8.9</v>
      </c>
      <c r="AM11" s="671"/>
      <c r="AN11" s="671"/>
      <c r="AO11" s="672"/>
      <c r="AP11" s="662" t="s">
        <v>249</v>
      </c>
      <c r="AQ11" s="663"/>
      <c r="AR11" s="663"/>
      <c r="AS11" s="663"/>
      <c r="AT11" s="663"/>
      <c r="AU11" s="663"/>
      <c r="AV11" s="663"/>
      <c r="AW11" s="663"/>
      <c r="AX11" s="663"/>
      <c r="AY11" s="663"/>
      <c r="AZ11" s="663"/>
      <c r="BA11" s="663"/>
      <c r="BB11" s="663"/>
      <c r="BC11" s="663"/>
      <c r="BD11" s="663"/>
      <c r="BE11" s="663"/>
      <c r="BF11" s="664"/>
      <c r="BG11" s="665">
        <v>213975</v>
      </c>
      <c r="BH11" s="666"/>
      <c r="BI11" s="666"/>
      <c r="BJ11" s="666"/>
      <c r="BK11" s="666"/>
      <c r="BL11" s="666"/>
      <c r="BM11" s="666"/>
      <c r="BN11" s="667"/>
      <c r="BO11" s="668">
        <v>3.1</v>
      </c>
      <c r="BP11" s="668"/>
      <c r="BQ11" s="668"/>
      <c r="BR11" s="668"/>
      <c r="BS11" s="669" t="s">
        <v>233</v>
      </c>
      <c r="BT11" s="669"/>
      <c r="BU11" s="669"/>
      <c r="BV11" s="669"/>
      <c r="BW11" s="669"/>
      <c r="BX11" s="669"/>
      <c r="BY11" s="669"/>
      <c r="BZ11" s="669"/>
      <c r="CA11" s="669"/>
      <c r="CB11" s="673"/>
      <c r="CD11" s="680" t="s">
        <v>250</v>
      </c>
      <c r="CE11" s="681"/>
      <c r="CF11" s="681"/>
      <c r="CG11" s="681"/>
      <c r="CH11" s="681"/>
      <c r="CI11" s="681"/>
      <c r="CJ11" s="681"/>
      <c r="CK11" s="681"/>
      <c r="CL11" s="681"/>
      <c r="CM11" s="681"/>
      <c r="CN11" s="681"/>
      <c r="CO11" s="681"/>
      <c r="CP11" s="681"/>
      <c r="CQ11" s="682"/>
      <c r="CR11" s="665">
        <v>425490</v>
      </c>
      <c r="CS11" s="666"/>
      <c r="CT11" s="666"/>
      <c r="CU11" s="666"/>
      <c r="CV11" s="666"/>
      <c r="CW11" s="666"/>
      <c r="CX11" s="666"/>
      <c r="CY11" s="667"/>
      <c r="CZ11" s="668">
        <v>2.4</v>
      </c>
      <c r="DA11" s="668"/>
      <c r="DB11" s="668"/>
      <c r="DC11" s="668"/>
      <c r="DD11" s="674">
        <v>135343</v>
      </c>
      <c r="DE11" s="666"/>
      <c r="DF11" s="666"/>
      <c r="DG11" s="666"/>
      <c r="DH11" s="666"/>
      <c r="DI11" s="666"/>
      <c r="DJ11" s="666"/>
      <c r="DK11" s="666"/>
      <c r="DL11" s="666"/>
      <c r="DM11" s="666"/>
      <c r="DN11" s="666"/>
      <c r="DO11" s="666"/>
      <c r="DP11" s="667"/>
      <c r="DQ11" s="674">
        <v>303939</v>
      </c>
      <c r="DR11" s="666"/>
      <c r="DS11" s="666"/>
      <c r="DT11" s="666"/>
      <c r="DU11" s="666"/>
      <c r="DV11" s="666"/>
      <c r="DW11" s="666"/>
      <c r="DX11" s="666"/>
      <c r="DY11" s="666"/>
      <c r="DZ11" s="666"/>
      <c r="EA11" s="666"/>
      <c r="EB11" s="666"/>
      <c r="EC11" s="675"/>
    </row>
    <row r="12" spans="2:143" ht="11.25" customHeight="1" x14ac:dyDescent="0.15">
      <c r="B12" s="662" t="s">
        <v>251</v>
      </c>
      <c r="C12" s="663"/>
      <c r="D12" s="663"/>
      <c r="E12" s="663"/>
      <c r="F12" s="663"/>
      <c r="G12" s="663"/>
      <c r="H12" s="663"/>
      <c r="I12" s="663"/>
      <c r="J12" s="663"/>
      <c r="K12" s="663"/>
      <c r="L12" s="663"/>
      <c r="M12" s="663"/>
      <c r="N12" s="663"/>
      <c r="O12" s="663"/>
      <c r="P12" s="663"/>
      <c r="Q12" s="664"/>
      <c r="R12" s="665">
        <v>16811</v>
      </c>
      <c r="S12" s="666"/>
      <c r="T12" s="666"/>
      <c r="U12" s="666"/>
      <c r="V12" s="666"/>
      <c r="W12" s="666"/>
      <c r="X12" s="666"/>
      <c r="Y12" s="667"/>
      <c r="Z12" s="668">
        <v>0.1</v>
      </c>
      <c r="AA12" s="668"/>
      <c r="AB12" s="668"/>
      <c r="AC12" s="668"/>
      <c r="AD12" s="669">
        <v>16811</v>
      </c>
      <c r="AE12" s="669"/>
      <c r="AF12" s="669"/>
      <c r="AG12" s="669"/>
      <c r="AH12" s="669"/>
      <c r="AI12" s="669"/>
      <c r="AJ12" s="669"/>
      <c r="AK12" s="669"/>
      <c r="AL12" s="670">
        <v>0.2</v>
      </c>
      <c r="AM12" s="671"/>
      <c r="AN12" s="671"/>
      <c r="AO12" s="672"/>
      <c r="AP12" s="662" t="s">
        <v>252</v>
      </c>
      <c r="AQ12" s="663"/>
      <c r="AR12" s="663"/>
      <c r="AS12" s="663"/>
      <c r="AT12" s="663"/>
      <c r="AU12" s="663"/>
      <c r="AV12" s="663"/>
      <c r="AW12" s="663"/>
      <c r="AX12" s="663"/>
      <c r="AY12" s="663"/>
      <c r="AZ12" s="663"/>
      <c r="BA12" s="663"/>
      <c r="BB12" s="663"/>
      <c r="BC12" s="663"/>
      <c r="BD12" s="663"/>
      <c r="BE12" s="663"/>
      <c r="BF12" s="664"/>
      <c r="BG12" s="665">
        <v>4632953</v>
      </c>
      <c r="BH12" s="666"/>
      <c r="BI12" s="666"/>
      <c r="BJ12" s="666"/>
      <c r="BK12" s="666"/>
      <c r="BL12" s="666"/>
      <c r="BM12" s="666"/>
      <c r="BN12" s="667"/>
      <c r="BO12" s="668">
        <v>66.400000000000006</v>
      </c>
      <c r="BP12" s="668"/>
      <c r="BQ12" s="668"/>
      <c r="BR12" s="668"/>
      <c r="BS12" s="669" t="s">
        <v>129</v>
      </c>
      <c r="BT12" s="669"/>
      <c r="BU12" s="669"/>
      <c r="BV12" s="669"/>
      <c r="BW12" s="669"/>
      <c r="BX12" s="669"/>
      <c r="BY12" s="669"/>
      <c r="BZ12" s="669"/>
      <c r="CA12" s="669"/>
      <c r="CB12" s="673"/>
      <c r="CD12" s="680" t="s">
        <v>253</v>
      </c>
      <c r="CE12" s="681"/>
      <c r="CF12" s="681"/>
      <c r="CG12" s="681"/>
      <c r="CH12" s="681"/>
      <c r="CI12" s="681"/>
      <c r="CJ12" s="681"/>
      <c r="CK12" s="681"/>
      <c r="CL12" s="681"/>
      <c r="CM12" s="681"/>
      <c r="CN12" s="681"/>
      <c r="CO12" s="681"/>
      <c r="CP12" s="681"/>
      <c r="CQ12" s="682"/>
      <c r="CR12" s="665">
        <v>630666</v>
      </c>
      <c r="CS12" s="666"/>
      <c r="CT12" s="666"/>
      <c r="CU12" s="666"/>
      <c r="CV12" s="666"/>
      <c r="CW12" s="666"/>
      <c r="CX12" s="666"/>
      <c r="CY12" s="667"/>
      <c r="CZ12" s="668">
        <v>3.5</v>
      </c>
      <c r="DA12" s="668"/>
      <c r="DB12" s="668"/>
      <c r="DC12" s="668"/>
      <c r="DD12" s="674">
        <v>88935</v>
      </c>
      <c r="DE12" s="666"/>
      <c r="DF12" s="666"/>
      <c r="DG12" s="666"/>
      <c r="DH12" s="666"/>
      <c r="DI12" s="666"/>
      <c r="DJ12" s="666"/>
      <c r="DK12" s="666"/>
      <c r="DL12" s="666"/>
      <c r="DM12" s="666"/>
      <c r="DN12" s="666"/>
      <c r="DO12" s="666"/>
      <c r="DP12" s="667"/>
      <c r="DQ12" s="674">
        <v>573753</v>
      </c>
      <c r="DR12" s="666"/>
      <c r="DS12" s="666"/>
      <c r="DT12" s="666"/>
      <c r="DU12" s="666"/>
      <c r="DV12" s="666"/>
      <c r="DW12" s="666"/>
      <c r="DX12" s="666"/>
      <c r="DY12" s="666"/>
      <c r="DZ12" s="666"/>
      <c r="EA12" s="666"/>
      <c r="EB12" s="666"/>
      <c r="EC12" s="675"/>
    </row>
    <row r="13" spans="2:143" ht="11.25" customHeight="1" x14ac:dyDescent="0.15">
      <c r="B13" s="662" t="s">
        <v>254</v>
      </c>
      <c r="C13" s="663"/>
      <c r="D13" s="663"/>
      <c r="E13" s="663"/>
      <c r="F13" s="663"/>
      <c r="G13" s="663"/>
      <c r="H13" s="663"/>
      <c r="I13" s="663"/>
      <c r="J13" s="663"/>
      <c r="K13" s="663"/>
      <c r="L13" s="663"/>
      <c r="M13" s="663"/>
      <c r="N13" s="663"/>
      <c r="O13" s="663"/>
      <c r="P13" s="663"/>
      <c r="Q13" s="664"/>
      <c r="R13" s="665" t="s">
        <v>255</v>
      </c>
      <c r="S13" s="666"/>
      <c r="T13" s="666"/>
      <c r="U13" s="666"/>
      <c r="V13" s="666"/>
      <c r="W13" s="666"/>
      <c r="X13" s="666"/>
      <c r="Y13" s="667"/>
      <c r="Z13" s="668" t="s">
        <v>233</v>
      </c>
      <c r="AA13" s="668"/>
      <c r="AB13" s="668"/>
      <c r="AC13" s="668"/>
      <c r="AD13" s="669" t="s">
        <v>233</v>
      </c>
      <c r="AE13" s="669"/>
      <c r="AF13" s="669"/>
      <c r="AG13" s="669"/>
      <c r="AH13" s="669"/>
      <c r="AI13" s="669"/>
      <c r="AJ13" s="669"/>
      <c r="AK13" s="669"/>
      <c r="AL13" s="670" t="s">
        <v>129</v>
      </c>
      <c r="AM13" s="671"/>
      <c r="AN13" s="671"/>
      <c r="AO13" s="672"/>
      <c r="AP13" s="662" t="s">
        <v>256</v>
      </c>
      <c r="AQ13" s="663"/>
      <c r="AR13" s="663"/>
      <c r="AS13" s="663"/>
      <c r="AT13" s="663"/>
      <c r="AU13" s="663"/>
      <c r="AV13" s="663"/>
      <c r="AW13" s="663"/>
      <c r="AX13" s="663"/>
      <c r="AY13" s="663"/>
      <c r="AZ13" s="663"/>
      <c r="BA13" s="663"/>
      <c r="BB13" s="663"/>
      <c r="BC13" s="663"/>
      <c r="BD13" s="663"/>
      <c r="BE13" s="663"/>
      <c r="BF13" s="664"/>
      <c r="BG13" s="665">
        <v>4622031</v>
      </c>
      <c r="BH13" s="666"/>
      <c r="BI13" s="666"/>
      <c r="BJ13" s="666"/>
      <c r="BK13" s="666"/>
      <c r="BL13" s="666"/>
      <c r="BM13" s="666"/>
      <c r="BN13" s="667"/>
      <c r="BO13" s="668">
        <v>66.2</v>
      </c>
      <c r="BP13" s="668"/>
      <c r="BQ13" s="668"/>
      <c r="BR13" s="668"/>
      <c r="BS13" s="669" t="s">
        <v>255</v>
      </c>
      <c r="BT13" s="669"/>
      <c r="BU13" s="669"/>
      <c r="BV13" s="669"/>
      <c r="BW13" s="669"/>
      <c r="BX13" s="669"/>
      <c r="BY13" s="669"/>
      <c r="BZ13" s="669"/>
      <c r="CA13" s="669"/>
      <c r="CB13" s="673"/>
      <c r="CD13" s="680" t="s">
        <v>257</v>
      </c>
      <c r="CE13" s="681"/>
      <c r="CF13" s="681"/>
      <c r="CG13" s="681"/>
      <c r="CH13" s="681"/>
      <c r="CI13" s="681"/>
      <c r="CJ13" s="681"/>
      <c r="CK13" s="681"/>
      <c r="CL13" s="681"/>
      <c r="CM13" s="681"/>
      <c r="CN13" s="681"/>
      <c r="CO13" s="681"/>
      <c r="CP13" s="681"/>
      <c r="CQ13" s="682"/>
      <c r="CR13" s="665">
        <v>1807282</v>
      </c>
      <c r="CS13" s="666"/>
      <c r="CT13" s="666"/>
      <c r="CU13" s="666"/>
      <c r="CV13" s="666"/>
      <c r="CW13" s="666"/>
      <c r="CX13" s="666"/>
      <c r="CY13" s="667"/>
      <c r="CZ13" s="668">
        <v>10.1</v>
      </c>
      <c r="DA13" s="668"/>
      <c r="DB13" s="668"/>
      <c r="DC13" s="668"/>
      <c r="DD13" s="674">
        <v>770605</v>
      </c>
      <c r="DE13" s="666"/>
      <c r="DF13" s="666"/>
      <c r="DG13" s="666"/>
      <c r="DH13" s="666"/>
      <c r="DI13" s="666"/>
      <c r="DJ13" s="666"/>
      <c r="DK13" s="666"/>
      <c r="DL13" s="666"/>
      <c r="DM13" s="666"/>
      <c r="DN13" s="666"/>
      <c r="DO13" s="666"/>
      <c r="DP13" s="667"/>
      <c r="DQ13" s="674">
        <v>1308182</v>
      </c>
      <c r="DR13" s="666"/>
      <c r="DS13" s="666"/>
      <c r="DT13" s="666"/>
      <c r="DU13" s="666"/>
      <c r="DV13" s="666"/>
      <c r="DW13" s="666"/>
      <c r="DX13" s="666"/>
      <c r="DY13" s="666"/>
      <c r="DZ13" s="666"/>
      <c r="EA13" s="666"/>
      <c r="EB13" s="666"/>
      <c r="EC13" s="675"/>
    </row>
    <row r="14" spans="2:143" ht="11.25" customHeight="1" x14ac:dyDescent="0.15">
      <c r="B14" s="662" t="s">
        <v>258</v>
      </c>
      <c r="C14" s="663"/>
      <c r="D14" s="663"/>
      <c r="E14" s="663"/>
      <c r="F14" s="663"/>
      <c r="G14" s="663"/>
      <c r="H14" s="663"/>
      <c r="I14" s="663"/>
      <c r="J14" s="663"/>
      <c r="K14" s="663"/>
      <c r="L14" s="663"/>
      <c r="M14" s="663"/>
      <c r="N14" s="663"/>
      <c r="O14" s="663"/>
      <c r="P14" s="663"/>
      <c r="Q14" s="664"/>
      <c r="R14" s="665" t="s">
        <v>233</v>
      </c>
      <c r="S14" s="666"/>
      <c r="T14" s="666"/>
      <c r="U14" s="666"/>
      <c r="V14" s="666"/>
      <c r="W14" s="666"/>
      <c r="X14" s="666"/>
      <c r="Y14" s="667"/>
      <c r="Z14" s="668" t="s">
        <v>245</v>
      </c>
      <c r="AA14" s="668"/>
      <c r="AB14" s="668"/>
      <c r="AC14" s="668"/>
      <c r="AD14" s="669" t="s">
        <v>129</v>
      </c>
      <c r="AE14" s="669"/>
      <c r="AF14" s="669"/>
      <c r="AG14" s="669"/>
      <c r="AH14" s="669"/>
      <c r="AI14" s="669"/>
      <c r="AJ14" s="669"/>
      <c r="AK14" s="669"/>
      <c r="AL14" s="670" t="s">
        <v>129</v>
      </c>
      <c r="AM14" s="671"/>
      <c r="AN14" s="671"/>
      <c r="AO14" s="672"/>
      <c r="AP14" s="662" t="s">
        <v>259</v>
      </c>
      <c r="AQ14" s="663"/>
      <c r="AR14" s="663"/>
      <c r="AS14" s="663"/>
      <c r="AT14" s="663"/>
      <c r="AU14" s="663"/>
      <c r="AV14" s="663"/>
      <c r="AW14" s="663"/>
      <c r="AX14" s="663"/>
      <c r="AY14" s="663"/>
      <c r="AZ14" s="663"/>
      <c r="BA14" s="663"/>
      <c r="BB14" s="663"/>
      <c r="BC14" s="663"/>
      <c r="BD14" s="663"/>
      <c r="BE14" s="663"/>
      <c r="BF14" s="664"/>
      <c r="BG14" s="665">
        <v>130858</v>
      </c>
      <c r="BH14" s="666"/>
      <c r="BI14" s="666"/>
      <c r="BJ14" s="666"/>
      <c r="BK14" s="666"/>
      <c r="BL14" s="666"/>
      <c r="BM14" s="666"/>
      <c r="BN14" s="667"/>
      <c r="BO14" s="668">
        <v>1.9</v>
      </c>
      <c r="BP14" s="668"/>
      <c r="BQ14" s="668"/>
      <c r="BR14" s="668"/>
      <c r="BS14" s="669" t="s">
        <v>233</v>
      </c>
      <c r="BT14" s="669"/>
      <c r="BU14" s="669"/>
      <c r="BV14" s="669"/>
      <c r="BW14" s="669"/>
      <c r="BX14" s="669"/>
      <c r="BY14" s="669"/>
      <c r="BZ14" s="669"/>
      <c r="CA14" s="669"/>
      <c r="CB14" s="673"/>
      <c r="CD14" s="680" t="s">
        <v>260</v>
      </c>
      <c r="CE14" s="681"/>
      <c r="CF14" s="681"/>
      <c r="CG14" s="681"/>
      <c r="CH14" s="681"/>
      <c r="CI14" s="681"/>
      <c r="CJ14" s="681"/>
      <c r="CK14" s="681"/>
      <c r="CL14" s="681"/>
      <c r="CM14" s="681"/>
      <c r="CN14" s="681"/>
      <c r="CO14" s="681"/>
      <c r="CP14" s="681"/>
      <c r="CQ14" s="682"/>
      <c r="CR14" s="665">
        <v>972824</v>
      </c>
      <c r="CS14" s="666"/>
      <c r="CT14" s="666"/>
      <c r="CU14" s="666"/>
      <c r="CV14" s="666"/>
      <c r="CW14" s="666"/>
      <c r="CX14" s="666"/>
      <c r="CY14" s="667"/>
      <c r="CZ14" s="668">
        <v>5.4</v>
      </c>
      <c r="DA14" s="668"/>
      <c r="DB14" s="668"/>
      <c r="DC14" s="668"/>
      <c r="DD14" s="674">
        <v>156305</v>
      </c>
      <c r="DE14" s="666"/>
      <c r="DF14" s="666"/>
      <c r="DG14" s="666"/>
      <c r="DH14" s="666"/>
      <c r="DI14" s="666"/>
      <c r="DJ14" s="666"/>
      <c r="DK14" s="666"/>
      <c r="DL14" s="666"/>
      <c r="DM14" s="666"/>
      <c r="DN14" s="666"/>
      <c r="DO14" s="666"/>
      <c r="DP14" s="667"/>
      <c r="DQ14" s="674">
        <v>780969</v>
      </c>
      <c r="DR14" s="666"/>
      <c r="DS14" s="666"/>
      <c r="DT14" s="666"/>
      <c r="DU14" s="666"/>
      <c r="DV14" s="666"/>
      <c r="DW14" s="666"/>
      <c r="DX14" s="666"/>
      <c r="DY14" s="666"/>
      <c r="DZ14" s="666"/>
      <c r="EA14" s="666"/>
      <c r="EB14" s="666"/>
      <c r="EC14" s="675"/>
    </row>
    <row r="15" spans="2:143" ht="11.25" customHeight="1" x14ac:dyDescent="0.15">
      <c r="B15" s="662" t="s">
        <v>261</v>
      </c>
      <c r="C15" s="663"/>
      <c r="D15" s="663"/>
      <c r="E15" s="663"/>
      <c r="F15" s="663"/>
      <c r="G15" s="663"/>
      <c r="H15" s="663"/>
      <c r="I15" s="663"/>
      <c r="J15" s="663"/>
      <c r="K15" s="663"/>
      <c r="L15" s="663"/>
      <c r="M15" s="663"/>
      <c r="N15" s="663"/>
      <c r="O15" s="663"/>
      <c r="P15" s="663"/>
      <c r="Q15" s="664"/>
      <c r="R15" s="665" t="s">
        <v>255</v>
      </c>
      <c r="S15" s="666"/>
      <c r="T15" s="666"/>
      <c r="U15" s="666"/>
      <c r="V15" s="666"/>
      <c r="W15" s="666"/>
      <c r="X15" s="666"/>
      <c r="Y15" s="667"/>
      <c r="Z15" s="668" t="s">
        <v>129</v>
      </c>
      <c r="AA15" s="668"/>
      <c r="AB15" s="668"/>
      <c r="AC15" s="668"/>
      <c r="AD15" s="669" t="s">
        <v>233</v>
      </c>
      <c r="AE15" s="669"/>
      <c r="AF15" s="669"/>
      <c r="AG15" s="669"/>
      <c r="AH15" s="669"/>
      <c r="AI15" s="669"/>
      <c r="AJ15" s="669"/>
      <c r="AK15" s="669"/>
      <c r="AL15" s="670" t="s">
        <v>255</v>
      </c>
      <c r="AM15" s="671"/>
      <c r="AN15" s="671"/>
      <c r="AO15" s="672"/>
      <c r="AP15" s="662" t="s">
        <v>262</v>
      </c>
      <c r="AQ15" s="663"/>
      <c r="AR15" s="663"/>
      <c r="AS15" s="663"/>
      <c r="AT15" s="663"/>
      <c r="AU15" s="663"/>
      <c r="AV15" s="663"/>
      <c r="AW15" s="663"/>
      <c r="AX15" s="663"/>
      <c r="AY15" s="663"/>
      <c r="AZ15" s="663"/>
      <c r="BA15" s="663"/>
      <c r="BB15" s="663"/>
      <c r="BC15" s="663"/>
      <c r="BD15" s="663"/>
      <c r="BE15" s="663"/>
      <c r="BF15" s="664"/>
      <c r="BG15" s="665">
        <v>212681</v>
      </c>
      <c r="BH15" s="666"/>
      <c r="BI15" s="666"/>
      <c r="BJ15" s="666"/>
      <c r="BK15" s="666"/>
      <c r="BL15" s="666"/>
      <c r="BM15" s="666"/>
      <c r="BN15" s="667"/>
      <c r="BO15" s="668">
        <v>3</v>
      </c>
      <c r="BP15" s="668"/>
      <c r="BQ15" s="668"/>
      <c r="BR15" s="668"/>
      <c r="BS15" s="669" t="s">
        <v>233</v>
      </c>
      <c r="BT15" s="669"/>
      <c r="BU15" s="669"/>
      <c r="BV15" s="669"/>
      <c r="BW15" s="669"/>
      <c r="BX15" s="669"/>
      <c r="BY15" s="669"/>
      <c r="BZ15" s="669"/>
      <c r="CA15" s="669"/>
      <c r="CB15" s="673"/>
      <c r="CD15" s="680" t="s">
        <v>263</v>
      </c>
      <c r="CE15" s="681"/>
      <c r="CF15" s="681"/>
      <c r="CG15" s="681"/>
      <c r="CH15" s="681"/>
      <c r="CI15" s="681"/>
      <c r="CJ15" s="681"/>
      <c r="CK15" s="681"/>
      <c r="CL15" s="681"/>
      <c r="CM15" s="681"/>
      <c r="CN15" s="681"/>
      <c r="CO15" s="681"/>
      <c r="CP15" s="681"/>
      <c r="CQ15" s="682"/>
      <c r="CR15" s="665">
        <v>3884756</v>
      </c>
      <c r="CS15" s="666"/>
      <c r="CT15" s="666"/>
      <c r="CU15" s="666"/>
      <c r="CV15" s="666"/>
      <c r="CW15" s="666"/>
      <c r="CX15" s="666"/>
      <c r="CY15" s="667"/>
      <c r="CZ15" s="668">
        <v>21.6</v>
      </c>
      <c r="DA15" s="668"/>
      <c r="DB15" s="668"/>
      <c r="DC15" s="668"/>
      <c r="DD15" s="674">
        <v>1608017</v>
      </c>
      <c r="DE15" s="666"/>
      <c r="DF15" s="666"/>
      <c r="DG15" s="666"/>
      <c r="DH15" s="666"/>
      <c r="DI15" s="666"/>
      <c r="DJ15" s="666"/>
      <c r="DK15" s="666"/>
      <c r="DL15" s="666"/>
      <c r="DM15" s="666"/>
      <c r="DN15" s="666"/>
      <c r="DO15" s="666"/>
      <c r="DP15" s="667"/>
      <c r="DQ15" s="674">
        <v>1715891</v>
      </c>
      <c r="DR15" s="666"/>
      <c r="DS15" s="666"/>
      <c r="DT15" s="666"/>
      <c r="DU15" s="666"/>
      <c r="DV15" s="666"/>
      <c r="DW15" s="666"/>
      <c r="DX15" s="666"/>
      <c r="DY15" s="666"/>
      <c r="DZ15" s="666"/>
      <c r="EA15" s="666"/>
      <c r="EB15" s="666"/>
      <c r="EC15" s="675"/>
    </row>
    <row r="16" spans="2:143" ht="11.25" customHeight="1" x14ac:dyDescent="0.15">
      <c r="B16" s="662" t="s">
        <v>264</v>
      </c>
      <c r="C16" s="663"/>
      <c r="D16" s="663"/>
      <c r="E16" s="663"/>
      <c r="F16" s="663"/>
      <c r="G16" s="663"/>
      <c r="H16" s="663"/>
      <c r="I16" s="663"/>
      <c r="J16" s="663"/>
      <c r="K16" s="663"/>
      <c r="L16" s="663"/>
      <c r="M16" s="663"/>
      <c r="N16" s="663"/>
      <c r="O16" s="663"/>
      <c r="P16" s="663"/>
      <c r="Q16" s="664"/>
      <c r="R16" s="665">
        <v>20362</v>
      </c>
      <c r="S16" s="666"/>
      <c r="T16" s="666"/>
      <c r="U16" s="666"/>
      <c r="V16" s="666"/>
      <c r="W16" s="666"/>
      <c r="X16" s="666"/>
      <c r="Y16" s="667"/>
      <c r="Z16" s="668">
        <v>0.1</v>
      </c>
      <c r="AA16" s="668"/>
      <c r="AB16" s="668"/>
      <c r="AC16" s="668"/>
      <c r="AD16" s="669">
        <v>20362</v>
      </c>
      <c r="AE16" s="669"/>
      <c r="AF16" s="669"/>
      <c r="AG16" s="669"/>
      <c r="AH16" s="669"/>
      <c r="AI16" s="669"/>
      <c r="AJ16" s="669"/>
      <c r="AK16" s="669"/>
      <c r="AL16" s="670">
        <v>0.2</v>
      </c>
      <c r="AM16" s="671"/>
      <c r="AN16" s="671"/>
      <c r="AO16" s="672"/>
      <c r="AP16" s="662" t="s">
        <v>265</v>
      </c>
      <c r="AQ16" s="663"/>
      <c r="AR16" s="663"/>
      <c r="AS16" s="663"/>
      <c r="AT16" s="663"/>
      <c r="AU16" s="663"/>
      <c r="AV16" s="663"/>
      <c r="AW16" s="663"/>
      <c r="AX16" s="663"/>
      <c r="AY16" s="663"/>
      <c r="AZ16" s="663"/>
      <c r="BA16" s="663"/>
      <c r="BB16" s="663"/>
      <c r="BC16" s="663"/>
      <c r="BD16" s="663"/>
      <c r="BE16" s="663"/>
      <c r="BF16" s="664"/>
      <c r="BG16" s="665" t="s">
        <v>255</v>
      </c>
      <c r="BH16" s="666"/>
      <c r="BI16" s="666"/>
      <c r="BJ16" s="666"/>
      <c r="BK16" s="666"/>
      <c r="BL16" s="666"/>
      <c r="BM16" s="666"/>
      <c r="BN16" s="667"/>
      <c r="BO16" s="668" t="s">
        <v>233</v>
      </c>
      <c r="BP16" s="668"/>
      <c r="BQ16" s="668"/>
      <c r="BR16" s="668"/>
      <c r="BS16" s="669" t="s">
        <v>129</v>
      </c>
      <c r="BT16" s="669"/>
      <c r="BU16" s="669"/>
      <c r="BV16" s="669"/>
      <c r="BW16" s="669"/>
      <c r="BX16" s="669"/>
      <c r="BY16" s="669"/>
      <c r="BZ16" s="669"/>
      <c r="CA16" s="669"/>
      <c r="CB16" s="673"/>
      <c r="CD16" s="680" t="s">
        <v>266</v>
      </c>
      <c r="CE16" s="681"/>
      <c r="CF16" s="681"/>
      <c r="CG16" s="681"/>
      <c r="CH16" s="681"/>
      <c r="CI16" s="681"/>
      <c r="CJ16" s="681"/>
      <c r="CK16" s="681"/>
      <c r="CL16" s="681"/>
      <c r="CM16" s="681"/>
      <c r="CN16" s="681"/>
      <c r="CO16" s="681"/>
      <c r="CP16" s="681"/>
      <c r="CQ16" s="682"/>
      <c r="CR16" s="665" t="s">
        <v>233</v>
      </c>
      <c r="CS16" s="666"/>
      <c r="CT16" s="666"/>
      <c r="CU16" s="666"/>
      <c r="CV16" s="666"/>
      <c r="CW16" s="666"/>
      <c r="CX16" s="666"/>
      <c r="CY16" s="667"/>
      <c r="CZ16" s="668" t="s">
        <v>233</v>
      </c>
      <c r="DA16" s="668"/>
      <c r="DB16" s="668"/>
      <c r="DC16" s="668"/>
      <c r="DD16" s="674" t="s">
        <v>129</v>
      </c>
      <c r="DE16" s="666"/>
      <c r="DF16" s="666"/>
      <c r="DG16" s="666"/>
      <c r="DH16" s="666"/>
      <c r="DI16" s="666"/>
      <c r="DJ16" s="666"/>
      <c r="DK16" s="666"/>
      <c r="DL16" s="666"/>
      <c r="DM16" s="666"/>
      <c r="DN16" s="666"/>
      <c r="DO16" s="666"/>
      <c r="DP16" s="667"/>
      <c r="DQ16" s="674" t="s">
        <v>233</v>
      </c>
      <c r="DR16" s="666"/>
      <c r="DS16" s="666"/>
      <c r="DT16" s="666"/>
      <c r="DU16" s="666"/>
      <c r="DV16" s="666"/>
      <c r="DW16" s="666"/>
      <c r="DX16" s="666"/>
      <c r="DY16" s="666"/>
      <c r="DZ16" s="666"/>
      <c r="EA16" s="666"/>
      <c r="EB16" s="666"/>
      <c r="EC16" s="675"/>
    </row>
    <row r="17" spans="2:133" ht="11.25" customHeight="1" x14ac:dyDescent="0.15">
      <c r="B17" s="662" t="s">
        <v>267</v>
      </c>
      <c r="C17" s="663"/>
      <c r="D17" s="663"/>
      <c r="E17" s="663"/>
      <c r="F17" s="663"/>
      <c r="G17" s="663"/>
      <c r="H17" s="663"/>
      <c r="I17" s="663"/>
      <c r="J17" s="663"/>
      <c r="K17" s="663"/>
      <c r="L17" s="663"/>
      <c r="M17" s="663"/>
      <c r="N17" s="663"/>
      <c r="O17" s="663"/>
      <c r="P17" s="663"/>
      <c r="Q17" s="664"/>
      <c r="R17" s="665">
        <v>81327</v>
      </c>
      <c r="S17" s="666"/>
      <c r="T17" s="666"/>
      <c r="U17" s="666"/>
      <c r="V17" s="666"/>
      <c r="W17" s="666"/>
      <c r="X17" s="666"/>
      <c r="Y17" s="667"/>
      <c r="Z17" s="668">
        <v>0.4</v>
      </c>
      <c r="AA17" s="668"/>
      <c r="AB17" s="668"/>
      <c r="AC17" s="668"/>
      <c r="AD17" s="669">
        <v>81327</v>
      </c>
      <c r="AE17" s="669"/>
      <c r="AF17" s="669"/>
      <c r="AG17" s="669"/>
      <c r="AH17" s="669"/>
      <c r="AI17" s="669"/>
      <c r="AJ17" s="669"/>
      <c r="AK17" s="669"/>
      <c r="AL17" s="670">
        <v>0.9</v>
      </c>
      <c r="AM17" s="671"/>
      <c r="AN17" s="671"/>
      <c r="AO17" s="672"/>
      <c r="AP17" s="662" t="s">
        <v>268</v>
      </c>
      <c r="AQ17" s="663"/>
      <c r="AR17" s="663"/>
      <c r="AS17" s="663"/>
      <c r="AT17" s="663"/>
      <c r="AU17" s="663"/>
      <c r="AV17" s="663"/>
      <c r="AW17" s="663"/>
      <c r="AX17" s="663"/>
      <c r="AY17" s="663"/>
      <c r="AZ17" s="663"/>
      <c r="BA17" s="663"/>
      <c r="BB17" s="663"/>
      <c r="BC17" s="663"/>
      <c r="BD17" s="663"/>
      <c r="BE17" s="663"/>
      <c r="BF17" s="664"/>
      <c r="BG17" s="665" t="s">
        <v>233</v>
      </c>
      <c r="BH17" s="666"/>
      <c r="BI17" s="666"/>
      <c r="BJ17" s="666"/>
      <c r="BK17" s="666"/>
      <c r="BL17" s="666"/>
      <c r="BM17" s="666"/>
      <c r="BN17" s="667"/>
      <c r="BO17" s="668" t="s">
        <v>129</v>
      </c>
      <c r="BP17" s="668"/>
      <c r="BQ17" s="668"/>
      <c r="BR17" s="668"/>
      <c r="BS17" s="669" t="s">
        <v>233</v>
      </c>
      <c r="BT17" s="669"/>
      <c r="BU17" s="669"/>
      <c r="BV17" s="669"/>
      <c r="BW17" s="669"/>
      <c r="BX17" s="669"/>
      <c r="BY17" s="669"/>
      <c r="BZ17" s="669"/>
      <c r="CA17" s="669"/>
      <c r="CB17" s="673"/>
      <c r="CD17" s="680" t="s">
        <v>269</v>
      </c>
      <c r="CE17" s="681"/>
      <c r="CF17" s="681"/>
      <c r="CG17" s="681"/>
      <c r="CH17" s="681"/>
      <c r="CI17" s="681"/>
      <c r="CJ17" s="681"/>
      <c r="CK17" s="681"/>
      <c r="CL17" s="681"/>
      <c r="CM17" s="681"/>
      <c r="CN17" s="681"/>
      <c r="CO17" s="681"/>
      <c r="CP17" s="681"/>
      <c r="CQ17" s="682"/>
      <c r="CR17" s="665">
        <v>331842</v>
      </c>
      <c r="CS17" s="666"/>
      <c r="CT17" s="666"/>
      <c r="CU17" s="666"/>
      <c r="CV17" s="666"/>
      <c r="CW17" s="666"/>
      <c r="CX17" s="666"/>
      <c r="CY17" s="667"/>
      <c r="CZ17" s="668">
        <v>1.8</v>
      </c>
      <c r="DA17" s="668"/>
      <c r="DB17" s="668"/>
      <c r="DC17" s="668"/>
      <c r="DD17" s="674" t="s">
        <v>233</v>
      </c>
      <c r="DE17" s="666"/>
      <c r="DF17" s="666"/>
      <c r="DG17" s="666"/>
      <c r="DH17" s="666"/>
      <c r="DI17" s="666"/>
      <c r="DJ17" s="666"/>
      <c r="DK17" s="666"/>
      <c r="DL17" s="666"/>
      <c r="DM17" s="666"/>
      <c r="DN17" s="666"/>
      <c r="DO17" s="666"/>
      <c r="DP17" s="667"/>
      <c r="DQ17" s="674">
        <v>331842</v>
      </c>
      <c r="DR17" s="666"/>
      <c r="DS17" s="666"/>
      <c r="DT17" s="666"/>
      <c r="DU17" s="666"/>
      <c r="DV17" s="666"/>
      <c r="DW17" s="666"/>
      <c r="DX17" s="666"/>
      <c r="DY17" s="666"/>
      <c r="DZ17" s="666"/>
      <c r="EA17" s="666"/>
      <c r="EB17" s="666"/>
      <c r="EC17" s="675"/>
    </row>
    <row r="18" spans="2:133" ht="11.25" customHeight="1" x14ac:dyDescent="0.15">
      <c r="B18" s="662" t="s">
        <v>270</v>
      </c>
      <c r="C18" s="663"/>
      <c r="D18" s="663"/>
      <c r="E18" s="663"/>
      <c r="F18" s="663"/>
      <c r="G18" s="663"/>
      <c r="H18" s="663"/>
      <c r="I18" s="663"/>
      <c r="J18" s="663"/>
      <c r="K18" s="663"/>
      <c r="L18" s="663"/>
      <c r="M18" s="663"/>
      <c r="N18" s="663"/>
      <c r="O18" s="663"/>
      <c r="P18" s="663"/>
      <c r="Q18" s="664"/>
      <c r="R18" s="665">
        <v>140393</v>
      </c>
      <c r="S18" s="666"/>
      <c r="T18" s="666"/>
      <c r="U18" s="666"/>
      <c r="V18" s="666"/>
      <c r="W18" s="666"/>
      <c r="X18" s="666"/>
      <c r="Y18" s="667"/>
      <c r="Z18" s="668">
        <v>0.8</v>
      </c>
      <c r="AA18" s="668"/>
      <c r="AB18" s="668"/>
      <c r="AC18" s="668"/>
      <c r="AD18" s="669">
        <v>140393</v>
      </c>
      <c r="AE18" s="669"/>
      <c r="AF18" s="669"/>
      <c r="AG18" s="669"/>
      <c r="AH18" s="669"/>
      <c r="AI18" s="669"/>
      <c r="AJ18" s="669"/>
      <c r="AK18" s="669"/>
      <c r="AL18" s="670">
        <v>1.6000000238418579</v>
      </c>
      <c r="AM18" s="671"/>
      <c r="AN18" s="671"/>
      <c r="AO18" s="672"/>
      <c r="AP18" s="662" t="s">
        <v>271</v>
      </c>
      <c r="AQ18" s="663"/>
      <c r="AR18" s="663"/>
      <c r="AS18" s="663"/>
      <c r="AT18" s="663"/>
      <c r="AU18" s="663"/>
      <c r="AV18" s="663"/>
      <c r="AW18" s="663"/>
      <c r="AX18" s="663"/>
      <c r="AY18" s="663"/>
      <c r="AZ18" s="663"/>
      <c r="BA18" s="663"/>
      <c r="BB18" s="663"/>
      <c r="BC18" s="663"/>
      <c r="BD18" s="663"/>
      <c r="BE18" s="663"/>
      <c r="BF18" s="664"/>
      <c r="BG18" s="665" t="s">
        <v>129</v>
      </c>
      <c r="BH18" s="666"/>
      <c r="BI18" s="666"/>
      <c r="BJ18" s="666"/>
      <c r="BK18" s="666"/>
      <c r="BL18" s="666"/>
      <c r="BM18" s="666"/>
      <c r="BN18" s="667"/>
      <c r="BO18" s="668" t="s">
        <v>233</v>
      </c>
      <c r="BP18" s="668"/>
      <c r="BQ18" s="668"/>
      <c r="BR18" s="668"/>
      <c r="BS18" s="669" t="s">
        <v>233</v>
      </c>
      <c r="BT18" s="669"/>
      <c r="BU18" s="669"/>
      <c r="BV18" s="669"/>
      <c r="BW18" s="669"/>
      <c r="BX18" s="669"/>
      <c r="BY18" s="669"/>
      <c r="BZ18" s="669"/>
      <c r="CA18" s="669"/>
      <c r="CB18" s="673"/>
      <c r="CD18" s="680" t="s">
        <v>272</v>
      </c>
      <c r="CE18" s="681"/>
      <c r="CF18" s="681"/>
      <c r="CG18" s="681"/>
      <c r="CH18" s="681"/>
      <c r="CI18" s="681"/>
      <c r="CJ18" s="681"/>
      <c r="CK18" s="681"/>
      <c r="CL18" s="681"/>
      <c r="CM18" s="681"/>
      <c r="CN18" s="681"/>
      <c r="CO18" s="681"/>
      <c r="CP18" s="681"/>
      <c r="CQ18" s="682"/>
      <c r="CR18" s="665" t="s">
        <v>233</v>
      </c>
      <c r="CS18" s="666"/>
      <c r="CT18" s="666"/>
      <c r="CU18" s="666"/>
      <c r="CV18" s="666"/>
      <c r="CW18" s="666"/>
      <c r="CX18" s="666"/>
      <c r="CY18" s="667"/>
      <c r="CZ18" s="668" t="s">
        <v>233</v>
      </c>
      <c r="DA18" s="668"/>
      <c r="DB18" s="668"/>
      <c r="DC18" s="668"/>
      <c r="DD18" s="674" t="s">
        <v>233</v>
      </c>
      <c r="DE18" s="666"/>
      <c r="DF18" s="666"/>
      <c r="DG18" s="666"/>
      <c r="DH18" s="666"/>
      <c r="DI18" s="666"/>
      <c r="DJ18" s="666"/>
      <c r="DK18" s="666"/>
      <c r="DL18" s="666"/>
      <c r="DM18" s="666"/>
      <c r="DN18" s="666"/>
      <c r="DO18" s="666"/>
      <c r="DP18" s="667"/>
      <c r="DQ18" s="674" t="s">
        <v>255</v>
      </c>
      <c r="DR18" s="666"/>
      <c r="DS18" s="666"/>
      <c r="DT18" s="666"/>
      <c r="DU18" s="666"/>
      <c r="DV18" s="666"/>
      <c r="DW18" s="666"/>
      <c r="DX18" s="666"/>
      <c r="DY18" s="666"/>
      <c r="DZ18" s="666"/>
      <c r="EA18" s="666"/>
      <c r="EB18" s="666"/>
      <c r="EC18" s="675"/>
    </row>
    <row r="19" spans="2:133" ht="11.25" customHeight="1" x14ac:dyDescent="0.15">
      <c r="B19" s="662" t="s">
        <v>273</v>
      </c>
      <c r="C19" s="663"/>
      <c r="D19" s="663"/>
      <c r="E19" s="663"/>
      <c r="F19" s="663"/>
      <c r="G19" s="663"/>
      <c r="H19" s="663"/>
      <c r="I19" s="663"/>
      <c r="J19" s="663"/>
      <c r="K19" s="663"/>
      <c r="L19" s="663"/>
      <c r="M19" s="663"/>
      <c r="N19" s="663"/>
      <c r="O19" s="663"/>
      <c r="P19" s="663"/>
      <c r="Q19" s="664"/>
      <c r="R19" s="665">
        <v>28734</v>
      </c>
      <c r="S19" s="666"/>
      <c r="T19" s="666"/>
      <c r="U19" s="666"/>
      <c r="V19" s="666"/>
      <c r="W19" s="666"/>
      <c r="X19" s="666"/>
      <c r="Y19" s="667"/>
      <c r="Z19" s="668">
        <v>0.2</v>
      </c>
      <c r="AA19" s="668"/>
      <c r="AB19" s="668"/>
      <c r="AC19" s="668"/>
      <c r="AD19" s="669">
        <v>28734</v>
      </c>
      <c r="AE19" s="669"/>
      <c r="AF19" s="669"/>
      <c r="AG19" s="669"/>
      <c r="AH19" s="669"/>
      <c r="AI19" s="669"/>
      <c r="AJ19" s="669"/>
      <c r="AK19" s="669"/>
      <c r="AL19" s="670">
        <v>0.3</v>
      </c>
      <c r="AM19" s="671"/>
      <c r="AN19" s="671"/>
      <c r="AO19" s="672"/>
      <c r="AP19" s="662" t="s">
        <v>274</v>
      </c>
      <c r="AQ19" s="663"/>
      <c r="AR19" s="663"/>
      <c r="AS19" s="663"/>
      <c r="AT19" s="663"/>
      <c r="AU19" s="663"/>
      <c r="AV19" s="663"/>
      <c r="AW19" s="663"/>
      <c r="AX19" s="663"/>
      <c r="AY19" s="663"/>
      <c r="AZ19" s="663"/>
      <c r="BA19" s="663"/>
      <c r="BB19" s="663"/>
      <c r="BC19" s="663"/>
      <c r="BD19" s="663"/>
      <c r="BE19" s="663"/>
      <c r="BF19" s="664"/>
      <c r="BG19" s="665" t="s">
        <v>233</v>
      </c>
      <c r="BH19" s="666"/>
      <c r="BI19" s="666"/>
      <c r="BJ19" s="666"/>
      <c r="BK19" s="666"/>
      <c r="BL19" s="666"/>
      <c r="BM19" s="666"/>
      <c r="BN19" s="667"/>
      <c r="BO19" s="668" t="s">
        <v>233</v>
      </c>
      <c r="BP19" s="668"/>
      <c r="BQ19" s="668"/>
      <c r="BR19" s="668"/>
      <c r="BS19" s="669" t="s">
        <v>129</v>
      </c>
      <c r="BT19" s="669"/>
      <c r="BU19" s="669"/>
      <c r="BV19" s="669"/>
      <c r="BW19" s="669"/>
      <c r="BX19" s="669"/>
      <c r="BY19" s="669"/>
      <c r="BZ19" s="669"/>
      <c r="CA19" s="669"/>
      <c r="CB19" s="673"/>
      <c r="CD19" s="680" t="s">
        <v>275</v>
      </c>
      <c r="CE19" s="681"/>
      <c r="CF19" s="681"/>
      <c r="CG19" s="681"/>
      <c r="CH19" s="681"/>
      <c r="CI19" s="681"/>
      <c r="CJ19" s="681"/>
      <c r="CK19" s="681"/>
      <c r="CL19" s="681"/>
      <c r="CM19" s="681"/>
      <c r="CN19" s="681"/>
      <c r="CO19" s="681"/>
      <c r="CP19" s="681"/>
      <c r="CQ19" s="682"/>
      <c r="CR19" s="665" t="s">
        <v>255</v>
      </c>
      <c r="CS19" s="666"/>
      <c r="CT19" s="666"/>
      <c r="CU19" s="666"/>
      <c r="CV19" s="666"/>
      <c r="CW19" s="666"/>
      <c r="CX19" s="666"/>
      <c r="CY19" s="667"/>
      <c r="CZ19" s="668" t="s">
        <v>233</v>
      </c>
      <c r="DA19" s="668"/>
      <c r="DB19" s="668"/>
      <c r="DC19" s="668"/>
      <c r="DD19" s="674" t="s">
        <v>233</v>
      </c>
      <c r="DE19" s="666"/>
      <c r="DF19" s="666"/>
      <c r="DG19" s="666"/>
      <c r="DH19" s="666"/>
      <c r="DI19" s="666"/>
      <c r="DJ19" s="666"/>
      <c r="DK19" s="666"/>
      <c r="DL19" s="666"/>
      <c r="DM19" s="666"/>
      <c r="DN19" s="666"/>
      <c r="DO19" s="666"/>
      <c r="DP19" s="667"/>
      <c r="DQ19" s="674" t="s">
        <v>233</v>
      </c>
      <c r="DR19" s="666"/>
      <c r="DS19" s="666"/>
      <c r="DT19" s="666"/>
      <c r="DU19" s="666"/>
      <c r="DV19" s="666"/>
      <c r="DW19" s="666"/>
      <c r="DX19" s="666"/>
      <c r="DY19" s="666"/>
      <c r="DZ19" s="666"/>
      <c r="EA19" s="666"/>
      <c r="EB19" s="666"/>
      <c r="EC19" s="675"/>
    </row>
    <row r="20" spans="2:133" ht="11.25" customHeight="1" x14ac:dyDescent="0.15">
      <c r="B20" s="662" t="s">
        <v>276</v>
      </c>
      <c r="C20" s="663"/>
      <c r="D20" s="663"/>
      <c r="E20" s="663"/>
      <c r="F20" s="663"/>
      <c r="G20" s="663"/>
      <c r="H20" s="663"/>
      <c r="I20" s="663"/>
      <c r="J20" s="663"/>
      <c r="K20" s="663"/>
      <c r="L20" s="663"/>
      <c r="M20" s="663"/>
      <c r="N20" s="663"/>
      <c r="O20" s="663"/>
      <c r="P20" s="663"/>
      <c r="Q20" s="664"/>
      <c r="R20" s="665">
        <v>6910</v>
      </c>
      <c r="S20" s="666"/>
      <c r="T20" s="666"/>
      <c r="U20" s="666"/>
      <c r="V20" s="666"/>
      <c r="W20" s="666"/>
      <c r="X20" s="666"/>
      <c r="Y20" s="667"/>
      <c r="Z20" s="668">
        <v>0</v>
      </c>
      <c r="AA20" s="668"/>
      <c r="AB20" s="668"/>
      <c r="AC20" s="668"/>
      <c r="AD20" s="669">
        <v>6910</v>
      </c>
      <c r="AE20" s="669"/>
      <c r="AF20" s="669"/>
      <c r="AG20" s="669"/>
      <c r="AH20" s="669"/>
      <c r="AI20" s="669"/>
      <c r="AJ20" s="669"/>
      <c r="AK20" s="669"/>
      <c r="AL20" s="670">
        <v>0.1</v>
      </c>
      <c r="AM20" s="671"/>
      <c r="AN20" s="671"/>
      <c r="AO20" s="672"/>
      <c r="AP20" s="662" t="s">
        <v>277</v>
      </c>
      <c r="AQ20" s="663"/>
      <c r="AR20" s="663"/>
      <c r="AS20" s="663"/>
      <c r="AT20" s="663"/>
      <c r="AU20" s="663"/>
      <c r="AV20" s="663"/>
      <c r="AW20" s="663"/>
      <c r="AX20" s="663"/>
      <c r="AY20" s="663"/>
      <c r="AZ20" s="663"/>
      <c r="BA20" s="663"/>
      <c r="BB20" s="663"/>
      <c r="BC20" s="663"/>
      <c r="BD20" s="663"/>
      <c r="BE20" s="663"/>
      <c r="BF20" s="664"/>
      <c r="BG20" s="665" t="s">
        <v>233</v>
      </c>
      <c r="BH20" s="666"/>
      <c r="BI20" s="666"/>
      <c r="BJ20" s="666"/>
      <c r="BK20" s="666"/>
      <c r="BL20" s="666"/>
      <c r="BM20" s="666"/>
      <c r="BN20" s="667"/>
      <c r="BO20" s="668" t="s">
        <v>233</v>
      </c>
      <c r="BP20" s="668"/>
      <c r="BQ20" s="668"/>
      <c r="BR20" s="668"/>
      <c r="BS20" s="669" t="s">
        <v>129</v>
      </c>
      <c r="BT20" s="669"/>
      <c r="BU20" s="669"/>
      <c r="BV20" s="669"/>
      <c r="BW20" s="669"/>
      <c r="BX20" s="669"/>
      <c r="BY20" s="669"/>
      <c r="BZ20" s="669"/>
      <c r="CA20" s="669"/>
      <c r="CB20" s="673"/>
      <c r="CD20" s="680" t="s">
        <v>278</v>
      </c>
      <c r="CE20" s="681"/>
      <c r="CF20" s="681"/>
      <c r="CG20" s="681"/>
      <c r="CH20" s="681"/>
      <c r="CI20" s="681"/>
      <c r="CJ20" s="681"/>
      <c r="CK20" s="681"/>
      <c r="CL20" s="681"/>
      <c r="CM20" s="681"/>
      <c r="CN20" s="681"/>
      <c r="CO20" s="681"/>
      <c r="CP20" s="681"/>
      <c r="CQ20" s="682"/>
      <c r="CR20" s="665">
        <v>17963826</v>
      </c>
      <c r="CS20" s="666"/>
      <c r="CT20" s="666"/>
      <c r="CU20" s="666"/>
      <c r="CV20" s="666"/>
      <c r="CW20" s="666"/>
      <c r="CX20" s="666"/>
      <c r="CY20" s="667"/>
      <c r="CZ20" s="668">
        <v>100</v>
      </c>
      <c r="DA20" s="668"/>
      <c r="DB20" s="668"/>
      <c r="DC20" s="668"/>
      <c r="DD20" s="674">
        <v>2955373</v>
      </c>
      <c r="DE20" s="666"/>
      <c r="DF20" s="666"/>
      <c r="DG20" s="666"/>
      <c r="DH20" s="666"/>
      <c r="DI20" s="666"/>
      <c r="DJ20" s="666"/>
      <c r="DK20" s="666"/>
      <c r="DL20" s="666"/>
      <c r="DM20" s="666"/>
      <c r="DN20" s="666"/>
      <c r="DO20" s="666"/>
      <c r="DP20" s="667"/>
      <c r="DQ20" s="674">
        <v>11634178</v>
      </c>
      <c r="DR20" s="666"/>
      <c r="DS20" s="666"/>
      <c r="DT20" s="666"/>
      <c r="DU20" s="666"/>
      <c r="DV20" s="666"/>
      <c r="DW20" s="666"/>
      <c r="DX20" s="666"/>
      <c r="DY20" s="666"/>
      <c r="DZ20" s="666"/>
      <c r="EA20" s="666"/>
      <c r="EB20" s="666"/>
      <c r="EC20" s="675"/>
    </row>
    <row r="21" spans="2:133" ht="11.25" customHeight="1" x14ac:dyDescent="0.15">
      <c r="B21" s="662" t="s">
        <v>279</v>
      </c>
      <c r="C21" s="663"/>
      <c r="D21" s="663"/>
      <c r="E21" s="663"/>
      <c r="F21" s="663"/>
      <c r="G21" s="663"/>
      <c r="H21" s="663"/>
      <c r="I21" s="663"/>
      <c r="J21" s="663"/>
      <c r="K21" s="663"/>
      <c r="L21" s="663"/>
      <c r="M21" s="663"/>
      <c r="N21" s="663"/>
      <c r="O21" s="663"/>
      <c r="P21" s="663"/>
      <c r="Q21" s="664"/>
      <c r="R21" s="665">
        <v>2225</v>
      </c>
      <c r="S21" s="666"/>
      <c r="T21" s="666"/>
      <c r="U21" s="666"/>
      <c r="V21" s="666"/>
      <c r="W21" s="666"/>
      <c r="X21" s="666"/>
      <c r="Y21" s="667"/>
      <c r="Z21" s="668">
        <v>0</v>
      </c>
      <c r="AA21" s="668"/>
      <c r="AB21" s="668"/>
      <c r="AC21" s="668"/>
      <c r="AD21" s="669">
        <v>2225</v>
      </c>
      <c r="AE21" s="669"/>
      <c r="AF21" s="669"/>
      <c r="AG21" s="669"/>
      <c r="AH21" s="669"/>
      <c r="AI21" s="669"/>
      <c r="AJ21" s="669"/>
      <c r="AK21" s="669"/>
      <c r="AL21" s="670">
        <v>0</v>
      </c>
      <c r="AM21" s="671"/>
      <c r="AN21" s="671"/>
      <c r="AO21" s="672"/>
      <c r="AP21" s="684" t="s">
        <v>280</v>
      </c>
      <c r="AQ21" s="685"/>
      <c r="AR21" s="685"/>
      <c r="AS21" s="685"/>
      <c r="AT21" s="685"/>
      <c r="AU21" s="685"/>
      <c r="AV21" s="685"/>
      <c r="AW21" s="685"/>
      <c r="AX21" s="685"/>
      <c r="AY21" s="685"/>
      <c r="AZ21" s="685"/>
      <c r="BA21" s="685"/>
      <c r="BB21" s="685"/>
      <c r="BC21" s="685"/>
      <c r="BD21" s="685"/>
      <c r="BE21" s="685"/>
      <c r="BF21" s="686"/>
      <c r="BG21" s="665" t="s">
        <v>129</v>
      </c>
      <c r="BH21" s="666"/>
      <c r="BI21" s="666"/>
      <c r="BJ21" s="666"/>
      <c r="BK21" s="666"/>
      <c r="BL21" s="666"/>
      <c r="BM21" s="666"/>
      <c r="BN21" s="667"/>
      <c r="BO21" s="668" t="s">
        <v>255</v>
      </c>
      <c r="BP21" s="668"/>
      <c r="BQ21" s="668"/>
      <c r="BR21" s="668"/>
      <c r="BS21" s="669" t="s">
        <v>233</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1" t="s">
        <v>281</v>
      </c>
      <c r="C22" s="702"/>
      <c r="D22" s="702"/>
      <c r="E22" s="702"/>
      <c r="F22" s="702"/>
      <c r="G22" s="702"/>
      <c r="H22" s="702"/>
      <c r="I22" s="702"/>
      <c r="J22" s="702"/>
      <c r="K22" s="702"/>
      <c r="L22" s="702"/>
      <c r="M22" s="702"/>
      <c r="N22" s="702"/>
      <c r="O22" s="702"/>
      <c r="P22" s="702"/>
      <c r="Q22" s="703"/>
      <c r="R22" s="665">
        <v>102524</v>
      </c>
      <c r="S22" s="666"/>
      <c r="T22" s="666"/>
      <c r="U22" s="666"/>
      <c r="V22" s="666"/>
      <c r="W22" s="666"/>
      <c r="X22" s="666"/>
      <c r="Y22" s="667"/>
      <c r="Z22" s="668">
        <v>0.6</v>
      </c>
      <c r="AA22" s="668"/>
      <c r="AB22" s="668"/>
      <c r="AC22" s="668"/>
      <c r="AD22" s="669">
        <v>102524</v>
      </c>
      <c r="AE22" s="669"/>
      <c r="AF22" s="669"/>
      <c r="AG22" s="669"/>
      <c r="AH22" s="669"/>
      <c r="AI22" s="669"/>
      <c r="AJ22" s="669"/>
      <c r="AK22" s="669"/>
      <c r="AL22" s="670">
        <v>1.2000000476837158</v>
      </c>
      <c r="AM22" s="671"/>
      <c r="AN22" s="671"/>
      <c r="AO22" s="672"/>
      <c r="AP22" s="684" t="s">
        <v>282</v>
      </c>
      <c r="AQ22" s="685"/>
      <c r="AR22" s="685"/>
      <c r="AS22" s="685"/>
      <c r="AT22" s="685"/>
      <c r="AU22" s="685"/>
      <c r="AV22" s="685"/>
      <c r="AW22" s="685"/>
      <c r="AX22" s="685"/>
      <c r="AY22" s="685"/>
      <c r="AZ22" s="685"/>
      <c r="BA22" s="685"/>
      <c r="BB22" s="685"/>
      <c r="BC22" s="685"/>
      <c r="BD22" s="685"/>
      <c r="BE22" s="685"/>
      <c r="BF22" s="686"/>
      <c r="BG22" s="665" t="s">
        <v>129</v>
      </c>
      <c r="BH22" s="666"/>
      <c r="BI22" s="666"/>
      <c r="BJ22" s="666"/>
      <c r="BK22" s="666"/>
      <c r="BL22" s="666"/>
      <c r="BM22" s="666"/>
      <c r="BN22" s="667"/>
      <c r="BO22" s="668" t="s">
        <v>129</v>
      </c>
      <c r="BP22" s="668"/>
      <c r="BQ22" s="668"/>
      <c r="BR22" s="668"/>
      <c r="BS22" s="669" t="s">
        <v>245</v>
      </c>
      <c r="BT22" s="669"/>
      <c r="BU22" s="669"/>
      <c r="BV22" s="669"/>
      <c r="BW22" s="669"/>
      <c r="BX22" s="669"/>
      <c r="BY22" s="669"/>
      <c r="BZ22" s="669"/>
      <c r="CA22" s="669"/>
      <c r="CB22" s="673"/>
      <c r="CD22" s="647" t="s">
        <v>283</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284</v>
      </c>
      <c r="C23" s="663"/>
      <c r="D23" s="663"/>
      <c r="E23" s="663"/>
      <c r="F23" s="663"/>
      <c r="G23" s="663"/>
      <c r="H23" s="663"/>
      <c r="I23" s="663"/>
      <c r="J23" s="663"/>
      <c r="K23" s="663"/>
      <c r="L23" s="663"/>
      <c r="M23" s="663"/>
      <c r="N23" s="663"/>
      <c r="O23" s="663"/>
      <c r="P23" s="663"/>
      <c r="Q23" s="664"/>
      <c r="R23" s="665">
        <v>578770</v>
      </c>
      <c r="S23" s="666"/>
      <c r="T23" s="666"/>
      <c r="U23" s="666"/>
      <c r="V23" s="666"/>
      <c r="W23" s="666"/>
      <c r="X23" s="666"/>
      <c r="Y23" s="667"/>
      <c r="Z23" s="668">
        <v>3.1</v>
      </c>
      <c r="AA23" s="668"/>
      <c r="AB23" s="668"/>
      <c r="AC23" s="668"/>
      <c r="AD23" s="669">
        <v>469565</v>
      </c>
      <c r="AE23" s="669"/>
      <c r="AF23" s="669"/>
      <c r="AG23" s="669"/>
      <c r="AH23" s="669"/>
      <c r="AI23" s="669"/>
      <c r="AJ23" s="669"/>
      <c r="AK23" s="669"/>
      <c r="AL23" s="670">
        <v>5.3</v>
      </c>
      <c r="AM23" s="671"/>
      <c r="AN23" s="671"/>
      <c r="AO23" s="672"/>
      <c r="AP23" s="684" t="s">
        <v>285</v>
      </c>
      <c r="AQ23" s="685"/>
      <c r="AR23" s="685"/>
      <c r="AS23" s="685"/>
      <c r="AT23" s="685"/>
      <c r="AU23" s="685"/>
      <c r="AV23" s="685"/>
      <c r="AW23" s="685"/>
      <c r="AX23" s="685"/>
      <c r="AY23" s="685"/>
      <c r="AZ23" s="685"/>
      <c r="BA23" s="685"/>
      <c r="BB23" s="685"/>
      <c r="BC23" s="685"/>
      <c r="BD23" s="685"/>
      <c r="BE23" s="685"/>
      <c r="BF23" s="686"/>
      <c r="BG23" s="665" t="s">
        <v>233</v>
      </c>
      <c r="BH23" s="666"/>
      <c r="BI23" s="666"/>
      <c r="BJ23" s="666"/>
      <c r="BK23" s="666"/>
      <c r="BL23" s="666"/>
      <c r="BM23" s="666"/>
      <c r="BN23" s="667"/>
      <c r="BO23" s="668" t="s">
        <v>255</v>
      </c>
      <c r="BP23" s="668"/>
      <c r="BQ23" s="668"/>
      <c r="BR23" s="668"/>
      <c r="BS23" s="669" t="s">
        <v>129</v>
      </c>
      <c r="BT23" s="669"/>
      <c r="BU23" s="669"/>
      <c r="BV23" s="669"/>
      <c r="BW23" s="669"/>
      <c r="BX23" s="669"/>
      <c r="BY23" s="669"/>
      <c r="BZ23" s="669"/>
      <c r="CA23" s="669"/>
      <c r="CB23" s="673"/>
      <c r="CD23" s="647" t="s">
        <v>222</v>
      </c>
      <c r="CE23" s="648"/>
      <c r="CF23" s="648"/>
      <c r="CG23" s="648"/>
      <c r="CH23" s="648"/>
      <c r="CI23" s="648"/>
      <c r="CJ23" s="648"/>
      <c r="CK23" s="648"/>
      <c r="CL23" s="648"/>
      <c r="CM23" s="648"/>
      <c r="CN23" s="648"/>
      <c r="CO23" s="648"/>
      <c r="CP23" s="648"/>
      <c r="CQ23" s="649"/>
      <c r="CR23" s="647" t="s">
        <v>286</v>
      </c>
      <c r="CS23" s="648"/>
      <c r="CT23" s="648"/>
      <c r="CU23" s="648"/>
      <c r="CV23" s="648"/>
      <c r="CW23" s="648"/>
      <c r="CX23" s="648"/>
      <c r="CY23" s="649"/>
      <c r="CZ23" s="647" t="s">
        <v>287</v>
      </c>
      <c r="DA23" s="648"/>
      <c r="DB23" s="648"/>
      <c r="DC23" s="649"/>
      <c r="DD23" s="647" t="s">
        <v>288</v>
      </c>
      <c r="DE23" s="648"/>
      <c r="DF23" s="648"/>
      <c r="DG23" s="648"/>
      <c r="DH23" s="648"/>
      <c r="DI23" s="648"/>
      <c r="DJ23" s="648"/>
      <c r="DK23" s="649"/>
      <c r="DL23" s="696" t="s">
        <v>289</v>
      </c>
      <c r="DM23" s="697"/>
      <c r="DN23" s="697"/>
      <c r="DO23" s="697"/>
      <c r="DP23" s="697"/>
      <c r="DQ23" s="697"/>
      <c r="DR23" s="697"/>
      <c r="DS23" s="697"/>
      <c r="DT23" s="697"/>
      <c r="DU23" s="697"/>
      <c r="DV23" s="698"/>
      <c r="DW23" s="647" t="s">
        <v>290</v>
      </c>
      <c r="DX23" s="648"/>
      <c r="DY23" s="648"/>
      <c r="DZ23" s="648"/>
      <c r="EA23" s="648"/>
      <c r="EB23" s="648"/>
      <c r="EC23" s="649"/>
    </row>
    <row r="24" spans="2:133" ht="11.25" customHeight="1" x14ac:dyDescent="0.15">
      <c r="B24" s="662" t="s">
        <v>291</v>
      </c>
      <c r="C24" s="663"/>
      <c r="D24" s="663"/>
      <c r="E24" s="663"/>
      <c r="F24" s="663"/>
      <c r="G24" s="663"/>
      <c r="H24" s="663"/>
      <c r="I24" s="663"/>
      <c r="J24" s="663"/>
      <c r="K24" s="663"/>
      <c r="L24" s="663"/>
      <c r="M24" s="663"/>
      <c r="N24" s="663"/>
      <c r="O24" s="663"/>
      <c r="P24" s="663"/>
      <c r="Q24" s="664"/>
      <c r="R24" s="665">
        <v>469565</v>
      </c>
      <c r="S24" s="666"/>
      <c r="T24" s="666"/>
      <c r="U24" s="666"/>
      <c r="V24" s="666"/>
      <c r="W24" s="666"/>
      <c r="X24" s="666"/>
      <c r="Y24" s="667"/>
      <c r="Z24" s="668">
        <v>2.5</v>
      </c>
      <c r="AA24" s="668"/>
      <c r="AB24" s="668"/>
      <c r="AC24" s="668"/>
      <c r="AD24" s="669">
        <v>469565</v>
      </c>
      <c r="AE24" s="669"/>
      <c r="AF24" s="669"/>
      <c r="AG24" s="669"/>
      <c r="AH24" s="669"/>
      <c r="AI24" s="669"/>
      <c r="AJ24" s="669"/>
      <c r="AK24" s="669"/>
      <c r="AL24" s="670">
        <v>5.3</v>
      </c>
      <c r="AM24" s="671"/>
      <c r="AN24" s="671"/>
      <c r="AO24" s="672"/>
      <c r="AP24" s="684" t="s">
        <v>292</v>
      </c>
      <c r="AQ24" s="685"/>
      <c r="AR24" s="685"/>
      <c r="AS24" s="685"/>
      <c r="AT24" s="685"/>
      <c r="AU24" s="685"/>
      <c r="AV24" s="685"/>
      <c r="AW24" s="685"/>
      <c r="AX24" s="685"/>
      <c r="AY24" s="685"/>
      <c r="AZ24" s="685"/>
      <c r="BA24" s="685"/>
      <c r="BB24" s="685"/>
      <c r="BC24" s="685"/>
      <c r="BD24" s="685"/>
      <c r="BE24" s="685"/>
      <c r="BF24" s="686"/>
      <c r="BG24" s="665" t="s">
        <v>245</v>
      </c>
      <c r="BH24" s="666"/>
      <c r="BI24" s="666"/>
      <c r="BJ24" s="666"/>
      <c r="BK24" s="666"/>
      <c r="BL24" s="666"/>
      <c r="BM24" s="666"/>
      <c r="BN24" s="667"/>
      <c r="BO24" s="668" t="s">
        <v>129</v>
      </c>
      <c r="BP24" s="668"/>
      <c r="BQ24" s="668"/>
      <c r="BR24" s="668"/>
      <c r="BS24" s="669" t="s">
        <v>233</v>
      </c>
      <c r="BT24" s="669"/>
      <c r="BU24" s="669"/>
      <c r="BV24" s="669"/>
      <c r="BW24" s="669"/>
      <c r="BX24" s="669"/>
      <c r="BY24" s="669"/>
      <c r="BZ24" s="669"/>
      <c r="CA24" s="669"/>
      <c r="CB24" s="673"/>
      <c r="CD24" s="676" t="s">
        <v>293</v>
      </c>
      <c r="CE24" s="677"/>
      <c r="CF24" s="677"/>
      <c r="CG24" s="677"/>
      <c r="CH24" s="677"/>
      <c r="CI24" s="677"/>
      <c r="CJ24" s="677"/>
      <c r="CK24" s="677"/>
      <c r="CL24" s="677"/>
      <c r="CM24" s="677"/>
      <c r="CN24" s="677"/>
      <c r="CO24" s="677"/>
      <c r="CP24" s="677"/>
      <c r="CQ24" s="678"/>
      <c r="CR24" s="654">
        <v>5984473</v>
      </c>
      <c r="CS24" s="655"/>
      <c r="CT24" s="655"/>
      <c r="CU24" s="655"/>
      <c r="CV24" s="655"/>
      <c r="CW24" s="655"/>
      <c r="CX24" s="655"/>
      <c r="CY24" s="656"/>
      <c r="CZ24" s="659">
        <v>33.299999999999997</v>
      </c>
      <c r="DA24" s="660"/>
      <c r="DB24" s="660"/>
      <c r="DC24" s="679"/>
      <c r="DD24" s="704">
        <v>3726717</v>
      </c>
      <c r="DE24" s="655"/>
      <c r="DF24" s="655"/>
      <c r="DG24" s="655"/>
      <c r="DH24" s="655"/>
      <c r="DI24" s="655"/>
      <c r="DJ24" s="655"/>
      <c r="DK24" s="656"/>
      <c r="DL24" s="704">
        <v>3381623</v>
      </c>
      <c r="DM24" s="655"/>
      <c r="DN24" s="655"/>
      <c r="DO24" s="655"/>
      <c r="DP24" s="655"/>
      <c r="DQ24" s="655"/>
      <c r="DR24" s="655"/>
      <c r="DS24" s="655"/>
      <c r="DT24" s="655"/>
      <c r="DU24" s="655"/>
      <c r="DV24" s="656"/>
      <c r="DW24" s="659">
        <v>35.5</v>
      </c>
      <c r="DX24" s="660"/>
      <c r="DY24" s="660"/>
      <c r="DZ24" s="660"/>
      <c r="EA24" s="660"/>
      <c r="EB24" s="660"/>
      <c r="EC24" s="661"/>
    </row>
    <row r="25" spans="2:133" ht="11.25" customHeight="1" x14ac:dyDescent="0.15">
      <c r="B25" s="662" t="s">
        <v>294</v>
      </c>
      <c r="C25" s="663"/>
      <c r="D25" s="663"/>
      <c r="E25" s="663"/>
      <c r="F25" s="663"/>
      <c r="G25" s="663"/>
      <c r="H25" s="663"/>
      <c r="I25" s="663"/>
      <c r="J25" s="663"/>
      <c r="K25" s="663"/>
      <c r="L25" s="663"/>
      <c r="M25" s="663"/>
      <c r="N25" s="663"/>
      <c r="O25" s="663"/>
      <c r="P25" s="663"/>
      <c r="Q25" s="664"/>
      <c r="R25" s="665">
        <v>109163</v>
      </c>
      <c r="S25" s="666"/>
      <c r="T25" s="666"/>
      <c r="U25" s="666"/>
      <c r="V25" s="666"/>
      <c r="W25" s="666"/>
      <c r="X25" s="666"/>
      <c r="Y25" s="667"/>
      <c r="Z25" s="668">
        <v>0.6</v>
      </c>
      <c r="AA25" s="668"/>
      <c r="AB25" s="668"/>
      <c r="AC25" s="668"/>
      <c r="AD25" s="669" t="s">
        <v>129</v>
      </c>
      <c r="AE25" s="669"/>
      <c r="AF25" s="669"/>
      <c r="AG25" s="669"/>
      <c r="AH25" s="669"/>
      <c r="AI25" s="669"/>
      <c r="AJ25" s="669"/>
      <c r="AK25" s="669"/>
      <c r="AL25" s="670" t="s">
        <v>233</v>
      </c>
      <c r="AM25" s="671"/>
      <c r="AN25" s="671"/>
      <c r="AO25" s="672"/>
      <c r="AP25" s="684" t="s">
        <v>295</v>
      </c>
      <c r="AQ25" s="685"/>
      <c r="AR25" s="685"/>
      <c r="AS25" s="685"/>
      <c r="AT25" s="685"/>
      <c r="AU25" s="685"/>
      <c r="AV25" s="685"/>
      <c r="AW25" s="685"/>
      <c r="AX25" s="685"/>
      <c r="AY25" s="685"/>
      <c r="AZ25" s="685"/>
      <c r="BA25" s="685"/>
      <c r="BB25" s="685"/>
      <c r="BC25" s="685"/>
      <c r="BD25" s="685"/>
      <c r="BE25" s="685"/>
      <c r="BF25" s="686"/>
      <c r="BG25" s="665" t="s">
        <v>233</v>
      </c>
      <c r="BH25" s="666"/>
      <c r="BI25" s="666"/>
      <c r="BJ25" s="666"/>
      <c r="BK25" s="666"/>
      <c r="BL25" s="666"/>
      <c r="BM25" s="666"/>
      <c r="BN25" s="667"/>
      <c r="BO25" s="668" t="s">
        <v>233</v>
      </c>
      <c r="BP25" s="668"/>
      <c r="BQ25" s="668"/>
      <c r="BR25" s="668"/>
      <c r="BS25" s="669" t="s">
        <v>233</v>
      </c>
      <c r="BT25" s="669"/>
      <c r="BU25" s="669"/>
      <c r="BV25" s="669"/>
      <c r="BW25" s="669"/>
      <c r="BX25" s="669"/>
      <c r="BY25" s="669"/>
      <c r="BZ25" s="669"/>
      <c r="CA25" s="669"/>
      <c r="CB25" s="673"/>
      <c r="CD25" s="680" t="s">
        <v>296</v>
      </c>
      <c r="CE25" s="681"/>
      <c r="CF25" s="681"/>
      <c r="CG25" s="681"/>
      <c r="CH25" s="681"/>
      <c r="CI25" s="681"/>
      <c r="CJ25" s="681"/>
      <c r="CK25" s="681"/>
      <c r="CL25" s="681"/>
      <c r="CM25" s="681"/>
      <c r="CN25" s="681"/>
      <c r="CO25" s="681"/>
      <c r="CP25" s="681"/>
      <c r="CQ25" s="682"/>
      <c r="CR25" s="665">
        <v>2955304</v>
      </c>
      <c r="CS25" s="705"/>
      <c r="CT25" s="705"/>
      <c r="CU25" s="705"/>
      <c r="CV25" s="705"/>
      <c r="CW25" s="705"/>
      <c r="CX25" s="705"/>
      <c r="CY25" s="706"/>
      <c r="CZ25" s="670">
        <v>16.5</v>
      </c>
      <c r="DA25" s="699"/>
      <c r="DB25" s="699"/>
      <c r="DC25" s="707"/>
      <c r="DD25" s="674">
        <v>2786414</v>
      </c>
      <c r="DE25" s="705"/>
      <c r="DF25" s="705"/>
      <c r="DG25" s="705"/>
      <c r="DH25" s="705"/>
      <c r="DI25" s="705"/>
      <c r="DJ25" s="705"/>
      <c r="DK25" s="706"/>
      <c r="DL25" s="674">
        <v>2444452</v>
      </c>
      <c r="DM25" s="705"/>
      <c r="DN25" s="705"/>
      <c r="DO25" s="705"/>
      <c r="DP25" s="705"/>
      <c r="DQ25" s="705"/>
      <c r="DR25" s="705"/>
      <c r="DS25" s="705"/>
      <c r="DT25" s="705"/>
      <c r="DU25" s="705"/>
      <c r="DV25" s="706"/>
      <c r="DW25" s="670">
        <v>25.7</v>
      </c>
      <c r="DX25" s="699"/>
      <c r="DY25" s="699"/>
      <c r="DZ25" s="699"/>
      <c r="EA25" s="699"/>
      <c r="EB25" s="699"/>
      <c r="EC25" s="700"/>
    </row>
    <row r="26" spans="2:133" ht="11.25" customHeight="1" x14ac:dyDescent="0.15">
      <c r="B26" s="662" t="s">
        <v>297</v>
      </c>
      <c r="C26" s="663"/>
      <c r="D26" s="663"/>
      <c r="E26" s="663"/>
      <c r="F26" s="663"/>
      <c r="G26" s="663"/>
      <c r="H26" s="663"/>
      <c r="I26" s="663"/>
      <c r="J26" s="663"/>
      <c r="K26" s="663"/>
      <c r="L26" s="663"/>
      <c r="M26" s="663"/>
      <c r="N26" s="663"/>
      <c r="O26" s="663"/>
      <c r="P26" s="663"/>
      <c r="Q26" s="664"/>
      <c r="R26" s="665">
        <v>42</v>
      </c>
      <c r="S26" s="666"/>
      <c r="T26" s="666"/>
      <c r="U26" s="666"/>
      <c r="V26" s="666"/>
      <c r="W26" s="666"/>
      <c r="X26" s="666"/>
      <c r="Y26" s="667"/>
      <c r="Z26" s="668">
        <v>0</v>
      </c>
      <c r="AA26" s="668"/>
      <c r="AB26" s="668"/>
      <c r="AC26" s="668"/>
      <c r="AD26" s="669" t="s">
        <v>233</v>
      </c>
      <c r="AE26" s="669"/>
      <c r="AF26" s="669"/>
      <c r="AG26" s="669"/>
      <c r="AH26" s="669"/>
      <c r="AI26" s="669"/>
      <c r="AJ26" s="669"/>
      <c r="AK26" s="669"/>
      <c r="AL26" s="670" t="s">
        <v>233</v>
      </c>
      <c r="AM26" s="671"/>
      <c r="AN26" s="671"/>
      <c r="AO26" s="672"/>
      <c r="AP26" s="684" t="s">
        <v>298</v>
      </c>
      <c r="AQ26" s="708"/>
      <c r="AR26" s="708"/>
      <c r="AS26" s="708"/>
      <c r="AT26" s="708"/>
      <c r="AU26" s="708"/>
      <c r="AV26" s="708"/>
      <c r="AW26" s="708"/>
      <c r="AX26" s="708"/>
      <c r="AY26" s="708"/>
      <c r="AZ26" s="708"/>
      <c r="BA26" s="708"/>
      <c r="BB26" s="708"/>
      <c r="BC26" s="708"/>
      <c r="BD26" s="708"/>
      <c r="BE26" s="708"/>
      <c r="BF26" s="686"/>
      <c r="BG26" s="665" t="s">
        <v>233</v>
      </c>
      <c r="BH26" s="666"/>
      <c r="BI26" s="666"/>
      <c r="BJ26" s="666"/>
      <c r="BK26" s="666"/>
      <c r="BL26" s="666"/>
      <c r="BM26" s="666"/>
      <c r="BN26" s="667"/>
      <c r="BO26" s="668" t="s">
        <v>255</v>
      </c>
      <c r="BP26" s="668"/>
      <c r="BQ26" s="668"/>
      <c r="BR26" s="668"/>
      <c r="BS26" s="669" t="s">
        <v>245</v>
      </c>
      <c r="BT26" s="669"/>
      <c r="BU26" s="669"/>
      <c r="BV26" s="669"/>
      <c r="BW26" s="669"/>
      <c r="BX26" s="669"/>
      <c r="BY26" s="669"/>
      <c r="BZ26" s="669"/>
      <c r="CA26" s="669"/>
      <c r="CB26" s="673"/>
      <c r="CD26" s="680" t="s">
        <v>299</v>
      </c>
      <c r="CE26" s="681"/>
      <c r="CF26" s="681"/>
      <c r="CG26" s="681"/>
      <c r="CH26" s="681"/>
      <c r="CI26" s="681"/>
      <c r="CJ26" s="681"/>
      <c r="CK26" s="681"/>
      <c r="CL26" s="681"/>
      <c r="CM26" s="681"/>
      <c r="CN26" s="681"/>
      <c r="CO26" s="681"/>
      <c r="CP26" s="681"/>
      <c r="CQ26" s="682"/>
      <c r="CR26" s="665">
        <v>1803367</v>
      </c>
      <c r="CS26" s="666"/>
      <c r="CT26" s="666"/>
      <c r="CU26" s="666"/>
      <c r="CV26" s="666"/>
      <c r="CW26" s="666"/>
      <c r="CX26" s="666"/>
      <c r="CY26" s="667"/>
      <c r="CZ26" s="670">
        <v>10</v>
      </c>
      <c r="DA26" s="699"/>
      <c r="DB26" s="699"/>
      <c r="DC26" s="707"/>
      <c r="DD26" s="674">
        <v>1667506</v>
      </c>
      <c r="DE26" s="666"/>
      <c r="DF26" s="666"/>
      <c r="DG26" s="666"/>
      <c r="DH26" s="666"/>
      <c r="DI26" s="666"/>
      <c r="DJ26" s="666"/>
      <c r="DK26" s="667"/>
      <c r="DL26" s="674" t="s">
        <v>233</v>
      </c>
      <c r="DM26" s="666"/>
      <c r="DN26" s="666"/>
      <c r="DO26" s="666"/>
      <c r="DP26" s="666"/>
      <c r="DQ26" s="666"/>
      <c r="DR26" s="666"/>
      <c r="DS26" s="666"/>
      <c r="DT26" s="666"/>
      <c r="DU26" s="666"/>
      <c r="DV26" s="667"/>
      <c r="DW26" s="670" t="s">
        <v>245</v>
      </c>
      <c r="DX26" s="699"/>
      <c r="DY26" s="699"/>
      <c r="DZ26" s="699"/>
      <c r="EA26" s="699"/>
      <c r="EB26" s="699"/>
      <c r="EC26" s="700"/>
    </row>
    <row r="27" spans="2:133" ht="11.25" customHeight="1" x14ac:dyDescent="0.15">
      <c r="B27" s="662" t="s">
        <v>300</v>
      </c>
      <c r="C27" s="663"/>
      <c r="D27" s="663"/>
      <c r="E27" s="663"/>
      <c r="F27" s="663"/>
      <c r="G27" s="663"/>
      <c r="H27" s="663"/>
      <c r="I27" s="663"/>
      <c r="J27" s="663"/>
      <c r="K27" s="663"/>
      <c r="L27" s="663"/>
      <c r="M27" s="663"/>
      <c r="N27" s="663"/>
      <c r="O27" s="663"/>
      <c r="P27" s="663"/>
      <c r="Q27" s="664"/>
      <c r="R27" s="665">
        <v>8902392</v>
      </c>
      <c r="S27" s="666"/>
      <c r="T27" s="666"/>
      <c r="U27" s="666"/>
      <c r="V27" s="666"/>
      <c r="W27" s="666"/>
      <c r="X27" s="666"/>
      <c r="Y27" s="667"/>
      <c r="Z27" s="668">
        <v>48.2</v>
      </c>
      <c r="AA27" s="668"/>
      <c r="AB27" s="668"/>
      <c r="AC27" s="668"/>
      <c r="AD27" s="669">
        <v>8793187</v>
      </c>
      <c r="AE27" s="669"/>
      <c r="AF27" s="669"/>
      <c r="AG27" s="669"/>
      <c r="AH27" s="669"/>
      <c r="AI27" s="669"/>
      <c r="AJ27" s="669"/>
      <c r="AK27" s="669"/>
      <c r="AL27" s="670">
        <v>99.599998474121094</v>
      </c>
      <c r="AM27" s="671"/>
      <c r="AN27" s="671"/>
      <c r="AO27" s="672"/>
      <c r="AP27" s="662" t="s">
        <v>301</v>
      </c>
      <c r="AQ27" s="663"/>
      <c r="AR27" s="663"/>
      <c r="AS27" s="663"/>
      <c r="AT27" s="663"/>
      <c r="AU27" s="663"/>
      <c r="AV27" s="663"/>
      <c r="AW27" s="663"/>
      <c r="AX27" s="663"/>
      <c r="AY27" s="663"/>
      <c r="AZ27" s="663"/>
      <c r="BA27" s="663"/>
      <c r="BB27" s="663"/>
      <c r="BC27" s="663"/>
      <c r="BD27" s="663"/>
      <c r="BE27" s="663"/>
      <c r="BF27" s="664"/>
      <c r="BG27" s="665">
        <v>6979785</v>
      </c>
      <c r="BH27" s="666"/>
      <c r="BI27" s="666"/>
      <c r="BJ27" s="666"/>
      <c r="BK27" s="666"/>
      <c r="BL27" s="666"/>
      <c r="BM27" s="666"/>
      <c r="BN27" s="667"/>
      <c r="BO27" s="668">
        <v>100</v>
      </c>
      <c r="BP27" s="668"/>
      <c r="BQ27" s="668"/>
      <c r="BR27" s="668"/>
      <c r="BS27" s="669" t="s">
        <v>245</v>
      </c>
      <c r="BT27" s="669"/>
      <c r="BU27" s="669"/>
      <c r="BV27" s="669"/>
      <c r="BW27" s="669"/>
      <c r="BX27" s="669"/>
      <c r="BY27" s="669"/>
      <c r="BZ27" s="669"/>
      <c r="CA27" s="669"/>
      <c r="CB27" s="673"/>
      <c r="CD27" s="680" t="s">
        <v>302</v>
      </c>
      <c r="CE27" s="681"/>
      <c r="CF27" s="681"/>
      <c r="CG27" s="681"/>
      <c r="CH27" s="681"/>
      <c r="CI27" s="681"/>
      <c r="CJ27" s="681"/>
      <c r="CK27" s="681"/>
      <c r="CL27" s="681"/>
      <c r="CM27" s="681"/>
      <c r="CN27" s="681"/>
      <c r="CO27" s="681"/>
      <c r="CP27" s="681"/>
      <c r="CQ27" s="682"/>
      <c r="CR27" s="665">
        <v>2697327</v>
      </c>
      <c r="CS27" s="705"/>
      <c r="CT27" s="705"/>
      <c r="CU27" s="705"/>
      <c r="CV27" s="705"/>
      <c r="CW27" s="705"/>
      <c r="CX27" s="705"/>
      <c r="CY27" s="706"/>
      <c r="CZ27" s="670">
        <v>15</v>
      </c>
      <c r="DA27" s="699"/>
      <c r="DB27" s="699"/>
      <c r="DC27" s="707"/>
      <c r="DD27" s="674">
        <v>608461</v>
      </c>
      <c r="DE27" s="705"/>
      <c r="DF27" s="705"/>
      <c r="DG27" s="705"/>
      <c r="DH27" s="705"/>
      <c r="DI27" s="705"/>
      <c r="DJ27" s="705"/>
      <c r="DK27" s="706"/>
      <c r="DL27" s="674">
        <v>605329</v>
      </c>
      <c r="DM27" s="705"/>
      <c r="DN27" s="705"/>
      <c r="DO27" s="705"/>
      <c r="DP27" s="705"/>
      <c r="DQ27" s="705"/>
      <c r="DR27" s="705"/>
      <c r="DS27" s="705"/>
      <c r="DT27" s="705"/>
      <c r="DU27" s="705"/>
      <c r="DV27" s="706"/>
      <c r="DW27" s="670">
        <v>6.4</v>
      </c>
      <c r="DX27" s="699"/>
      <c r="DY27" s="699"/>
      <c r="DZ27" s="699"/>
      <c r="EA27" s="699"/>
      <c r="EB27" s="699"/>
      <c r="EC27" s="700"/>
    </row>
    <row r="28" spans="2:133" ht="11.25" customHeight="1" x14ac:dyDescent="0.15">
      <c r="B28" s="662" t="s">
        <v>303</v>
      </c>
      <c r="C28" s="663"/>
      <c r="D28" s="663"/>
      <c r="E28" s="663"/>
      <c r="F28" s="663"/>
      <c r="G28" s="663"/>
      <c r="H28" s="663"/>
      <c r="I28" s="663"/>
      <c r="J28" s="663"/>
      <c r="K28" s="663"/>
      <c r="L28" s="663"/>
      <c r="M28" s="663"/>
      <c r="N28" s="663"/>
      <c r="O28" s="663"/>
      <c r="P28" s="663"/>
      <c r="Q28" s="664"/>
      <c r="R28" s="665">
        <v>6492</v>
      </c>
      <c r="S28" s="666"/>
      <c r="T28" s="666"/>
      <c r="U28" s="666"/>
      <c r="V28" s="666"/>
      <c r="W28" s="666"/>
      <c r="X28" s="666"/>
      <c r="Y28" s="667"/>
      <c r="Z28" s="668">
        <v>0</v>
      </c>
      <c r="AA28" s="668"/>
      <c r="AB28" s="668"/>
      <c r="AC28" s="668"/>
      <c r="AD28" s="669">
        <v>6492</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304</v>
      </c>
      <c r="CE28" s="681"/>
      <c r="CF28" s="681"/>
      <c r="CG28" s="681"/>
      <c r="CH28" s="681"/>
      <c r="CI28" s="681"/>
      <c r="CJ28" s="681"/>
      <c r="CK28" s="681"/>
      <c r="CL28" s="681"/>
      <c r="CM28" s="681"/>
      <c r="CN28" s="681"/>
      <c r="CO28" s="681"/>
      <c r="CP28" s="681"/>
      <c r="CQ28" s="682"/>
      <c r="CR28" s="665">
        <v>331842</v>
      </c>
      <c r="CS28" s="666"/>
      <c r="CT28" s="666"/>
      <c r="CU28" s="666"/>
      <c r="CV28" s="666"/>
      <c r="CW28" s="666"/>
      <c r="CX28" s="666"/>
      <c r="CY28" s="667"/>
      <c r="CZ28" s="670">
        <v>1.8</v>
      </c>
      <c r="DA28" s="699"/>
      <c r="DB28" s="699"/>
      <c r="DC28" s="707"/>
      <c r="DD28" s="674">
        <v>331842</v>
      </c>
      <c r="DE28" s="666"/>
      <c r="DF28" s="666"/>
      <c r="DG28" s="666"/>
      <c r="DH28" s="666"/>
      <c r="DI28" s="666"/>
      <c r="DJ28" s="666"/>
      <c r="DK28" s="667"/>
      <c r="DL28" s="674">
        <v>331842</v>
      </c>
      <c r="DM28" s="666"/>
      <c r="DN28" s="666"/>
      <c r="DO28" s="666"/>
      <c r="DP28" s="666"/>
      <c r="DQ28" s="666"/>
      <c r="DR28" s="666"/>
      <c r="DS28" s="666"/>
      <c r="DT28" s="666"/>
      <c r="DU28" s="666"/>
      <c r="DV28" s="667"/>
      <c r="DW28" s="670">
        <v>3.5</v>
      </c>
      <c r="DX28" s="699"/>
      <c r="DY28" s="699"/>
      <c r="DZ28" s="699"/>
      <c r="EA28" s="699"/>
      <c r="EB28" s="699"/>
      <c r="EC28" s="700"/>
    </row>
    <row r="29" spans="2:133" ht="11.25" customHeight="1" x14ac:dyDescent="0.15">
      <c r="B29" s="662" t="s">
        <v>305</v>
      </c>
      <c r="C29" s="663"/>
      <c r="D29" s="663"/>
      <c r="E29" s="663"/>
      <c r="F29" s="663"/>
      <c r="G29" s="663"/>
      <c r="H29" s="663"/>
      <c r="I29" s="663"/>
      <c r="J29" s="663"/>
      <c r="K29" s="663"/>
      <c r="L29" s="663"/>
      <c r="M29" s="663"/>
      <c r="N29" s="663"/>
      <c r="O29" s="663"/>
      <c r="P29" s="663"/>
      <c r="Q29" s="664"/>
      <c r="R29" s="665">
        <v>27667</v>
      </c>
      <c r="S29" s="666"/>
      <c r="T29" s="666"/>
      <c r="U29" s="666"/>
      <c r="V29" s="666"/>
      <c r="W29" s="666"/>
      <c r="X29" s="666"/>
      <c r="Y29" s="667"/>
      <c r="Z29" s="668">
        <v>0.1</v>
      </c>
      <c r="AA29" s="668"/>
      <c r="AB29" s="668"/>
      <c r="AC29" s="668"/>
      <c r="AD29" s="669" t="s">
        <v>129</v>
      </c>
      <c r="AE29" s="669"/>
      <c r="AF29" s="669"/>
      <c r="AG29" s="669"/>
      <c r="AH29" s="669"/>
      <c r="AI29" s="669"/>
      <c r="AJ29" s="669"/>
      <c r="AK29" s="669"/>
      <c r="AL29" s="670" t="s">
        <v>233</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306</v>
      </c>
      <c r="CE29" s="715"/>
      <c r="CF29" s="680" t="s">
        <v>70</v>
      </c>
      <c r="CG29" s="681"/>
      <c r="CH29" s="681"/>
      <c r="CI29" s="681"/>
      <c r="CJ29" s="681"/>
      <c r="CK29" s="681"/>
      <c r="CL29" s="681"/>
      <c r="CM29" s="681"/>
      <c r="CN29" s="681"/>
      <c r="CO29" s="681"/>
      <c r="CP29" s="681"/>
      <c r="CQ29" s="682"/>
      <c r="CR29" s="665">
        <v>331448</v>
      </c>
      <c r="CS29" s="705"/>
      <c r="CT29" s="705"/>
      <c r="CU29" s="705"/>
      <c r="CV29" s="705"/>
      <c r="CW29" s="705"/>
      <c r="CX29" s="705"/>
      <c r="CY29" s="706"/>
      <c r="CZ29" s="670">
        <v>1.8</v>
      </c>
      <c r="DA29" s="699"/>
      <c r="DB29" s="699"/>
      <c r="DC29" s="707"/>
      <c r="DD29" s="674">
        <v>331448</v>
      </c>
      <c r="DE29" s="705"/>
      <c r="DF29" s="705"/>
      <c r="DG29" s="705"/>
      <c r="DH29" s="705"/>
      <c r="DI29" s="705"/>
      <c r="DJ29" s="705"/>
      <c r="DK29" s="706"/>
      <c r="DL29" s="674">
        <v>331448</v>
      </c>
      <c r="DM29" s="705"/>
      <c r="DN29" s="705"/>
      <c r="DO29" s="705"/>
      <c r="DP29" s="705"/>
      <c r="DQ29" s="705"/>
      <c r="DR29" s="705"/>
      <c r="DS29" s="705"/>
      <c r="DT29" s="705"/>
      <c r="DU29" s="705"/>
      <c r="DV29" s="706"/>
      <c r="DW29" s="670">
        <v>3.5</v>
      </c>
      <c r="DX29" s="699"/>
      <c r="DY29" s="699"/>
      <c r="DZ29" s="699"/>
      <c r="EA29" s="699"/>
      <c r="EB29" s="699"/>
      <c r="EC29" s="700"/>
    </row>
    <row r="30" spans="2:133" ht="11.25" customHeight="1" x14ac:dyDescent="0.15">
      <c r="B30" s="662" t="s">
        <v>307</v>
      </c>
      <c r="C30" s="663"/>
      <c r="D30" s="663"/>
      <c r="E30" s="663"/>
      <c r="F30" s="663"/>
      <c r="G30" s="663"/>
      <c r="H30" s="663"/>
      <c r="I30" s="663"/>
      <c r="J30" s="663"/>
      <c r="K30" s="663"/>
      <c r="L30" s="663"/>
      <c r="M30" s="663"/>
      <c r="N30" s="663"/>
      <c r="O30" s="663"/>
      <c r="P30" s="663"/>
      <c r="Q30" s="664"/>
      <c r="R30" s="665">
        <v>143794</v>
      </c>
      <c r="S30" s="666"/>
      <c r="T30" s="666"/>
      <c r="U30" s="666"/>
      <c r="V30" s="666"/>
      <c r="W30" s="666"/>
      <c r="X30" s="666"/>
      <c r="Y30" s="667"/>
      <c r="Z30" s="668">
        <v>0.8</v>
      </c>
      <c r="AA30" s="668"/>
      <c r="AB30" s="668"/>
      <c r="AC30" s="668"/>
      <c r="AD30" s="669">
        <v>19843</v>
      </c>
      <c r="AE30" s="669"/>
      <c r="AF30" s="669"/>
      <c r="AG30" s="669"/>
      <c r="AH30" s="669"/>
      <c r="AI30" s="669"/>
      <c r="AJ30" s="669"/>
      <c r="AK30" s="669"/>
      <c r="AL30" s="670">
        <v>0.2</v>
      </c>
      <c r="AM30" s="671"/>
      <c r="AN30" s="671"/>
      <c r="AO30" s="672"/>
      <c r="AP30" s="644" t="s">
        <v>222</v>
      </c>
      <c r="AQ30" s="645"/>
      <c r="AR30" s="645"/>
      <c r="AS30" s="645"/>
      <c r="AT30" s="645"/>
      <c r="AU30" s="645"/>
      <c r="AV30" s="645"/>
      <c r="AW30" s="645"/>
      <c r="AX30" s="645"/>
      <c r="AY30" s="645"/>
      <c r="AZ30" s="645"/>
      <c r="BA30" s="645"/>
      <c r="BB30" s="645"/>
      <c r="BC30" s="645"/>
      <c r="BD30" s="645"/>
      <c r="BE30" s="645"/>
      <c r="BF30" s="646"/>
      <c r="BG30" s="644" t="s">
        <v>308</v>
      </c>
      <c r="BH30" s="712"/>
      <c r="BI30" s="712"/>
      <c r="BJ30" s="712"/>
      <c r="BK30" s="712"/>
      <c r="BL30" s="712"/>
      <c r="BM30" s="712"/>
      <c r="BN30" s="712"/>
      <c r="BO30" s="712"/>
      <c r="BP30" s="712"/>
      <c r="BQ30" s="713"/>
      <c r="BR30" s="644" t="s">
        <v>309</v>
      </c>
      <c r="BS30" s="712"/>
      <c r="BT30" s="712"/>
      <c r="BU30" s="712"/>
      <c r="BV30" s="712"/>
      <c r="BW30" s="712"/>
      <c r="BX30" s="712"/>
      <c r="BY30" s="712"/>
      <c r="BZ30" s="712"/>
      <c r="CA30" s="712"/>
      <c r="CB30" s="713"/>
      <c r="CD30" s="716"/>
      <c r="CE30" s="717"/>
      <c r="CF30" s="680" t="s">
        <v>310</v>
      </c>
      <c r="CG30" s="681"/>
      <c r="CH30" s="681"/>
      <c r="CI30" s="681"/>
      <c r="CJ30" s="681"/>
      <c r="CK30" s="681"/>
      <c r="CL30" s="681"/>
      <c r="CM30" s="681"/>
      <c r="CN30" s="681"/>
      <c r="CO30" s="681"/>
      <c r="CP30" s="681"/>
      <c r="CQ30" s="682"/>
      <c r="CR30" s="665">
        <v>305997</v>
      </c>
      <c r="CS30" s="666"/>
      <c r="CT30" s="666"/>
      <c r="CU30" s="666"/>
      <c r="CV30" s="666"/>
      <c r="CW30" s="666"/>
      <c r="CX30" s="666"/>
      <c r="CY30" s="667"/>
      <c r="CZ30" s="670">
        <v>1.7</v>
      </c>
      <c r="DA30" s="699"/>
      <c r="DB30" s="699"/>
      <c r="DC30" s="707"/>
      <c r="DD30" s="674">
        <v>305997</v>
      </c>
      <c r="DE30" s="666"/>
      <c r="DF30" s="666"/>
      <c r="DG30" s="666"/>
      <c r="DH30" s="666"/>
      <c r="DI30" s="666"/>
      <c r="DJ30" s="666"/>
      <c r="DK30" s="667"/>
      <c r="DL30" s="674">
        <v>305997</v>
      </c>
      <c r="DM30" s="666"/>
      <c r="DN30" s="666"/>
      <c r="DO30" s="666"/>
      <c r="DP30" s="666"/>
      <c r="DQ30" s="666"/>
      <c r="DR30" s="666"/>
      <c r="DS30" s="666"/>
      <c r="DT30" s="666"/>
      <c r="DU30" s="666"/>
      <c r="DV30" s="667"/>
      <c r="DW30" s="670">
        <v>3.2</v>
      </c>
      <c r="DX30" s="699"/>
      <c r="DY30" s="699"/>
      <c r="DZ30" s="699"/>
      <c r="EA30" s="699"/>
      <c r="EB30" s="699"/>
      <c r="EC30" s="700"/>
    </row>
    <row r="31" spans="2:133" ht="11.25" customHeight="1" x14ac:dyDescent="0.15">
      <c r="B31" s="662" t="s">
        <v>311</v>
      </c>
      <c r="C31" s="663"/>
      <c r="D31" s="663"/>
      <c r="E31" s="663"/>
      <c r="F31" s="663"/>
      <c r="G31" s="663"/>
      <c r="H31" s="663"/>
      <c r="I31" s="663"/>
      <c r="J31" s="663"/>
      <c r="K31" s="663"/>
      <c r="L31" s="663"/>
      <c r="M31" s="663"/>
      <c r="N31" s="663"/>
      <c r="O31" s="663"/>
      <c r="P31" s="663"/>
      <c r="Q31" s="664"/>
      <c r="R31" s="665">
        <v>19905</v>
      </c>
      <c r="S31" s="666"/>
      <c r="T31" s="666"/>
      <c r="U31" s="666"/>
      <c r="V31" s="666"/>
      <c r="W31" s="666"/>
      <c r="X31" s="666"/>
      <c r="Y31" s="667"/>
      <c r="Z31" s="668">
        <v>0.1</v>
      </c>
      <c r="AA31" s="668"/>
      <c r="AB31" s="668"/>
      <c r="AC31" s="668"/>
      <c r="AD31" s="669" t="s">
        <v>233</v>
      </c>
      <c r="AE31" s="669"/>
      <c r="AF31" s="669"/>
      <c r="AG31" s="669"/>
      <c r="AH31" s="669"/>
      <c r="AI31" s="669"/>
      <c r="AJ31" s="669"/>
      <c r="AK31" s="669"/>
      <c r="AL31" s="670" t="s">
        <v>233</v>
      </c>
      <c r="AM31" s="671"/>
      <c r="AN31" s="671"/>
      <c r="AO31" s="672"/>
      <c r="AP31" s="725" t="s">
        <v>312</v>
      </c>
      <c r="AQ31" s="726"/>
      <c r="AR31" s="726"/>
      <c r="AS31" s="726"/>
      <c r="AT31" s="731" t="s">
        <v>313</v>
      </c>
      <c r="AU31" s="217"/>
      <c r="AV31" s="217"/>
      <c r="AW31" s="217"/>
      <c r="AX31" s="651" t="s">
        <v>186</v>
      </c>
      <c r="AY31" s="652"/>
      <c r="AZ31" s="652"/>
      <c r="BA31" s="652"/>
      <c r="BB31" s="652"/>
      <c r="BC31" s="652"/>
      <c r="BD31" s="652"/>
      <c r="BE31" s="652"/>
      <c r="BF31" s="653"/>
      <c r="BG31" s="724">
        <v>99.5</v>
      </c>
      <c r="BH31" s="720"/>
      <c r="BI31" s="720"/>
      <c r="BJ31" s="720"/>
      <c r="BK31" s="720"/>
      <c r="BL31" s="720"/>
      <c r="BM31" s="660">
        <v>98.1</v>
      </c>
      <c r="BN31" s="720"/>
      <c r="BO31" s="720"/>
      <c r="BP31" s="720"/>
      <c r="BQ31" s="721"/>
      <c r="BR31" s="724">
        <v>99.1</v>
      </c>
      <c r="BS31" s="720"/>
      <c r="BT31" s="720"/>
      <c r="BU31" s="720"/>
      <c r="BV31" s="720"/>
      <c r="BW31" s="720"/>
      <c r="BX31" s="660">
        <v>97.5</v>
      </c>
      <c r="BY31" s="720"/>
      <c r="BZ31" s="720"/>
      <c r="CA31" s="720"/>
      <c r="CB31" s="721"/>
      <c r="CD31" s="716"/>
      <c r="CE31" s="717"/>
      <c r="CF31" s="680" t="s">
        <v>314</v>
      </c>
      <c r="CG31" s="681"/>
      <c r="CH31" s="681"/>
      <c r="CI31" s="681"/>
      <c r="CJ31" s="681"/>
      <c r="CK31" s="681"/>
      <c r="CL31" s="681"/>
      <c r="CM31" s="681"/>
      <c r="CN31" s="681"/>
      <c r="CO31" s="681"/>
      <c r="CP31" s="681"/>
      <c r="CQ31" s="682"/>
      <c r="CR31" s="665">
        <v>25451</v>
      </c>
      <c r="CS31" s="705"/>
      <c r="CT31" s="705"/>
      <c r="CU31" s="705"/>
      <c r="CV31" s="705"/>
      <c r="CW31" s="705"/>
      <c r="CX31" s="705"/>
      <c r="CY31" s="706"/>
      <c r="CZ31" s="670">
        <v>0.1</v>
      </c>
      <c r="DA31" s="699"/>
      <c r="DB31" s="699"/>
      <c r="DC31" s="707"/>
      <c r="DD31" s="674">
        <v>25451</v>
      </c>
      <c r="DE31" s="705"/>
      <c r="DF31" s="705"/>
      <c r="DG31" s="705"/>
      <c r="DH31" s="705"/>
      <c r="DI31" s="705"/>
      <c r="DJ31" s="705"/>
      <c r="DK31" s="706"/>
      <c r="DL31" s="674">
        <v>25451</v>
      </c>
      <c r="DM31" s="705"/>
      <c r="DN31" s="705"/>
      <c r="DO31" s="705"/>
      <c r="DP31" s="705"/>
      <c r="DQ31" s="705"/>
      <c r="DR31" s="705"/>
      <c r="DS31" s="705"/>
      <c r="DT31" s="705"/>
      <c r="DU31" s="705"/>
      <c r="DV31" s="706"/>
      <c r="DW31" s="670">
        <v>0.3</v>
      </c>
      <c r="DX31" s="699"/>
      <c r="DY31" s="699"/>
      <c r="DZ31" s="699"/>
      <c r="EA31" s="699"/>
      <c r="EB31" s="699"/>
      <c r="EC31" s="700"/>
    </row>
    <row r="32" spans="2:133" ht="11.25" customHeight="1" x14ac:dyDescent="0.15">
      <c r="B32" s="662" t="s">
        <v>315</v>
      </c>
      <c r="C32" s="663"/>
      <c r="D32" s="663"/>
      <c r="E32" s="663"/>
      <c r="F32" s="663"/>
      <c r="G32" s="663"/>
      <c r="H32" s="663"/>
      <c r="I32" s="663"/>
      <c r="J32" s="663"/>
      <c r="K32" s="663"/>
      <c r="L32" s="663"/>
      <c r="M32" s="663"/>
      <c r="N32" s="663"/>
      <c r="O32" s="663"/>
      <c r="P32" s="663"/>
      <c r="Q32" s="664"/>
      <c r="R32" s="665">
        <v>3838941</v>
      </c>
      <c r="S32" s="666"/>
      <c r="T32" s="666"/>
      <c r="U32" s="666"/>
      <c r="V32" s="666"/>
      <c r="W32" s="666"/>
      <c r="X32" s="666"/>
      <c r="Y32" s="667"/>
      <c r="Z32" s="668">
        <v>20.8</v>
      </c>
      <c r="AA32" s="668"/>
      <c r="AB32" s="668"/>
      <c r="AC32" s="668"/>
      <c r="AD32" s="669" t="s">
        <v>233</v>
      </c>
      <c r="AE32" s="669"/>
      <c r="AF32" s="669"/>
      <c r="AG32" s="669"/>
      <c r="AH32" s="669"/>
      <c r="AI32" s="669"/>
      <c r="AJ32" s="669"/>
      <c r="AK32" s="669"/>
      <c r="AL32" s="670" t="s">
        <v>245</v>
      </c>
      <c r="AM32" s="671"/>
      <c r="AN32" s="671"/>
      <c r="AO32" s="672"/>
      <c r="AP32" s="727"/>
      <c r="AQ32" s="728"/>
      <c r="AR32" s="728"/>
      <c r="AS32" s="728"/>
      <c r="AT32" s="732"/>
      <c r="AU32" s="216" t="s">
        <v>316</v>
      </c>
      <c r="AV32" s="216"/>
      <c r="AW32" s="216"/>
      <c r="AX32" s="662" t="s">
        <v>317</v>
      </c>
      <c r="AY32" s="663"/>
      <c r="AZ32" s="663"/>
      <c r="BA32" s="663"/>
      <c r="BB32" s="663"/>
      <c r="BC32" s="663"/>
      <c r="BD32" s="663"/>
      <c r="BE32" s="663"/>
      <c r="BF32" s="664"/>
      <c r="BG32" s="734">
        <v>99.2</v>
      </c>
      <c r="BH32" s="705"/>
      <c r="BI32" s="705"/>
      <c r="BJ32" s="705"/>
      <c r="BK32" s="705"/>
      <c r="BL32" s="705"/>
      <c r="BM32" s="671">
        <v>97.3</v>
      </c>
      <c r="BN32" s="722"/>
      <c r="BO32" s="722"/>
      <c r="BP32" s="722"/>
      <c r="BQ32" s="723"/>
      <c r="BR32" s="734">
        <v>99</v>
      </c>
      <c r="BS32" s="705"/>
      <c r="BT32" s="705"/>
      <c r="BU32" s="705"/>
      <c r="BV32" s="705"/>
      <c r="BW32" s="705"/>
      <c r="BX32" s="671">
        <v>97</v>
      </c>
      <c r="BY32" s="722"/>
      <c r="BZ32" s="722"/>
      <c r="CA32" s="722"/>
      <c r="CB32" s="723"/>
      <c r="CD32" s="718"/>
      <c r="CE32" s="719"/>
      <c r="CF32" s="680" t="s">
        <v>318</v>
      </c>
      <c r="CG32" s="681"/>
      <c r="CH32" s="681"/>
      <c r="CI32" s="681"/>
      <c r="CJ32" s="681"/>
      <c r="CK32" s="681"/>
      <c r="CL32" s="681"/>
      <c r="CM32" s="681"/>
      <c r="CN32" s="681"/>
      <c r="CO32" s="681"/>
      <c r="CP32" s="681"/>
      <c r="CQ32" s="682"/>
      <c r="CR32" s="665">
        <v>394</v>
      </c>
      <c r="CS32" s="666"/>
      <c r="CT32" s="666"/>
      <c r="CU32" s="666"/>
      <c r="CV32" s="666"/>
      <c r="CW32" s="666"/>
      <c r="CX32" s="666"/>
      <c r="CY32" s="667"/>
      <c r="CZ32" s="670">
        <v>0</v>
      </c>
      <c r="DA32" s="699"/>
      <c r="DB32" s="699"/>
      <c r="DC32" s="707"/>
      <c r="DD32" s="674">
        <v>394</v>
      </c>
      <c r="DE32" s="666"/>
      <c r="DF32" s="666"/>
      <c r="DG32" s="666"/>
      <c r="DH32" s="666"/>
      <c r="DI32" s="666"/>
      <c r="DJ32" s="666"/>
      <c r="DK32" s="667"/>
      <c r="DL32" s="674">
        <v>394</v>
      </c>
      <c r="DM32" s="666"/>
      <c r="DN32" s="666"/>
      <c r="DO32" s="666"/>
      <c r="DP32" s="666"/>
      <c r="DQ32" s="666"/>
      <c r="DR32" s="666"/>
      <c r="DS32" s="666"/>
      <c r="DT32" s="666"/>
      <c r="DU32" s="666"/>
      <c r="DV32" s="667"/>
      <c r="DW32" s="670">
        <v>0</v>
      </c>
      <c r="DX32" s="699"/>
      <c r="DY32" s="699"/>
      <c r="DZ32" s="699"/>
      <c r="EA32" s="699"/>
      <c r="EB32" s="699"/>
      <c r="EC32" s="700"/>
    </row>
    <row r="33" spans="2:133" ht="11.25" customHeight="1" x14ac:dyDescent="0.15">
      <c r="B33" s="701" t="s">
        <v>319</v>
      </c>
      <c r="C33" s="702"/>
      <c r="D33" s="702"/>
      <c r="E33" s="702"/>
      <c r="F33" s="702"/>
      <c r="G33" s="702"/>
      <c r="H33" s="702"/>
      <c r="I33" s="702"/>
      <c r="J33" s="702"/>
      <c r="K33" s="702"/>
      <c r="L33" s="702"/>
      <c r="M33" s="702"/>
      <c r="N33" s="702"/>
      <c r="O33" s="702"/>
      <c r="P33" s="702"/>
      <c r="Q33" s="703"/>
      <c r="R33" s="665">
        <v>7919</v>
      </c>
      <c r="S33" s="666"/>
      <c r="T33" s="666"/>
      <c r="U33" s="666"/>
      <c r="V33" s="666"/>
      <c r="W33" s="666"/>
      <c r="X33" s="666"/>
      <c r="Y33" s="667"/>
      <c r="Z33" s="668">
        <v>0</v>
      </c>
      <c r="AA33" s="668"/>
      <c r="AB33" s="668"/>
      <c r="AC33" s="668"/>
      <c r="AD33" s="669">
        <v>7919</v>
      </c>
      <c r="AE33" s="669"/>
      <c r="AF33" s="669"/>
      <c r="AG33" s="669"/>
      <c r="AH33" s="669"/>
      <c r="AI33" s="669"/>
      <c r="AJ33" s="669"/>
      <c r="AK33" s="669"/>
      <c r="AL33" s="670">
        <v>0.1</v>
      </c>
      <c r="AM33" s="671"/>
      <c r="AN33" s="671"/>
      <c r="AO33" s="672"/>
      <c r="AP33" s="729"/>
      <c r="AQ33" s="730"/>
      <c r="AR33" s="730"/>
      <c r="AS33" s="730"/>
      <c r="AT33" s="733"/>
      <c r="AU33" s="218"/>
      <c r="AV33" s="218"/>
      <c r="AW33" s="218"/>
      <c r="AX33" s="709" t="s">
        <v>320</v>
      </c>
      <c r="AY33" s="710"/>
      <c r="AZ33" s="710"/>
      <c r="BA33" s="710"/>
      <c r="BB33" s="710"/>
      <c r="BC33" s="710"/>
      <c r="BD33" s="710"/>
      <c r="BE33" s="710"/>
      <c r="BF33" s="711"/>
      <c r="BG33" s="735">
        <v>99.7</v>
      </c>
      <c r="BH33" s="736"/>
      <c r="BI33" s="736"/>
      <c r="BJ33" s="736"/>
      <c r="BK33" s="736"/>
      <c r="BL33" s="736"/>
      <c r="BM33" s="737">
        <v>98.5</v>
      </c>
      <c r="BN33" s="736"/>
      <c r="BO33" s="736"/>
      <c r="BP33" s="736"/>
      <c r="BQ33" s="738"/>
      <c r="BR33" s="735">
        <v>99</v>
      </c>
      <c r="BS33" s="736"/>
      <c r="BT33" s="736"/>
      <c r="BU33" s="736"/>
      <c r="BV33" s="736"/>
      <c r="BW33" s="736"/>
      <c r="BX33" s="737">
        <v>97.7</v>
      </c>
      <c r="BY33" s="736"/>
      <c r="BZ33" s="736"/>
      <c r="CA33" s="736"/>
      <c r="CB33" s="738"/>
      <c r="CD33" s="680" t="s">
        <v>321</v>
      </c>
      <c r="CE33" s="681"/>
      <c r="CF33" s="681"/>
      <c r="CG33" s="681"/>
      <c r="CH33" s="681"/>
      <c r="CI33" s="681"/>
      <c r="CJ33" s="681"/>
      <c r="CK33" s="681"/>
      <c r="CL33" s="681"/>
      <c r="CM33" s="681"/>
      <c r="CN33" s="681"/>
      <c r="CO33" s="681"/>
      <c r="CP33" s="681"/>
      <c r="CQ33" s="682"/>
      <c r="CR33" s="665">
        <v>9023980</v>
      </c>
      <c r="CS33" s="705"/>
      <c r="CT33" s="705"/>
      <c r="CU33" s="705"/>
      <c r="CV33" s="705"/>
      <c r="CW33" s="705"/>
      <c r="CX33" s="705"/>
      <c r="CY33" s="706"/>
      <c r="CZ33" s="670">
        <v>50.2</v>
      </c>
      <c r="DA33" s="699"/>
      <c r="DB33" s="699"/>
      <c r="DC33" s="707"/>
      <c r="DD33" s="674">
        <v>7147730</v>
      </c>
      <c r="DE33" s="705"/>
      <c r="DF33" s="705"/>
      <c r="DG33" s="705"/>
      <c r="DH33" s="705"/>
      <c r="DI33" s="705"/>
      <c r="DJ33" s="705"/>
      <c r="DK33" s="706"/>
      <c r="DL33" s="674">
        <v>4361517</v>
      </c>
      <c r="DM33" s="705"/>
      <c r="DN33" s="705"/>
      <c r="DO33" s="705"/>
      <c r="DP33" s="705"/>
      <c r="DQ33" s="705"/>
      <c r="DR33" s="705"/>
      <c r="DS33" s="705"/>
      <c r="DT33" s="705"/>
      <c r="DU33" s="705"/>
      <c r="DV33" s="706"/>
      <c r="DW33" s="670">
        <v>45.8</v>
      </c>
      <c r="DX33" s="699"/>
      <c r="DY33" s="699"/>
      <c r="DZ33" s="699"/>
      <c r="EA33" s="699"/>
      <c r="EB33" s="699"/>
      <c r="EC33" s="700"/>
    </row>
    <row r="34" spans="2:133" ht="11.25" customHeight="1" x14ac:dyDescent="0.15">
      <c r="B34" s="662" t="s">
        <v>322</v>
      </c>
      <c r="C34" s="663"/>
      <c r="D34" s="663"/>
      <c r="E34" s="663"/>
      <c r="F34" s="663"/>
      <c r="G34" s="663"/>
      <c r="H34" s="663"/>
      <c r="I34" s="663"/>
      <c r="J34" s="663"/>
      <c r="K34" s="663"/>
      <c r="L34" s="663"/>
      <c r="M34" s="663"/>
      <c r="N34" s="663"/>
      <c r="O34" s="663"/>
      <c r="P34" s="663"/>
      <c r="Q34" s="664"/>
      <c r="R34" s="665">
        <v>1057038</v>
      </c>
      <c r="S34" s="666"/>
      <c r="T34" s="666"/>
      <c r="U34" s="666"/>
      <c r="V34" s="666"/>
      <c r="W34" s="666"/>
      <c r="X34" s="666"/>
      <c r="Y34" s="667"/>
      <c r="Z34" s="668">
        <v>5.7</v>
      </c>
      <c r="AA34" s="668"/>
      <c r="AB34" s="668"/>
      <c r="AC34" s="668"/>
      <c r="AD34" s="669" t="s">
        <v>255</v>
      </c>
      <c r="AE34" s="669"/>
      <c r="AF34" s="669"/>
      <c r="AG34" s="669"/>
      <c r="AH34" s="669"/>
      <c r="AI34" s="669"/>
      <c r="AJ34" s="669"/>
      <c r="AK34" s="669"/>
      <c r="AL34" s="670" t="s">
        <v>255</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323</v>
      </c>
      <c r="CE34" s="681"/>
      <c r="CF34" s="681"/>
      <c r="CG34" s="681"/>
      <c r="CH34" s="681"/>
      <c r="CI34" s="681"/>
      <c r="CJ34" s="681"/>
      <c r="CK34" s="681"/>
      <c r="CL34" s="681"/>
      <c r="CM34" s="681"/>
      <c r="CN34" s="681"/>
      <c r="CO34" s="681"/>
      <c r="CP34" s="681"/>
      <c r="CQ34" s="682"/>
      <c r="CR34" s="665">
        <v>3337138</v>
      </c>
      <c r="CS34" s="666"/>
      <c r="CT34" s="666"/>
      <c r="CU34" s="666"/>
      <c r="CV34" s="666"/>
      <c r="CW34" s="666"/>
      <c r="CX34" s="666"/>
      <c r="CY34" s="667"/>
      <c r="CZ34" s="670">
        <v>18.600000000000001</v>
      </c>
      <c r="DA34" s="699"/>
      <c r="DB34" s="699"/>
      <c r="DC34" s="707"/>
      <c r="DD34" s="674">
        <v>2066330</v>
      </c>
      <c r="DE34" s="666"/>
      <c r="DF34" s="666"/>
      <c r="DG34" s="666"/>
      <c r="DH34" s="666"/>
      <c r="DI34" s="666"/>
      <c r="DJ34" s="666"/>
      <c r="DK34" s="667"/>
      <c r="DL34" s="674">
        <v>1679944</v>
      </c>
      <c r="DM34" s="666"/>
      <c r="DN34" s="666"/>
      <c r="DO34" s="666"/>
      <c r="DP34" s="666"/>
      <c r="DQ34" s="666"/>
      <c r="DR34" s="666"/>
      <c r="DS34" s="666"/>
      <c r="DT34" s="666"/>
      <c r="DU34" s="666"/>
      <c r="DV34" s="667"/>
      <c r="DW34" s="670">
        <v>17.7</v>
      </c>
      <c r="DX34" s="699"/>
      <c r="DY34" s="699"/>
      <c r="DZ34" s="699"/>
      <c r="EA34" s="699"/>
      <c r="EB34" s="699"/>
      <c r="EC34" s="700"/>
    </row>
    <row r="35" spans="2:133" ht="11.25" customHeight="1" x14ac:dyDescent="0.15">
      <c r="B35" s="662" t="s">
        <v>324</v>
      </c>
      <c r="C35" s="663"/>
      <c r="D35" s="663"/>
      <c r="E35" s="663"/>
      <c r="F35" s="663"/>
      <c r="G35" s="663"/>
      <c r="H35" s="663"/>
      <c r="I35" s="663"/>
      <c r="J35" s="663"/>
      <c r="K35" s="663"/>
      <c r="L35" s="663"/>
      <c r="M35" s="663"/>
      <c r="N35" s="663"/>
      <c r="O35" s="663"/>
      <c r="P35" s="663"/>
      <c r="Q35" s="664"/>
      <c r="R35" s="665">
        <v>27548</v>
      </c>
      <c r="S35" s="666"/>
      <c r="T35" s="666"/>
      <c r="U35" s="666"/>
      <c r="V35" s="666"/>
      <c r="W35" s="666"/>
      <c r="X35" s="666"/>
      <c r="Y35" s="667"/>
      <c r="Z35" s="668">
        <v>0.1</v>
      </c>
      <c r="AA35" s="668"/>
      <c r="AB35" s="668"/>
      <c r="AC35" s="668"/>
      <c r="AD35" s="669" t="s">
        <v>233</v>
      </c>
      <c r="AE35" s="669"/>
      <c r="AF35" s="669"/>
      <c r="AG35" s="669"/>
      <c r="AH35" s="669"/>
      <c r="AI35" s="669"/>
      <c r="AJ35" s="669"/>
      <c r="AK35" s="669"/>
      <c r="AL35" s="670" t="s">
        <v>233</v>
      </c>
      <c r="AM35" s="671"/>
      <c r="AN35" s="671"/>
      <c r="AO35" s="672"/>
      <c r="AP35" s="221"/>
      <c r="AQ35" s="644" t="s">
        <v>325</v>
      </c>
      <c r="AR35" s="645"/>
      <c r="AS35" s="645"/>
      <c r="AT35" s="645"/>
      <c r="AU35" s="645"/>
      <c r="AV35" s="645"/>
      <c r="AW35" s="645"/>
      <c r="AX35" s="645"/>
      <c r="AY35" s="645"/>
      <c r="AZ35" s="645"/>
      <c r="BA35" s="645"/>
      <c r="BB35" s="645"/>
      <c r="BC35" s="645"/>
      <c r="BD35" s="645"/>
      <c r="BE35" s="645"/>
      <c r="BF35" s="646"/>
      <c r="BG35" s="644" t="s">
        <v>326</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327</v>
      </c>
      <c r="CE35" s="681"/>
      <c r="CF35" s="681"/>
      <c r="CG35" s="681"/>
      <c r="CH35" s="681"/>
      <c r="CI35" s="681"/>
      <c r="CJ35" s="681"/>
      <c r="CK35" s="681"/>
      <c r="CL35" s="681"/>
      <c r="CM35" s="681"/>
      <c r="CN35" s="681"/>
      <c r="CO35" s="681"/>
      <c r="CP35" s="681"/>
      <c r="CQ35" s="682"/>
      <c r="CR35" s="665">
        <v>197284</v>
      </c>
      <c r="CS35" s="705"/>
      <c r="CT35" s="705"/>
      <c r="CU35" s="705"/>
      <c r="CV35" s="705"/>
      <c r="CW35" s="705"/>
      <c r="CX35" s="705"/>
      <c r="CY35" s="706"/>
      <c r="CZ35" s="670">
        <v>1.1000000000000001</v>
      </c>
      <c r="DA35" s="699"/>
      <c r="DB35" s="699"/>
      <c r="DC35" s="707"/>
      <c r="DD35" s="674">
        <v>170702</v>
      </c>
      <c r="DE35" s="705"/>
      <c r="DF35" s="705"/>
      <c r="DG35" s="705"/>
      <c r="DH35" s="705"/>
      <c r="DI35" s="705"/>
      <c r="DJ35" s="705"/>
      <c r="DK35" s="706"/>
      <c r="DL35" s="674">
        <v>115627</v>
      </c>
      <c r="DM35" s="705"/>
      <c r="DN35" s="705"/>
      <c r="DO35" s="705"/>
      <c r="DP35" s="705"/>
      <c r="DQ35" s="705"/>
      <c r="DR35" s="705"/>
      <c r="DS35" s="705"/>
      <c r="DT35" s="705"/>
      <c r="DU35" s="705"/>
      <c r="DV35" s="706"/>
      <c r="DW35" s="670">
        <v>1.2</v>
      </c>
      <c r="DX35" s="699"/>
      <c r="DY35" s="699"/>
      <c r="DZ35" s="699"/>
      <c r="EA35" s="699"/>
      <c r="EB35" s="699"/>
      <c r="EC35" s="700"/>
    </row>
    <row r="36" spans="2:133" ht="11.25" customHeight="1" x14ac:dyDescent="0.15">
      <c r="B36" s="662" t="s">
        <v>328</v>
      </c>
      <c r="C36" s="663"/>
      <c r="D36" s="663"/>
      <c r="E36" s="663"/>
      <c r="F36" s="663"/>
      <c r="G36" s="663"/>
      <c r="H36" s="663"/>
      <c r="I36" s="663"/>
      <c r="J36" s="663"/>
      <c r="K36" s="663"/>
      <c r="L36" s="663"/>
      <c r="M36" s="663"/>
      <c r="N36" s="663"/>
      <c r="O36" s="663"/>
      <c r="P36" s="663"/>
      <c r="Q36" s="664"/>
      <c r="R36" s="665">
        <v>76057</v>
      </c>
      <c r="S36" s="666"/>
      <c r="T36" s="666"/>
      <c r="U36" s="666"/>
      <c r="V36" s="666"/>
      <c r="W36" s="666"/>
      <c r="X36" s="666"/>
      <c r="Y36" s="667"/>
      <c r="Z36" s="668">
        <v>0.4</v>
      </c>
      <c r="AA36" s="668"/>
      <c r="AB36" s="668"/>
      <c r="AC36" s="668"/>
      <c r="AD36" s="669" t="s">
        <v>233</v>
      </c>
      <c r="AE36" s="669"/>
      <c r="AF36" s="669"/>
      <c r="AG36" s="669"/>
      <c r="AH36" s="669"/>
      <c r="AI36" s="669"/>
      <c r="AJ36" s="669"/>
      <c r="AK36" s="669"/>
      <c r="AL36" s="670" t="s">
        <v>233</v>
      </c>
      <c r="AM36" s="671"/>
      <c r="AN36" s="671"/>
      <c r="AO36" s="672"/>
      <c r="AP36" s="221"/>
      <c r="AQ36" s="739" t="s">
        <v>329</v>
      </c>
      <c r="AR36" s="740"/>
      <c r="AS36" s="740"/>
      <c r="AT36" s="740"/>
      <c r="AU36" s="740"/>
      <c r="AV36" s="740"/>
      <c r="AW36" s="740"/>
      <c r="AX36" s="740"/>
      <c r="AY36" s="741"/>
      <c r="AZ36" s="654">
        <v>2729343</v>
      </c>
      <c r="BA36" s="655"/>
      <c r="BB36" s="655"/>
      <c r="BC36" s="655"/>
      <c r="BD36" s="655"/>
      <c r="BE36" s="655"/>
      <c r="BF36" s="742"/>
      <c r="BG36" s="676" t="s">
        <v>330</v>
      </c>
      <c r="BH36" s="677"/>
      <c r="BI36" s="677"/>
      <c r="BJ36" s="677"/>
      <c r="BK36" s="677"/>
      <c r="BL36" s="677"/>
      <c r="BM36" s="677"/>
      <c r="BN36" s="677"/>
      <c r="BO36" s="677"/>
      <c r="BP36" s="677"/>
      <c r="BQ36" s="677"/>
      <c r="BR36" s="677"/>
      <c r="BS36" s="677"/>
      <c r="BT36" s="677"/>
      <c r="BU36" s="678"/>
      <c r="BV36" s="654">
        <v>38742</v>
      </c>
      <c r="BW36" s="655"/>
      <c r="BX36" s="655"/>
      <c r="BY36" s="655"/>
      <c r="BZ36" s="655"/>
      <c r="CA36" s="655"/>
      <c r="CB36" s="742"/>
      <c r="CD36" s="680" t="s">
        <v>331</v>
      </c>
      <c r="CE36" s="681"/>
      <c r="CF36" s="681"/>
      <c r="CG36" s="681"/>
      <c r="CH36" s="681"/>
      <c r="CI36" s="681"/>
      <c r="CJ36" s="681"/>
      <c r="CK36" s="681"/>
      <c r="CL36" s="681"/>
      <c r="CM36" s="681"/>
      <c r="CN36" s="681"/>
      <c r="CO36" s="681"/>
      <c r="CP36" s="681"/>
      <c r="CQ36" s="682"/>
      <c r="CR36" s="665">
        <v>3568246</v>
      </c>
      <c r="CS36" s="666"/>
      <c r="CT36" s="666"/>
      <c r="CU36" s="666"/>
      <c r="CV36" s="666"/>
      <c r="CW36" s="666"/>
      <c r="CX36" s="666"/>
      <c r="CY36" s="667"/>
      <c r="CZ36" s="670">
        <v>19.899999999999999</v>
      </c>
      <c r="DA36" s="699"/>
      <c r="DB36" s="699"/>
      <c r="DC36" s="707"/>
      <c r="DD36" s="674">
        <v>3255261</v>
      </c>
      <c r="DE36" s="666"/>
      <c r="DF36" s="666"/>
      <c r="DG36" s="666"/>
      <c r="DH36" s="666"/>
      <c r="DI36" s="666"/>
      <c r="DJ36" s="666"/>
      <c r="DK36" s="667"/>
      <c r="DL36" s="674">
        <v>1870432</v>
      </c>
      <c r="DM36" s="666"/>
      <c r="DN36" s="666"/>
      <c r="DO36" s="666"/>
      <c r="DP36" s="666"/>
      <c r="DQ36" s="666"/>
      <c r="DR36" s="666"/>
      <c r="DS36" s="666"/>
      <c r="DT36" s="666"/>
      <c r="DU36" s="666"/>
      <c r="DV36" s="667"/>
      <c r="DW36" s="670">
        <v>19.7</v>
      </c>
      <c r="DX36" s="699"/>
      <c r="DY36" s="699"/>
      <c r="DZ36" s="699"/>
      <c r="EA36" s="699"/>
      <c r="EB36" s="699"/>
      <c r="EC36" s="700"/>
    </row>
    <row r="37" spans="2:133" ht="11.25" customHeight="1" x14ac:dyDescent="0.15">
      <c r="B37" s="662" t="s">
        <v>332</v>
      </c>
      <c r="C37" s="663"/>
      <c r="D37" s="663"/>
      <c r="E37" s="663"/>
      <c r="F37" s="663"/>
      <c r="G37" s="663"/>
      <c r="H37" s="663"/>
      <c r="I37" s="663"/>
      <c r="J37" s="663"/>
      <c r="K37" s="663"/>
      <c r="L37" s="663"/>
      <c r="M37" s="663"/>
      <c r="N37" s="663"/>
      <c r="O37" s="663"/>
      <c r="P37" s="663"/>
      <c r="Q37" s="664"/>
      <c r="R37" s="665">
        <v>1157342</v>
      </c>
      <c r="S37" s="666"/>
      <c r="T37" s="666"/>
      <c r="U37" s="666"/>
      <c r="V37" s="666"/>
      <c r="W37" s="666"/>
      <c r="X37" s="666"/>
      <c r="Y37" s="667"/>
      <c r="Z37" s="668">
        <v>6.3</v>
      </c>
      <c r="AA37" s="668"/>
      <c r="AB37" s="668"/>
      <c r="AC37" s="668"/>
      <c r="AD37" s="669" t="s">
        <v>129</v>
      </c>
      <c r="AE37" s="669"/>
      <c r="AF37" s="669"/>
      <c r="AG37" s="669"/>
      <c r="AH37" s="669"/>
      <c r="AI37" s="669"/>
      <c r="AJ37" s="669"/>
      <c r="AK37" s="669"/>
      <c r="AL37" s="670" t="s">
        <v>245</v>
      </c>
      <c r="AM37" s="671"/>
      <c r="AN37" s="671"/>
      <c r="AO37" s="672"/>
      <c r="AQ37" s="743" t="s">
        <v>333</v>
      </c>
      <c r="AR37" s="744"/>
      <c r="AS37" s="744"/>
      <c r="AT37" s="744"/>
      <c r="AU37" s="744"/>
      <c r="AV37" s="744"/>
      <c r="AW37" s="744"/>
      <c r="AX37" s="744"/>
      <c r="AY37" s="745"/>
      <c r="AZ37" s="665">
        <v>1078492</v>
      </c>
      <c r="BA37" s="666"/>
      <c r="BB37" s="666"/>
      <c r="BC37" s="666"/>
      <c r="BD37" s="705"/>
      <c r="BE37" s="705"/>
      <c r="BF37" s="723"/>
      <c r="BG37" s="680" t="s">
        <v>334</v>
      </c>
      <c r="BH37" s="681"/>
      <c r="BI37" s="681"/>
      <c r="BJ37" s="681"/>
      <c r="BK37" s="681"/>
      <c r="BL37" s="681"/>
      <c r="BM37" s="681"/>
      <c r="BN37" s="681"/>
      <c r="BO37" s="681"/>
      <c r="BP37" s="681"/>
      <c r="BQ37" s="681"/>
      <c r="BR37" s="681"/>
      <c r="BS37" s="681"/>
      <c r="BT37" s="681"/>
      <c r="BU37" s="682"/>
      <c r="BV37" s="665">
        <v>26455</v>
      </c>
      <c r="BW37" s="666"/>
      <c r="BX37" s="666"/>
      <c r="BY37" s="666"/>
      <c r="BZ37" s="666"/>
      <c r="CA37" s="666"/>
      <c r="CB37" s="675"/>
      <c r="CD37" s="680" t="s">
        <v>335</v>
      </c>
      <c r="CE37" s="681"/>
      <c r="CF37" s="681"/>
      <c r="CG37" s="681"/>
      <c r="CH37" s="681"/>
      <c r="CI37" s="681"/>
      <c r="CJ37" s="681"/>
      <c r="CK37" s="681"/>
      <c r="CL37" s="681"/>
      <c r="CM37" s="681"/>
      <c r="CN37" s="681"/>
      <c r="CO37" s="681"/>
      <c r="CP37" s="681"/>
      <c r="CQ37" s="682"/>
      <c r="CR37" s="665">
        <v>712995</v>
      </c>
      <c r="CS37" s="705"/>
      <c r="CT37" s="705"/>
      <c r="CU37" s="705"/>
      <c r="CV37" s="705"/>
      <c r="CW37" s="705"/>
      <c r="CX37" s="705"/>
      <c r="CY37" s="706"/>
      <c r="CZ37" s="670">
        <v>4</v>
      </c>
      <c r="DA37" s="699"/>
      <c r="DB37" s="699"/>
      <c r="DC37" s="707"/>
      <c r="DD37" s="674">
        <v>710007</v>
      </c>
      <c r="DE37" s="705"/>
      <c r="DF37" s="705"/>
      <c r="DG37" s="705"/>
      <c r="DH37" s="705"/>
      <c r="DI37" s="705"/>
      <c r="DJ37" s="705"/>
      <c r="DK37" s="706"/>
      <c r="DL37" s="674">
        <v>710007</v>
      </c>
      <c r="DM37" s="705"/>
      <c r="DN37" s="705"/>
      <c r="DO37" s="705"/>
      <c r="DP37" s="705"/>
      <c r="DQ37" s="705"/>
      <c r="DR37" s="705"/>
      <c r="DS37" s="705"/>
      <c r="DT37" s="705"/>
      <c r="DU37" s="705"/>
      <c r="DV37" s="706"/>
      <c r="DW37" s="670">
        <v>7.5</v>
      </c>
      <c r="DX37" s="699"/>
      <c r="DY37" s="699"/>
      <c r="DZ37" s="699"/>
      <c r="EA37" s="699"/>
      <c r="EB37" s="699"/>
      <c r="EC37" s="700"/>
    </row>
    <row r="38" spans="2:133" ht="11.25" customHeight="1" x14ac:dyDescent="0.15">
      <c r="B38" s="662" t="s">
        <v>336</v>
      </c>
      <c r="C38" s="663"/>
      <c r="D38" s="663"/>
      <c r="E38" s="663"/>
      <c r="F38" s="663"/>
      <c r="G38" s="663"/>
      <c r="H38" s="663"/>
      <c r="I38" s="663"/>
      <c r="J38" s="663"/>
      <c r="K38" s="663"/>
      <c r="L38" s="663"/>
      <c r="M38" s="663"/>
      <c r="N38" s="663"/>
      <c r="O38" s="663"/>
      <c r="P38" s="663"/>
      <c r="Q38" s="664"/>
      <c r="R38" s="665">
        <v>431946</v>
      </c>
      <c r="S38" s="666"/>
      <c r="T38" s="666"/>
      <c r="U38" s="666"/>
      <c r="V38" s="666"/>
      <c r="W38" s="666"/>
      <c r="X38" s="666"/>
      <c r="Y38" s="667"/>
      <c r="Z38" s="668">
        <v>2.2999999999999998</v>
      </c>
      <c r="AA38" s="668"/>
      <c r="AB38" s="668"/>
      <c r="AC38" s="668"/>
      <c r="AD38" s="669" t="s">
        <v>129</v>
      </c>
      <c r="AE38" s="669"/>
      <c r="AF38" s="669"/>
      <c r="AG38" s="669"/>
      <c r="AH38" s="669"/>
      <c r="AI38" s="669"/>
      <c r="AJ38" s="669"/>
      <c r="AK38" s="669"/>
      <c r="AL38" s="670" t="s">
        <v>255</v>
      </c>
      <c r="AM38" s="671"/>
      <c r="AN38" s="671"/>
      <c r="AO38" s="672"/>
      <c r="AQ38" s="743" t="s">
        <v>337</v>
      </c>
      <c r="AR38" s="744"/>
      <c r="AS38" s="744"/>
      <c r="AT38" s="744"/>
      <c r="AU38" s="744"/>
      <c r="AV38" s="744"/>
      <c r="AW38" s="744"/>
      <c r="AX38" s="744"/>
      <c r="AY38" s="745"/>
      <c r="AZ38" s="665">
        <v>580000</v>
      </c>
      <c r="BA38" s="666"/>
      <c r="BB38" s="666"/>
      <c r="BC38" s="666"/>
      <c r="BD38" s="705"/>
      <c r="BE38" s="705"/>
      <c r="BF38" s="723"/>
      <c r="BG38" s="680" t="s">
        <v>338</v>
      </c>
      <c r="BH38" s="681"/>
      <c r="BI38" s="681"/>
      <c r="BJ38" s="681"/>
      <c r="BK38" s="681"/>
      <c r="BL38" s="681"/>
      <c r="BM38" s="681"/>
      <c r="BN38" s="681"/>
      <c r="BO38" s="681"/>
      <c r="BP38" s="681"/>
      <c r="BQ38" s="681"/>
      <c r="BR38" s="681"/>
      <c r="BS38" s="681"/>
      <c r="BT38" s="681"/>
      <c r="BU38" s="682"/>
      <c r="BV38" s="665">
        <v>4471</v>
      </c>
      <c r="BW38" s="666"/>
      <c r="BX38" s="666"/>
      <c r="BY38" s="666"/>
      <c r="BZ38" s="666"/>
      <c r="CA38" s="666"/>
      <c r="CB38" s="675"/>
      <c r="CD38" s="680" t="s">
        <v>339</v>
      </c>
      <c r="CE38" s="681"/>
      <c r="CF38" s="681"/>
      <c r="CG38" s="681"/>
      <c r="CH38" s="681"/>
      <c r="CI38" s="681"/>
      <c r="CJ38" s="681"/>
      <c r="CK38" s="681"/>
      <c r="CL38" s="681"/>
      <c r="CM38" s="681"/>
      <c r="CN38" s="681"/>
      <c r="CO38" s="681"/>
      <c r="CP38" s="681"/>
      <c r="CQ38" s="682"/>
      <c r="CR38" s="665">
        <v>987682</v>
      </c>
      <c r="CS38" s="666"/>
      <c r="CT38" s="666"/>
      <c r="CU38" s="666"/>
      <c r="CV38" s="666"/>
      <c r="CW38" s="666"/>
      <c r="CX38" s="666"/>
      <c r="CY38" s="667"/>
      <c r="CZ38" s="670">
        <v>5.5</v>
      </c>
      <c r="DA38" s="699"/>
      <c r="DB38" s="699"/>
      <c r="DC38" s="707"/>
      <c r="DD38" s="674">
        <v>782900</v>
      </c>
      <c r="DE38" s="666"/>
      <c r="DF38" s="666"/>
      <c r="DG38" s="666"/>
      <c r="DH38" s="666"/>
      <c r="DI38" s="666"/>
      <c r="DJ38" s="666"/>
      <c r="DK38" s="667"/>
      <c r="DL38" s="674">
        <v>695514</v>
      </c>
      <c r="DM38" s="666"/>
      <c r="DN38" s="666"/>
      <c r="DO38" s="666"/>
      <c r="DP38" s="666"/>
      <c r="DQ38" s="666"/>
      <c r="DR38" s="666"/>
      <c r="DS38" s="666"/>
      <c r="DT38" s="666"/>
      <c r="DU38" s="666"/>
      <c r="DV38" s="667"/>
      <c r="DW38" s="670">
        <v>7.3</v>
      </c>
      <c r="DX38" s="699"/>
      <c r="DY38" s="699"/>
      <c r="DZ38" s="699"/>
      <c r="EA38" s="699"/>
      <c r="EB38" s="699"/>
      <c r="EC38" s="700"/>
    </row>
    <row r="39" spans="2:133" ht="11.25" customHeight="1" x14ac:dyDescent="0.15">
      <c r="B39" s="662" t="s">
        <v>340</v>
      </c>
      <c r="C39" s="663"/>
      <c r="D39" s="663"/>
      <c r="E39" s="663"/>
      <c r="F39" s="663"/>
      <c r="G39" s="663"/>
      <c r="H39" s="663"/>
      <c r="I39" s="663"/>
      <c r="J39" s="663"/>
      <c r="K39" s="663"/>
      <c r="L39" s="663"/>
      <c r="M39" s="663"/>
      <c r="N39" s="663"/>
      <c r="O39" s="663"/>
      <c r="P39" s="663"/>
      <c r="Q39" s="664"/>
      <c r="R39" s="665">
        <v>315487</v>
      </c>
      <c r="S39" s="666"/>
      <c r="T39" s="666"/>
      <c r="U39" s="666"/>
      <c r="V39" s="666"/>
      <c r="W39" s="666"/>
      <c r="X39" s="666"/>
      <c r="Y39" s="667"/>
      <c r="Z39" s="668">
        <v>1.7</v>
      </c>
      <c r="AA39" s="668"/>
      <c r="AB39" s="668"/>
      <c r="AC39" s="668"/>
      <c r="AD39" s="669">
        <v>38</v>
      </c>
      <c r="AE39" s="669"/>
      <c r="AF39" s="669"/>
      <c r="AG39" s="669"/>
      <c r="AH39" s="669"/>
      <c r="AI39" s="669"/>
      <c r="AJ39" s="669"/>
      <c r="AK39" s="669"/>
      <c r="AL39" s="670">
        <v>0</v>
      </c>
      <c r="AM39" s="671"/>
      <c r="AN39" s="671"/>
      <c r="AO39" s="672"/>
      <c r="AQ39" s="743" t="s">
        <v>341</v>
      </c>
      <c r="AR39" s="744"/>
      <c r="AS39" s="744"/>
      <c r="AT39" s="744"/>
      <c r="AU39" s="744"/>
      <c r="AV39" s="744"/>
      <c r="AW39" s="744"/>
      <c r="AX39" s="744"/>
      <c r="AY39" s="745"/>
      <c r="AZ39" s="665">
        <v>80669</v>
      </c>
      <c r="BA39" s="666"/>
      <c r="BB39" s="666"/>
      <c r="BC39" s="666"/>
      <c r="BD39" s="705"/>
      <c r="BE39" s="705"/>
      <c r="BF39" s="723"/>
      <c r="BG39" s="680" t="s">
        <v>342</v>
      </c>
      <c r="BH39" s="681"/>
      <c r="BI39" s="681"/>
      <c r="BJ39" s="681"/>
      <c r="BK39" s="681"/>
      <c r="BL39" s="681"/>
      <c r="BM39" s="681"/>
      <c r="BN39" s="681"/>
      <c r="BO39" s="681"/>
      <c r="BP39" s="681"/>
      <c r="BQ39" s="681"/>
      <c r="BR39" s="681"/>
      <c r="BS39" s="681"/>
      <c r="BT39" s="681"/>
      <c r="BU39" s="682"/>
      <c r="BV39" s="665">
        <v>7317</v>
      </c>
      <c r="BW39" s="666"/>
      <c r="BX39" s="666"/>
      <c r="BY39" s="666"/>
      <c r="BZ39" s="666"/>
      <c r="CA39" s="666"/>
      <c r="CB39" s="675"/>
      <c r="CD39" s="680" t="s">
        <v>343</v>
      </c>
      <c r="CE39" s="681"/>
      <c r="CF39" s="681"/>
      <c r="CG39" s="681"/>
      <c r="CH39" s="681"/>
      <c r="CI39" s="681"/>
      <c r="CJ39" s="681"/>
      <c r="CK39" s="681"/>
      <c r="CL39" s="681"/>
      <c r="CM39" s="681"/>
      <c r="CN39" s="681"/>
      <c r="CO39" s="681"/>
      <c r="CP39" s="681"/>
      <c r="CQ39" s="682"/>
      <c r="CR39" s="665">
        <v>849750</v>
      </c>
      <c r="CS39" s="705"/>
      <c r="CT39" s="705"/>
      <c r="CU39" s="705"/>
      <c r="CV39" s="705"/>
      <c r="CW39" s="705"/>
      <c r="CX39" s="705"/>
      <c r="CY39" s="706"/>
      <c r="CZ39" s="670">
        <v>4.7</v>
      </c>
      <c r="DA39" s="699"/>
      <c r="DB39" s="699"/>
      <c r="DC39" s="707"/>
      <c r="DD39" s="674">
        <v>820157</v>
      </c>
      <c r="DE39" s="705"/>
      <c r="DF39" s="705"/>
      <c r="DG39" s="705"/>
      <c r="DH39" s="705"/>
      <c r="DI39" s="705"/>
      <c r="DJ39" s="705"/>
      <c r="DK39" s="706"/>
      <c r="DL39" s="674" t="s">
        <v>233</v>
      </c>
      <c r="DM39" s="705"/>
      <c r="DN39" s="705"/>
      <c r="DO39" s="705"/>
      <c r="DP39" s="705"/>
      <c r="DQ39" s="705"/>
      <c r="DR39" s="705"/>
      <c r="DS39" s="705"/>
      <c r="DT39" s="705"/>
      <c r="DU39" s="705"/>
      <c r="DV39" s="706"/>
      <c r="DW39" s="670" t="s">
        <v>233</v>
      </c>
      <c r="DX39" s="699"/>
      <c r="DY39" s="699"/>
      <c r="DZ39" s="699"/>
      <c r="EA39" s="699"/>
      <c r="EB39" s="699"/>
      <c r="EC39" s="700"/>
    </row>
    <row r="40" spans="2:133" ht="11.25" customHeight="1" x14ac:dyDescent="0.15">
      <c r="B40" s="662" t="s">
        <v>344</v>
      </c>
      <c r="C40" s="663"/>
      <c r="D40" s="663"/>
      <c r="E40" s="663"/>
      <c r="F40" s="663"/>
      <c r="G40" s="663"/>
      <c r="H40" s="663"/>
      <c r="I40" s="663"/>
      <c r="J40" s="663"/>
      <c r="K40" s="663"/>
      <c r="L40" s="663"/>
      <c r="M40" s="663"/>
      <c r="N40" s="663"/>
      <c r="O40" s="663"/>
      <c r="P40" s="663"/>
      <c r="Q40" s="664"/>
      <c r="R40" s="665">
        <v>2464139</v>
      </c>
      <c r="S40" s="666"/>
      <c r="T40" s="666"/>
      <c r="U40" s="666"/>
      <c r="V40" s="666"/>
      <c r="W40" s="666"/>
      <c r="X40" s="666"/>
      <c r="Y40" s="667"/>
      <c r="Z40" s="668">
        <v>13.3</v>
      </c>
      <c r="AA40" s="668"/>
      <c r="AB40" s="668"/>
      <c r="AC40" s="668"/>
      <c r="AD40" s="669" t="s">
        <v>233</v>
      </c>
      <c r="AE40" s="669"/>
      <c r="AF40" s="669"/>
      <c r="AG40" s="669"/>
      <c r="AH40" s="669"/>
      <c r="AI40" s="669"/>
      <c r="AJ40" s="669"/>
      <c r="AK40" s="669"/>
      <c r="AL40" s="670" t="s">
        <v>233</v>
      </c>
      <c r="AM40" s="671"/>
      <c r="AN40" s="671"/>
      <c r="AO40" s="672"/>
      <c r="AQ40" s="743" t="s">
        <v>345</v>
      </c>
      <c r="AR40" s="744"/>
      <c r="AS40" s="744"/>
      <c r="AT40" s="744"/>
      <c r="AU40" s="744"/>
      <c r="AV40" s="744"/>
      <c r="AW40" s="744"/>
      <c r="AX40" s="744"/>
      <c r="AY40" s="745"/>
      <c r="AZ40" s="665">
        <v>27225</v>
      </c>
      <c r="BA40" s="666"/>
      <c r="BB40" s="666"/>
      <c r="BC40" s="666"/>
      <c r="BD40" s="705"/>
      <c r="BE40" s="705"/>
      <c r="BF40" s="723"/>
      <c r="BG40" s="746" t="s">
        <v>346</v>
      </c>
      <c r="BH40" s="747"/>
      <c r="BI40" s="747"/>
      <c r="BJ40" s="747"/>
      <c r="BK40" s="747"/>
      <c r="BL40" s="222"/>
      <c r="BM40" s="681" t="s">
        <v>347</v>
      </c>
      <c r="BN40" s="681"/>
      <c r="BO40" s="681"/>
      <c r="BP40" s="681"/>
      <c r="BQ40" s="681"/>
      <c r="BR40" s="681"/>
      <c r="BS40" s="681"/>
      <c r="BT40" s="681"/>
      <c r="BU40" s="682"/>
      <c r="BV40" s="665">
        <v>125</v>
      </c>
      <c r="BW40" s="666"/>
      <c r="BX40" s="666"/>
      <c r="BY40" s="666"/>
      <c r="BZ40" s="666"/>
      <c r="CA40" s="666"/>
      <c r="CB40" s="675"/>
      <c r="CD40" s="680" t="s">
        <v>348</v>
      </c>
      <c r="CE40" s="681"/>
      <c r="CF40" s="681"/>
      <c r="CG40" s="681"/>
      <c r="CH40" s="681"/>
      <c r="CI40" s="681"/>
      <c r="CJ40" s="681"/>
      <c r="CK40" s="681"/>
      <c r="CL40" s="681"/>
      <c r="CM40" s="681"/>
      <c r="CN40" s="681"/>
      <c r="CO40" s="681"/>
      <c r="CP40" s="681"/>
      <c r="CQ40" s="682"/>
      <c r="CR40" s="665">
        <v>83880</v>
      </c>
      <c r="CS40" s="666"/>
      <c r="CT40" s="666"/>
      <c r="CU40" s="666"/>
      <c r="CV40" s="666"/>
      <c r="CW40" s="666"/>
      <c r="CX40" s="666"/>
      <c r="CY40" s="667"/>
      <c r="CZ40" s="670">
        <v>0.5</v>
      </c>
      <c r="DA40" s="699"/>
      <c r="DB40" s="699"/>
      <c r="DC40" s="707"/>
      <c r="DD40" s="674">
        <v>52380</v>
      </c>
      <c r="DE40" s="666"/>
      <c r="DF40" s="666"/>
      <c r="DG40" s="666"/>
      <c r="DH40" s="666"/>
      <c r="DI40" s="666"/>
      <c r="DJ40" s="666"/>
      <c r="DK40" s="667"/>
      <c r="DL40" s="674" t="s">
        <v>245</v>
      </c>
      <c r="DM40" s="666"/>
      <c r="DN40" s="666"/>
      <c r="DO40" s="666"/>
      <c r="DP40" s="666"/>
      <c r="DQ40" s="666"/>
      <c r="DR40" s="666"/>
      <c r="DS40" s="666"/>
      <c r="DT40" s="666"/>
      <c r="DU40" s="666"/>
      <c r="DV40" s="667"/>
      <c r="DW40" s="670" t="s">
        <v>233</v>
      </c>
      <c r="DX40" s="699"/>
      <c r="DY40" s="699"/>
      <c r="DZ40" s="699"/>
      <c r="EA40" s="699"/>
      <c r="EB40" s="699"/>
      <c r="EC40" s="700"/>
    </row>
    <row r="41" spans="2:133" ht="11.25" customHeight="1" x14ac:dyDescent="0.15">
      <c r="B41" s="662" t="s">
        <v>349</v>
      </c>
      <c r="C41" s="663"/>
      <c r="D41" s="663"/>
      <c r="E41" s="663"/>
      <c r="F41" s="663"/>
      <c r="G41" s="663"/>
      <c r="H41" s="663"/>
      <c r="I41" s="663"/>
      <c r="J41" s="663"/>
      <c r="K41" s="663"/>
      <c r="L41" s="663"/>
      <c r="M41" s="663"/>
      <c r="N41" s="663"/>
      <c r="O41" s="663"/>
      <c r="P41" s="663"/>
      <c r="Q41" s="664"/>
      <c r="R41" s="665" t="s">
        <v>129</v>
      </c>
      <c r="S41" s="666"/>
      <c r="T41" s="666"/>
      <c r="U41" s="666"/>
      <c r="V41" s="666"/>
      <c r="W41" s="666"/>
      <c r="X41" s="666"/>
      <c r="Y41" s="667"/>
      <c r="Z41" s="668" t="s">
        <v>129</v>
      </c>
      <c r="AA41" s="668"/>
      <c r="AB41" s="668"/>
      <c r="AC41" s="668"/>
      <c r="AD41" s="669" t="s">
        <v>129</v>
      </c>
      <c r="AE41" s="669"/>
      <c r="AF41" s="669"/>
      <c r="AG41" s="669"/>
      <c r="AH41" s="669"/>
      <c r="AI41" s="669"/>
      <c r="AJ41" s="669"/>
      <c r="AK41" s="669"/>
      <c r="AL41" s="670" t="s">
        <v>129</v>
      </c>
      <c r="AM41" s="671"/>
      <c r="AN41" s="671"/>
      <c r="AO41" s="672"/>
      <c r="AQ41" s="743" t="s">
        <v>350</v>
      </c>
      <c r="AR41" s="744"/>
      <c r="AS41" s="744"/>
      <c r="AT41" s="744"/>
      <c r="AU41" s="744"/>
      <c r="AV41" s="744"/>
      <c r="AW41" s="744"/>
      <c r="AX41" s="744"/>
      <c r="AY41" s="745"/>
      <c r="AZ41" s="665">
        <v>186022</v>
      </c>
      <c r="BA41" s="666"/>
      <c r="BB41" s="666"/>
      <c r="BC41" s="666"/>
      <c r="BD41" s="705"/>
      <c r="BE41" s="705"/>
      <c r="BF41" s="723"/>
      <c r="BG41" s="746"/>
      <c r="BH41" s="747"/>
      <c r="BI41" s="747"/>
      <c r="BJ41" s="747"/>
      <c r="BK41" s="747"/>
      <c r="BL41" s="222"/>
      <c r="BM41" s="681" t="s">
        <v>351</v>
      </c>
      <c r="BN41" s="681"/>
      <c r="BO41" s="681"/>
      <c r="BP41" s="681"/>
      <c r="BQ41" s="681"/>
      <c r="BR41" s="681"/>
      <c r="BS41" s="681"/>
      <c r="BT41" s="681"/>
      <c r="BU41" s="682"/>
      <c r="BV41" s="665" t="s">
        <v>129</v>
      </c>
      <c r="BW41" s="666"/>
      <c r="BX41" s="666"/>
      <c r="BY41" s="666"/>
      <c r="BZ41" s="666"/>
      <c r="CA41" s="666"/>
      <c r="CB41" s="675"/>
      <c r="CD41" s="680" t="s">
        <v>352</v>
      </c>
      <c r="CE41" s="681"/>
      <c r="CF41" s="681"/>
      <c r="CG41" s="681"/>
      <c r="CH41" s="681"/>
      <c r="CI41" s="681"/>
      <c r="CJ41" s="681"/>
      <c r="CK41" s="681"/>
      <c r="CL41" s="681"/>
      <c r="CM41" s="681"/>
      <c r="CN41" s="681"/>
      <c r="CO41" s="681"/>
      <c r="CP41" s="681"/>
      <c r="CQ41" s="682"/>
      <c r="CR41" s="665" t="s">
        <v>129</v>
      </c>
      <c r="CS41" s="705"/>
      <c r="CT41" s="705"/>
      <c r="CU41" s="705"/>
      <c r="CV41" s="705"/>
      <c r="CW41" s="705"/>
      <c r="CX41" s="705"/>
      <c r="CY41" s="706"/>
      <c r="CZ41" s="670" t="s">
        <v>255</v>
      </c>
      <c r="DA41" s="699"/>
      <c r="DB41" s="699"/>
      <c r="DC41" s="707"/>
      <c r="DD41" s="674" t="s">
        <v>255</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353</v>
      </c>
      <c r="C42" s="663"/>
      <c r="D42" s="663"/>
      <c r="E42" s="663"/>
      <c r="F42" s="663"/>
      <c r="G42" s="663"/>
      <c r="H42" s="663"/>
      <c r="I42" s="663"/>
      <c r="J42" s="663"/>
      <c r="K42" s="663"/>
      <c r="L42" s="663"/>
      <c r="M42" s="663"/>
      <c r="N42" s="663"/>
      <c r="O42" s="663"/>
      <c r="P42" s="663"/>
      <c r="Q42" s="664"/>
      <c r="R42" s="665" t="s">
        <v>129</v>
      </c>
      <c r="S42" s="666"/>
      <c r="T42" s="666"/>
      <c r="U42" s="666"/>
      <c r="V42" s="666"/>
      <c r="W42" s="666"/>
      <c r="X42" s="666"/>
      <c r="Y42" s="667"/>
      <c r="Z42" s="668" t="s">
        <v>233</v>
      </c>
      <c r="AA42" s="668"/>
      <c r="AB42" s="668"/>
      <c r="AC42" s="668"/>
      <c r="AD42" s="669" t="s">
        <v>129</v>
      </c>
      <c r="AE42" s="669"/>
      <c r="AF42" s="669"/>
      <c r="AG42" s="669"/>
      <c r="AH42" s="669"/>
      <c r="AI42" s="669"/>
      <c r="AJ42" s="669"/>
      <c r="AK42" s="669"/>
      <c r="AL42" s="670" t="s">
        <v>245</v>
      </c>
      <c r="AM42" s="671"/>
      <c r="AN42" s="671"/>
      <c r="AO42" s="672"/>
      <c r="AQ42" s="750" t="s">
        <v>354</v>
      </c>
      <c r="AR42" s="751"/>
      <c r="AS42" s="751"/>
      <c r="AT42" s="751"/>
      <c r="AU42" s="751"/>
      <c r="AV42" s="751"/>
      <c r="AW42" s="751"/>
      <c r="AX42" s="751"/>
      <c r="AY42" s="752"/>
      <c r="AZ42" s="759">
        <v>776935</v>
      </c>
      <c r="BA42" s="760"/>
      <c r="BB42" s="760"/>
      <c r="BC42" s="760"/>
      <c r="BD42" s="736"/>
      <c r="BE42" s="736"/>
      <c r="BF42" s="738"/>
      <c r="BG42" s="748"/>
      <c r="BH42" s="749"/>
      <c r="BI42" s="749"/>
      <c r="BJ42" s="749"/>
      <c r="BK42" s="749"/>
      <c r="BL42" s="223"/>
      <c r="BM42" s="691" t="s">
        <v>355</v>
      </c>
      <c r="BN42" s="691"/>
      <c r="BO42" s="691"/>
      <c r="BP42" s="691"/>
      <c r="BQ42" s="691"/>
      <c r="BR42" s="691"/>
      <c r="BS42" s="691"/>
      <c r="BT42" s="691"/>
      <c r="BU42" s="692"/>
      <c r="BV42" s="759">
        <v>364</v>
      </c>
      <c r="BW42" s="760"/>
      <c r="BX42" s="760"/>
      <c r="BY42" s="760"/>
      <c r="BZ42" s="760"/>
      <c r="CA42" s="760"/>
      <c r="CB42" s="772"/>
      <c r="CD42" s="662" t="s">
        <v>356</v>
      </c>
      <c r="CE42" s="663"/>
      <c r="CF42" s="663"/>
      <c r="CG42" s="663"/>
      <c r="CH42" s="663"/>
      <c r="CI42" s="663"/>
      <c r="CJ42" s="663"/>
      <c r="CK42" s="663"/>
      <c r="CL42" s="663"/>
      <c r="CM42" s="663"/>
      <c r="CN42" s="663"/>
      <c r="CO42" s="663"/>
      <c r="CP42" s="663"/>
      <c r="CQ42" s="664"/>
      <c r="CR42" s="665">
        <v>2955373</v>
      </c>
      <c r="CS42" s="705"/>
      <c r="CT42" s="705"/>
      <c r="CU42" s="705"/>
      <c r="CV42" s="705"/>
      <c r="CW42" s="705"/>
      <c r="CX42" s="705"/>
      <c r="CY42" s="706"/>
      <c r="CZ42" s="670">
        <v>16.5</v>
      </c>
      <c r="DA42" s="699"/>
      <c r="DB42" s="699"/>
      <c r="DC42" s="707"/>
      <c r="DD42" s="674">
        <v>759731</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357</v>
      </c>
      <c r="C43" s="663"/>
      <c r="D43" s="663"/>
      <c r="E43" s="663"/>
      <c r="F43" s="663"/>
      <c r="G43" s="663"/>
      <c r="H43" s="663"/>
      <c r="I43" s="663"/>
      <c r="J43" s="663"/>
      <c r="K43" s="663"/>
      <c r="L43" s="663"/>
      <c r="M43" s="663"/>
      <c r="N43" s="663"/>
      <c r="O43" s="663"/>
      <c r="P43" s="663"/>
      <c r="Q43" s="664"/>
      <c r="R43" s="665">
        <v>689539</v>
      </c>
      <c r="S43" s="666"/>
      <c r="T43" s="666"/>
      <c r="U43" s="666"/>
      <c r="V43" s="666"/>
      <c r="W43" s="666"/>
      <c r="X43" s="666"/>
      <c r="Y43" s="667"/>
      <c r="Z43" s="668">
        <v>3.7</v>
      </c>
      <c r="AA43" s="668"/>
      <c r="AB43" s="668"/>
      <c r="AC43" s="668"/>
      <c r="AD43" s="669" t="s">
        <v>255</v>
      </c>
      <c r="AE43" s="669"/>
      <c r="AF43" s="669"/>
      <c r="AG43" s="669"/>
      <c r="AH43" s="669"/>
      <c r="AI43" s="669"/>
      <c r="AJ43" s="669"/>
      <c r="AK43" s="669"/>
      <c r="AL43" s="670" t="s">
        <v>233</v>
      </c>
      <c r="AM43" s="671"/>
      <c r="AN43" s="671"/>
      <c r="AO43" s="672"/>
      <c r="BV43" s="224"/>
      <c r="BW43" s="224"/>
      <c r="BX43" s="224"/>
      <c r="BY43" s="224"/>
      <c r="BZ43" s="224"/>
      <c r="CA43" s="224"/>
      <c r="CB43" s="224"/>
      <c r="CD43" s="662" t="s">
        <v>358</v>
      </c>
      <c r="CE43" s="663"/>
      <c r="CF43" s="663"/>
      <c r="CG43" s="663"/>
      <c r="CH43" s="663"/>
      <c r="CI43" s="663"/>
      <c r="CJ43" s="663"/>
      <c r="CK43" s="663"/>
      <c r="CL43" s="663"/>
      <c r="CM43" s="663"/>
      <c r="CN43" s="663"/>
      <c r="CO43" s="663"/>
      <c r="CP43" s="663"/>
      <c r="CQ43" s="664"/>
      <c r="CR43" s="665">
        <v>82319</v>
      </c>
      <c r="CS43" s="705"/>
      <c r="CT43" s="705"/>
      <c r="CU43" s="705"/>
      <c r="CV43" s="705"/>
      <c r="CW43" s="705"/>
      <c r="CX43" s="705"/>
      <c r="CY43" s="706"/>
      <c r="CZ43" s="670">
        <v>0.5</v>
      </c>
      <c r="DA43" s="699"/>
      <c r="DB43" s="699"/>
      <c r="DC43" s="707"/>
      <c r="DD43" s="674">
        <v>82319</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09" t="s">
        <v>359</v>
      </c>
      <c r="C44" s="710"/>
      <c r="D44" s="710"/>
      <c r="E44" s="710"/>
      <c r="F44" s="710"/>
      <c r="G44" s="710"/>
      <c r="H44" s="710"/>
      <c r="I44" s="710"/>
      <c r="J44" s="710"/>
      <c r="K44" s="710"/>
      <c r="L44" s="710"/>
      <c r="M44" s="710"/>
      <c r="N44" s="710"/>
      <c r="O44" s="710"/>
      <c r="P44" s="710"/>
      <c r="Q44" s="711"/>
      <c r="R44" s="759">
        <v>18476667</v>
      </c>
      <c r="S44" s="760"/>
      <c r="T44" s="760"/>
      <c r="U44" s="760"/>
      <c r="V44" s="760"/>
      <c r="W44" s="760"/>
      <c r="X44" s="760"/>
      <c r="Y44" s="761"/>
      <c r="Z44" s="762">
        <v>100</v>
      </c>
      <c r="AA44" s="762"/>
      <c r="AB44" s="762"/>
      <c r="AC44" s="762"/>
      <c r="AD44" s="763">
        <v>8827479</v>
      </c>
      <c r="AE44" s="763"/>
      <c r="AF44" s="763"/>
      <c r="AG44" s="763"/>
      <c r="AH44" s="763"/>
      <c r="AI44" s="763"/>
      <c r="AJ44" s="763"/>
      <c r="AK44" s="763"/>
      <c r="AL44" s="764">
        <v>100</v>
      </c>
      <c r="AM44" s="737"/>
      <c r="AN44" s="737"/>
      <c r="AO44" s="765"/>
      <c r="CD44" s="766" t="s">
        <v>306</v>
      </c>
      <c r="CE44" s="767"/>
      <c r="CF44" s="662" t="s">
        <v>360</v>
      </c>
      <c r="CG44" s="663"/>
      <c r="CH44" s="663"/>
      <c r="CI44" s="663"/>
      <c r="CJ44" s="663"/>
      <c r="CK44" s="663"/>
      <c r="CL44" s="663"/>
      <c r="CM44" s="663"/>
      <c r="CN44" s="663"/>
      <c r="CO44" s="663"/>
      <c r="CP44" s="663"/>
      <c r="CQ44" s="664"/>
      <c r="CR44" s="665">
        <v>2955373</v>
      </c>
      <c r="CS44" s="666"/>
      <c r="CT44" s="666"/>
      <c r="CU44" s="666"/>
      <c r="CV44" s="666"/>
      <c r="CW44" s="666"/>
      <c r="CX44" s="666"/>
      <c r="CY44" s="667"/>
      <c r="CZ44" s="670">
        <v>16.5</v>
      </c>
      <c r="DA44" s="671"/>
      <c r="DB44" s="671"/>
      <c r="DC44" s="683"/>
      <c r="DD44" s="674">
        <v>759731</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361</v>
      </c>
      <c r="CG45" s="663"/>
      <c r="CH45" s="663"/>
      <c r="CI45" s="663"/>
      <c r="CJ45" s="663"/>
      <c r="CK45" s="663"/>
      <c r="CL45" s="663"/>
      <c r="CM45" s="663"/>
      <c r="CN45" s="663"/>
      <c r="CO45" s="663"/>
      <c r="CP45" s="663"/>
      <c r="CQ45" s="664"/>
      <c r="CR45" s="665">
        <v>746144</v>
      </c>
      <c r="CS45" s="705"/>
      <c r="CT45" s="705"/>
      <c r="CU45" s="705"/>
      <c r="CV45" s="705"/>
      <c r="CW45" s="705"/>
      <c r="CX45" s="705"/>
      <c r="CY45" s="706"/>
      <c r="CZ45" s="670">
        <v>4.2</v>
      </c>
      <c r="DA45" s="699"/>
      <c r="DB45" s="699"/>
      <c r="DC45" s="707"/>
      <c r="DD45" s="674">
        <v>90307</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6" t="s">
        <v>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363</v>
      </c>
      <c r="CG46" s="663"/>
      <c r="CH46" s="663"/>
      <c r="CI46" s="663"/>
      <c r="CJ46" s="663"/>
      <c r="CK46" s="663"/>
      <c r="CL46" s="663"/>
      <c r="CM46" s="663"/>
      <c r="CN46" s="663"/>
      <c r="CO46" s="663"/>
      <c r="CP46" s="663"/>
      <c r="CQ46" s="664"/>
      <c r="CR46" s="665">
        <v>2034418</v>
      </c>
      <c r="CS46" s="666"/>
      <c r="CT46" s="666"/>
      <c r="CU46" s="666"/>
      <c r="CV46" s="666"/>
      <c r="CW46" s="666"/>
      <c r="CX46" s="666"/>
      <c r="CY46" s="667"/>
      <c r="CZ46" s="670">
        <v>11.3</v>
      </c>
      <c r="DA46" s="671"/>
      <c r="DB46" s="671"/>
      <c r="DC46" s="683"/>
      <c r="DD46" s="674">
        <v>584149</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364</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365</v>
      </c>
      <c r="CG47" s="663"/>
      <c r="CH47" s="663"/>
      <c r="CI47" s="663"/>
      <c r="CJ47" s="663"/>
      <c r="CK47" s="663"/>
      <c r="CL47" s="663"/>
      <c r="CM47" s="663"/>
      <c r="CN47" s="663"/>
      <c r="CO47" s="663"/>
      <c r="CP47" s="663"/>
      <c r="CQ47" s="664"/>
      <c r="CR47" s="665" t="s">
        <v>129</v>
      </c>
      <c r="CS47" s="705"/>
      <c r="CT47" s="705"/>
      <c r="CU47" s="705"/>
      <c r="CV47" s="705"/>
      <c r="CW47" s="705"/>
      <c r="CX47" s="705"/>
      <c r="CY47" s="706"/>
      <c r="CZ47" s="670" t="s">
        <v>233</v>
      </c>
      <c r="DA47" s="699"/>
      <c r="DB47" s="699"/>
      <c r="DC47" s="707"/>
      <c r="DD47" s="674" t="s">
        <v>233</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366</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367</v>
      </c>
      <c r="CG48" s="663"/>
      <c r="CH48" s="663"/>
      <c r="CI48" s="663"/>
      <c r="CJ48" s="663"/>
      <c r="CK48" s="663"/>
      <c r="CL48" s="663"/>
      <c r="CM48" s="663"/>
      <c r="CN48" s="663"/>
      <c r="CO48" s="663"/>
      <c r="CP48" s="663"/>
      <c r="CQ48" s="664"/>
      <c r="CR48" s="665" t="s">
        <v>129</v>
      </c>
      <c r="CS48" s="666"/>
      <c r="CT48" s="666"/>
      <c r="CU48" s="666"/>
      <c r="CV48" s="666"/>
      <c r="CW48" s="666"/>
      <c r="CX48" s="666"/>
      <c r="CY48" s="667"/>
      <c r="CZ48" s="670" t="s">
        <v>233</v>
      </c>
      <c r="DA48" s="671"/>
      <c r="DB48" s="671"/>
      <c r="DC48" s="683"/>
      <c r="DD48" s="674" t="s">
        <v>129</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09" t="s">
        <v>368</v>
      </c>
      <c r="CE49" s="710"/>
      <c r="CF49" s="710"/>
      <c r="CG49" s="710"/>
      <c r="CH49" s="710"/>
      <c r="CI49" s="710"/>
      <c r="CJ49" s="710"/>
      <c r="CK49" s="710"/>
      <c r="CL49" s="710"/>
      <c r="CM49" s="710"/>
      <c r="CN49" s="710"/>
      <c r="CO49" s="710"/>
      <c r="CP49" s="710"/>
      <c r="CQ49" s="711"/>
      <c r="CR49" s="759">
        <v>17963826</v>
      </c>
      <c r="CS49" s="736"/>
      <c r="CT49" s="736"/>
      <c r="CU49" s="736"/>
      <c r="CV49" s="736"/>
      <c r="CW49" s="736"/>
      <c r="CX49" s="736"/>
      <c r="CY49" s="773"/>
      <c r="CZ49" s="764">
        <v>100</v>
      </c>
      <c r="DA49" s="774"/>
      <c r="DB49" s="774"/>
      <c r="DC49" s="775"/>
      <c r="DD49" s="776">
        <v>11634178</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9ChZ3TanY+yN2f8BP+Fe7t5y07Duj5Vmqud7lq+g2UxOfUQeguA6HjJGg0aI8ocdlGWH9dtWdKim1ef3cvkSzA==" saltValue="NSQq6ZdfL2sQkeDPDbPq7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5" t="s">
        <v>369</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370</v>
      </c>
      <c r="DK2" s="787"/>
      <c r="DL2" s="787"/>
      <c r="DM2" s="787"/>
      <c r="DN2" s="787"/>
      <c r="DO2" s="788"/>
      <c r="DP2" s="231"/>
      <c r="DQ2" s="786" t="s">
        <v>371</v>
      </c>
      <c r="DR2" s="787"/>
      <c r="DS2" s="787"/>
      <c r="DT2" s="787"/>
      <c r="DU2" s="787"/>
      <c r="DV2" s="787"/>
      <c r="DW2" s="787"/>
      <c r="DX2" s="787"/>
      <c r="DY2" s="787"/>
      <c r="DZ2" s="78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89" t="s">
        <v>372</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373</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15">
      <c r="A5" s="791" t="s">
        <v>374</v>
      </c>
      <c r="B5" s="792"/>
      <c r="C5" s="792"/>
      <c r="D5" s="792"/>
      <c r="E5" s="792"/>
      <c r="F5" s="792"/>
      <c r="G5" s="792"/>
      <c r="H5" s="792"/>
      <c r="I5" s="792"/>
      <c r="J5" s="792"/>
      <c r="K5" s="792"/>
      <c r="L5" s="792"/>
      <c r="M5" s="792"/>
      <c r="N5" s="792"/>
      <c r="O5" s="792"/>
      <c r="P5" s="793"/>
      <c r="Q5" s="797" t="s">
        <v>375</v>
      </c>
      <c r="R5" s="798"/>
      <c r="S5" s="798"/>
      <c r="T5" s="798"/>
      <c r="U5" s="799"/>
      <c r="V5" s="797" t="s">
        <v>376</v>
      </c>
      <c r="W5" s="798"/>
      <c r="X5" s="798"/>
      <c r="Y5" s="798"/>
      <c r="Z5" s="799"/>
      <c r="AA5" s="797" t="s">
        <v>377</v>
      </c>
      <c r="AB5" s="798"/>
      <c r="AC5" s="798"/>
      <c r="AD5" s="798"/>
      <c r="AE5" s="798"/>
      <c r="AF5" s="803" t="s">
        <v>378</v>
      </c>
      <c r="AG5" s="798"/>
      <c r="AH5" s="798"/>
      <c r="AI5" s="798"/>
      <c r="AJ5" s="804"/>
      <c r="AK5" s="798" t="s">
        <v>379</v>
      </c>
      <c r="AL5" s="798"/>
      <c r="AM5" s="798"/>
      <c r="AN5" s="798"/>
      <c r="AO5" s="799"/>
      <c r="AP5" s="797" t="s">
        <v>380</v>
      </c>
      <c r="AQ5" s="798"/>
      <c r="AR5" s="798"/>
      <c r="AS5" s="798"/>
      <c r="AT5" s="799"/>
      <c r="AU5" s="797" t="s">
        <v>381</v>
      </c>
      <c r="AV5" s="798"/>
      <c r="AW5" s="798"/>
      <c r="AX5" s="798"/>
      <c r="AY5" s="804"/>
      <c r="AZ5" s="235"/>
      <c r="BA5" s="235"/>
      <c r="BB5" s="235"/>
      <c r="BC5" s="235"/>
      <c r="BD5" s="235"/>
      <c r="BE5" s="236"/>
      <c r="BF5" s="236"/>
      <c r="BG5" s="236"/>
      <c r="BH5" s="236"/>
      <c r="BI5" s="236"/>
      <c r="BJ5" s="236"/>
      <c r="BK5" s="236"/>
      <c r="BL5" s="236"/>
      <c r="BM5" s="236"/>
      <c r="BN5" s="236"/>
      <c r="BO5" s="236"/>
      <c r="BP5" s="236"/>
      <c r="BQ5" s="791" t="s">
        <v>382</v>
      </c>
      <c r="BR5" s="792"/>
      <c r="BS5" s="792"/>
      <c r="BT5" s="792"/>
      <c r="BU5" s="792"/>
      <c r="BV5" s="792"/>
      <c r="BW5" s="792"/>
      <c r="BX5" s="792"/>
      <c r="BY5" s="792"/>
      <c r="BZ5" s="792"/>
      <c r="CA5" s="792"/>
      <c r="CB5" s="792"/>
      <c r="CC5" s="792"/>
      <c r="CD5" s="792"/>
      <c r="CE5" s="792"/>
      <c r="CF5" s="792"/>
      <c r="CG5" s="793"/>
      <c r="CH5" s="797" t="s">
        <v>383</v>
      </c>
      <c r="CI5" s="798"/>
      <c r="CJ5" s="798"/>
      <c r="CK5" s="798"/>
      <c r="CL5" s="799"/>
      <c r="CM5" s="797" t="s">
        <v>384</v>
      </c>
      <c r="CN5" s="798"/>
      <c r="CO5" s="798"/>
      <c r="CP5" s="798"/>
      <c r="CQ5" s="799"/>
      <c r="CR5" s="797" t="s">
        <v>385</v>
      </c>
      <c r="CS5" s="798"/>
      <c r="CT5" s="798"/>
      <c r="CU5" s="798"/>
      <c r="CV5" s="799"/>
      <c r="CW5" s="797" t="s">
        <v>386</v>
      </c>
      <c r="CX5" s="798"/>
      <c r="CY5" s="798"/>
      <c r="CZ5" s="798"/>
      <c r="DA5" s="799"/>
      <c r="DB5" s="797" t="s">
        <v>387</v>
      </c>
      <c r="DC5" s="798"/>
      <c r="DD5" s="798"/>
      <c r="DE5" s="798"/>
      <c r="DF5" s="799"/>
      <c r="DG5" s="827" t="s">
        <v>388</v>
      </c>
      <c r="DH5" s="828"/>
      <c r="DI5" s="828"/>
      <c r="DJ5" s="828"/>
      <c r="DK5" s="829"/>
      <c r="DL5" s="827" t="s">
        <v>389</v>
      </c>
      <c r="DM5" s="828"/>
      <c r="DN5" s="828"/>
      <c r="DO5" s="828"/>
      <c r="DP5" s="829"/>
      <c r="DQ5" s="797" t="s">
        <v>390</v>
      </c>
      <c r="DR5" s="798"/>
      <c r="DS5" s="798"/>
      <c r="DT5" s="798"/>
      <c r="DU5" s="799"/>
      <c r="DV5" s="797" t="s">
        <v>381</v>
      </c>
      <c r="DW5" s="798"/>
      <c r="DX5" s="798"/>
      <c r="DY5" s="798"/>
      <c r="DZ5" s="804"/>
      <c r="EA5" s="237"/>
    </row>
    <row r="6" spans="1:131" s="238"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15">
      <c r="A7" s="239">
        <v>1</v>
      </c>
      <c r="B7" s="813" t="s">
        <v>391</v>
      </c>
      <c r="C7" s="814"/>
      <c r="D7" s="814"/>
      <c r="E7" s="814"/>
      <c r="F7" s="814"/>
      <c r="G7" s="814"/>
      <c r="H7" s="814"/>
      <c r="I7" s="814"/>
      <c r="J7" s="814"/>
      <c r="K7" s="814"/>
      <c r="L7" s="814"/>
      <c r="M7" s="814"/>
      <c r="N7" s="814"/>
      <c r="O7" s="814"/>
      <c r="P7" s="815"/>
      <c r="Q7" s="816">
        <v>18477</v>
      </c>
      <c r="R7" s="817"/>
      <c r="S7" s="817"/>
      <c r="T7" s="817"/>
      <c r="U7" s="817"/>
      <c r="V7" s="817">
        <v>17934</v>
      </c>
      <c r="W7" s="817"/>
      <c r="X7" s="817"/>
      <c r="Y7" s="817"/>
      <c r="Z7" s="817"/>
      <c r="AA7" s="817">
        <v>513</v>
      </c>
      <c r="AB7" s="817"/>
      <c r="AC7" s="817"/>
      <c r="AD7" s="817"/>
      <c r="AE7" s="818"/>
      <c r="AF7" s="819">
        <v>480</v>
      </c>
      <c r="AG7" s="820"/>
      <c r="AH7" s="820"/>
      <c r="AI7" s="820"/>
      <c r="AJ7" s="821"/>
      <c r="AK7" s="822">
        <v>68</v>
      </c>
      <c r="AL7" s="823"/>
      <c r="AM7" s="823"/>
      <c r="AN7" s="823"/>
      <c r="AO7" s="823"/>
      <c r="AP7" s="823">
        <v>9186</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t="s">
        <v>595</v>
      </c>
      <c r="BT7" s="811"/>
      <c r="BU7" s="811"/>
      <c r="BV7" s="811"/>
      <c r="BW7" s="811"/>
      <c r="BX7" s="811"/>
      <c r="BY7" s="811"/>
      <c r="BZ7" s="811"/>
      <c r="CA7" s="811"/>
      <c r="CB7" s="811"/>
      <c r="CC7" s="811"/>
      <c r="CD7" s="811"/>
      <c r="CE7" s="811"/>
      <c r="CF7" s="811"/>
      <c r="CG7" s="826"/>
      <c r="CH7" s="807">
        <v>2</v>
      </c>
      <c r="CI7" s="808"/>
      <c r="CJ7" s="808"/>
      <c r="CK7" s="808"/>
      <c r="CL7" s="809"/>
      <c r="CM7" s="807">
        <v>135</v>
      </c>
      <c r="CN7" s="808"/>
      <c r="CO7" s="808"/>
      <c r="CP7" s="808"/>
      <c r="CQ7" s="809"/>
      <c r="CR7" s="807">
        <v>100</v>
      </c>
      <c r="CS7" s="808"/>
      <c r="CT7" s="808"/>
      <c r="CU7" s="808"/>
      <c r="CV7" s="809"/>
      <c r="CW7" s="807" t="s">
        <v>514</v>
      </c>
      <c r="CX7" s="808"/>
      <c r="CY7" s="808"/>
      <c r="CZ7" s="808"/>
      <c r="DA7" s="809"/>
      <c r="DB7" s="807" t="s">
        <v>514</v>
      </c>
      <c r="DC7" s="808"/>
      <c r="DD7" s="808"/>
      <c r="DE7" s="808"/>
      <c r="DF7" s="809"/>
      <c r="DG7" s="807" t="s">
        <v>514</v>
      </c>
      <c r="DH7" s="808"/>
      <c r="DI7" s="808"/>
      <c r="DJ7" s="808"/>
      <c r="DK7" s="809"/>
      <c r="DL7" s="807" t="s">
        <v>514</v>
      </c>
      <c r="DM7" s="808"/>
      <c r="DN7" s="808"/>
      <c r="DO7" s="808"/>
      <c r="DP7" s="809"/>
      <c r="DQ7" s="807" t="s">
        <v>514</v>
      </c>
      <c r="DR7" s="808"/>
      <c r="DS7" s="808"/>
      <c r="DT7" s="808"/>
      <c r="DU7" s="809"/>
      <c r="DV7" s="810"/>
      <c r="DW7" s="811"/>
      <c r="DX7" s="811"/>
      <c r="DY7" s="811"/>
      <c r="DZ7" s="812"/>
      <c r="EA7" s="237"/>
    </row>
    <row r="8" spans="1:131" s="238" customFormat="1" ht="26.25" customHeight="1" x14ac:dyDescent="0.15">
      <c r="A8" s="241">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t="s">
        <v>596</v>
      </c>
      <c r="BT8" s="838"/>
      <c r="BU8" s="838"/>
      <c r="BV8" s="838"/>
      <c r="BW8" s="838"/>
      <c r="BX8" s="838"/>
      <c r="BY8" s="838"/>
      <c r="BZ8" s="838"/>
      <c r="CA8" s="838"/>
      <c r="CB8" s="838"/>
      <c r="CC8" s="838"/>
      <c r="CD8" s="838"/>
      <c r="CE8" s="838"/>
      <c r="CF8" s="838"/>
      <c r="CG8" s="839"/>
      <c r="CH8" s="840">
        <v>226</v>
      </c>
      <c r="CI8" s="841"/>
      <c r="CJ8" s="841"/>
      <c r="CK8" s="841"/>
      <c r="CL8" s="842"/>
      <c r="CM8" s="840">
        <v>407</v>
      </c>
      <c r="CN8" s="841"/>
      <c r="CO8" s="841"/>
      <c r="CP8" s="841"/>
      <c r="CQ8" s="842"/>
      <c r="CR8" s="840">
        <v>16</v>
      </c>
      <c r="CS8" s="841"/>
      <c r="CT8" s="841"/>
      <c r="CU8" s="841"/>
      <c r="CV8" s="842"/>
      <c r="CW8" s="840" t="s">
        <v>514</v>
      </c>
      <c r="CX8" s="841"/>
      <c r="CY8" s="841"/>
      <c r="CZ8" s="841"/>
      <c r="DA8" s="842"/>
      <c r="DB8" s="840" t="s">
        <v>514</v>
      </c>
      <c r="DC8" s="841"/>
      <c r="DD8" s="841"/>
      <c r="DE8" s="841"/>
      <c r="DF8" s="842"/>
      <c r="DG8" s="840" t="s">
        <v>514</v>
      </c>
      <c r="DH8" s="841"/>
      <c r="DI8" s="841"/>
      <c r="DJ8" s="841"/>
      <c r="DK8" s="842"/>
      <c r="DL8" s="840" t="s">
        <v>514</v>
      </c>
      <c r="DM8" s="841"/>
      <c r="DN8" s="841"/>
      <c r="DO8" s="841"/>
      <c r="DP8" s="842"/>
      <c r="DQ8" s="840" t="s">
        <v>514</v>
      </c>
      <c r="DR8" s="841"/>
      <c r="DS8" s="841"/>
      <c r="DT8" s="841"/>
      <c r="DU8" s="842"/>
      <c r="DV8" s="837"/>
      <c r="DW8" s="838"/>
      <c r="DX8" s="838"/>
      <c r="DY8" s="838"/>
      <c r="DZ8" s="843"/>
      <c r="EA8" s="237"/>
    </row>
    <row r="9" spans="1:131" s="238" customFormat="1" ht="26.25" customHeight="1" x14ac:dyDescent="0.15">
      <c r="A9" s="241">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t="s">
        <v>597</v>
      </c>
      <c r="BT9" s="838"/>
      <c r="BU9" s="838"/>
      <c r="BV9" s="838"/>
      <c r="BW9" s="838"/>
      <c r="BX9" s="838"/>
      <c r="BY9" s="838"/>
      <c r="BZ9" s="838"/>
      <c r="CA9" s="838"/>
      <c r="CB9" s="838"/>
      <c r="CC9" s="838"/>
      <c r="CD9" s="838"/>
      <c r="CE9" s="838"/>
      <c r="CF9" s="838"/>
      <c r="CG9" s="839"/>
      <c r="CH9" s="840">
        <v>0</v>
      </c>
      <c r="CI9" s="841"/>
      <c r="CJ9" s="841"/>
      <c r="CK9" s="841"/>
      <c r="CL9" s="842"/>
      <c r="CM9" s="840">
        <v>7</v>
      </c>
      <c r="CN9" s="841"/>
      <c r="CO9" s="841"/>
      <c r="CP9" s="841"/>
      <c r="CQ9" s="842"/>
      <c r="CR9" s="840">
        <v>2</v>
      </c>
      <c r="CS9" s="841"/>
      <c r="CT9" s="841"/>
      <c r="CU9" s="841"/>
      <c r="CV9" s="842"/>
      <c r="CW9" s="840" t="s">
        <v>514</v>
      </c>
      <c r="CX9" s="841"/>
      <c r="CY9" s="841"/>
      <c r="CZ9" s="841"/>
      <c r="DA9" s="842"/>
      <c r="DB9" s="840" t="s">
        <v>514</v>
      </c>
      <c r="DC9" s="841"/>
      <c r="DD9" s="841"/>
      <c r="DE9" s="841"/>
      <c r="DF9" s="842"/>
      <c r="DG9" s="840" t="s">
        <v>514</v>
      </c>
      <c r="DH9" s="841"/>
      <c r="DI9" s="841"/>
      <c r="DJ9" s="841"/>
      <c r="DK9" s="842"/>
      <c r="DL9" s="840" t="s">
        <v>514</v>
      </c>
      <c r="DM9" s="841"/>
      <c r="DN9" s="841"/>
      <c r="DO9" s="841"/>
      <c r="DP9" s="842"/>
      <c r="DQ9" s="840" t="s">
        <v>514</v>
      </c>
      <c r="DR9" s="841"/>
      <c r="DS9" s="841"/>
      <c r="DT9" s="841"/>
      <c r="DU9" s="842"/>
      <c r="DV9" s="837"/>
      <c r="DW9" s="838"/>
      <c r="DX9" s="838"/>
      <c r="DY9" s="838"/>
      <c r="DZ9" s="843"/>
      <c r="EA9" s="237"/>
    </row>
    <row r="10" spans="1:131" s="238" customFormat="1" ht="26.25" customHeight="1" x14ac:dyDescent="0.15">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t="s">
        <v>598</v>
      </c>
      <c r="BT10" s="838"/>
      <c r="BU10" s="838"/>
      <c r="BV10" s="838"/>
      <c r="BW10" s="838"/>
      <c r="BX10" s="838"/>
      <c r="BY10" s="838"/>
      <c r="BZ10" s="838"/>
      <c r="CA10" s="838"/>
      <c r="CB10" s="838"/>
      <c r="CC10" s="838"/>
      <c r="CD10" s="838"/>
      <c r="CE10" s="838"/>
      <c r="CF10" s="838"/>
      <c r="CG10" s="839"/>
      <c r="CH10" s="840">
        <v>-1</v>
      </c>
      <c r="CI10" s="841"/>
      <c r="CJ10" s="841"/>
      <c r="CK10" s="841"/>
      <c r="CL10" s="842"/>
      <c r="CM10" s="840">
        <v>85</v>
      </c>
      <c r="CN10" s="841"/>
      <c r="CO10" s="841"/>
      <c r="CP10" s="841"/>
      <c r="CQ10" s="842"/>
      <c r="CR10" s="840">
        <v>70</v>
      </c>
      <c r="CS10" s="841"/>
      <c r="CT10" s="841"/>
      <c r="CU10" s="841"/>
      <c r="CV10" s="842"/>
      <c r="CW10" s="840" t="s">
        <v>514</v>
      </c>
      <c r="CX10" s="841"/>
      <c r="CY10" s="841"/>
      <c r="CZ10" s="841"/>
      <c r="DA10" s="842"/>
      <c r="DB10" s="840" t="s">
        <v>514</v>
      </c>
      <c r="DC10" s="841"/>
      <c r="DD10" s="841"/>
      <c r="DE10" s="841"/>
      <c r="DF10" s="842"/>
      <c r="DG10" s="840" t="s">
        <v>514</v>
      </c>
      <c r="DH10" s="841"/>
      <c r="DI10" s="841"/>
      <c r="DJ10" s="841"/>
      <c r="DK10" s="842"/>
      <c r="DL10" s="840" t="s">
        <v>514</v>
      </c>
      <c r="DM10" s="841"/>
      <c r="DN10" s="841"/>
      <c r="DO10" s="841"/>
      <c r="DP10" s="842"/>
      <c r="DQ10" s="840" t="s">
        <v>514</v>
      </c>
      <c r="DR10" s="841"/>
      <c r="DS10" s="841"/>
      <c r="DT10" s="841"/>
      <c r="DU10" s="842"/>
      <c r="DV10" s="837"/>
      <c r="DW10" s="838"/>
      <c r="DX10" s="838"/>
      <c r="DY10" s="838"/>
      <c r="DZ10" s="843"/>
      <c r="EA10" s="237"/>
    </row>
    <row r="11" spans="1:131" s="238" customFormat="1" ht="26.25" customHeight="1" x14ac:dyDescent="0.15">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t="s">
        <v>599</v>
      </c>
      <c r="BT11" s="838"/>
      <c r="BU11" s="838"/>
      <c r="BV11" s="838"/>
      <c r="BW11" s="838"/>
      <c r="BX11" s="838"/>
      <c r="BY11" s="838"/>
      <c r="BZ11" s="838"/>
      <c r="CA11" s="838"/>
      <c r="CB11" s="838"/>
      <c r="CC11" s="838"/>
      <c r="CD11" s="838"/>
      <c r="CE11" s="838"/>
      <c r="CF11" s="838"/>
      <c r="CG11" s="839"/>
      <c r="CH11" s="840">
        <v>34</v>
      </c>
      <c r="CI11" s="841"/>
      <c r="CJ11" s="841"/>
      <c r="CK11" s="841"/>
      <c r="CL11" s="842"/>
      <c r="CM11" s="840">
        <v>1013</v>
      </c>
      <c r="CN11" s="841"/>
      <c r="CO11" s="841"/>
      <c r="CP11" s="841"/>
      <c r="CQ11" s="842"/>
      <c r="CR11" s="840">
        <v>24</v>
      </c>
      <c r="CS11" s="841"/>
      <c r="CT11" s="841"/>
      <c r="CU11" s="841"/>
      <c r="CV11" s="842"/>
      <c r="CW11" s="840" t="s">
        <v>514</v>
      </c>
      <c r="CX11" s="841"/>
      <c r="CY11" s="841"/>
      <c r="CZ11" s="841"/>
      <c r="DA11" s="842"/>
      <c r="DB11" s="840" t="s">
        <v>514</v>
      </c>
      <c r="DC11" s="841"/>
      <c r="DD11" s="841"/>
      <c r="DE11" s="841"/>
      <c r="DF11" s="842"/>
      <c r="DG11" s="840" t="s">
        <v>514</v>
      </c>
      <c r="DH11" s="841"/>
      <c r="DI11" s="841"/>
      <c r="DJ11" s="841"/>
      <c r="DK11" s="842"/>
      <c r="DL11" s="840" t="s">
        <v>514</v>
      </c>
      <c r="DM11" s="841"/>
      <c r="DN11" s="841"/>
      <c r="DO11" s="841"/>
      <c r="DP11" s="842"/>
      <c r="DQ11" s="840" t="s">
        <v>514</v>
      </c>
      <c r="DR11" s="841"/>
      <c r="DS11" s="841"/>
      <c r="DT11" s="841"/>
      <c r="DU11" s="842"/>
      <c r="DV11" s="837"/>
      <c r="DW11" s="838"/>
      <c r="DX11" s="838"/>
      <c r="DY11" s="838"/>
      <c r="DZ11" s="843"/>
      <c r="EA11" s="237"/>
    </row>
    <row r="12" spans="1:131" s="238" customFormat="1" ht="26.25" customHeight="1" x14ac:dyDescent="0.15">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x14ac:dyDescent="0.15">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15">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15">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15">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15">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15">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15">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15">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15">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392</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
      <c r="A23" s="243" t="s">
        <v>393</v>
      </c>
      <c r="B23" s="853" t="s">
        <v>394</v>
      </c>
      <c r="C23" s="854"/>
      <c r="D23" s="854"/>
      <c r="E23" s="854"/>
      <c r="F23" s="854"/>
      <c r="G23" s="854"/>
      <c r="H23" s="854"/>
      <c r="I23" s="854"/>
      <c r="J23" s="854"/>
      <c r="K23" s="854"/>
      <c r="L23" s="854"/>
      <c r="M23" s="854"/>
      <c r="N23" s="854"/>
      <c r="O23" s="854"/>
      <c r="P23" s="855"/>
      <c r="Q23" s="856">
        <v>18477</v>
      </c>
      <c r="R23" s="857"/>
      <c r="S23" s="857"/>
      <c r="T23" s="857"/>
      <c r="U23" s="857"/>
      <c r="V23" s="857">
        <v>17934</v>
      </c>
      <c r="W23" s="857"/>
      <c r="X23" s="857"/>
      <c r="Y23" s="857"/>
      <c r="Z23" s="857"/>
      <c r="AA23" s="857">
        <v>513</v>
      </c>
      <c r="AB23" s="857"/>
      <c r="AC23" s="857"/>
      <c r="AD23" s="857"/>
      <c r="AE23" s="858"/>
      <c r="AF23" s="859">
        <v>480</v>
      </c>
      <c r="AG23" s="857"/>
      <c r="AH23" s="857"/>
      <c r="AI23" s="857"/>
      <c r="AJ23" s="860"/>
      <c r="AK23" s="861"/>
      <c r="AL23" s="862"/>
      <c r="AM23" s="862"/>
      <c r="AN23" s="862"/>
      <c r="AO23" s="862"/>
      <c r="AP23" s="857">
        <v>9186</v>
      </c>
      <c r="AQ23" s="857"/>
      <c r="AR23" s="857"/>
      <c r="AS23" s="857"/>
      <c r="AT23" s="857"/>
      <c r="AU23" s="873"/>
      <c r="AV23" s="873"/>
      <c r="AW23" s="873"/>
      <c r="AX23" s="873"/>
      <c r="AY23" s="874"/>
      <c r="AZ23" s="875" t="s">
        <v>129</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15">
      <c r="A24" s="872" t="s">
        <v>395</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
      <c r="A25" s="789" t="s">
        <v>396</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15">
      <c r="A26" s="791" t="s">
        <v>374</v>
      </c>
      <c r="B26" s="792"/>
      <c r="C26" s="792"/>
      <c r="D26" s="792"/>
      <c r="E26" s="792"/>
      <c r="F26" s="792"/>
      <c r="G26" s="792"/>
      <c r="H26" s="792"/>
      <c r="I26" s="792"/>
      <c r="J26" s="792"/>
      <c r="K26" s="792"/>
      <c r="L26" s="792"/>
      <c r="M26" s="792"/>
      <c r="N26" s="792"/>
      <c r="O26" s="792"/>
      <c r="P26" s="793"/>
      <c r="Q26" s="797" t="s">
        <v>397</v>
      </c>
      <c r="R26" s="798"/>
      <c r="S26" s="798"/>
      <c r="T26" s="798"/>
      <c r="U26" s="799"/>
      <c r="V26" s="797" t="s">
        <v>398</v>
      </c>
      <c r="W26" s="798"/>
      <c r="X26" s="798"/>
      <c r="Y26" s="798"/>
      <c r="Z26" s="799"/>
      <c r="AA26" s="797" t="s">
        <v>399</v>
      </c>
      <c r="AB26" s="798"/>
      <c r="AC26" s="798"/>
      <c r="AD26" s="798"/>
      <c r="AE26" s="798"/>
      <c r="AF26" s="878" t="s">
        <v>400</v>
      </c>
      <c r="AG26" s="879"/>
      <c r="AH26" s="879"/>
      <c r="AI26" s="879"/>
      <c r="AJ26" s="880"/>
      <c r="AK26" s="798" t="s">
        <v>401</v>
      </c>
      <c r="AL26" s="798"/>
      <c r="AM26" s="798"/>
      <c r="AN26" s="798"/>
      <c r="AO26" s="799"/>
      <c r="AP26" s="797" t="s">
        <v>402</v>
      </c>
      <c r="AQ26" s="798"/>
      <c r="AR26" s="798"/>
      <c r="AS26" s="798"/>
      <c r="AT26" s="799"/>
      <c r="AU26" s="797" t="s">
        <v>403</v>
      </c>
      <c r="AV26" s="798"/>
      <c r="AW26" s="798"/>
      <c r="AX26" s="798"/>
      <c r="AY26" s="799"/>
      <c r="AZ26" s="797" t="s">
        <v>404</v>
      </c>
      <c r="BA26" s="798"/>
      <c r="BB26" s="798"/>
      <c r="BC26" s="798"/>
      <c r="BD26" s="799"/>
      <c r="BE26" s="797" t="s">
        <v>381</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15">
      <c r="A28" s="245">
        <v>1</v>
      </c>
      <c r="B28" s="813" t="s">
        <v>405</v>
      </c>
      <c r="C28" s="814"/>
      <c r="D28" s="814"/>
      <c r="E28" s="814"/>
      <c r="F28" s="814"/>
      <c r="G28" s="814"/>
      <c r="H28" s="814"/>
      <c r="I28" s="814"/>
      <c r="J28" s="814"/>
      <c r="K28" s="814"/>
      <c r="L28" s="814"/>
      <c r="M28" s="814"/>
      <c r="N28" s="814"/>
      <c r="O28" s="814"/>
      <c r="P28" s="815"/>
      <c r="Q28" s="886">
        <v>3925</v>
      </c>
      <c r="R28" s="887"/>
      <c r="S28" s="887"/>
      <c r="T28" s="887"/>
      <c r="U28" s="887"/>
      <c r="V28" s="887">
        <v>3886</v>
      </c>
      <c r="W28" s="887"/>
      <c r="X28" s="887"/>
      <c r="Y28" s="887"/>
      <c r="Z28" s="887"/>
      <c r="AA28" s="887">
        <v>39</v>
      </c>
      <c r="AB28" s="887"/>
      <c r="AC28" s="887"/>
      <c r="AD28" s="887"/>
      <c r="AE28" s="888"/>
      <c r="AF28" s="889">
        <v>39</v>
      </c>
      <c r="AG28" s="887"/>
      <c r="AH28" s="887"/>
      <c r="AI28" s="887"/>
      <c r="AJ28" s="890"/>
      <c r="AK28" s="891">
        <v>186</v>
      </c>
      <c r="AL28" s="892"/>
      <c r="AM28" s="892"/>
      <c r="AN28" s="892"/>
      <c r="AO28" s="892"/>
      <c r="AP28" s="892" t="s">
        <v>514</v>
      </c>
      <c r="AQ28" s="892"/>
      <c r="AR28" s="892"/>
      <c r="AS28" s="892"/>
      <c r="AT28" s="892"/>
      <c r="AU28" s="892" t="s">
        <v>514</v>
      </c>
      <c r="AV28" s="892"/>
      <c r="AW28" s="892"/>
      <c r="AX28" s="892"/>
      <c r="AY28" s="892"/>
      <c r="AZ28" s="893" t="s">
        <v>514</v>
      </c>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15">
      <c r="A29" s="245">
        <v>2</v>
      </c>
      <c r="B29" s="844" t="s">
        <v>406</v>
      </c>
      <c r="C29" s="845"/>
      <c r="D29" s="845"/>
      <c r="E29" s="845"/>
      <c r="F29" s="845"/>
      <c r="G29" s="845"/>
      <c r="H29" s="845"/>
      <c r="I29" s="845"/>
      <c r="J29" s="845"/>
      <c r="K29" s="845"/>
      <c r="L29" s="845"/>
      <c r="M29" s="845"/>
      <c r="N29" s="845"/>
      <c r="O29" s="845"/>
      <c r="P29" s="846"/>
      <c r="Q29" s="847">
        <v>2902</v>
      </c>
      <c r="R29" s="848"/>
      <c r="S29" s="848"/>
      <c r="T29" s="848"/>
      <c r="U29" s="848"/>
      <c r="V29" s="848">
        <v>2809</v>
      </c>
      <c r="W29" s="848"/>
      <c r="X29" s="848"/>
      <c r="Y29" s="848"/>
      <c r="Z29" s="848"/>
      <c r="AA29" s="848">
        <v>93</v>
      </c>
      <c r="AB29" s="848"/>
      <c r="AC29" s="848"/>
      <c r="AD29" s="848"/>
      <c r="AE29" s="849"/>
      <c r="AF29" s="850">
        <v>93</v>
      </c>
      <c r="AG29" s="851"/>
      <c r="AH29" s="851"/>
      <c r="AI29" s="851"/>
      <c r="AJ29" s="852"/>
      <c r="AK29" s="898">
        <v>408</v>
      </c>
      <c r="AL29" s="894"/>
      <c r="AM29" s="894"/>
      <c r="AN29" s="894"/>
      <c r="AO29" s="894"/>
      <c r="AP29" s="894" t="s">
        <v>514</v>
      </c>
      <c r="AQ29" s="894"/>
      <c r="AR29" s="894"/>
      <c r="AS29" s="894"/>
      <c r="AT29" s="894"/>
      <c r="AU29" s="894" t="s">
        <v>514</v>
      </c>
      <c r="AV29" s="894"/>
      <c r="AW29" s="894"/>
      <c r="AX29" s="894"/>
      <c r="AY29" s="894"/>
      <c r="AZ29" s="895" t="s">
        <v>514</v>
      </c>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15">
      <c r="A30" s="245">
        <v>3</v>
      </c>
      <c r="B30" s="844" t="s">
        <v>407</v>
      </c>
      <c r="C30" s="845"/>
      <c r="D30" s="845"/>
      <c r="E30" s="845"/>
      <c r="F30" s="845"/>
      <c r="G30" s="845"/>
      <c r="H30" s="845"/>
      <c r="I30" s="845"/>
      <c r="J30" s="845"/>
      <c r="K30" s="845"/>
      <c r="L30" s="845"/>
      <c r="M30" s="845"/>
      <c r="N30" s="845"/>
      <c r="O30" s="845"/>
      <c r="P30" s="846"/>
      <c r="Q30" s="847">
        <v>365</v>
      </c>
      <c r="R30" s="848"/>
      <c r="S30" s="848"/>
      <c r="T30" s="848"/>
      <c r="U30" s="848"/>
      <c r="V30" s="848">
        <v>355</v>
      </c>
      <c r="W30" s="848"/>
      <c r="X30" s="848"/>
      <c r="Y30" s="848"/>
      <c r="Z30" s="848"/>
      <c r="AA30" s="848">
        <v>11</v>
      </c>
      <c r="AB30" s="848"/>
      <c r="AC30" s="848"/>
      <c r="AD30" s="848"/>
      <c r="AE30" s="849"/>
      <c r="AF30" s="850">
        <v>11</v>
      </c>
      <c r="AG30" s="851"/>
      <c r="AH30" s="851"/>
      <c r="AI30" s="851"/>
      <c r="AJ30" s="852"/>
      <c r="AK30" s="898">
        <v>56</v>
      </c>
      <c r="AL30" s="894"/>
      <c r="AM30" s="894"/>
      <c r="AN30" s="894"/>
      <c r="AO30" s="894"/>
      <c r="AP30" s="894" t="s">
        <v>514</v>
      </c>
      <c r="AQ30" s="894"/>
      <c r="AR30" s="894"/>
      <c r="AS30" s="894"/>
      <c r="AT30" s="894"/>
      <c r="AU30" s="894" t="s">
        <v>514</v>
      </c>
      <c r="AV30" s="894"/>
      <c r="AW30" s="894"/>
      <c r="AX30" s="894"/>
      <c r="AY30" s="894"/>
      <c r="AZ30" s="895" t="s">
        <v>514</v>
      </c>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15">
      <c r="A31" s="245">
        <v>4</v>
      </c>
      <c r="B31" s="844" t="s">
        <v>408</v>
      </c>
      <c r="C31" s="845"/>
      <c r="D31" s="845"/>
      <c r="E31" s="845"/>
      <c r="F31" s="845"/>
      <c r="G31" s="845"/>
      <c r="H31" s="845"/>
      <c r="I31" s="845"/>
      <c r="J31" s="845"/>
      <c r="K31" s="845"/>
      <c r="L31" s="845"/>
      <c r="M31" s="845"/>
      <c r="N31" s="845"/>
      <c r="O31" s="845"/>
      <c r="P31" s="846"/>
      <c r="Q31" s="847">
        <v>764</v>
      </c>
      <c r="R31" s="848"/>
      <c r="S31" s="848"/>
      <c r="T31" s="848"/>
      <c r="U31" s="848"/>
      <c r="V31" s="848">
        <v>913</v>
      </c>
      <c r="W31" s="848"/>
      <c r="X31" s="848"/>
      <c r="Y31" s="848"/>
      <c r="Z31" s="848"/>
      <c r="AA31" s="848">
        <v>-149</v>
      </c>
      <c r="AB31" s="848"/>
      <c r="AC31" s="848"/>
      <c r="AD31" s="848"/>
      <c r="AE31" s="849"/>
      <c r="AF31" s="850">
        <v>817</v>
      </c>
      <c r="AG31" s="851"/>
      <c r="AH31" s="851"/>
      <c r="AI31" s="851"/>
      <c r="AJ31" s="852"/>
      <c r="AK31" s="898">
        <v>77</v>
      </c>
      <c r="AL31" s="894"/>
      <c r="AM31" s="894"/>
      <c r="AN31" s="894"/>
      <c r="AO31" s="894"/>
      <c r="AP31" s="894">
        <v>840</v>
      </c>
      <c r="AQ31" s="894"/>
      <c r="AR31" s="894"/>
      <c r="AS31" s="894"/>
      <c r="AT31" s="894"/>
      <c r="AU31" s="894">
        <v>249</v>
      </c>
      <c r="AV31" s="894"/>
      <c r="AW31" s="894"/>
      <c r="AX31" s="894"/>
      <c r="AY31" s="894"/>
      <c r="AZ31" s="895" t="s">
        <v>514</v>
      </c>
      <c r="BA31" s="895"/>
      <c r="BB31" s="895"/>
      <c r="BC31" s="895"/>
      <c r="BD31" s="895"/>
      <c r="BE31" s="896" t="s">
        <v>581</v>
      </c>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15">
      <c r="A32" s="245">
        <v>5</v>
      </c>
      <c r="B32" s="844" t="s">
        <v>409</v>
      </c>
      <c r="C32" s="845"/>
      <c r="D32" s="845"/>
      <c r="E32" s="845"/>
      <c r="F32" s="845"/>
      <c r="G32" s="845"/>
      <c r="H32" s="845"/>
      <c r="I32" s="845"/>
      <c r="J32" s="845"/>
      <c r="K32" s="845"/>
      <c r="L32" s="845"/>
      <c r="M32" s="845"/>
      <c r="N32" s="845"/>
      <c r="O32" s="845"/>
      <c r="P32" s="846"/>
      <c r="Q32" s="847">
        <v>1187</v>
      </c>
      <c r="R32" s="848"/>
      <c r="S32" s="848"/>
      <c r="T32" s="848"/>
      <c r="U32" s="848"/>
      <c r="V32" s="848">
        <v>1159</v>
      </c>
      <c r="W32" s="848"/>
      <c r="X32" s="848"/>
      <c r="Y32" s="848"/>
      <c r="Z32" s="848"/>
      <c r="AA32" s="848">
        <v>29</v>
      </c>
      <c r="AB32" s="848"/>
      <c r="AC32" s="848"/>
      <c r="AD32" s="848"/>
      <c r="AE32" s="849"/>
      <c r="AF32" s="850">
        <v>391</v>
      </c>
      <c r="AG32" s="851"/>
      <c r="AH32" s="851"/>
      <c r="AI32" s="851"/>
      <c r="AJ32" s="852"/>
      <c r="AK32" s="898">
        <v>373</v>
      </c>
      <c r="AL32" s="894"/>
      <c r="AM32" s="894"/>
      <c r="AN32" s="894"/>
      <c r="AO32" s="894"/>
      <c r="AP32" s="894">
        <v>2697</v>
      </c>
      <c r="AQ32" s="894"/>
      <c r="AR32" s="894"/>
      <c r="AS32" s="894"/>
      <c r="AT32" s="894"/>
      <c r="AU32" s="894">
        <v>2211</v>
      </c>
      <c r="AV32" s="894"/>
      <c r="AW32" s="894"/>
      <c r="AX32" s="894"/>
      <c r="AY32" s="894"/>
      <c r="AZ32" s="895" t="s">
        <v>514</v>
      </c>
      <c r="BA32" s="895"/>
      <c r="BB32" s="895"/>
      <c r="BC32" s="895"/>
      <c r="BD32" s="895"/>
      <c r="BE32" s="896" t="s">
        <v>581</v>
      </c>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15">
      <c r="A33" s="245">
        <v>6</v>
      </c>
      <c r="B33" s="844" t="s">
        <v>410</v>
      </c>
      <c r="C33" s="845"/>
      <c r="D33" s="845"/>
      <c r="E33" s="845"/>
      <c r="F33" s="845"/>
      <c r="G33" s="845"/>
      <c r="H33" s="845"/>
      <c r="I33" s="845"/>
      <c r="J33" s="845"/>
      <c r="K33" s="845"/>
      <c r="L33" s="845"/>
      <c r="M33" s="845"/>
      <c r="N33" s="845"/>
      <c r="O33" s="845"/>
      <c r="P33" s="846"/>
      <c r="Q33" s="847">
        <v>5473</v>
      </c>
      <c r="R33" s="848"/>
      <c r="S33" s="848"/>
      <c r="T33" s="848"/>
      <c r="U33" s="848"/>
      <c r="V33" s="848">
        <v>5518</v>
      </c>
      <c r="W33" s="848"/>
      <c r="X33" s="848"/>
      <c r="Y33" s="848"/>
      <c r="Z33" s="848"/>
      <c r="AA33" s="848">
        <v>-30</v>
      </c>
      <c r="AB33" s="848"/>
      <c r="AC33" s="848"/>
      <c r="AD33" s="848"/>
      <c r="AE33" s="849"/>
      <c r="AF33" s="850">
        <v>1681</v>
      </c>
      <c r="AG33" s="851"/>
      <c r="AH33" s="851"/>
      <c r="AI33" s="851"/>
      <c r="AJ33" s="852"/>
      <c r="AK33" s="898">
        <v>1051</v>
      </c>
      <c r="AL33" s="894"/>
      <c r="AM33" s="894"/>
      <c r="AN33" s="894"/>
      <c r="AO33" s="894"/>
      <c r="AP33" s="894">
        <v>1066</v>
      </c>
      <c r="AQ33" s="894"/>
      <c r="AR33" s="894"/>
      <c r="AS33" s="894"/>
      <c r="AT33" s="894"/>
      <c r="AU33" s="894">
        <v>237</v>
      </c>
      <c r="AV33" s="894"/>
      <c r="AW33" s="894"/>
      <c r="AX33" s="894"/>
      <c r="AY33" s="894"/>
      <c r="AZ33" s="895" t="s">
        <v>514</v>
      </c>
      <c r="BA33" s="895"/>
      <c r="BB33" s="895"/>
      <c r="BC33" s="895"/>
      <c r="BD33" s="895"/>
      <c r="BE33" s="896" t="s">
        <v>581</v>
      </c>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15">
      <c r="A34" s="245">
        <v>7</v>
      </c>
      <c r="B34" s="844" t="s">
        <v>411</v>
      </c>
      <c r="C34" s="845"/>
      <c r="D34" s="845"/>
      <c r="E34" s="845"/>
      <c r="F34" s="845"/>
      <c r="G34" s="845"/>
      <c r="H34" s="845"/>
      <c r="I34" s="845"/>
      <c r="J34" s="845"/>
      <c r="K34" s="845"/>
      <c r="L34" s="845"/>
      <c r="M34" s="845"/>
      <c r="N34" s="845"/>
      <c r="O34" s="845"/>
      <c r="P34" s="846"/>
      <c r="Q34" s="847">
        <v>27</v>
      </c>
      <c r="R34" s="848"/>
      <c r="S34" s="848"/>
      <c r="T34" s="848"/>
      <c r="U34" s="848"/>
      <c r="V34" s="848">
        <v>27</v>
      </c>
      <c r="W34" s="848"/>
      <c r="X34" s="848"/>
      <c r="Y34" s="848"/>
      <c r="Z34" s="848"/>
      <c r="AA34" s="848">
        <v>0</v>
      </c>
      <c r="AB34" s="848"/>
      <c r="AC34" s="848"/>
      <c r="AD34" s="848"/>
      <c r="AE34" s="849"/>
      <c r="AF34" s="850">
        <v>0</v>
      </c>
      <c r="AG34" s="851"/>
      <c r="AH34" s="851"/>
      <c r="AI34" s="851"/>
      <c r="AJ34" s="852"/>
      <c r="AK34" s="898">
        <v>27</v>
      </c>
      <c r="AL34" s="894"/>
      <c r="AM34" s="894"/>
      <c r="AN34" s="894"/>
      <c r="AO34" s="894"/>
      <c r="AP34" s="894">
        <v>0</v>
      </c>
      <c r="AQ34" s="894"/>
      <c r="AR34" s="894"/>
      <c r="AS34" s="894"/>
      <c r="AT34" s="894"/>
      <c r="AU34" s="894">
        <v>0</v>
      </c>
      <c r="AV34" s="894"/>
      <c r="AW34" s="894"/>
      <c r="AX34" s="894"/>
      <c r="AY34" s="894"/>
      <c r="AZ34" s="895" t="s">
        <v>514</v>
      </c>
      <c r="BA34" s="895"/>
      <c r="BB34" s="895"/>
      <c r="BC34" s="895"/>
      <c r="BD34" s="895"/>
      <c r="BE34" s="896" t="s">
        <v>582</v>
      </c>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15">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15">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15">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15">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15">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15">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15">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15">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15">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15">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15">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15">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15">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15">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15">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15">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15">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15">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15">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15">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15">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15">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15">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15">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15">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15">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15">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412</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
      <c r="A63" s="243" t="s">
        <v>393</v>
      </c>
      <c r="B63" s="853" t="s">
        <v>413</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3032</v>
      </c>
      <c r="AG63" s="908"/>
      <c r="AH63" s="908"/>
      <c r="AI63" s="908"/>
      <c r="AJ63" s="909"/>
      <c r="AK63" s="910"/>
      <c r="AL63" s="905"/>
      <c r="AM63" s="905"/>
      <c r="AN63" s="905"/>
      <c r="AO63" s="905"/>
      <c r="AP63" s="908">
        <v>4603</v>
      </c>
      <c r="AQ63" s="908"/>
      <c r="AR63" s="908"/>
      <c r="AS63" s="908"/>
      <c r="AT63" s="908"/>
      <c r="AU63" s="908">
        <v>2697</v>
      </c>
      <c r="AV63" s="908"/>
      <c r="AW63" s="908"/>
      <c r="AX63" s="908"/>
      <c r="AY63" s="908"/>
      <c r="AZ63" s="912"/>
      <c r="BA63" s="912"/>
      <c r="BB63" s="912"/>
      <c r="BC63" s="912"/>
      <c r="BD63" s="912"/>
      <c r="BE63" s="913"/>
      <c r="BF63" s="913"/>
      <c r="BG63" s="913"/>
      <c r="BH63" s="913"/>
      <c r="BI63" s="914"/>
      <c r="BJ63" s="915" t="s">
        <v>129</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
      <c r="A65" s="235" t="s">
        <v>414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15">
      <c r="A66" s="791" t="s">
        <v>415</v>
      </c>
      <c r="B66" s="792"/>
      <c r="C66" s="792"/>
      <c r="D66" s="792"/>
      <c r="E66" s="792"/>
      <c r="F66" s="792"/>
      <c r="G66" s="792"/>
      <c r="H66" s="792"/>
      <c r="I66" s="792"/>
      <c r="J66" s="792"/>
      <c r="K66" s="792"/>
      <c r="L66" s="792"/>
      <c r="M66" s="792"/>
      <c r="N66" s="792"/>
      <c r="O66" s="792"/>
      <c r="P66" s="793"/>
      <c r="Q66" s="797" t="s">
        <v>416</v>
      </c>
      <c r="R66" s="798"/>
      <c r="S66" s="798"/>
      <c r="T66" s="798"/>
      <c r="U66" s="799"/>
      <c r="V66" s="797" t="s">
        <v>417</v>
      </c>
      <c r="W66" s="798"/>
      <c r="X66" s="798"/>
      <c r="Y66" s="798"/>
      <c r="Z66" s="799"/>
      <c r="AA66" s="797" t="s">
        <v>399</v>
      </c>
      <c r="AB66" s="798"/>
      <c r="AC66" s="798"/>
      <c r="AD66" s="798"/>
      <c r="AE66" s="799"/>
      <c r="AF66" s="918" t="s">
        <v>400</v>
      </c>
      <c r="AG66" s="879"/>
      <c r="AH66" s="879"/>
      <c r="AI66" s="879"/>
      <c r="AJ66" s="919"/>
      <c r="AK66" s="797" t="s">
        <v>418</v>
      </c>
      <c r="AL66" s="792"/>
      <c r="AM66" s="792"/>
      <c r="AN66" s="792"/>
      <c r="AO66" s="793"/>
      <c r="AP66" s="797" t="s">
        <v>419</v>
      </c>
      <c r="AQ66" s="798"/>
      <c r="AR66" s="798"/>
      <c r="AS66" s="798"/>
      <c r="AT66" s="799"/>
      <c r="AU66" s="797" t="s">
        <v>420</v>
      </c>
      <c r="AV66" s="798"/>
      <c r="AW66" s="798"/>
      <c r="AX66" s="798"/>
      <c r="AY66" s="799"/>
      <c r="AZ66" s="797" t="s">
        <v>381</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15">
      <c r="A68" s="239">
        <v>1</v>
      </c>
      <c r="B68" s="933" t="s">
        <v>583</v>
      </c>
      <c r="C68" s="934"/>
      <c r="D68" s="934"/>
      <c r="E68" s="934"/>
      <c r="F68" s="934"/>
      <c r="G68" s="934"/>
      <c r="H68" s="934"/>
      <c r="I68" s="934"/>
      <c r="J68" s="934"/>
      <c r="K68" s="934"/>
      <c r="L68" s="934"/>
      <c r="M68" s="934"/>
      <c r="N68" s="934"/>
      <c r="O68" s="934"/>
      <c r="P68" s="935"/>
      <c r="Q68" s="936">
        <v>592</v>
      </c>
      <c r="R68" s="930"/>
      <c r="S68" s="930"/>
      <c r="T68" s="930"/>
      <c r="U68" s="930"/>
      <c r="V68" s="930">
        <v>539</v>
      </c>
      <c r="W68" s="930"/>
      <c r="X68" s="930"/>
      <c r="Y68" s="930"/>
      <c r="Z68" s="930"/>
      <c r="AA68" s="930">
        <v>53</v>
      </c>
      <c r="AB68" s="930"/>
      <c r="AC68" s="930"/>
      <c r="AD68" s="930"/>
      <c r="AE68" s="930"/>
      <c r="AF68" s="930">
        <v>53</v>
      </c>
      <c r="AG68" s="930"/>
      <c r="AH68" s="930"/>
      <c r="AI68" s="930"/>
      <c r="AJ68" s="930"/>
      <c r="AK68" s="930">
        <v>123</v>
      </c>
      <c r="AL68" s="930"/>
      <c r="AM68" s="930"/>
      <c r="AN68" s="930"/>
      <c r="AO68" s="930"/>
      <c r="AP68" s="930" t="s">
        <v>514</v>
      </c>
      <c r="AQ68" s="930"/>
      <c r="AR68" s="930"/>
      <c r="AS68" s="930"/>
      <c r="AT68" s="930"/>
      <c r="AU68" s="930" t="s">
        <v>514</v>
      </c>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15">
      <c r="A69" s="241">
        <v>2</v>
      </c>
      <c r="B69" s="937" t="s">
        <v>584</v>
      </c>
      <c r="C69" s="938"/>
      <c r="D69" s="938"/>
      <c r="E69" s="938"/>
      <c r="F69" s="938"/>
      <c r="G69" s="938"/>
      <c r="H69" s="938"/>
      <c r="I69" s="938"/>
      <c r="J69" s="938"/>
      <c r="K69" s="938"/>
      <c r="L69" s="938"/>
      <c r="M69" s="938"/>
      <c r="N69" s="938"/>
      <c r="O69" s="938"/>
      <c r="P69" s="939"/>
      <c r="Q69" s="940">
        <v>198</v>
      </c>
      <c r="R69" s="894"/>
      <c r="S69" s="894"/>
      <c r="T69" s="894"/>
      <c r="U69" s="894"/>
      <c r="V69" s="894">
        <v>186</v>
      </c>
      <c r="W69" s="894"/>
      <c r="X69" s="894"/>
      <c r="Y69" s="894"/>
      <c r="Z69" s="894"/>
      <c r="AA69" s="894">
        <v>12</v>
      </c>
      <c r="AB69" s="894"/>
      <c r="AC69" s="894"/>
      <c r="AD69" s="894"/>
      <c r="AE69" s="894"/>
      <c r="AF69" s="894">
        <v>12</v>
      </c>
      <c r="AG69" s="894"/>
      <c r="AH69" s="894"/>
      <c r="AI69" s="894"/>
      <c r="AJ69" s="894"/>
      <c r="AK69" s="894">
        <v>62</v>
      </c>
      <c r="AL69" s="894"/>
      <c r="AM69" s="894"/>
      <c r="AN69" s="894"/>
      <c r="AO69" s="894"/>
      <c r="AP69" s="894">
        <v>108</v>
      </c>
      <c r="AQ69" s="894"/>
      <c r="AR69" s="894"/>
      <c r="AS69" s="894"/>
      <c r="AT69" s="894"/>
      <c r="AU69" s="894">
        <v>68</v>
      </c>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15">
      <c r="A70" s="241">
        <v>3</v>
      </c>
      <c r="B70" s="937" t="s">
        <v>585</v>
      </c>
      <c r="C70" s="938"/>
      <c r="D70" s="938"/>
      <c r="E70" s="938"/>
      <c r="F70" s="938"/>
      <c r="G70" s="938"/>
      <c r="H70" s="938"/>
      <c r="I70" s="938"/>
      <c r="J70" s="938"/>
      <c r="K70" s="938"/>
      <c r="L70" s="938"/>
      <c r="M70" s="938"/>
      <c r="N70" s="938"/>
      <c r="O70" s="938"/>
      <c r="P70" s="939"/>
      <c r="Q70" s="940">
        <v>146</v>
      </c>
      <c r="R70" s="894"/>
      <c r="S70" s="894"/>
      <c r="T70" s="894"/>
      <c r="U70" s="894"/>
      <c r="V70" s="894">
        <v>128</v>
      </c>
      <c r="W70" s="894"/>
      <c r="X70" s="894"/>
      <c r="Y70" s="894"/>
      <c r="Z70" s="894"/>
      <c r="AA70" s="894">
        <v>18</v>
      </c>
      <c r="AB70" s="894"/>
      <c r="AC70" s="894"/>
      <c r="AD70" s="894"/>
      <c r="AE70" s="894"/>
      <c r="AF70" s="894">
        <v>18</v>
      </c>
      <c r="AG70" s="894"/>
      <c r="AH70" s="894"/>
      <c r="AI70" s="894"/>
      <c r="AJ70" s="894"/>
      <c r="AK70" s="894" t="s">
        <v>514</v>
      </c>
      <c r="AL70" s="894"/>
      <c r="AM70" s="894"/>
      <c r="AN70" s="894"/>
      <c r="AO70" s="894"/>
      <c r="AP70" s="894" t="s">
        <v>514</v>
      </c>
      <c r="AQ70" s="894"/>
      <c r="AR70" s="894"/>
      <c r="AS70" s="894"/>
      <c r="AT70" s="894"/>
      <c r="AU70" s="894" t="s">
        <v>514</v>
      </c>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15">
      <c r="A71" s="241">
        <v>4</v>
      </c>
      <c r="B71" s="937" t="s">
        <v>586</v>
      </c>
      <c r="C71" s="938"/>
      <c r="D71" s="938"/>
      <c r="E71" s="938"/>
      <c r="F71" s="938"/>
      <c r="G71" s="938"/>
      <c r="H71" s="938"/>
      <c r="I71" s="938"/>
      <c r="J71" s="938"/>
      <c r="K71" s="938"/>
      <c r="L71" s="938"/>
      <c r="M71" s="938"/>
      <c r="N71" s="938"/>
      <c r="O71" s="938"/>
      <c r="P71" s="939"/>
      <c r="Q71" s="940">
        <v>4681</v>
      </c>
      <c r="R71" s="894"/>
      <c r="S71" s="894"/>
      <c r="T71" s="894"/>
      <c r="U71" s="894"/>
      <c r="V71" s="894">
        <v>4415</v>
      </c>
      <c r="W71" s="894"/>
      <c r="X71" s="894"/>
      <c r="Y71" s="894"/>
      <c r="Z71" s="894"/>
      <c r="AA71" s="894">
        <v>266</v>
      </c>
      <c r="AB71" s="894"/>
      <c r="AC71" s="894"/>
      <c r="AD71" s="894"/>
      <c r="AE71" s="894"/>
      <c r="AF71" s="894">
        <v>266</v>
      </c>
      <c r="AG71" s="894"/>
      <c r="AH71" s="894"/>
      <c r="AI71" s="894"/>
      <c r="AJ71" s="894"/>
      <c r="AK71" s="894" t="s">
        <v>514</v>
      </c>
      <c r="AL71" s="894"/>
      <c r="AM71" s="894"/>
      <c r="AN71" s="894"/>
      <c r="AO71" s="894"/>
      <c r="AP71" s="894" t="s">
        <v>514</v>
      </c>
      <c r="AQ71" s="894"/>
      <c r="AR71" s="894"/>
      <c r="AS71" s="894"/>
      <c r="AT71" s="894"/>
      <c r="AU71" s="894" t="s">
        <v>514</v>
      </c>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15">
      <c r="A72" s="241">
        <v>5</v>
      </c>
      <c r="B72" s="937" t="s">
        <v>587</v>
      </c>
      <c r="C72" s="938"/>
      <c r="D72" s="938"/>
      <c r="E72" s="938"/>
      <c r="F72" s="938"/>
      <c r="G72" s="938"/>
      <c r="H72" s="938"/>
      <c r="I72" s="938"/>
      <c r="J72" s="938"/>
      <c r="K72" s="938"/>
      <c r="L72" s="938"/>
      <c r="M72" s="938"/>
      <c r="N72" s="938"/>
      <c r="O72" s="938"/>
      <c r="P72" s="939"/>
      <c r="Q72" s="940">
        <v>1130</v>
      </c>
      <c r="R72" s="894"/>
      <c r="S72" s="894"/>
      <c r="T72" s="894"/>
      <c r="U72" s="894"/>
      <c r="V72" s="894">
        <v>1034</v>
      </c>
      <c r="W72" s="894"/>
      <c r="X72" s="894"/>
      <c r="Y72" s="894"/>
      <c r="Z72" s="894"/>
      <c r="AA72" s="894">
        <v>96</v>
      </c>
      <c r="AB72" s="894"/>
      <c r="AC72" s="894"/>
      <c r="AD72" s="894"/>
      <c r="AE72" s="894"/>
      <c r="AF72" s="894">
        <v>96</v>
      </c>
      <c r="AG72" s="894"/>
      <c r="AH72" s="894"/>
      <c r="AI72" s="894"/>
      <c r="AJ72" s="894"/>
      <c r="AK72" s="894" t="s">
        <v>514</v>
      </c>
      <c r="AL72" s="894"/>
      <c r="AM72" s="894"/>
      <c r="AN72" s="894"/>
      <c r="AO72" s="894"/>
      <c r="AP72" s="894" t="s">
        <v>514</v>
      </c>
      <c r="AQ72" s="894"/>
      <c r="AR72" s="894"/>
      <c r="AS72" s="894"/>
      <c r="AT72" s="894"/>
      <c r="AU72" s="894" t="s">
        <v>514</v>
      </c>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15">
      <c r="A73" s="241">
        <v>6</v>
      </c>
      <c r="B73" s="937" t="s">
        <v>588</v>
      </c>
      <c r="C73" s="938"/>
      <c r="D73" s="938"/>
      <c r="E73" s="938"/>
      <c r="F73" s="938"/>
      <c r="G73" s="938"/>
      <c r="H73" s="938"/>
      <c r="I73" s="938"/>
      <c r="J73" s="938"/>
      <c r="K73" s="938"/>
      <c r="L73" s="938"/>
      <c r="M73" s="938"/>
      <c r="N73" s="938"/>
      <c r="O73" s="938"/>
      <c r="P73" s="939"/>
      <c r="Q73" s="940">
        <v>855</v>
      </c>
      <c r="R73" s="894"/>
      <c r="S73" s="894"/>
      <c r="T73" s="894"/>
      <c r="U73" s="894"/>
      <c r="V73" s="894">
        <v>781</v>
      </c>
      <c r="W73" s="894"/>
      <c r="X73" s="894"/>
      <c r="Y73" s="894"/>
      <c r="Z73" s="894"/>
      <c r="AA73" s="894">
        <v>74</v>
      </c>
      <c r="AB73" s="894"/>
      <c r="AC73" s="894"/>
      <c r="AD73" s="894"/>
      <c r="AE73" s="894"/>
      <c r="AF73" s="894">
        <v>74</v>
      </c>
      <c r="AG73" s="894"/>
      <c r="AH73" s="894"/>
      <c r="AI73" s="894"/>
      <c r="AJ73" s="894"/>
      <c r="AK73" s="894">
        <v>13</v>
      </c>
      <c r="AL73" s="894"/>
      <c r="AM73" s="894"/>
      <c r="AN73" s="894"/>
      <c r="AO73" s="894"/>
      <c r="AP73" s="894" t="s">
        <v>514</v>
      </c>
      <c r="AQ73" s="894"/>
      <c r="AR73" s="894"/>
      <c r="AS73" s="894"/>
      <c r="AT73" s="894"/>
      <c r="AU73" s="894" t="s">
        <v>514</v>
      </c>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15">
      <c r="A74" s="241">
        <v>7</v>
      </c>
      <c r="B74" s="937" t="s">
        <v>589</v>
      </c>
      <c r="C74" s="938"/>
      <c r="D74" s="938"/>
      <c r="E74" s="938"/>
      <c r="F74" s="938"/>
      <c r="G74" s="938"/>
      <c r="H74" s="938"/>
      <c r="I74" s="938"/>
      <c r="J74" s="938"/>
      <c r="K74" s="938"/>
      <c r="L74" s="938"/>
      <c r="M74" s="938"/>
      <c r="N74" s="938"/>
      <c r="O74" s="938"/>
      <c r="P74" s="939"/>
      <c r="Q74" s="940">
        <v>419</v>
      </c>
      <c r="R74" s="894"/>
      <c r="S74" s="894"/>
      <c r="T74" s="894"/>
      <c r="U74" s="894"/>
      <c r="V74" s="894">
        <v>390</v>
      </c>
      <c r="W74" s="894"/>
      <c r="X74" s="894"/>
      <c r="Y74" s="894"/>
      <c r="Z74" s="894"/>
      <c r="AA74" s="894">
        <v>29</v>
      </c>
      <c r="AB74" s="894"/>
      <c r="AC74" s="894"/>
      <c r="AD74" s="894"/>
      <c r="AE74" s="894"/>
      <c r="AF74" s="894">
        <v>28</v>
      </c>
      <c r="AG74" s="894"/>
      <c r="AH74" s="894"/>
      <c r="AI74" s="894"/>
      <c r="AJ74" s="894"/>
      <c r="AK74" s="894">
        <v>35</v>
      </c>
      <c r="AL74" s="894"/>
      <c r="AM74" s="894"/>
      <c r="AN74" s="894"/>
      <c r="AO74" s="894"/>
      <c r="AP74" s="894">
        <v>45</v>
      </c>
      <c r="AQ74" s="894"/>
      <c r="AR74" s="894"/>
      <c r="AS74" s="894"/>
      <c r="AT74" s="894"/>
      <c r="AU74" s="894">
        <v>4</v>
      </c>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15">
      <c r="A75" s="241">
        <v>8</v>
      </c>
      <c r="B75" s="937" t="s">
        <v>590</v>
      </c>
      <c r="C75" s="938"/>
      <c r="D75" s="938"/>
      <c r="E75" s="938"/>
      <c r="F75" s="938"/>
      <c r="G75" s="938"/>
      <c r="H75" s="938"/>
      <c r="I75" s="938"/>
      <c r="J75" s="938"/>
      <c r="K75" s="938"/>
      <c r="L75" s="938"/>
      <c r="M75" s="938"/>
      <c r="N75" s="938"/>
      <c r="O75" s="938"/>
      <c r="P75" s="939"/>
      <c r="Q75" s="941">
        <v>125</v>
      </c>
      <c r="R75" s="942"/>
      <c r="S75" s="942"/>
      <c r="T75" s="942"/>
      <c r="U75" s="898"/>
      <c r="V75" s="943">
        <v>116</v>
      </c>
      <c r="W75" s="942"/>
      <c r="X75" s="942"/>
      <c r="Y75" s="942"/>
      <c r="Z75" s="898"/>
      <c r="AA75" s="943">
        <v>9</v>
      </c>
      <c r="AB75" s="942"/>
      <c r="AC75" s="942"/>
      <c r="AD75" s="942"/>
      <c r="AE75" s="898"/>
      <c r="AF75" s="943">
        <v>9</v>
      </c>
      <c r="AG75" s="942"/>
      <c r="AH75" s="942"/>
      <c r="AI75" s="942"/>
      <c r="AJ75" s="898"/>
      <c r="AK75" s="943" t="s">
        <v>514</v>
      </c>
      <c r="AL75" s="942"/>
      <c r="AM75" s="942"/>
      <c r="AN75" s="942"/>
      <c r="AO75" s="898"/>
      <c r="AP75" s="943" t="s">
        <v>514</v>
      </c>
      <c r="AQ75" s="942"/>
      <c r="AR75" s="942"/>
      <c r="AS75" s="942"/>
      <c r="AT75" s="898"/>
      <c r="AU75" s="943" t="s">
        <v>514</v>
      </c>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15">
      <c r="A76" s="241">
        <v>9</v>
      </c>
      <c r="B76" s="937" t="s">
        <v>591</v>
      </c>
      <c r="C76" s="938"/>
      <c r="D76" s="938"/>
      <c r="E76" s="938"/>
      <c r="F76" s="938"/>
      <c r="G76" s="938"/>
      <c r="H76" s="938"/>
      <c r="I76" s="938"/>
      <c r="J76" s="938"/>
      <c r="K76" s="938"/>
      <c r="L76" s="938"/>
      <c r="M76" s="938"/>
      <c r="N76" s="938"/>
      <c r="O76" s="938"/>
      <c r="P76" s="939"/>
      <c r="Q76" s="941">
        <v>456828</v>
      </c>
      <c r="R76" s="942"/>
      <c r="S76" s="942"/>
      <c r="T76" s="942"/>
      <c r="U76" s="898"/>
      <c r="V76" s="943">
        <v>441715</v>
      </c>
      <c r="W76" s="942"/>
      <c r="X76" s="942"/>
      <c r="Y76" s="942"/>
      <c r="Z76" s="898"/>
      <c r="AA76" s="943">
        <v>15113</v>
      </c>
      <c r="AB76" s="942"/>
      <c r="AC76" s="942"/>
      <c r="AD76" s="942"/>
      <c r="AE76" s="898"/>
      <c r="AF76" s="943">
        <v>15113</v>
      </c>
      <c r="AG76" s="942"/>
      <c r="AH76" s="942"/>
      <c r="AI76" s="942"/>
      <c r="AJ76" s="898"/>
      <c r="AK76" s="943" t="s">
        <v>514</v>
      </c>
      <c r="AL76" s="942"/>
      <c r="AM76" s="942"/>
      <c r="AN76" s="942"/>
      <c r="AO76" s="898"/>
      <c r="AP76" s="943" t="s">
        <v>514</v>
      </c>
      <c r="AQ76" s="942"/>
      <c r="AR76" s="942"/>
      <c r="AS76" s="942"/>
      <c r="AT76" s="898"/>
      <c r="AU76" s="943" t="s">
        <v>514</v>
      </c>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15">
      <c r="A77" s="241">
        <v>10</v>
      </c>
      <c r="B77" s="937" t="s">
        <v>592</v>
      </c>
      <c r="C77" s="938"/>
      <c r="D77" s="938"/>
      <c r="E77" s="938"/>
      <c r="F77" s="938"/>
      <c r="G77" s="938"/>
      <c r="H77" s="938"/>
      <c r="I77" s="938"/>
      <c r="J77" s="938"/>
      <c r="K77" s="938"/>
      <c r="L77" s="938"/>
      <c r="M77" s="938"/>
      <c r="N77" s="938"/>
      <c r="O77" s="938"/>
      <c r="P77" s="939"/>
      <c r="Q77" s="941">
        <v>307</v>
      </c>
      <c r="R77" s="942"/>
      <c r="S77" s="942"/>
      <c r="T77" s="942"/>
      <c r="U77" s="898"/>
      <c r="V77" s="943">
        <v>291</v>
      </c>
      <c r="W77" s="942"/>
      <c r="X77" s="942"/>
      <c r="Y77" s="942"/>
      <c r="Z77" s="898"/>
      <c r="AA77" s="943">
        <v>15</v>
      </c>
      <c r="AB77" s="942"/>
      <c r="AC77" s="942"/>
      <c r="AD77" s="942"/>
      <c r="AE77" s="898"/>
      <c r="AF77" s="943">
        <v>15</v>
      </c>
      <c r="AG77" s="942"/>
      <c r="AH77" s="942"/>
      <c r="AI77" s="942"/>
      <c r="AJ77" s="898"/>
      <c r="AK77" s="943">
        <v>4</v>
      </c>
      <c r="AL77" s="942"/>
      <c r="AM77" s="942"/>
      <c r="AN77" s="942"/>
      <c r="AO77" s="898"/>
      <c r="AP77" s="943" t="s">
        <v>514</v>
      </c>
      <c r="AQ77" s="942"/>
      <c r="AR77" s="942"/>
      <c r="AS77" s="942"/>
      <c r="AT77" s="898"/>
      <c r="AU77" s="943" t="s">
        <v>514</v>
      </c>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15">
      <c r="A78" s="241">
        <v>11</v>
      </c>
      <c r="B78" s="937" t="s">
        <v>593</v>
      </c>
      <c r="C78" s="938"/>
      <c r="D78" s="938"/>
      <c r="E78" s="938"/>
      <c r="F78" s="938"/>
      <c r="G78" s="938"/>
      <c r="H78" s="938"/>
      <c r="I78" s="938"/>
      <c r="J78" s="938"/>
      <c r="K78" s="938"/>
      <c r="L78" s="938"/>
      <c r="M78" s="938"/>
      <c r="N78" s="938"/>
      <c r="O78" s="938"/>
      <c r="P78" s="939"/>
      <c r="Q78" s="940">
        <v>162</v>
      </c>
      <c r="R78" s="894"/>
      <c r="S78" s="894"/>
      <c r="T78" s="894"/>
      <c r="U78" s="894"/>
      <c r="V78" s="894">
        <v>140</v>
      </c>
      <c r="W78" s="894"/>
      <c r="X78" s="894"/>
      <c r="Y78" s="894"/>
      <c r="Z78" s="894"/>
      <c r="AA78" s="894">
        <v>22</v>
      </c>
      <c r="AB78" s="894"/>
      <c r="AC78" s="894"/>
      <c r="AD78" s="894"/>
      <c r="AE78" s="894"/>
      <c r="AF78" s="894">
        <v>268</v>
      </c>
      <c r="AG78" s="894"/>
      <c r="AH78" s="894"/>
      <c r="AI78" s="894"/>
      <c r="AJ78" s="894"/>
      <c r="AK78" s="894" t="s">
        <v>514</v>
      </c>
      <c r="AL78" s="894"/>
      <c r="AM78" s="894"/>
      <c r="AN78" s="894"/>
      <c r="AO78" s="894"/>
      <c r="AP78" s="894" t="s">
        <v>514</v>
      </c>
      <c r="AQ78" s="894"/>
      <c r="AR78" s="894"/>
      <c r="AS78" s="894"/>
      <c r="AT78" s="894"/>
      <c r="AU78" s="894" t="s">
        <v>514</v>
      </c>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15">
      <c r="A79" s="241">
        <v>12</v>
      </c>
      <c r="B79" s="937" t="s">
        <v>594</v>
      </c>
      <c r="C79" s="938"/>
      <c r="D79" s="938"/>
      <c r="E79" s="938"/>
      <c r="F79" s="938"/>
      <c r="G79" s="938"/>
      <c r="H79" s="938"/>
      <c r="I79" s="938"/>
      <c r="J79" s="938"/>
      <c r="K79" s="938"/>
      <c r="L79" s="938"/>
      <c r="M79" s="938"/>
      <c r="N79" s="938"/>
      <c r="O79" s="938"/>
      <c r="P79" s="939"/>
      <c r="Q79" s="940">
        <v>3971</v>
      </c>
      <c r="R79" s="894"/>
      <c r="S79" s="894"/>
      <c r="T79" s="894"/>
      <c r="U79" s="894"/>
      <c r="V79" s="894">
        <v>3633</v>
      </c>
      <c r="W79" s="894"/>
      <c r="X79" s="894"/>
      <c r="Y79" s="894"/>
      <c r="Z79" s="894"/>
      <c r="AA79" s="894">
        <v>337</v>
      </c>
      <c r="AB79" s="894"/>
      <c r="AC79" s="894"/>
      <c r="AD79" s="894"/>
      <c r="AE79" s="894"/>
      <c r="AF79" s="894">
        <v>5616</v>
      </c>
      <c r="AG79" s="894"/>
      <c r="AH79" s="894"/>
      <c r="AI79" s="894"/>
      <c r="AJ79" s="894"/>
      <c r="AK79" s="894" t="s">
        <v>514</v>
      </c>
      <c r="AL79" s="894"/>
      <c r="AM79" s="894"/>
      <c r="AN79" s="894"/>
      <c r="AO79" s="894"/>
      <c r="AP79" s="894">
        <v>5115</v>
      </c>
      <c r="AQ79" s="894"/>
      <c r="AR79" s="894"/>
      <c r="AS79" s="894"/>
      <c r="AT79" s="894"/>
      <c r="AU79" s="894" t="s">
        <v>514</v>
      </c>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15">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15">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15">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15">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15">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15">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15">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15">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
      <c r="A88" s="243" t="s">
        <v>393</v>
      </c>
      <c r="B88" s="853" t="s">
        <v>421</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21568</v>
      </c>
      <c r="AG88" s="908"/>
      <c r="AH88" s="908"/>
      <c r="AI88" s="908"/>
      <c r="AJ88" s="908"/>
      <c r="AK88" s="905"/>
      <c r="AL88" s="905"/>
      <c r="AM88" s="905"/>
      <c r="AN88" s="905"/>
      <c r="AO88" s="905"/>
      <c r="AP88" s="908">
        <v>5268</v>
      </c>
      <c r="AQ88" s="908"/>
      <c r="AR88" s="908"/>
      <c r="AS88" s="908"/>
      <c r="AT88" s="908"/>
      <c r="AU88" s="908">
        <v>72</v>
      </c>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393</v>
      </c>
      <c r="BR102" s="853" t="s">
        <v>422</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212</v>
      </c>
      <c r="CS102" s="916"/>
      <c r="CT102" s="916"/>
      <c r="CU102" s="916"/>
      <c r="CV102" s="955"/>
      <c r="CW102" s="954" t="s">
        <v>514</v>
      </c>
      <c r="CX102" s="916"/>
      <c r="CY102" s="916"/>
      <c r="CZ102" s="916"/>
      <c r="DA102" s="955"/>
      <c r="DB102" s="954" t="s">
        <v>514</v>
      </c>
      <c r="DC102" s="916"/>
      <c r="DD102" s="916"/>
      <c r="DE102" s="916"/>
      <c r="DF102" s="955"/>
      <c r="DG102" s="954" t="s">
        <v>514</v>
      </c>
      <c r="DH102" s="916"/>
      <c r="DI102" s="916"/>
      <c r="DJ102" s="916"/>
      <c r="DK102" s="955"/>
      <c r="DL102" s="954" t="s">
        <v>514</v>
      </c>
      <c r="DM102" s="916"/>
      <c r="DN102" s="916"/>
      <c r="DO102" s="916"/>
      <c r="DP102" s="955"/>
      <c r="DQ102" s="954" t="s">
        <v>514</v>
      </c>
      <c r="DR102" s="916"/>
      <c r="DS102" s="916"/>
      <c r="DT102" s="916"/>
      <c r="DU102" s="955"/>
      <c r="DV102" s="853"/>
      <c r="DW102" s="854"/>
      <c r="DX102" s="854"/>
      <c r="DY102" s="854"/>
      <c r="DZ102" s="97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423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424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1" t="s">
        <v>427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x14ac:dyDescent="0.15">
      <c r="A109" s="976" t="s">
        <v>429</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430</v>
      </c>
      <c r="AB109" s="957"/>
      <c r="AC109" s="957"/>
      <c r="AD109" s="957"/>
      <c r="AE109" s="958"/>
      <c r="AF109" s="956" t="s">
        <v>431</v>
      </c>
      <c r="AG109" s="957"/>
      <c r="AH109" s="957"/>
      <c r="AI109" s="957"/>
      <c r="AJ109" s="958"/>
      <c r="AK109" s="956" t="s">
        <v>308</v>
      </c>
      <c r="AL109" s="957"/>
      <c r="AM109" s="957"/>
      <c r="AN109" s="957"/>
      <c r="AO109" s="958"/>
      <c r="AP109" s="956" t="s">
        <v>432</v>
      </c>
      <c r="AQ109" s="957"/>
      <c r="AR109" s="957"/>
      <c r="AS109" s="957"/>
      <c r="AT109" s="959"/>
      <c r="AU109" s="976" t="s">
        <v>429</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430</v>
      </c>
      <c r="BR109" s="957"/>
      <c r="BS109" s="957"/>
      <c r="BT109" s="957"/>
      <c r="BU109" s="958"/>
      <c r="BV109" s="956" t="s">
        <v>431</v>
      </c>
      <c r="BW109" s="957"/>
      <c r="BX109" s="957"/>
      <c r="BY109" s="957"/>
      <c r="BZ109" s="958"/>
      <c r="CA109" s="956" t="s">
        <v>308</v>
      </c>
      <c r="CB109" s="957"/>
      <c r="CC109" s="957"/>
      <c r="CD109" s="957"/>
      <c r="CE109" s="958"/>
      <c r="CF109" s="977" t="s">
        <v>432</v>
      </c>
      <c r="CG109" s="977"/>
      <c r="CH109" s="977"/>
      <c r="CI109" s="977"/>
      <c r="CJ109" s="977"/>
      <c r="CK109" s="956" t="s">
        <v>433</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430</v>
      </c>
      <c r="DH109" s="957"/>
      <c r="DI109" s="957"/>
      <c r="DJ109" s="957"/>
      <c r="DK109" s="958"/>
      <c r="DL109" s="956" t="s">
        <v>431</v>
      </c>
      <c r="DM109" s="957"/>
      <c r="DN109" s="957"/>
      <c r="DO109" s="957"/>
      <c r="DP109" s="958"/>
      <c r="DQ109" s="956" t="s">
        <v>308</v>
      </c>
      <c r="DR109" s="957"/>
      <c r="DS109" s="957"/>
      <c r="DT109" s="957"/>
      <c r="DU109" s="958"/>
      <c r="DV109" s="956" t="s">
        <v>432</v>
      </c>
      <c r="DW109" s="957"/>
      <c r="DX109" s="957"/>
      <c r="DY109" s="957"/>
      <c r="DZ109" s="959"/>
    </row>
    <row r="110" spans="1:131" s="233" customFormat="1" ht="26.25" customHeight="1" x14ac:dyDescent="0.15">
      <c r="A110" s="960" t="s">
        <v>434</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301570</v>
      </c>
      <c r="AB110" s="964"/>
      <c r="AC110" s="964"/>
      <c r="AD110" s="964"/>
      <c r="AE110" s="965"/>
      <c r="AF110" s="966">
        <v>255327</v>
      </c>
      <c r="AG110" s="964"/>
      <c r="AH110" s="964"/>
      <c r="AI110" s="964"/>
      <c r="AJ110" s="965"/>
      <c r="AK110" s="966">
        <v>283448</v>
      </c>
      <c r="AL110" s="964"/>
      <c r="AM110" s="964"/>
      <c r="AN110" s="964"/>
      <c r="AO110" s="965"/>
      <c r="AP110" s="967">
        <v>3.3</v>
      </c>
      <c r="AQ110" s="968"/>
      <c r="AR110" s="968"/>
      <c r="AS110" s="968"/>
      <c r="AT110" s="969"/>
      <c r="AU110" s="970" t="s">
        <v>73</v>
      </c>
      <c r="AV110" s="971"/>
      <c r="AW110" s="971"/>
      <c r="AX110" s="971"/>
      <c r="AY110" s="971"/>
      <c r="AZ110" s="993" t="s">
        <v>435</v>
      </c>
      <c r="BA110" s="961"/>
      <c r="BB110" s="961"/>
      <c r="BC110" s="961"/>
      <c r="BD110" s="961"/>
      <c r="BE110" s="961"/>
      <c r="BF110" s="961"/>
      <c r="BG110" s="961"/>
      <c r="BH110" s="961"/>
      <c r="BI110" s="961"/>
      <c r="BJ110" s="961"/>
      <c r="BK110" s="961"/>
      <c r="BL110" s="961"/>
      <c r="BM110" s="961"/>
      <c r="BN110" s="961"/>
      <c r="BO110" s="961"/>
      <c r="BP110" s="962"/>
      <c r="BQ110" s="994">
        <v>4278452</v>
      </c>
      <c r="BR110" s="995"/>
      <c r="BS110" s="995"/>
      <c r="BT110" s="995"/>
      <c r="BU110" s="995"/>
      <c r="BV110" s="995">
        <v>7027684</v>
      </c>
      <c r="BW110" s="995"/>
      <c r="BX110" s="995"/>
      <c r="BY110" s="995"/>
      <c r="BZ110" s="995"/>
      <c r="CA110" s="995">
        <v>9185826</v>
      </c>
      <c r="CB110" s="995"/>
      <c r="CC110" s="995"/>
      <c r="CD110" s="995"/>
      <c r="CE110" s="995"/>
      <c r="CF110" s="1008">
        <v>108.4</v>
      </c>
      <c r="CG110" s="1009"/>
      <c r="CH110" s="1009"/>
      <c r="CI110" s="1009"/>
      <c r="CJ110" s="1009"/>
      <c r="CK110" s="1010" t="s">
        <v>436</v>
      </c>
      <c r="CL110" s="1011"/>
      <c r="CM110" s="993" t="s">
        <v>437</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129</v>
      </c>
      <c r="DH110" s="995"/>
      <c r="DI110" s="995"/>
      <c r="DJ110" s="995"/>
      <c r="DK110" s="995"/>
      <c r="DL110" s="995" t="s">
        <v>129</v>
      </c>
      <c r="DM110" s="995"/>
      <c r="DN110" s="995"/>
      <c r="DO110" s="995"/>
      <c r="DP110" s="995"/>
      <c r="DQ110" s="995" t="s">
        <v>438</v>
      </c>
      <c r="DR110" s="995"/>
      <c r="DS110" s="995"/>
      <c r="DT110" s="995"/>
      <c r="DU110" s="995"/>
      <c r="DV110" s="996" t="s">
        <v>438</v>
      </c>
      <c r="DW110" s="996"/>
      <c r="DX110" s="996"/>
      <c r="DY110" s="996"/>
      <c r="DZ110" s="997"/>
    </row>
    <row r="111" spans="1:131" s="233" customFormat="1" ht="26.25" customHeight="1" x14ac:dyDescent="0.15">
      <c r="A111" s="998" t="s">
        <v>439</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129</v>
      </c>
      <c r="AB111" s="1002"/>
      <c r="AC111" s="1002"/>
      <c r="AD111" s="1002"/>
      <c r="AE111" s="1003"/>
      <c r="AF111" s="1004" t="s">
        <v>129</v>
      </c>
      <c r="AG111" s="1002"/>
      <c r="AH111" s="1002"/>
      <c r="AI111" s="1002"/>
      <c r="AJ111" s="1003"/>
      <c r="AK111" s="1004" t="s">
        <v>438</v>
      </c>
      <c r="AL111" s="1002"/>
      <c r="AM111" s="1002"/>
      <c r="AN111" s="1002"/>
      <c r="AO111" s="1003"/>
      <c r="AP111" s="1005" t="s">
        <v>129</v>
      </c>
      <c r="AQ111" s="1006"/>
      <c r="AR111" s="1006"/>
      <c r="AS111" s="1006"/>
      <c r="AT111" s="1007"/>
      <c r="AU111" s="972"/>
      <c r="AV111" s="973"/>
      <c r="AW111" s="973"/>
      <c r="AX111" s="973"/>
      <c r="AY111" s="973"/>
      <c r="AZ111" s="986" t="s">
        <v>440</v>
      </c>
      <c r="BA111" s="987"/>
      <c r="BB111" s="987"/>
      <c r="BC111" s="987"/>
      <c r="BD111" s="987"/>
      <c r="BE111" s="987"/>
      <c r="BF111" s="987"/>
      <c r="BG111" s="987"/>
      <c r="BH111" s="987"/>
      <c r="BI111" s="987"/>
      <c r="BJ111" s="987"/>
      <c r="BK111" s="987"/>
      <c r="BL111" s="987"/>
      <c r="BM111" s="987"/>
      <c r="BN111" s="987"/>
      <c r="BO111" s="987"/>
      <c r="BP111" s="988"/>
      <c r="BQ111" s="989">
        <v>350264</v>
      </c>
      <c r="BR111" s="990"/>
      <c r="BS111" s="990"/>
      <c r="BT111" s="990"/>
      <c r="BU111" s="990"/>
      <c r="BV111" s="990">
        <v>350348</v>
      </c>
      <c r="BW111" s="990"/>
      <c r="BX111" s="990"/>
      <c r="BY111" s="990"/>
      <c r="BZ111" s="990"/>
      <c r="CA111" s="990">
        <v>283904</v>
      </c>
      <c r="CB111" s="990"/>
      <c r="CC111" s="990"/>
      <c r="CD111" s="990"/>
      <c r="CE111" s="990"/>
      <c r="CF111" s="984">
        <v>3.4</v>
      </c>
      <c r="CG111" s="985"/>
      <c r="CH111" s="985"/>
      <c r="CI111" s="985"/>
      <c r="CJ111" s="985"/>
      <c r="CK111" s="1012"/>
      <c r="CL111" s="1013"/>
      <c r="CM111" s="986" t="s">
        <v>441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129</v>
      </c>
      <c r="DH111" s="990"/>
      <c r="DI111" s="990"/>
      <c r="DJ111" s="990"/>
      <c r="DK111" s="990"/>
      <c r="DL111" s="990" t="s">
        <v>129</v>
      </c>
      <c r="DM111" s="990"/>
      <c r="DN111" s="990"/>
      <c r="DO111" s="990"/>
      <c r="DP111" s="990"/>
      <c r="DQ111" s="990" t="s">
        <v>129</v>
      </c>
      <c r="DR111" s="990"/>
      <c r="DS111" s="990"/>
      <c r="DT111" s="990"/>
      <c r="DU111" s="990"/>
      <c r="DV111" s="991" t="s">
        <v>129</v>
      </c>
      <c r="DW111" s="991"/>
      <c r="DX111" s="991"/>
      <c r="DY111" s="991"/>
      <c r="DZ111" s="992"/>
    </row>
    <row r="112" spans="1:131" s="233" customFormat="1" ht="26.25" customHeight="1" x14ac:dyDescent="0.15">
      <c r="A112" s="1016" t="s">
        <v>442</v>
      </c>
      <c r="B112" s="1017"/>
      <c r="C112" s="987" t="s">
        <v>443</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129</v>
      </c>
      <c r="AB112" s="1023"/>
      <c r="AC112" s="1023"/>
      <c r="AD112" s="1023"/>
      <c r="AE112" s="1024"/>
      <c r="AF112" s="1025" t="s">
        <v>438</v>
      </c>
      <c r="AG112" s="1023"/>
      <c r="AH112" s="1023"/>
      <c r="AI112" s="1023"/>
      <c r="AJ112" s="1024"/>
      <c r="AK112" s="1025" t="s">
        <v>129</v>
      </c>
      <c r="AL112" s="1023"/>
      <c r="AM112" s="1023"/>
      <c r="AN112" s="1023"/>
      <c r="AO112" s="1024"/>
      <c r="AP112" s="1026" t="s">
        <v>129</v>
      </c>
      <c r="AQ112" s="1027"/>
      <c r="AR112" s="1027"/>
      <c r="AS112" s="1027"/>
      <c r="AT112" s="1028"/>
      <c r="AU112" s="972"/>
      <c r="AV112" s="973"/>
      <c r="AW112" s="973"/>
      <c r="AX112" s="973"/>
      <c r="AY112" s="973"/>
      <c r="AZ112" s="986" t="s">
        <v>444</v>
      </c>
      <c r="BA112" s="987"/>
      <c r="BB112" s="987"/>
      <c r="BC112" s="987"/>
      <c r="BD112" s="987"/>
      <c r="BE112" s="987"/>
      <c r="BF112" s="987"/>
      <c r="BG112" s="987"/>
      <c r="BH112" s="987"/>
      <c r="BI112" s="987"/>
      <c r="BJ112" s="987"/>
      <c r="BK112" s="987"/>
      <c r="BL112" s="987"/>
      <c r="BM112" s="987"/>
      <c r="BN112" s="987"/>
      <c r="BO112" s="987"/>
      <c r="BP112" s="988"/>
      <c r="BQ112" s="989">
        <v>3715860</v>
      </c>
      <c r="BR112" s="990"/>
      <c r="BS112" s="990"/>
      <c r="BT112" s="990"/>
      <c r="BU112" s="990"/>
      <c r="BV112" s="990">
        <v>3099174</v>
      </c>
      <c r="BW112" s="990"/>
      <c r="BX112" s="990"/>
      <c r="BY112" s="990"/>
      <c r="BZ112" s="990"/>
      <c r="CA112" s="990">
        <v>2697651</v>
      </c>
      <c r="CB112" s="990"/>
      <c r="CC112" s="990"/>
      <c r="CD112" s="990"/>
      <c r="CE112" s="990"/>
      <c r="CF112" s="984">
        <v>31.8</v>
      </c>
      <c r="CG112" s="985"/>
      <c r="CH112" s="985"/>
      <c r="CI112" s="985"/>
      <c r="CJ112" s="985"/>
      <c r="CK112" s="1012"/>
      <c r="CL112" s="1013"/>
      <c r="CM112" s="986" t="s">
        <v>445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v>231154</v>
      </c>
      <c r="DH112" s="990"/>
      <c r="DI112" s="990"/>
      <c r="DJ112" s="990"/>
      <c r="DK112" s="990"/>
      <c r="DL112" s="990">
        <v>231150</v>
      </c>
      <c r="DM112" s="990"/>
      <c r="DN112" s="990"/>
      <c r="DO112" s="990"/>
      <c r="DP112" s="990"/>
      <c r="DQ112" s="990">
        <v>214639</v>
      </c>
      <c r="DR112" s="990"/>
      <c r="DS112" s="990"/>
      <c r="DT112" s="990"/>
      <c r="DU112" s="990"/>
      <c r="DV112" s="991">
        <v>2.5</v>
      </c>
      <c r="DW112" s="991"/>
      <c r="DX112" s="991"/>
      <c r="DY112" s="991"/>
      <c r="DZ112" s="992"/>
    </row>
    <row r="113" spans="1:130" s="233" customFormat="1" ht="26.25" customHeight="1" x14ac:dyDescent="0.15">
      <c r="A113" s="1018"/>
      <c r="B113" s="1019"/>
      <c r="C113" s="987" t="s">
        <v>446</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443364</v>
      </c>
      <c r="AB113" s="1002"/>
      <c r="AC113" s="1002"/>
      <c r="AD113" s="1002"/>
      <c r="AE113" s="1003"/>
      <c r="AF113" s="1004">
        <v>360050</v>
      </c>
      <c r="AG113" s="1002"/>
      <c r="AH113" s="1002"/>
      <c r="AI113" s="1002"/>
      <c r="AJ113" s="1003"/>
      <c r="AK113" s="1004">
        <v>361929</v>
      </c>
      <c r="AL113" s="1002"/>
      <c r="AM113" s="1002"/>
      <c r="AN113" s="1002"/>
      <c r="AO113" s="1003"/>
      <c r="AP113" s="1005">
        <v>4.3</v>
      </c>
      <c r="AQ113" s="1006"/>
      <c r="AR113" s="1006"/>
      <c r="AS113" s="1006"/>
      <c r="AT113" s="1007"/>
      <c r="AU113" s="972"/>
      <c r="AV113" s="973"/>
      <c r="AW113" s="973"/>
      <c r="AX113" s="973"/>
      <c r="AY113" s="973"/>
      <c r="AZ113" s="986" t="s">
        <v>447</v>
      </c>
      <c r="BA113" s="987"/>
      <c r="BB113" s="987"/>
      <c r="BC113" s="987"/>
      <c r="BD113" s="987"/>
      <c r="BE113" s="987"/>
      <c r="BF113" s="987"/>
      <c r="BG113" s="987"/>
      <c r="BH113" s="987"/>
      <c r="BI113" s="987"/>
      <c r="BJ113" s="987"/>
      <c r="BK113" s="987"/>
      <c r="BL113" s="987"/>
      <c r="BM113" s="987"/>
      <c r="BN113" s="987"/>
      <c r="BO113" s="987"/>
      <c r="BP113" s="988"/>
      <c r="BQ113" s="989">
        <v>76633</v>
      </c>
      <c r="BR113" s="990"/>
      <c r="BS113" s="990"/>
      <c r="BT113" s="990"/>
      <c r="BU113" s="990"/>
      <c r="BV113" s="990">
        <v>75569</v>
      </c>
      <c r="BW113" s="990"/>
      <c r="BX113" s="990"/>
      <c r="BY113" s="990"/>
      <c r="BZ113" s="990"/>
      <c r="CA113" s="990">
        <v>71319</v>
      </c>
      <c r="CB113" s="990"/>
      <c r="CC113" s="990"/>
      <c r="CD113" s="990"/>
      <c r="CE113" s="990"/>
      <c r="CF113" s="984">
        <v>0.8</v>
      </c>
      <c r="CG113" s="985"/>
      <c r="CH113" s="985"/>
      <c r="CI113" s="985"/>
      <c r="CJ113" s="985"/>
      <c r="CK113" s="1012"/>
      <c r="CL113" s="1013"/>
      <c r="CM113" s="986" t="s">
        <v>448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129</v>
      </c>
      <c r="DH113" s="1023"/>
      <c r="DI113" s="1023"/>
      <c r="DJ113" s="1023"/>
      <c r="DK113" s="1024"/>
      <c r="DL113" s="1025" t="s">
        <v>129</v>
      </c>
      <c r="DM113" s="1023"/>
      <c r="DN113" s="1023"/>
      <c r="DO113" s="1023"/>
      <c r="DP113" s="1024"/>
      <c r="DQ113" s="1025" t="s">
        <v>129</v>
      </c>
      <c r="DR113" s="1023"/>
      <c r="DS113" s="1023"/>
      <c r="DT113" s="1023"/>
      <c r="DU113" s="1024"/>
      <c r="DV113" s="1026" t="s">
        <v>129</v>
      </c>
      <c r="DW113" s="1027"/>
      <c r="DX113" s="1027"/>
      <c r="DY113" s="1027"/>
      <c r="DZ113" s="1028"/>
    </row>
    <row r="114" spans="1:130" s="233" customFormat="1" ht="26.25" customHeight="1" x14ac:dyDescent="0.15">
      <c r="A114" s="1018"/>
      <c r="B114" s="1019"/>
      <c r="C114" s="987" t="s">
        <v>449</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3983</v>
      </c>
      <c r="AB114" s="1023"/>
      <c r="AC114" s="1023"/>
      <c r="AD114" s="1023"/>
      <c r="AE114" s="1024"/>
      <c r="AF114" s="1025">
        <v>4439</v>
      </c>
      <c r="AG114" s="1023"/>
      <c r="AH114" s="1023"/>
      <c r="AI114" s="1023"/>
      <c r="AJ114" s="1024"/>
      <c r="AK114" s="1025">
        <v>4174</v>
      </c>
      <c r="AL114" s="1023"/>
      <c r="AM114" s="1023"/>
      <c r="AN114" s="1023"/>
      <c r="AO114" s="1024"/>
      <c r="AP114" s="1026">
        <v>0</v>
      </c>
      <c r="AQ114" s="1027"/>
      <c r="AR114" s="1027"/>
      <c r="AS114" s="1027"/>
      <c r="AT114" s="1028"/>
      <c r="AU114" s="972"/>
      <c r="AV114" s="973"/>
      <c r="AW114" s="973"/>
      <c r="AX114" s="973"/>
      <c r="AY114" s="973"/>
      <c r="AZ114" s="986" t="s">
        <v>450</v>
      </c>
      <c r="BA114" s="987"/>
      <c r="BB114" s="987"/>
      <c r="BC114" s="987"/>
      <c r="BD114" s="987"/>
      <c r="BE114" s="987"/>
      <c r="BF114" s="987"/>
      <c r="BG114" s="987"/>
      <c r="BH114" s="987"/>
      <c r="BI114" s="987"/>
      <c r="BJ114" s="987"/>
      <c r="BK114" s="987"/>
      <c r="BL114" s="987"/>
      <c r="BM114" s="987"/>
      <c r="BN114" s="987"/>
      <c r="BO114" s="987"/>
      <c r="BP114" s="988"/>
      <c r="BQ114" s="989" t="s">
        <v>129</v>
      </c>
      <c r="BR114" s="990"/>
      <c r="BS114" s="990"/>
      <c r="BT114" s="990"/>
      <c r="BU114" s="990"/>
      <c r="BV114" s="990" t="s">
        <v>129</v>
      </c>
      <c r="BW114" s="990"/>
      <c r="BX114" s="990"/>
      <c r="BY114" s="990"/>
      <c r="BZ114" s="990"/>
      <c r="CA114" s="990" t="s">
        <v>129</v>
      </c>
      <c r="CB114" s="990"/>
      <c r="CC114" s="990"/>
      <c r="CD114" s="990"/>
      <c r="CE114" s="990"/>
      <c r="CF114" s="984" t="s">
        <v>438</v>
      </c>
      <c r="CG114" s="985"/>
      <c r="CH114" s="985"/>
      <c r="CI114" s="985"/>
      <c r="CJ114" s="985"/>
      <c r="CK114" s="1012"/>
      <c r="CL114" s="1013"/>
      <c r="CM114" s="986" t="s">
        <v>451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452</v>
      </c>
      <c r="DH114" s="1023"/>
      <c r="DI114" s="1023"/>
      <c r="DJ114" s="1023"/>
      <c r="DK114" s="1024"/>
      <c r="DL114" s="1025" t="s">
        <v>129</v>
      </c>
      <c r="DM114" s="1023"/>
      <c r="DN114" s="1023"/>
      <c r="DO114" s="1023"/>
      <c r="DP114" s="1024"/>
      <c r="DQ114" s="1025" t="s">
        <v>438</v>
      </c>
      <c r="DR114" s="1023"/>
      <c r="DS114" s="1023"/>
      <c r="DT114" s="1023"/>
      <c r="DU114" s="1024"/>
      <c r="DV114" s="1026" t="s">
        <v>129</v>
      </c>
      <c r="DW114" s="1027"/>
      <c r="DX114" s="1027"/>
      <c r="DY114" s="1027"/>
      <c r="DZ114" s="1028"/>
    </row>
    <row r="115" spans="1:130" s="233" customFormat="1" ht="26.25" customHeight="1" x14ac:dyDescent="0.15">
      <c r="A115" s="1018"/>
      <c r="B115" s="1019"/>
      <c r="C115" s="987" t="s">
        <v>453</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77027</v>
      </c>
      <c r="AB115" s="1002"/>
      <c r="AC115" s="1002"/>
      <c r="AD115" s="1002"/>
      <c r="AE115" s="1003"/>
      <c r="AF115" s="1004">
        <v>79366</v>
      </c>
      <c r="AG115" s="1002"/>
      <c r="AH115" s="1002"/>
      <c r="AI115" s="1002"/>
      <c r="AJ115" s="1003"/>
      <c r="AK115" s="1004">
        <v>83787</v>
      </c>
      <c r="AL115" s="1002"/>
      <c r="AM115" s="1002"/>
      <c r="AN115" s="1002"/>
      <c r="AO115" s="1003"/>
      <c r="AP115" s="1005">
        <v>1</v>
      </c>
      <c r="AQ115" s="1006"/>
      <c r="AR115" s="1006"/>
      <c r="AS115" s="1006"/>
      <c r="AT115" s="1007"/>
      <c r="AU115" s="972"/>
      <c r="AV115" s="973"/>
      <c r="AW115" s="973"/>
      <c r="AX115" s="973"/>
      <c r="AY115" s="973"/>
      <c r="AZ115" s="986" t="s">
        <v>454</v>
      </c>
      <c r="BA115" s="987"/>
      <c r="BB115" s="987"/>
      <c r="BC115" s="987"/>
      <c r="BD115" s="987"/>
      <c r="BE115" s="987"/>
      <c r="BF115" s="987"/>
      <c r="BG115" s="987"/>
      <c r="BH115" s="987"/>
      <c r="BI115" s="987"/>
      <c r="BJ115" s="987"/>
      <c r="BK115" s="987"/>
      <c r="BL115" s="987"/>
      <c r="BM115" s="987"/>
      <c r="BN115" s="987"/>
      <c r="BO115" s="987"/>
      <c r="BP115" s="988"/>
      <c r="BQ115" s="989" t="s">
        <v>452</v>
      </c>
      <c r="BR115" s="990"/>
      <c r="BS115" s="990"/>
      <c r="BT115" s="990"/>
      <c r="BU115" s="990"/>
      <c r="BV115" s="990" t="s">
        <v>438</v>
      </c>
      <c r="BW115" s="990"/>
      <c r="BX115" s="990"/>
      <c r="BY115" s="990"/>
      <c r="BZ115" s="990"/>
      <c r="CA115" s="990" t="s">
        <v>452</v>
      </c>
      <c r="CB115" s="990"/>
      <c r="CC115" s="990"/>
      <c r="CD115" s="990"/>
      <c r="CE115" s="990"/>
      <c r="CF115" s="984" t="s">
        <v>129</v>
      </c>
      <c r="CG115" s="985"/>
      <c r="CH115" s="985"/>
      <c r="CI115" s="985"/>
      <c r="CJ115" s="985"/>
      <c r="CK115" s="1012"/>
      <c r="CL115" s="1013"/>
      <c r="CM115" s="986" t="s">
        <v>455</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129</v>
      </c>
      <c r="DH115" s="1023"/>
      <c r="DI115" s="1023"/>
      <c r="DJ115" s="1023"/>
      <c r="DK115" s="1024"/>
      <c r="DL115" s="1025" t="s">
        <v>129</v>
      </c>
      <c r="DM115" s="1023"/>
      <c r="DN115" s="1023"/>
      <c r="DO115" s="1023"/>
      <c r="DP115" s="1024"/>
      <c r="DQ115" s="1025" t="s">
        <v>129</v>
      </c>
      <c r="DR115" s="1023"/>
      <c r="DS115" s="1023"/>
      <c r="DT115" s="1023"/>
      <c r="DU115" s="1024"/>
      <c r="DV115" s="1026" t="s">
        <v>129</v>
      </c>
      <c r="DW115" s="1027"/>
      <c r="DX115" s="1027"/>
      <c r="DY115" s="1027"/>
      <c r="DZ115" s="1028"/>
    </row>
    <row r="116" spans="1:130" s="233" customFormat="1" ht="26.25" customHeight="1" x14ac:dyDescent="0.15">
      <c r="A116" s="1020"/>
      <c r="B116" s="1021"/>
      <c r="C116" s="1029" t="s">
        <v>456</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452</v>
      </c>
      <c r="AB116" s="1023"/>
      <c r="AC116" s="1023"/>
      <c r="AD116" s="1023"/>
      <c r="AE116" s="1024"/>
      <c r="AF116" s="1025" t="s">
        <v>129</v>
      </c>
      <c r="AG116" s="1023"/>
      <c r="AH116" s="1023"/>
      <c r="AI116" s="1023"/>
      <c r="AJ116" s="1024"/>
      <c r="AK116" s="1025">
        <v>394</v>
      </c>
      <c r="AL116" s="1023"/>
      <c r="AM116" s="1023"/>
      <c r="AN116" s="1023"/>
      <c r="AO116" s="1024"/>
      <c r="AP116" s="1026">
        <v>0</v>
      </c>
      <c r="AQ116" s="1027"/>
      <c r="AR116" s="1027"/>
      <c r="AS116" s="1027"/>
      <c r="AT116" s="1028"/>
      <c r="AU116" s="972"/>
      <c r="AV116" s="973"/>
      <c r="AW116" s="973"/>
      <c r="AX116" s="973"/>
      <c r="AY116" s="973"/>
      <c r="AZ116" s="1031" t="s">
        <v>457</v>
      </c>
      <c r="BA116" s="1032"/>
      <c r="BB116" s="1032"/>
      <c r="BC116" s="1032"/>
      <c r="BD116" s="1032"/>
      <c r="BE116" s="1032"/>
      <c r="BF116" s="1032"/>
      <c r="BG116" s="1032"/>
      <c r="BH116" s="1032"/>
      <c r="BI116" s="1032"/>
      <c r="BJ116" s="1032"/>
      <c r="BK116" s="1032"/>
      <c r="BL116" s="1032"/>
      <c r="BM116" s="1032"/>
      <c r="BN116" s="1032"/>
      <c r="BO116" s="1032"/>
      <c r="BP116" s="1033"/>
      <c r="BQ116" s="989" t="s">
        <v>129</v>
      </c>
      <c r="BR116" s="990"/>
      <c r="BS116" s="990"/>
      <c r="BT116" s="990"/>
      <c r="BU116" s="990"/>
      <c r="BV116" s="990" t="s">
        <v>129</v>
      </c>
      <c r="BW116" s="990"/>
      <c r="BX116" s="990"/>
      <c r="BY116" s="990"/>
      <c r="BZ116" s="990"/>
      <c r="CA116" s="990" t="s">
        <v>129</v>
      </c>
      <c r="CB116" s="990"/>
      <c r="CC116" s="990"/>
      <c r="CD116" s="990"/>
      <c r="CE116" s="990"/>
      <c r="CF116" s="984" t="s">
        <v>129</v>
      </c>
      <c r="CG116" s="985"/>
      <c r="CH116" s="985"/>
      <c r="CI116" s="985"/>
      <c r="CJ116" s="985"/>
      <c r="CK116" s="1012"/>
      <c r="CL116" s="1013"/>
      <c r="CM116" s="986" t="s">
        <v>458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v>7497</v>
      </c>
      <c r="DH116" s="1023"/>
      <c r="DI116" s="1023"/>
      <c r="DJ116" s="1023"/>
      <c r="DK116" s="1024"/>
      <c r="DL116" s="1025">
        <v>7589</v>
      </c>
      <c r="DM116" s="1023"/>
      <c r="DN116" s="1023"/>
      <c r="DO116" s="1023"/>
      <c r="DP116" s="1024"/>
      <c r="DQ116" s="1025">
        <v>6705</v>
      </c>
      <c r="DR116" s="1023"/>
      <c r="DS116" s="1023"/>
      <c r="DT116" s="1023"/>
      <c r="DU116" s="1024"/>
      <c r="DV116" s="1026">
        <v>0.1</v>
      </c>
      <c r="DW116" s="1027"/>
      <c r="DX116" s="1027"/>
      <c r="DY116" s="1027"/>
      <c r="DZ116" s="1028"/>
    </row>
    <row r="117" spans="1:130" s="233" customFormat="1" ht="26.25" customHeight="1" x14ac:dyDescent="0.15">
      <c r="A117" s="976" t="s">
        <v>186</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459</v>
      </c>
      <c r="Z117" s="958"/>
      <c r="AA117" s="1042">
        <v>825944</v>
      </c>
      <c r="AB117" s="1043"/>
      <c r="AC117" s="1043"/>
      <c r="AD117" s="1043"/>
      <c r="AE117" s="1044"/>
      <c r="AF117" s="1045">
        <v>699182</v>
      </c>
      <c r="AG117" s="1043"/>
      <c r="AH117" s="1043"/>
      <c r="AI117" s="1043"/>
      <c r="AJ117" s="1044"/>
      <c r="AK117" s="1045">
        <v>733732</v>
      </c>
      <c r="AL117" s="1043"/>
      <c r="AM117" s="1043"/>
      <c r="AN117" s="1043"/>
      <c r="AO117" s="1044"/>
      <c r="AP117" s="1046"/>
      <c r="AQ117" s="1047"/>
      <c r="AR117" s="1047"/>
      <c r="AS117" s="1047"/>
      <c r="AT117" s="1048"/>
      <c r="AU117" s="972"/>
      <c r="AV117" s="973"/>
      <c r="AW117" s="973"/>
      <c r="AX117" s="973"/>
      <c r="AY117" s="973"/>
      <c r="AZ117" s="1038" t="s">
        <v>460</v>
      </c>
      <c r="BA117" s="1039"/>
      <c r="BB117" s="1039"/>
      <c r="BC117" s="1039"/>
      <c r="BD117" s="1039"/>
      <c r="BE117" s="1039"/>
      <c r="BF117" s="1039"/>
      <c r="BG117" s="1039"/>
      <c r="BH117" s="1039"/>
      <c r="BI117" s="1039"/>
      <c r="BJ117" s="1039"/>
      <c r="BK117" s="1039"/>
      <c r="BL117" s="1039"/>
      <c r="BM117" s="1039"/>
      <c r="BN117" s="1039"/>
      <c r="BO117" s="1039"/>
      <c r="BP117" s="1040"/>
      <c r="BQ117" s="989" t="s">
        <v>438</v>
      </c>
      <c r="BR117" s="990"/>
      <c r="BS117" s="990"/>
      <c r="BT117" s="990"/>
      <c r="BU117" s="990"/>
      <c r="BV117" s="990" t="s">
        <v>438</v>
      </c>
      <c r="BW117" s="990"/>
      <c r="BX117" s="990"/>
      <c r="BY117" s="990"/>
      <c r="BZ117" s="990"/>
      <c r="CA117" s="990" t="s">
        <v>438</v>
      </c>
      <c r="CB117" s="990"/>
      <c r="CC117" s="990"/>
      <c r="CD117" s="990"/>
      <c r="CE117" s="990"/>
      <c r="CF117" s="984" t="s">
        <v>438</v>
      </c>
      <c r="CG117" s="985"/>
      <c r="CH117" s="985"/>
      <c r="CI117" s="985"/>
      <c r="CJ117" s="985"/>
      <c r="CK117" s="1012"/>
      <c r="CL117" s="1013"/>
      <c r="CM117" s="986" t="s">
        <v>461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438</v>
      </c>
      <c r="DH117" s="1023"/>
      <c r="DI117" s="1023"/>
      <c r="DJ117" s="1023"/>
      <c r="DK117" s="1024"/>
      <c r="DL117" s="1025" t="s">
        <v>438</v>
      </c>
      <c r="DM117" s="1023"/>
      <c r="DN117" s="1023"/>
      <c r="DO117" s="1023"/>
      <c r="DP117" s="1024"/>
      <c r="DQ117" s="1025" t="s">
        <v>438</v>
      </c>
      <c r="DR117" s="1023"/>
      <c r="DS117" s="1023"/>
      <c r="DT117" s="1023"/>
      <c r="DU117" s="1024"/>
      <c r="DV117" s="1026" t="s">
        <v>438</v>
      </c>
      <c r="DW117" s="1027"/>
      <c r="DX117" s="1027"/>
      <c r="DY117" s="1027"/>
      <c r="DZ117" s="1028"/>
    </row>
    <row r="118" spans="1:130" s="233" customFormat="1" ht="26.25" customHeight="1" x14ac:dyDescent="0.15">
      <c r="A118" s="976" t="s">
        <v>433</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430</v>
      </c>
      <c r="AB118" s="957"/>
      <c r="AC118" s="957"/>
      <c r="AD118" s="957"/>
      <c r="AE118" s="958"/>
      <c r="AF118" s="956" t="s">
        <v>431</v>
      </c>
      <c r="AG118" s="957"/>
      <c r="AH118" s="957"/>
      <c r="AI118" s="957"/>
      <c r="AJ118" s="958"/>
      <c r="AK118" s="956" t="s">
        <v>308</v>
      </c>
      <c r="AL118" s="957"/>
      <c r="AM118" s="957"/>
      <c r="AN118" s="957"/>
      <c r="AO118" s="958"/>
      <c r="AP118" s="1034" t="s">
        <v>432</v>
      </c>
      <c r="AQ118" s="1035"/>
      <c r="AR118" s="1035"/>
      <c r="AS118" s="1035"/>
      <c r="AT118" s="1036"/>
      <c r="AU118" s="972"/>
      <c r="AV118" s="973"/>
      <c r="AW118" s="973"/>
      <c r="AX118" s="973"/>
      <c r="AY118" s="973"/>
      <c r="AZ118" s="1037" t="s">
        <v>462</v>
      </c>
      <c r="BA118" s="1029"/>
      <c r="BB118" s="1029"/>
      <c r="BC118" s="1029"/>
      <c r="BD118" s="1029"/>
      <c r="BE118" s="1029"/>
      <c r="BF118" s="1029"/>
      <c r="BG118" s="1029"/>
      <c r="BH118" s="1029"/>
      <c r="BI118" s="1029"/>
      <c r="BJ118" s="1029"/>
      <c r="BK118" s="1029"/>
      <c r="BL118" s="1029"/>
      <c r="BM118" s="1029"/>
      <c r="BN118" s="1029"/>
      <c r="BO118" s="1029"/>
      <c r="BP118" s="1030"/>
      <c r="BQ118" s="1063" t="s">
        <v>129</v>
      </c>
      <c r="BR118" s="1064"/>
      <c r="BS118" s="1064"/>
      <c r="BT118" s="1064"/>
      <c r="BU118" s="1064"/>
      <c r="BV118" s="1064" t="s">
        <v>129</v>
      </c>
      <c r="BW118" s="1064"/>
      <c r="BX118" s="1064"/>
      <c r="BY118" s="1064"/>
      <c r="BZ118" s="1064"/>
      <c r="CA118" s="1064" t="s">
        <v>129</v>
      </c>
      <c r="CB118" s="1064"/>
      <c r="CC118" s="1064"/>
      <c r="CD118" s="1064"/>
      <c r="CE118" s="1064"/>
      <c r="CF118" s="984" t="s">
        <v>129</v>
      </c>
      <c r="CG118" s="985"/>
      <c r="CH118" s="985"/>
      <c r="CI118" s="985"/>
      <c r="CJ118" s="985"/>
      <c r="CK118" s="1012"/>
      <c r="CL118" s="1013"/>
      <c r="CM118" s="986" t="s">
        <v>463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129</v>
      </c>
      <c r="DH118" s="1023"/>
      <c r="DI118" s="1023"/>
      <c r="DJ118" s="1023"/>
      <c r="DK118" s="1024"/>
      <c r="DL118" s="1025" t="s">
        <v>129</v>
      </c>
      <c r="DM118" s="1023"/>
      <c r="DN118" s="1023"/>
      <c r="DO118" s="1023"/>
      <c r="DP118" s="1024"/>
      <c r="DQ118" s="1025" t="s">
        <v>129</v>
      </c>
      <c r="DR118" s="1023"/>
      <c r="DS118" s="1023"/>
      <c r="DT118" s="1023"/>
      <c r="DU118" s="1024"/>
      <c r="DV118" s="1026" t="s">
        <v>129</v>
      </c>
      <c r="DW118" s="1027"/>
      <c r="DX118" s="1027"/>
      <c r="DY118" s="1027"/>
      <c r="DZ118" s="1028"/>
    </row>
    <row r="119" spans="1:130" s="233" customFormat="1" ht="26.25" customHeight="1" x14ac:dyDescent="0.15">
      <c r="A119" s="1120" t="s">
        <v>436</v>
      </c>
      <c r="B119" s="1011"/>
      <c r="C119" s="993" t="s">
        <v>437</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129</v>
      </c>
      <c r="AB119" s="964"/>
      <c r="AC119" s="964"/>
      <c r="AD119" s="964"/>
      <c r="AE119" s="965"/>
      <c r="AF119" s="966" t="s">
        <v>129</v>
      </c>
      <c r="AG119" s="964"/>
      <c r="AH119" s="964"/>
      <c r="AI119" s="964"/>
      <c r="AJ119" s="965"/>
      <c r="AK119" s="966" t="s">
        <v>464</v>
      </c>
      <c r="AL119" s="964"/>
      <c r="AM119" s="964"/>
      <c r="AN119" s="964"/>
      <c r="AO119" s="965"/>
      <c r="AP119" s="967" t="s">
        <v>129</v>
      </c>
      <c r="AQ119" s="968"/>
      <c r="AR119" s="968"/>
      <c r="AS119" s="968"/>
      <c r="AT119" s="969"/>
      <c r="AU119" s="974"/>
      <c r="AV119" s="975"/>
      <c r="AW119" s="975"/>
      <c r="AX119" s="975"/>
      <c r="AY119" s="975"/>
      <c r="AZ119" s="254" t="s">
        <v>186</v>
      </c>
      <c r="BA119" s="254"/>
      <c r="BB119" s="254"/>
      <c r="BC119" s="254"/>
      <c r="BD119" s="254"/>
      <c r="BE119" s="254"/>
      <c r="BF119" s="254"/>
      <c r="BG119" s="254"/>
      <c r="BH119" s="254"/>
      <c r="BI119" s="254"/>
      <c r="BJ119" s="254"/>
      <c r="BK119" s="254"/>
      <c r="BL119" s="254"/>
      <c r="BM119" s="254"/>
      <c r="BN119" s="254"/>
      <c r="BO119" s="1041" t="s">
        <v>465</v>
      </c>
      <c r="BP119" s="1069"/>
      <c r="BQ119" s="1063">
        <v>8421209</v>
      </c>
      <c r="BR119" s="1064"/>
      <c r="BS119" s="1064"/>
      <c r="BT119" s="1064"/>
      <c r="BU119" s="1064"/>
      <c r="BV119" s="1064">
        <v>10552775</v>
      </c>
      <c r="BW119" s="1064"/>
      <c r="BX119" s="1064"/>
      <c r="BY119" s="1064"/>
      <c r="BZ119" s="1064"/>
      <c r="CA119" s="1064">
        <v>12238700</v>
      </c>
      <c r="CB119" s="1064"/>
      <c r="CC119" s="1064"/>
      <c r="CD119" s="1064"/>
      <c r="CE119" s="1064"/>
      <c r="CF119" s="1065"/>
      <c r="CG119" s="1066"/>
      <c r="CH119" s="1066"/>
      <c r="CI119" s="1066"/>
      <c r="CJ119" s="1067"/>
      <c r="CK119" s="1014"/>
      <c r="CL119" s="1015"/>
      <c r="CM119" s="1037" t="s">
        <v>466</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111613</v>
      </c>
      <c r="DH119" s="1050"/>
      <c r="DI119" s="1050"/>
      <c r="DJ119" s="1050"/>
      <c r="DK119" s="1051"/>
      <c r="DL119" s="1049">
        <v>111609</v>
      </c>
      <c r="DM119" s="1050"/>
      <c r="DN119" s="1050"/>
      <c r="DO119" s="1050"/>
      <c r="DP119" s="1051"/>
      <c r="DQ119" s="1049">
        <v>62560</v>
      </c>
      <c r="DR119" s="1050"/>
      <c r="DS119" s="1050"/>
      <c r="DT119" s="1050"/>
      <c r="DU119" s="1051"/>
      <c r="DV119" s="1052">
        <v>0.7</v>
      </c>
      <c r="DW119" s="1053"/>
      <c r="DX119" s="1053"/>
      <c r="DY119" s="1053"/>
      <c r="DZ119" s="1054"/>
    </row>
    <row r="120" spans="1:130" s="233" customFormat="1" ht="26.25" customHeight="1" x14ac:dyDescent="0.15">
      <c r="A120" s="1121"/>
      <c r="B120" s="1013"/>
      <c r="C120" s="986" t="s">
        <v>441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129</v>
      </c>
      <c r="AB120" s="1023"/>
      <c r="AC120" s="1023"/>
      <c r="AD120" s="1023"/>
      <c r="AE120" s="1024"/>
      <c r="AF120" s="1025" t="s">
        <v>129</v>
      </c>
      <c r="AG120" s="1023"/>
      <c r="AH120" s="1023"/>
      <c r="AI120" s="1023"/>
      <c r="AJ120" s="1024"/>
      <c r="AK120" s="1025" t="s">
        <v>464</v>
      </c>
      <c r="AL120" s="1023"/>
      <c r="AM120" s="1023"/>
      <c r="AN120" s="1023"/>
      <c r="AO120" s="1024"/>
      <c r="AP120" s="1026" t="s">
        <v>129</v>
      </c>
      <c r="AQ120" s="1027"/>
      <c r="AR120" s="1027"/>
      <c r="AS120" s="1027"/>
      <c r="AT120" s="1028"/>
      <c r="AU120" s="1055" t="s">
        <v>467</v>
      </c>
      <c r="AV120" s="1056"/>
      <c r="AW120" s="1056"/>
      <c r="AX120" s="1056"/>
      <c r="AY120" s="1057"/>
      <c r="AZ120" s="993" t="s">
        <v>468</v>
      </c>
      <c r="BA120" s="961"/>
      <c r="BB120" s="961"/>
      <c r="BC120" s="961"/>
      <c r="BD120" s="961"/>
      <c r="BE120" s="961"/>
      <c r="BF120" s="961"/>
      <c r="BG120" s="961"/>
      <c r="BH120" s="961"/>
      <c r="BI120" s="961"/>
      <c r="BJ120" s="961"/>
      <c r="BK120" s="961"/>
      <c r="BL120" s="961"/>
      <c r="BM120" s="961"/>
      <c r="BN120" s="961"/>
      <c r="BO120" s="961"/>
      <c r="BP120" s="962"/>
      <c r="BQ120" s="994">
        <v>7369013</v>
      </c>
      <c r="BR120" s="995"/>
      <c r="BS120" s="995"/>
      <c r="BT120" s="995"/>
      <c r="BU120" s="995"/>
      <c r="BV120" s="995">
        <v>4994914</v>
      </c>
      <c r="BW120" s="995"/>
      <c r="BX120" s="995"/>
      <c r="BY120" s="995"/>
      <c r="BZ120" s="995"/>
      <c r="CA120" s="995">
        <v>6845382</v>
      </c>
      <c r="CB120" s="995"/>
      <c r="CC120" s="995"/>
      <c r="CD120" s="995"/>
      <c r="CE120" s="995"/>
      <c r="CF120" s="1008">
        <v>80.8</v>
      </c>
      <c r="CG120" s="1009"/>
      <c r="CH120" s="1009"/>
      <c r="CI120" s="1009"/>
      <c r="CJ120" s="1009"/>
      <c r="CK120" s="1070" t="s">
        <v>469</v>
      </c>
      <c r="CL120" s="1071"/>
      <c r="CM120" s="1071"/>
      <c r="CN120" s="1071"/>
      <c r="CO120" s="1072"/>
      <c r="CP120" s="1078" t="s">
        <v>470</v>
      </c>
      <c r="CQ120" s="1079"/>
      <c r="CR120" s="1079"/>
      <c r="CS120" s="1079"/>
      <c r="CT120" s="1079"/>
      <c r="CU120" s="1079"/>
      <c r="CV120" s="1079"/>
      <c r="CW120" s="1079"/>
      <c r="CX120" s="1079"/>
      <c r="CY120" s="1079"/>
      <c r="CZ120" s="1079"/>
      <c r="DA120" s="1079"/>
      <c r="DB120" s="1079"/>
      <c r="DC120" s="1079"/>
      <c r="DD120" s="1079"/>
      <c r="DE120" s="1079"/>
      <c r="DF120" s="1080"/>
      <c r="DG120" s="994">
        <v>3183218</v>
      </c>
      <c r="DH120" s="995"/>
      <c r="DI120" s="995"/>
      <c r="DJ120" s="995"/>
      <c r="DK120" s="995"/>
      <c r="DL120" s="995">
        <v>2710017</v>
      </c>
      <c r="DM120" s="995"/>
      <c r="DN120" s="995"/>
      <c r="DO120" s="995"/>
      <c r="DP120" s="995"/>
      <c r="DQ120" s="995">
        <v>2211497</v>
      </c>
      <c r="DR120" s="995"/>
      <c r="DS120" s="995"/>
      <c r="DT120" s="995"/>
      <c r="DU120" s="995"/>
      <c r="DV120" s="996">
        <v>26.1</v>
      </c>
      <c r="DW120" s="996"/>
      <c r="DX120" s="996"/>
      <c r="DY120" s="996"/>
      <c r="DZ120" s="997"/>
    </row>
    <row r="121" spans="1:130" s="233" customFormat="1" ht="26.25" customHeight="1" x14ac:dyDescent="0.15">
      <c r="A121" s="1121"/>
      <c r="B121" s="1013"/>
      <c r="C121" s="1038" t="s">
        <v>471</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v>487</v>
      </c>
      <c r="AB121" s="1023"/>
      <c r="AC121" s="1023"/>
      <c r="AD121" s="1023"/>
      <c r="AE121" s="1024"/>
      <c r="AF121" s="1025">
        <v>16511</v>
      </c>
      <c r="AG121" s="1023"/>
      <c r="AH121" s="1023"/>
      <c r="AI121" s="1023"/>
      <c r="AJ121" s="1024"/>
      <c r="AK121" s="1025">
        <v>16511</v>
      </c>
      <c r="AL121" s="1023"/>
      <c r="AM121" s="1023"/>
      <c r="AN121" s="1023"/>
      <c r="AO121" s="1024"/>
      <c r="AP121" s="1026">
        <v>0.2</v>
      </c>
      <c r="AQ121" s="1027"/>
      <c r="AR121" s="1027"/>
      <c r="AS121" s="1027"/>
      <c r="AT121" s="1028"/>
      <c r="AU121" s="1058"/>
      <c r="AV121" s="1059"/>
      <c r="AW121" s="1059"/>
      <c r="AX121" s="1059"/>
      <c r="AY121" s="1060"/>
      <c r="AZ121" s="986" t="s">
        <v>472</v>
      </c>
      <c r="BA121" s="987"/>
      <c r="BB121" s="987"/>
      <c r="BC121" s="987"/>
      <c r="BD121" s="987"/>
      <c r="BE121" s="987"/>
      <c r="BF121" s="987"/>
      <c r="BG121" s="987"/>
      <c r="BH121" s="987"/>
      <c r="BI121" s="987"/>
      <c r="BJ121" s="987"/>
      <c r="BK121" s="987"/>
      <c r="BL121" s="987"/>
      <c r="BM121" s="987"/>
      <c r="BN121" s="987"/>
      <c r="BO121" s="987"/>
      <c r="BP121" s="988"/>
      <c r="BQ121" s="989" t="s">
        <v>473</v>
      </c>
      <c r="BR121" s="990"/>
      <c r="BS121" s="990"/>
      <c r="BT121" s="990"/>
      <c r="BU121" s="990"/>
      <c r="BV121" s="990">
        <v>48000</v>
      </c>
      <c r="BW121" s="990"/>
      <c r="BX121" s="990"/>
      <c r="BY121" s="990"/>
      <c r="BZ121" s="990"/>
      <c r="CA121" s="990" t="s">
        <v>129</v>
      </c>
      <c r="CB121" s="990"/>
      <c r="CC121" s="990"/>
      <c r="CD121" s="990"/>
      <c r="CE121" s="990"/>
      <c r="CF121" s="984" t="s">
        <v>129</v>
      </c>
      <c r="CG121" s="985"/>
      <c r="CH121" s="985"/>
      <c r="CI121" s="985"/>
      <c r="CJ121" s="985"/>
      <c r="CK121" s="1073"/>
      <c r="CL121" s="1074"/>
      <c r="CM121" s="1074"/>
      <c r="CN121" s="1074"/>
      <c r="CO121" s="1075"/>
      <c r="CP121" s="1083" t="s">
        <v>474</v>
      </c>
      <c r="CQ121" s="1084"/>
      <c r="CR121" s="1084"/>
      <c r="CS121" s="1084"/>
      <c r="CT121" s="1084"/>
      <c r="CU121" s="1084"/>
      <c r="CV121" s="1084"/>
      <c r="CW121" s="1084"/>
      <c r="CX121" s="1084"/>
      <c r="CY121" s="1084"/>
      <c r="CZ121" s="1084"/>
      <c r="DA121" s="1084"/>
      <c r="DB121" s="1084"/>
      <c r="DC121" s="1084"/>
      <c r="DD121" s="1084"/>
      <c r="DE121" s="1084"/>
      <c r="DF121" s="1085"/>
      <c r="DG121" s="989">
        <v>213042</v>
      </c>
      <c r="DH121" s="990"/>
      <c r="DI121" s="990"/>
      <c r="DJ121" s="990"/>
      <c r="DK121" s="990"/>
      <c r="DL121" s="990">
        <v>251850</v>
      </c>
      <c r="DM121" s="990"/>
      <c r="DN121" s="990"/>
      <c r="DO121" s="990"/>
      <c r="DP121" s="990"/>
      <c r="DQ121" s="990">
        <v>249444</v>
      </c>
      <c r="DR121" s="990"/>
      <c r="DS121" s="990"/>
      <c r="DT121" s="990"/>
      <c r="DU121" s="990"/>
      <c r="DV121" s="991">
        <v>2.9</v>
      </c>
      <c r="DW121" s="991"/>
      <c r="DX121" s="991"/>
      <c r="DY121" s="991"/>
      <c r="DZ121" s="992"/>
    </row>
    <row r="122" spans="1:130" s="233" customFormat="1" ht="26.25" customHeight="1" x14ac:dyDescent="0.15">
      <c r="A122" s="1121"/>
      <c r="B122" s="1013"/>
      <c r="C122" s="986" t="s">
        <v>451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129</v>
      </c>
      <c r="AB122" s="1023"/>
      <c r="AC122" s="1023"/>
      <c r="AD122" s="1023"/>
      <c r="AE122" s="1024"/>
      <c r="AF122" s="1025" t="s">
        <v>129</v>
      </c>
      <c r="AG122" s="1023"/>
      <c r="AH122" s="1023"/>
      <c r="AI122" s="1023"/>
      <c r="AJ122" s="1024"/>
      <c r="AK122" s="1025" t="s">
        <v>129</v>
      </c>
      <c r="AL122" s="1023"/>
      <c r="AM122" s="1023"/>
      <c r="AN122" s="1023"/>
      <c r="AO122" s="1024"/>
      <c r="AP122" s="1026" t="s">
        <v>464</v>
      </c>
      <c r="AQ122" s="1027"/>
      <c r="AR122" s="1027"/>
      <c r="AS122" s="1027"/>
      <c r="AT122" s="1028"/>
      <c r="AU122" s="1058"/>
      <c r="AV122" s="1059"/>
      <c r="AW122" s="1059"/>
      <c r="AX122" s="1059"/>
      <c r="AY122" s="1060"/>
      <c r="AZ122" s="1037" t="s">
        <v>475</v>
      </c>
      <c r="BA122" s="1029"/>
      <c r="BB122" s="1029"/>
      <c r="BC122" s="1029"/>
      <c r="BD122" s="1029"/>
      <c r="BE122" s="1029"/>
      <c r="BF122" s="1029"/>
      <c r="BG122" s="1029"/>
      <c r="BH122" s="1029"/>
      <c r="BI122" s="1029"/>
      <c r="BJ122" s="1029"/>
      <c r="BK122" s="1029"/>
      <c r="BL122" s="1029"/>
      <c r="BM122" s="1029"/>
      <c r="BN122" s="1029"/>
      <c r="BO122" s="1029"/>
      <c r="BP122" s="1030"/>
      <c r="BQ122" s="1063">
        <v>6437794</v>
      </c>
      <c r="BR122" s="1064"/>
      <c r="BS122" s="1064"/>
      <c r="BT122" s="1064"/>
      <c r="BU122" s="1064"/>
      <c r="BV122" s="1064">
        <v>7023056</v>
      </c>
      <c r="BW122" s="1064"/>
      <c r="BX122" s="1064"/>
      <c r="BY122" s="1064"/>
      <c r="BZ122" s="1064"/>
      <c r="CA122" s="1064">
        <v>7108357</v>
      </c>
      <c r="CB122" s="1064"/>
      <c r="CC122" s="1064"/>
      <c r="CD122" s="1064"/>
      <c r="CE122" s="1064"/>
      <c r="CF122" s="1081">
        <v>83.9</v>
      </c>
      <c r="CG122" s="1082"/>
      <c r="CH122" s="1082"/>
      <c r="CI122" s="1082"/>
      <c r="CJ122" s="1082"/>
      <c r="CK122" s="1073"/>
      <c r="CL122" s="1074"/>
      <c r="CM122" s="1074"/>
      <c r="CN122" s="1074"/>
      <c r="CO122" s="1075"/>
      <c r="CP122" s="1083" t="s">
        <v>410</v>
      </c>
      <c r="CQ122" s="1084"/>
      <c r="CR122" s="1084"/>
      <c r="CS122" s="1084"/>
      <c r="CT122" s="1084"/>
      <c r="CU122" s="1084"/>
      <c r="CV122" s="1084"/>
      <c r="CW122" s="1084"/>
      <c r="CX122" s="1084"/>
      <c r="CY122" s="1084"/>
      <c r="CZ122" s="1084"/>
      <c r="DA122" s="1084"/>
      <c r="DB122" s="1084"/>
      <c r="DC122" s="1084"/>
      <c r="DD122" s="1084"/>
      <c r="DE122" s="1084"/>
      <c r="DF122" s="1085"/>
      <c r="DG122" s="989">
        <v>319600</v>
      </c>
      <c r="DH122" s="990"/>
      <c r="DI122" s="990"/>
      <c r="DJ122" s="990"/>
      <c r="DK122" s="990"/>
      <c r="DL122" s="990">
        <v>137307</v>
      </c>
      <c r="DM122" s="990"/>
      <c r="DN122" s="990"/>
      <c r="DO122" s="990"/>
      <c r="DP122" s="990"/>
      <c r="DQ122" s="990">
        <v>236710</v>
      </c>
      <c r="DR122" s="990"/>
      <c r="DS122" s="990"/>
      <c r="DT122" s="990"/>
      <c r="DU122" s="990"/>
      <c r="DV122" s="991">
        <v>2.8</v>
      </c>
      <c r="DW122" s="991"/>
      <c r="DX122" s="991"/>
      <c r="DY122" s="991"/>
      <c r="DZ122" s="992"/>
    </row>
    <row r="123" spans="1:130" s="233" customFormat="1" ht="26.25" customHeight="1" x14ac:dyDescent="0.15">
      <c r="A123" s="1121"/>
      <c r="B123" s="1013"/>
      <c r="C123" s="986" t="s">
        <v>458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v>909</v>
      </c>
      <c r="AB123" s="1023"/>
      <c r="AC123" s="1023"/>
      <c r="AD123" s="1023"/>
      <c r="AE123" s="1024"/>
      <c r="AF123" s="1025">
        <v>895</v>
      </c>
      <c r="AG123" s="1023"/>
      <c r="AH123" s="1023"/>
      <c r="AI123" s="1023"/>
      <c r="AJ123" s="1024"/>
      <c r="AK123" s="1025">
        <v>883</v>
      </c>
      <c r="AL123" s="1023"/>
      <c r="AM123" s="1023"/>
      <c r="AN123" s="1023"/>
      <c r="AO123" s="1024"/>
      <c r="AP123" s="1026">
        <v>0</v>
      </c>
      <c r="AQ123" s="1027"/>
      <c r="AR123" s="1027"/>
      <c r="AS123" s="1027"/>
      <c r="AT123" s="1028"/>
      <c r="AU123" s="1061"/>
      <c r="AV123" s="1062"/>
      <c r="AW123" s="1062"/>
      <c r="AX123" s="1062"/>
      <c r="AY123" s="1062"/>
      <c r="AZ123" s="254" t="s">
        <v>186</v>
      </c>
      <c r="BA123" s="254"/>
      <c r="BB123" s="254"/>
      <c r="BC123" s="254"/>
      <c r="BD123" s="254"/>
      <c r="BE123" s="254"/>
      <c r="BF123" s="254"/>
      <c r="BG123" s="254"/>
      <c r="BH123" s="254"/>
      <c r="BI123" s="254"/>
      <c r="BJ123" s="254"/>
      <c r="BK123" s="254"/>
      <c r="BL123" s="254"/>
      <c r="BM123" s="254"/>
      <c r="BN123" s="254"/>
      <c r="BO123" s="1041" t="s">
        <v>476</v>
      </c>
      <c r="BP123" s="1069"/>
      <c r="BQ123" s="1127">
        <v>13806807</v>
      </c>
      <c r="BR123" s="1128"/>
      <c r="BS123" s="1128"/>
      <c r="BT123" s="1128"/>
      <c r="BU123" s="1128"/>
      <c r="BV123" s="1128">
        <v>12065970</v>
      </c>
      <c r="BW123" s="1128"/>
      <c r="BX123" s="1128"/>
      <c r="BY123" s="1128"/>
      <c r="BZ123" s="1128"/>
      <c r="CA123" s="1128">
        <v>13953739</v>
      </c>
      <c r="CB123" s="1128"/>
      <c r="CC123" s="1128"/>
      <c r="CD123" s="1128"/>
      <c r="CE123" s="1128"/>
      <c r="CF123" s="1065"/>
      <c r="CG123" s="1066"/>
      <c r="CH123" s="1066"/>
      <c r="CI123" s="1066"/>
      <c r="CJ123" s="1067"/>
      <c r="CK123" s="1073"/>
      <c r="CL123" s="1074"/>
      <c r="CM123" s="1074"/>
      <c r="CN123" s="1074"/>
      <c r="CO123" s="1075"/>
      <c r="CP123" s="1083" t="s">
        <v>411</v>
      </c>
      <c r="CQ123" s="1084"/>
      <c r="CR123" s="1084"/>
      <c r="CS123" s="1084"/>
      <c r="CT123" s="1084"/>
      <c r="CU123" s="1084"/>
      <c r="CV123" s="1084"/>
      <c r="CW123" s="1084"/>
      <c r="CX123" s="1084"/>
      <c r="CY123" s="1084"/>
      <c r="CZ123" s="1084"/>
      <c r="DA123" s="1084"/>
      <c r="DB123" s="1084"/>
      <c r="DC123" s="1084"/>
      <c r="DD123" s="1084"/>
      <c r="DE123" s="1084"/>
      <c r="DF123" s="1085"/>
      <c r="DG123" s="1022" t="s">
        <v>129</v>
      </c>
      <c r="DH123" s="1023"/>
      <c r="DI123" s="1023"/>
      <c r="DJ123" s="1023"/>
      <c r="DK123" s="1024"/>
      <c r="DL123" s="1025" t="s">
        <v>129</v>
      </c>
      <c r="DM123" s="1023"/>
      <c r="DN123" s="1023"/>
      <c r="DO123" s="1023"/>
      <c r="DP123" s="1024"/>
      <c r="DQ123" s="1025" t="s">
        <v>129</v>
      </c>
      <c r="DR123" s="1023"/>
      <c r="DS123" s="1023"/>
      <c r="DT123" s="1023"/>
      <c r="DU123" s="1024"/>
      <c r="DV123" s="1026" t="s">
        <v>129</v>
      </c>
      <c r="DW123" s="1027"/>
      <c r="DX123" s="1027"/>
      <c r="DY123" s="1027"/>
      <c r="DZ123" s="1028"/>
    </row>
    <row r="124" spans="1:130" s="233" customFormat="1" ht="26.25" customHeight="1" thickBot="1" x14ac:dyDescent="0.2">
      <c r="A124" s="1121"/>
      <c r="B124" s="1013"/>
      <c r="C124" s="986" t="s">
        <v>461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129</v>
      </c>
      <c r="AB124" s="1023"/>
      <c r="AC124" s="1023"/>
      <c r="AD124" s="1023"/>
      <c r="AE124" s="1024"/>
      <c r="AF124" s="1025" t="s">
        <v>129</v>
      </c>
      <c r="AG124" s="1023"/>
      <c r="AH124" s="1023"/>
      <c r="AI124" s="1023"/>
      <c r="AJ124" s="1024"/>
      <c r="AK124" s="1025" t="s">
        <v>129</v>
      </c>
      <c r="AL124" s="1023"/>
      <c r="AM124" s="1023"/>
      <c r="AN124" s="1023"/>
      <c r="AO124" s="1024"/>
      <c r="AP124" s="1026" t="s">
        <v>129</v>
      </c>
      <c r="AQ124" s="1027"/>
      <c r="AR124" s="1027"/>
      <c r="AS124" s="1027"/>
      <c r="AT124" s="1028"/>
      <c r="AU124" s="1123" t="s">
        <v>477</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464</v>
      </c>
      <c r="BR124" s="1091"/>
      <c r="BS124" s="1091"/>
      <c r="BT124" s="1091"/>
      <c r="BU124" s="1091"/>
      <c r="BV124" s="1091" t="s">
        <v>129</v>
      </c>
      <c r="BW124" s="1091"/>
      <c r="BX124" s="1091"/>
      <c r="BY124" s="1091"/>
      <c r="BZ124" s="1091"/>
      <c r="CA124" s="1091" t="s">
        <v>464</v>
      </c>
      <c r="CB124" s="1091"/>
      <c r="CC124" s="1091"/>
      <c r="CD124" s="1091"/>
      <c r="CE124" s="1091"/>
      <c r="CF124" s="1092"/>
      <c r="CG124" s="1093"/>
      <c r="CH124" s="1093"/>
      <c r="CI124" s="1093"/>
      <c r="CJ124" s="1094"/>
      <c r="CK124" s="1076"/>
      <c r="CL124" s="1076"/>
      <c r="CM124" s="1076"/>
      <c r="CN124" s="1076"/>
      <c r="CO124" s="1077"/>
      <c r="CP124" s="1083" t="s">
        <v>478</v>
      </c>
      <c r="CQ124" s="1084"/>
      <c r="CR124" s="1084"/>
      <c r="CS124" s="1084"/>
      <c r="CT124" s="1084"/>
      <c r="CU124" s="1084"/>
      <c r="CV124" s="1084"/>
      <c r="CW124" s="1084"/>
      <c r="CX124" s="1084"/>
      <c r="CY124" s="1084"/>
      <c r="CZ124" s="1084"/>
      <c r="DA124" s="1084"/>
      <c r="DB124" s="1084"/>
      <c r="DC124" s="1084"/>
      <c r="DD124" s="1084"/>
      <c r="DE124" s="1084"/>
      <c r="DF124" s="1085"/>
      <c r="DG124" s="1068" t="s">
        <v>129</v>
      </c>
      <c r="DH124" s="1050"/>
      <c r="DI124" s="1050"/>
      <c r="DJ124" s="1050"/>
      <c r="DK124" s="1051"/>
      <c r="DL124" s="1049" t="s">
        <v>464</v>
      </c>
      <c r="DM124" s="1050"/>
      <c r="DN124" s="1050"/>
      <c r="DO124" s="1050"/>
      <c r="DP124" s="1051"/>
      <c r="DQ124" s="1049" t="s">
        <v>464</v>
      </c>
      <c r="DR124" s="1050"/>
      <c r="DS124" s="1050"/>
      <c r="DT124" s="1050"/>
      <c r="DU124" s="1051"/>
      <c r="DV124" s="1052" t="s">
        <v>129</v>
      </c>
      <c r="DW124" s="1053"/>
      <c r="DX124" s="1053"/>
      <c r="DY124" s="1053"/>
      <c r="DZ124" s="1054"/>
    </row>
    <row r="125" spans="1:130" s="233" customFormat="1" ht="26.25" customHeight="1" x14ac:dyDescent="0.15">
      <c r="A125" s="1121"/>
      <c r="B125" s="1013"/>
      <c r="C125" s="986" t="s">
        <v>463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129</v>
      </c>
      <c r="AB125" s="1023"/>
      <c r="AC125" s="1023"/>
      <c r="AD125" s="1023"/>
      <c r="AE125" s="1024"/>
      <c r="AF125" s="1025" t="s">
        <v>129</v>
      </c>
      <c r="AG125" s="1023"/>
      <c r="AH125" s="1023"/>
      <c r="AI125" s="1023"/>
      <c r="AJ125" s="1024"/>
      <c r="AK125" s="1025" t="s">
        <v>129</v>
      </c>
      <c r="AL125" s="1023"/>
      <c r="AM125" s="1023"/>
      <c r="AN125" s="1023"/>
      <c r="AO125" s="1024"/>
      <c r="AP125" s="1026" t="s">
        <v>129</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479</v>
      </c>
      <c r="CL125" s="1071"/>
      <c r="CM125" s="1071"/>
      <c r="CN125" s="1071"/>
      <c r="CO125" s="1072"/>
      <c r="CP125" s="993" t="s">
        <v>480</v>
      </c>
      <c r="CQ125" s="961"/>
      <c r="CR125" s="961"/>
      <c r="CS125" s="961"/>
      <c r="CT125" s="961"/>
      <c r="CU125" s="961"/>
      <c r="CV125" s="961"/>
      <c r="CW125" s="961"/>
      <c r="CX125" s="961"/>
      <c r="CY125" s="961"/>
      <c r="CZ125" s="961"/>
      <c r="DA125" s="961"/>
      <c r="DB125" s="961"/>
      <c r="DC125" s="961"/>
      <c r="DD125" s="961"/>
      <c r="DE125" s="961"/>
      <c r="DF125" s="962"/>
      <c r="DG125" s="994" t="s">
        <v>129</v>
      </c>
      <c r="DH125" s="995"/>
      <c r="DI125" s="995"/>
      <c r="DJ125" s="995"/>
      <c r="DK125" s="995"/>
      <c r="DL125" s="995" t="s">
        <v>129</v>
      </c>
      <c r="DM125" s="995"/>
      <c r="DN125" s="995"/>
      <c r="DO125" s="995"/>
      <c r="DP125" s="995"/>
      <c r="DQ125" s="995" t="s">
        <v>129</v>
      </c>
      <c r="DR125" s="995"/>
      <c r="DS125" s="995"/>
      <c r="DT125" s="995"/>
      <c r="DU125" s="995"/>
      <c r="DV125" s="996" t="s">
        <v>129</v>
      </c>
      <c r="DW125" s="996"/>
      <c r="DX125" s="996"/>
      <c r="DY125" s="996"/>
      <c r="DZ125" s="997"/>
    </row>
    <row r="126" spans="1:130" s="233" customFormat="1" ht="26.25" customHeight="1" thickBot="1" x14ac:dyDescent="0.2">
      <c r="A126" s="1121"/>
      <c r="B126" s="1013"/>
      <c r="C126" s="986" t="s">
        <v>466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v>75613</v>
      </c>
      <c r="AB126" s="1023"/>
      <c r="AC126" s="1023"/>
      <c r="AD126" s="1023"/>
      <c r="AE126" s="1024"/>
      <c r="AF126" s="1025">
        <v>61960</v>
      </c>
      <c r="AG126" s="1023"/>
      <c r="AH126" s="1023"/>
      <c r="AI126" s="1023"/>
      <c r="AJ126" s="1024"/>
      <c r="AK126" s="1025">
        <v>49025</v>
      </c>
      <c r="AL126" s="1023"/>
      <c r="AM126" s="1023"/>
      <c r="AN126" s="1023"/>
      <c r="AO126" s="1024"/>
      <c r="AP126" s="1026">
        <v>0.6</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481</v>
      </c>
      <c r="CQ126" s="987"/>
      <c r="CR126" s="987"/>
      <c r="CS126" s="987"/>
      <c r="CT126" s="987"/>
      <c r="CU126" s="987"/>
      <c r="CV126" s="987"/>
      <c r="CW126" s="987"/>
      <c r="CX126" s="987"/>
      <c r="CY126" s="987"/>
      <c r="CZ126" s="987"/>
      <c r="DA126" s="987"/>
      <c r="DB126" s="987"/>
      <c r="DC126" s="987"/>
      <c r="DD126" s="987"/>
      <c r="DE126" s="987"/>
      <c r="DF126" s="988"/>
      <c r="DG126" s="989" t="s">
        <v>464</v>
      </c>
      <c r="DH126" s="990"/>
      <c r="DI126" s="990"/>
      <c r="DJ126" s="990"/>
      <c r="DK126" s="990"/>
      <c r="DL126" s="990" t="s">
        <v>129</v>
      </c>
      <c r="DM126" s="990"/>
      <c r="DN126" s="990"/>
      <c r="DO126" s="990"/>
      <c r="DP126" s="990"/>
      <c r="DQ126" s="990" t="s">
        <v>129</v>
      </c>
      <c r="DR126" s="990"/>
      <c r="DS126" s="990"/>
      <c r="DT126" s="990"/>
      <c r="DU126" s="990"/>
      <c r="DV126" s="991" t="s">
        <v>129</v>
      </c>
      <c r="DW126" s="991"/>
      <c r="DX126" s="991"/>
      <c r="DY126" s="991"/>
      <c r="DZ126" s="992"/>
    </row>
    <row r="127" spans="1:130" s="233" customFormat="1" ht="26.25" customHeight="1" x14ac:dyDescent="0.15">
      <c r="A127" s="1122"/>
      <c r="B127" s="1015"/>
      <c r="C127" s="1037" t="s">
        <v>482</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18</v>
      </c>
      <c r="AB127" s="1023"/>
      <c r="AC127" s="1023"/>
      <c r="AD127" s="1023"/>
      <c r="AE127" s="1024"/>
      <c r="AF127" s="1025" t="s">
        <v>129</v>
      </c>
      <c r="AG127" s="1023"/>
      <c r="AH127" s="1023"/>
      <c r="AI127" s="1023"/>
      <c r="AJ127" s="1024"/>
      <c r="AK127" s="1025">
        <v>17368</v>
      </c>
      <c r="AL127" s="1023"/>
      <c r="AM127" s="1023"/>
      <c r="AN127" s="1023"/>
      <c r="AO127" s="1024"/>
      <c r="AP127" s="1026">
        <v>0.2</v>
      </c>
      <c r="AQ127" s="1027"/>
      <c r="AR127" s="1027"/>
      <c r="AS127" s="1027"/>
      <c r="AT127" s="1028"/>
      <c r="AU127" s="235"/>
      <c r="AV127" s="235"/>
      <c r="AW127" s="235"/>
      <c r="AX127" s="1095" t="s">
        <v>483</v>
      </c>
      <c r="AY127" s="1096"/>
      <c r="AZ127" s="1096"/>
      <c r="BA127" s="1096"/>
      <c r="BB127" s="1096"/>
      <c r="BC127" s="1096"/>
      <c r="BD127" s="1096"/>
      <c r="BE127" s="1097"/>
      <c r="BF127" s="1098" t="s">
        <v>484</v>
      </c>
      <c r="BG127" s="1096"/>
      <c r="BH127" s="1096"/>
      <c r="BI127" s="1096"/>
      <c r="BJ127" s="1096"/>
      <c r="BK127" s="1096"/>
      <c r="BL127" s="1097"/>
      <c r="BM127" s="1098" t="s">
        <v>485</v>
      </c>
      <c r="BN127" s="1096"/>
      <c r="BO127" s="1096"/>
      <c r="BP127" s="1096"/>
      <c r="BQ127" s="1096"/>
      <c r="BR127" s="1096"/>
      <c r="BS127" s="1097"/>
      <c r="BT127" s="1098" t="s">
        <v>486</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487</v>
      </c>
      <c r="CQ127" s="987"/>
      <c r="CR127" s="987"/>
      <c r="CS127" s="987"/>
      <c r="CT127" s="987"/>
      <c r="CU127" s="987"/>
      <c r="CV127" s="987"/>
      <c r="CW127" s="987"/>
      <c r="CX127" s="987"/>
      <c r="CY127" s="987"/>
      <c r="CZ127" s="987"/>
      <c r="DA127" s="987"/>
      <c r="DB127" s="987"/>
      <c r="DC127" s="987"/>
      <c r="DD127" s="987"/>
      <c r="DE127" s="987"/>
      <c r="DF127" s="988"/>
      <c r="DG127" s="989" t="s">
        <v>129</v>
      </c>
      <c r="DH127" s="990"/>
      <c r="DI127" s="990"/>
      <c r="DJ127" s="990"/>
      <c r="DK127" s="990"/>
      <c r="DL127" s="990" t="s">
        <v>129</v>
      </c>
      <c r="DM127" s="990"/>
      <c r="DN127" s="990"/>
      <c r="DO127" s="990"/>
      <c r="DP127" s="990"/>
      <c r="DQ127" s="990" t="s">
        <v>129</v>
      </c>
      <c r="DR127" s="990"/>
      <c r="DS127" s="990"/>
      <c r="DT127" s="990"/>
      <c r="DU127" s="990"/>
      <c r="DV127" s="991" t="s">
        <v>464</v>
      </c>
      <c r="DW127" s="991"/>
      <c r="DX127" s="991"/>
      <c r="DY127" s="991"/>
      <c r="DZ127" s="992"/>
    </row>
    <row r="128" spans="1:130" s="233" customFormat="1" ht="26.25" customHeight="1" thickBot="1" x14ac:dyDescent="0.2">
      <c r="A128" s="1105" t="s">
        <v>488</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489</v>
      </c>
      <c r="X128" s="1107"/>
      <c r="Y128" s="1107"/>
      <c r="Z128" s="1108"/>
      <c r="AA128" s="1109" t="s">
        <v>464</v>
      </c>
      <c r="AB128" s="1110"/>
      <c r="AC128" s="1110"/>
      <c r="AD128" s="1110"/>
      <c r="AE128" s="1111"/>
      <c r="AF128" s="1112" t="s">
        <v>464</v>
      </c>
      <c r="AG128" s="1110"/>
      <c r="AH128" s="1110"/>
      <c r="AI128" s="1110"/>
      <c r="AJ128" s="1111"/>
      <c r="AK128" s="1112" t="s">
        <v>129</v>
      </c>
      <c r="AL128" s="1110"/>
      <c r="AM128" s="1110"/>
      <c r="AN128" s="1110"/>
      <c r="AO128" s="1111"/>
      <c r="AP128" s="1113"/>
      <c r="AQ128" s="1114"/>
      <c r="AR128" s="1114"/>
      <c r="AS128" s="1114"/>
      <c r="AT128" s="1115"/>
      <c r="AU128" s="235"/>
      <c r="AV128" s="235"/>
      <c r="AW128" s="235"/>
      <c r="AX128" s="960" t="s">
        <v>490</v>
      </c>
      <c r="AY128" s="961"/>
      <c r="AZ128" s="961"/>
      <c r="BA128" s="961"/>
      <c r="BB128" s="961"/>
      <c r="BC128" s="961"/>
      <c r="BD128" s="961"/>
      <c r="BE128" s="962"/>
      <c r="BF128" s="1116" t="s">
        <v>464</v>
      </c>
      <c r="BG128" s="1117"/>
      <c r="BH128" s="1117"/>
      <c r="BI128" s="1117"/>
      <c r="BJ128" s="1117"/>
      <c r="BK128" s="1117"/>
      <c r="BL128" s="1118"/>
      <c r="BM128" s="1116">
        <v>13.48</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491</v>
      </c>
      <c r="CQ128" s="790"/>
      <c r="CR128" s="790"/>
      <c r="CS128" s="790"/>
      <c r="CT128" s="790"/>
      <c r="CU128" s="790"/>
      <c r="CV128" s="790"/>
      <c r="CW128" s="790"/>
      <c r="CX128" s="790"/>
      <c r="CY128" s="790"/>
      <c r="CZ128" s="790"/>
      <c r="DA128" s="790"/>
      <c r="DB128" s="790"/>
      <c r="DC128" s="790"/>
      <c r="DD128" s="790"/>
      <c r="DE128" s="790"/>
      <c r="DF128" s="1100"/>
      <c r="DG128" s="1101" t="s">
        <v>464</v>
      </c>
      <c r="DH128" s="1102"/>
      <c r="DI128" s="1102"/>
      <c r="DJ128" s="1102"/>
      <c r="DK128" s="1102"/>
      <c r="DL128" s="1102" t="s">
        <v>129</v>
      </c>
      <c r="DM128" s="1102"/>
      <c r="DN128" s="1102"/>
      <c r="DO128" s="1102"/>
      <c r="DP128" s="1102"/>
      <c r="DQ128" s="1102" t="s">
        <v>464</v>
      </c>
      <c r="DR128" s="1102"/>
      <c r="DS128" s="1102"/>
      <c r="DT128" s="1102"/>
      <c r="DU128" s="1102"/>
      <c r="DV128" s="1103" t="s">
        <v>464</v>
      </c>
      <c r="DW128" s="1103"/>
      <c r="DX128" s="1103"/>
      <c r="DY128" s="1103"/>
      <c r="DZ128" s="1104"/>
    </row>
    <row r="129" spans="1:131" s="233" customFormat="1" ht="26.25" customHeight="1" x14ac:dyDescent="0.15">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492</v>
      </c>
      <c r="X129" s="1135"/>
      <c r="Y129" s="1135"/>
      <c r="Z129" s="1136"/>
      <c r="AA129" s="1022">
        <v>8775239</v>
      </c>
      <c r="AB129" s="1023"/>
      <c r="AC129" s="1023"/>
      <c r="AD129" s="1023"/>
      <c r="AE129" s="1024"/>
      <c r="AF129" s="1025">
        <v>8903593</v>
      </c>
      <c r="AG129" s="1023"/>
      <c r="AH129" s="1023"/>
      <c r="AI129" s="1023"/>
      <c r="AJ129" s="1024"/>
      <c r="AK129" s="1025">
        <v>9190250</v>
      </c>
      <c r="AL129" s="1023"/>
      <c r="AM129" s="1023"/>
      <c r="AN129" s="1023"/>
      <c r="AO129" s="1024"/>
      <c r="AP129" s="1137"/>
      <c r="AQ129" s="1138"/>
      <c r="AR129" s="1138"/>
      <c r="AS129" s="1138"/>
      <c r="AT129" s="1139"/>
      <c r="AU129" s="236"/>
      <c r="AV129" s="236"/>
      <c r="AW129" s="236"/>
      <c r="AX129" s="1129" t="s">
        <v>493</v>
      </c>
      <c r="AY129" s="987"/>
      <c r="AZ129" s="987"/>
      <c r="BA129" s="987"/>
      <c r="BB129" s="987"/>
      <c r="BC129" s="987"/>
      <c r="BD129" s="987"/>
      <c r="BE129" s="988"/>
      <c r="BF129" s="1130" t="s">
        <v>464</v>
      </c>
      <c r="BG129" s="1131"/>
      <c r="BH129" s="1131"/>
      <c r="BI129" s="1131"/>
      <c r="BJ129" s="1131"/>
      <c r="BK129" s="1131"/>
      <c r="BL129" s="1132"/>
      <c r="BM129" s="1130">
        <v>18.48</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8" t="s">
        <v>494</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495</v>
      </c>
      <c r="X130" s="1135"/>
      <c r="Y130" s="1135"/>
      <c r="Z130" s="1136"/>
      <c r="AA130" s="1022">
        <v>783004</v>
      </c>
      <c r="AB130" s="1023"/>
      <c r="AC130" s="1023"/>
      <c r="AD130" s="1023"/>
      <c r="AE130" s="1024"/>
      <c r="AF130" s="1025">
        <v>749616</v>
      </c>
      <c r="AG130" s="1023"/>
      <c r="AH130" s="1023"/>
      <c r="AI130" s="1023"/>
      <c r="AJ130" s="1024"/>
      <c r="AK130" s="1025">
        <v>719490</v>
      </c>
      <c r="AL130" s="1023"/>
      <c r="AM130" s="1023"/>
      <c r="AN130" s="1023"/>
      <c r="AO130" s="1024"/>
      <c r="AP130" s="1137"/>
      <c r="AQ130" s="1138"/>
      <c r="AR130" s="1138"/>
      <c r="AS130" s="1138"/>
      <c r="AT130" s="1139"/>
      <c r="AU130" s="236"/>
      <c r="AV130" s="236"/>
      <c r="AW130" s="236"/>
      <c r="AX130" s="1129" t="s">
        <v>496</v>
      </c>
      <c r="AY130" s="987"/>
      <c r="AZ130" s="987"/>
      <c r="BA130" s="987"/>
      <c r="BB130" s="987"/>
      <c r="BC130" s="987"/>
      <c r="BD130" s="987"/>
      <c r="BE130" s="988"/>
      <c r="BF130" s="1165">
        <v>0</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497</v>
      </c>
      <c r="X131" s="1172"/>
      <c r="Y131" s="1172"/>
      <c r="Z131" s="1173"/>
      <c r="AA131" s="1068">
        <v>7992235</v>
      </c>
      <c r="AB131" s="1050"/>
      <c r="AC131" s="1050"/>
      <c r="AD131" s="1050"/>
      <c r="AE131" s="1051"/>
      <c r="AF131" s="1049">
        <v>8153977</v>
      </c>
      <c r="AG131" s="1050"/>
      <c r="AH131" s="1050"/>
      <c r="AI131" s="1050"/>
      <c r="AJ131" s="1051"/>
      <c r="AK131" s="1049">
        <v>8470760</v>
      </c>
      <c r="AL131" s="1050"/>
      <c r="AM131" s="1050"/>
      <c r="AN131" s="1050"/>
      <c r="AO131" s="1051"/>
      <c r="AP131" s="1174"/>
      <c r="AQ131" s="1175"/>
      <c r="AR131" s="1175"/>
      <c r="AS131" s="1175"/>
      <c r="AT131" s="1176"/>
      <c r="AU131" s="236"/>
      <c r="AV131" s="236"/>
      <c r="AW131" s="236"/>
      <c r="AX131" s="1147" t="s">
        <v>498</v>
      </c>
      <c r="AY131" s="790"/>
      <c r="AZ131" s="790"/>
      <c r="BA131" s="790"/>
      <c r="BB131" s="790"/>
      <c r="BC131" s="790"/>
      <c r="BD131" s="790"/>
      <c r="BE131" s="1100"/>
      <c r="BF131" s="1148" t="s">
        <v>129</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4" t="s">
        <v>499</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500</v>
      </c>
      <c r="W132" s="1158"/>
      <c r="X132" s="1158"/>
      <c r="Y132" s="1158"/>
      <c r="Z132" s="1159"/>
      <c r="AA132" s="1160">
        <v>0.53727638099999997</v>
      </c>
      <c r="AB132" s="1161"/>
      <c r="AC132" s="1161"/>
      <c r="AD132" s="1161"/>
      <c r="AE132" s="1162"/>
      <c r="AF132" s="1163">
        <v>-0.61852026299999996</v>
      </c>
      <c r="AG132" s="1161"/>
      <c r="AH132" s="1161"/>
      <c r="AI132" s="1161"/>
      <c r="AJ132" s="1162"/>
      <c r="AK132" s="1163">
        <v>0.168136589</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501</v>
      </c>
      <c r="W133" s="1141"/>
      <c r="X133" s="1141"/>
      <c r="Y133" s="1141"/>
      <c r="Z133" s="1142"/>
      <c r="AA133" s="1143">
        <v>0</v>
      </c>
      <c r="AB133" s="1144"/>
      <c r="AC133" s="1144"/>
      <c r="AD133" s="1144"/>
      <c r="AE133" s="1145"/>
      <c r="AF133" s="1143">
        <v>0</v>
      </c>
      <c r="AG133" s="1144"/>
      <c r="AH133" s="1144"/>
      <c r="AI133" s="1144"/>
      <c r="AJ133" s="1145"/>
      <c r="AK133" s="1143">
        <v>0</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K2cVFSA/0HYJ/2SmjoxtlRosBz1k0gR4U53vsPJdIrmG8U+L7c9nKzNg7Hf4hDLzcrOtdh6YIqN2bCSqxbDFSA==" saltValue="lxgm7nVsMpT8Y0NO9fbZA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502</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sGEc5zWbld59HuEQvM/4tijKzkIOgm4PS8+OR6Jgn3l8SEOHNM9cLZcq5spd/HcV8a5ATFZyTWyjvVv6ePaGg==" saltValue="Nr7N/OHF+Zupkqoogs8sg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118" zoomScaleSheetLayoutView="118"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503</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504</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505</v>
      </c>
      <c r="AP7" s="275"/>
      <c r="AQ7" s="276" t="s">
        <v>506</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507</v>
      </c>
      <c r="AQ8" s="282" t="s">
        <v>508</v>
      </c>
      <c r="AR8" s="283" t="s">
        <v>509</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510</v>
      </c>
      <c r="AL9" s="1181"/>
      <c r="AM9" s="1181"/>
      <c r="AN9" s="1182"/>
      <c r="AO9" s="284">
        <v>2955304</v>
      </c>
      <c r="AP9" s="284">
        <v>94779</v>
      </c>
      <c r="AQ9" s="285">
        <v>87308</v>
      </c>
      <c r="AR9" s="286">
        <v>8.6</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511</v>
      </c>
      <c r="AL10" s="1181"/>
      <c r="AM10" s="1181"/>
      <c r="AN10" s="1182"/>
      <c r="AO10" s="287">
        <v>141602</v>
      </c>
      <c r="AP10" s="287">
        <v>4541</v>
      </c>
      <c r="AQ10" s="288">
        <v>7758</v>
      </c>
      <c r="AR10" s="289">
        <v>-41.5</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512</v>
      </c>
      <c r="AL11" s="1181"/>
      <c r="AM11" s="1181"/>
      <c r="AN11" s="1182"/>
      <c r="AO11" s="287">
        <v>634565</v>
      </c>
      <c r="AP11" s="287">
        <v>20351</v>
      </c>
      <c r="AQ11" s="288">
        <v>2064</v>
      </c>
      <c r="AR11" s="289">
        <v>886</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513</v>
      </c>
      <c r="AL12" s="1181"/>
      <c r="AM12" s="1181"/>
      <c r="AN12" s="1182"/>
      <c r="AO12" s="287" t="s">
        <v>514</v>
      </c>
      <c r="AP12" s="287" t="s">
        <v>514</v>
      </c>
      <c r="AQ12" s="288">
        <v>9</v>
      </c>
      <c r="AR12" s="289" t="s">
        <v>514</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515</v>
      </c>
      <c r="AL13" s="1181"/>
      <c r="AM13" s="1181"/>
      <c r="AN13" s="1182"/>
      <c r="AO13" s="287">
        <v>18139</v>
      </c>
      <c r="AP13" s="287">
        <v>582</v>
      </c>
      <c r="AQ13" s="288">
        <v>2858</v>
      </c>
      <c r="AR13" s="289">
        <v>-79.599999999999994</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516</v>
      </c>
      <c r="AL14" s="1181"/>
      <c r="AM14" s="1181"/>
      <c r="AN14" s="1182"/>
      <c r="AO14" s="287">
        <v>82319</v>
      </c>
      <c r="AP14" s="287">
        <v>2640</v>
      </c>
      <c r="AQ14" s="288">
        <v>1616</v>
      </c>
      <c r="AR14" s="289">
        <v>63.4</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517</v>
      </c>
      <c r="AL15" s="1184"/>
      <c r="AM15" s="1184"/>
      <c r="AN15" s="1185"/>
      <c r="AO15" s="287">
        <v>-216469</v>
      </c>
      <c r="AP15" s="287">
        <v>-6942</v>
      </c>
      <c r="AQ15" s="288">
        <v>-6164</v>
      </c>
      <c r="AR15" s="289">
        <v>12.6</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186</v>
      </c>
      <c r="AL16" s="1184"/>
      <c r="AM16" s="1184"/>
      <c r="AN16" s="1185"/>
      <c r="AO16" s="287">
        <v>3615460</v>
      </c>
      <c r="AP16" s="287">
        <v>115951</v>
      </c>
      <c r="AQ16" s="288">
        <v>95448</v>
      </c>
      <c r="AR16" s="289">
        <v>21.5</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518</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519</v>
      </c>
      <c r="AP20" s="296" t="s">
        <v>520</v>
      </c>
      <c r="AQ20" s="297" t="s">
        <v>521</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522</v>
      </c>
      <c r="AL21" s="1187"/>
      <c r="AM21" s="1187"/>
      <c r="AN21" s="1188"/>
      <c r="AO21" s="300">
        <v>11.8</v>
      </c>
      <c r="AP21" s="301">
        <v>8.85</v>
      </c>
      <c r="AQ21" s="302">
        <v>2.95</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523</v>
      </c>
      <c r="AL22" s="1187"/>
      <c r="AM22" s="1187"/>
      <c r="AN22" s="1188"/>
      <c r="AO22" s="305">
        <v>97.4</v>
      </c>
      <c r="AP22" s="306">
        <v>97.5</v>
      </c>
      <c r="AQ22" s="307">
        <v>-0.1</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7" t="s">
        <v>524</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x14ac:dyDescent="0.15">
      <c r="A27" s="312"/>
      <c r="AO27" s="265"/>
      <c r="AP27" s="265"/>
      <c r="AQ27" s="265"/>
      <c r="AR27" s="265"/>
      <c r="AS27" s="265"/>
      <c r="AT27" s="265"/>
    </row>
    <row r="28" spans="1:46" ht="17.25" x14ac:dyDescent="0.15">
      <c r="A28" s="266" t="s">
        <v>525</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526</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505</v>
      </c>
      <c r="AP30" s="275"/>
      <c r="AQ30" s="276" t="s">
        <v>506</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507</v>
      </c>
      <c r="AQ31" s="282" t="s">
        <v>508</v>
      </c>
      <c r="AR31" s="283" t="s">
        <v>509</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527</v>
      </c>
      <c r="AL32" s="1195"/>
      <c r="AM32" s="1195"/>
      <c r="AN32" s="1196"/>
      <c r="AO32" s="315">
        <v>283448</v>
      </c>
      <c r="AP32" s="315">
        <v>9090</v>
      </c>
      <c r="AQ32" s="316">
        <v>54035</v>
      </c>
      <c r="AR32" s="317">
        <v>-83.2</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528</v>
      </c>
      <c r="AL33" s="1195"/>
      <c r="AM33" s="1195"/>
      <c r="AN33" s="1196"/>
      <c r="AO33" s="315" t="s">
        <v>514</v>
      </c>
      <c r="AP33" s="315" t="s">
        <v>514</v>
      </c>
      <c r="AQ33" s="316" t="s">
        <v>514</v>
      </c>
      <c r="AR33" s="317" t="s">
        <v>514</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529</v>
      </c>
      <c r="AL34" s="1195"/>
      <c r="AM34" s="1195"/>
      <c r="AN34" s="1196"/>
      <c r="AO34" s="315" t="s">
        <v>514</v>
      </c>
      <c r="AP34" s="315" t="s">
        <v>514</v>
      </c>
      <c r="AQ34" s="316">
        <v>20</v>
      </c>
      <c r="AR34" s="317" t="s">
        <v>514</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530</v>
      </c>
      <c r="AL35" s="1195"/>
      <c r="AM35" s="1195"/>
      <c r="AN35" s="1196"/>
      <c r="AO35" s="315">
        <v>361929</v>
      </c>
      <c r="AP35" s="315">
        <v>11607</v>
      </c>
      <c r="AQ35" s="316">
        <v>18791</v>
      </c>
      <c r="AR35" s="317">
        <v>-38.200000000000003</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531</v>
      </c>
      <c r="AL36" s="1195"/>
      <c r="AM36" s="1195"/>
      <c r="AN36" s="1196"/>
      <c r="AO36" s="315">
        <v>4174</v>
      </c>
      <c r="AP36" s="315">
        <v>134</v>
      </c>
      <c r="AQ36" s="316">
        <v>2664</v>
      </c>
      <c r="AR36" s="317">
        <v>-95</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532</v>
      </c>
      <c r="AL37" s="1195"/>
      <c r="AM37" s="1195"/>
      <c r="AN37" s="1196"/>
      <c r="AO37" s="315">
        <v>83787</v>
      </c>
      <c r="AP37" s="315">
        <v>2687</v>
      </c>
      <c r="AQ37" s="316">
        <v>620</v>
      </c>
      <c r="AR37" s="317">
        <v>333.4</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533</v>
      </c>
      <c r="AL38" s="1198"/>
      <c r="AM38" s="1198"/>
      <c r="AN38" s="1199"/>
      <c r="AO38" s="318">
        <v>394</v>
      </c>
      <c r="AP38" s="318">
        <v>13</v>
      </c>
      <c r="AQ38" s="319">
        <v>2</v>
      </c>
      <c r="AR38" s="307">
        <v>550</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534</v>
      </c>
      <c r="AL39" s="1198"/>
      <c r="AM39" s="1198"/>
      <c r="AN39" s="1199"/>
      <c r="AO39" s="315" t="s">
        <v>514</v>
      </c>
      <c r="AP39" s="315" t="s">
        <v>514</v>
      </c>
      <c r="AQ39" s="316">
        <v>-4196</v>
      </c>
      <c r="AR39" s="317" t="s">
        <v>514</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535</v>
      </c>
      <c r="AL40" s="1195"/>
      <c r="AM40" s="1195"/>
      <c r="AN40" s="1196"/>
      <c r="AO40" s="315">
        <v>-719490</v>
      </c>
      <c r="AP40" s="315">
        <v>-23075</v>
      </c>
      <c r="AQ40" s="316">
        <v>-50476</v>
      </c>
      <c r="AR40" s="317">
        <v>-54.3</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301</v>
      </c>
      <c r="AL41" s="1201"/>
      <c r="AM41" s="1201"/>
      <c r="AN41" s="1202"/>
      <c r="AO41" s="315">
        <v>14242</v>
      </c>
      <c r="AP41" s="315">
        <v>457</v>
      </c>
      <c r="AQ41" s="316">
        <v>21460</v>
      </c>
      <c r="AR41" s="317">
        <v>-97.9</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536</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537</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538</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505</v>
      </c>
      <c r="AN49" s="1191" t="s">
        <v>539</v>
      </c>
      <c r="AO49" s="1192"/>
      <c r="AP49" s="1192"/>
      <c r="AQ49" s="1192"/>
      <c r="AR49" s="1193"/>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540</v>
      </c>
      <c r="AO50" s="332" t="s">
        <v>541</v>
      </c>
      <c r="AP50" s="333" t="s">
        <v>542</v>
      </c>
      <c r="AQ50" s="334" t="s">
        <v>543</v>
      </c>
      <c r="AR50" s="335" t="s">
        <v>544</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545</v>
      </c>
      <c r="AL51" s="328"/>
      <c r="AM51" s="336">
        <v>2881935</v>
      </c>
      <c r="AN51" s="337">
        <v>86826</v>
      </c>
      <c r="AO51" s="338">
        <v>-15.9</v>
      </c>
      <c r="AP51" s="339">
        <v>85042</v>
      </c>
      <c r="AQ51" s="340">
        <v>7.8</v>
      </c>
      <c r="AR51" s="341">
        <v>-23.7</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546</v>
      </c>
      <c r="AM52" s="344">
        <v>2222565</v>
      </c>
      <c r="AN52" s="345">
        <v>66961</v>
      </c>
      <c r="AO52" s="346">
        <v>-27.2</v>
      </c>
      <c r="AP52" s="347">
        <v>50806</v>
      </c>
      <c r="AQ52" s="348">
        <v>10.1</v>
      </c>
      <c r="AR52" s="349">
        <v>-37.299999999999997</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547</v>
      </c>
      <c r="AL53" s="328"/>
      <c r="AM53" s="336">
        <v>2964219</v>
      </c>
      <c r="AN53" s="337">
        <v>90558</v>
      </c>
      <c r="AO53" s="338">
        <v>4.3</v>
      </c>
      <c r="AP53" s="339">
        <v>83774</v>
      </c>
      <c r="AQ53" s="340">
        <v>-1.5</v>
      </c>
      <c r="AR53" s="341">
        <v>5.8</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546</v>
      </c>
      <c r="AM54" s="344">
        <v>1764525</v>
      </c>
      <c r="AN54" s="345">
        <v>53907</v>
      </c>
      <c r="AO54" s="346">
        <v>-19.5</v>
      </c>
      <c r="AP54" s="347">
        <v>52179</v>
      </c>
      <c r="AQ54" s="348">
        <v>2.7</v>
      </c>
      <c r="AR54" s="349">
        <v>-22.2</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548</v>
      </c>
      <c r="AL55" s="328"/>
      <c r="AM55" s="336">
        <v>5059896</v>
      </c>
      <c r="AN55" s="337">
        <v>156629</v>
      </c>
      <c r="AO55" s="338">
        <v>73</v>
      </c>
      <c r="AP55" s="339">
        <v>132981</v>
      </c>
      <c r="AQ55" s="340">
        <v>58.7</v>
      </c>
      <c r="AR55" s="341">
        <v>14.3</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546</v>
      </c>
      <c r="AM56" s="344">
        <v>3012356</v>
      </c>
      <c r="AN56" s="345">
        <v>93247</v>
      </c>
      <c r="AO56" s="346">
        <v>73</v>
      </c>
      <c r="AP56" s="347">
        <v>56973</v>
      </c>
      <c r="AQ56" s="348">
        <v>9.1999999999999993</v>
      </c>
      <c r="AR56" s="349">
        <v>63.8</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549</v>
      </c>
      <c r="AL57" s="328"/>
      <c r="AM57" s="336">
        <v>5185235</v>
      </c>
      <c r="AN57" s="337">
        <v>163500</v>
      </c>
      <c r="AO57" s="338">
        <v>4.4000000000000004</v>
      </c>
      <c r="AP57" s="339">
        <v>128523</v>
      </c>
      <c r="AQ57" s="340">
        <v>-3.4</v>
      </c>
      <c r="AR57" s="341">
        <v>7.8</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546</v>
      </c>
      <c r="AM58" s="344">
        <v>3579946</v>
      </c>
      <c r="AN58" s="345">
        <v>112882</v>
      </c>
      <c r="AO58" s="346">
        <v>21.1</v>
      </c>
      <c r="AP58" s="347">
        <v>56792</v>
      </c>
      <c r="AQ58" s="348">
        <v>-0.3</v>
      </c>
      <c r="AR58" s="349">
        <v>21.4</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550</v>
      </c>
      <c r="AL59" s="328"/>
      <c r="AM59" s="336">
        <v>2955373</v>
      </c>
      <c r="AN59" s="337">
        <v>94781</v>
      </c>
      <c r="AO59" s="338">
        <v>-42</v>
      </c>
      <c r="AP59" s="339">
        <v>69604</v>
      </c>
      <c r="AQ59" s="340">
        <v>-45.8</v>
      </c>
      <c r="AR59" s="341">
        <v>3.8</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546</v>
      </c>
      <c r="AM60" s="344">
        <v>2034418</v>
      </c>
      <c r="AN60" s="345">
        <v>65245</v>
      </c>
      <c r="AO60" s="346">
        <v>-42.2</v>
      </c>
      <c r="AP60" s="347">
        <v>36247</v>
      </c>
      <c r="AQ60" s="348">
        <v>-36.200000000000003</v>
      </c>
      <c r="AR60" s="349">
        <v>-6</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551</v>
      </c>
      <c r="AL61" s="350"/>
      <c r="AM61" s="351">
        <v>3809332</v>
      </c>
      <c r="AN61" s="352">
        <v>118459</v>
      </c>
      <c r="AO61" s="353">
        <v>4.8</v>
      </c>
      <c r="AP61" s="354">
        <v>99985</v>
      </c>
      <c r="AQ61" s="355">
        <v>3.2</v>
      </c>
      <c r="AR61" s="341">
        <v>1.6</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546</v>
      </c>
      <c r="AM62" s="344">
        <v>2522762</v>
      </c>
      <c r="AN62" s="345">
        <v>78448</v>
      </c>
      <c r="AO62" s="346">
        <v>1</v>
      </c>
      <c r="AP62" s="347">
        <v>50599</v>
      </c>
      <c r="AQ62" s="348">
        <v>-2.9</v>
      </c>
      <c r="AR62" s="349">
        <v>3.9</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ABRzwuA4FkwauAhe4kOCa2gsUVbqQ9lcnQcibN6s+8bsRZmz9FXaOfqaN4bOYYg6SnWDC3UpjA7al9tm87zVog==" saltValue="SxNlbF9gGIlq0zYT2jCAR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553</v>
      </c>
    </row>
    <row r="120" spans="125:125" ht="13.5" hidden="1" customHeight="1" x14ac:dyDescent="0.15"/>
    <row r="121" spans="125:125" ht="13.5" hidden="1" customHeight="1" x14ac:dyDescent="0.15">
      <c r="DU121" s="262"/>
    </row>
  </sheetData>
  <sheetProtection algorithmName="SHA-512" hashValue="ZVlTG79FXOKebQjO5Z/IyQDr5jwU3u9M4N0+PyTkD1/y988z10QhVGSZhS3Fj4FbpkgFDc64JU4gGqf/CjEPDg==" saltValue="9/uKsvlopmlxp6wo74hQ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554</v>
      </c>
    </row>
  </sheetData>
  <sheetProtection algorithmName="SHA-512" hashValue="8vcAo5VYXOXmS9dNroC78rnQ7ma6V/ZUVshMv1r8sPFWugQzre99ekeTp28x2Af65JmfP6eEFDksGg3X+HiQTQ==" saltValue="r7EumAO4TsMkCUuIbcCII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03" t="s">
        <v>3</v>
      </c>
      <c r="D47" s="1203"/>
      <c r="E47" s="1204"/>
      <c r="F47" s="11">
        <v>73.239999999999995</v>
      </c>
      <c r="G47" s="12">
        <v>61.06</v>
      </c>
      <c r="H47" s="12">
        <v>49.49</v>
      </c>
      <c r="I47" s="12">
        <v>43.32</v>
      </c>
      <c r="J47" s="13">
        <v>44.09</v>
      </c>
    </row>
    <row r="48" spans="2:10" ht="57.75" customHeight="1" x14ac:dyDescent="0.15">
      <c r="B48" s="14"/>
      <c r="C48" s="1205" t="s">
        <v>4</v>
      </c>
      <c r="D48" s="1205"/>
      <c r="E48" s="1206"/>
      <c r="F48" s="15">
        <v>4.9400000000000004</v>
      </c>
      <c r="G48" s="16">
        <v>5.14</v>
      </c>
      <c r="H48" s="16">
        <v>3.27</v>
      </c>
      <c r="I48" s="16">
        <v>2.78</v>
      </c>
      <c r="J48" s="17">
        <v>5.22</v>
      </c>
    </row>
    <row r="49" spans="2:10" ht="57.75" customHeight="1" thickBot="1" x14ac:dyDescent="0.2">
      <c r="B49" s="18"/>
      <c r="C49" s="1207" t="s">
        <v>5</v>
      </c>
      <c r="D49" s="1207"/>
      <c r="E49" s="1208"/>
      <c r="F49" s="19" t="s">
        <v>560</v>
      </c>
      <c r="G49" s="20" t="s">
        <v>561</v>
      </c>
      <c r="H49" s="20" t="s">
        <v>562</v>
      </c>
      <c r="I49" s="20" t="s">
        <v>563</v>
      </c>
      <c r="J49" s="21">
        <v>4.6500000000000004</v>
      </c>
    </row>
    <row r="50" spans="2:10" x14ac:dyDescent="0.15"/>
  </sheetData>
  <sheetProtection algorithmName="SHA-512" hashValue="zoG8rl3iKIPtOx+iY7KWp3iGCjEhyZJuIDoR5D31vV33bmMvaCBU6YFgs402PVQI+yJbvDAIqcq3gpDJno7tTQ==" saltValue="ytje/lkV8wBLOlHjGWdY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2023-02-20T05:37:17Z</dcterms:created>
  <dcterms:modified xsi:type="dcterms:W3CDTF">2023-11-06T08:31:59Z</dcterms:modified>
  <cp:category/>
</cp:coreProperties>
</file>