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2002001財政課\令和５年度\08【大分類】決算関係\⑮‗財政状況資料集\20231106（11８（水）17時〆切）【修正依頼】R3年度財政状況資料集について\提出用\"/>
    </mc:Choice>
  </mc:AlternateContent>
  <xr:revisionPtr revIDLastSave="0" documentId="13_ncr:1_{95E7B003-EDCD-41C5-9892-6AD26A46F85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BW36" i="10"/>
  <c r="BE36" i="10"/>
  <c r="BW35" i="10"/>
  <c r="BE35" i="10"/>
  <c r="CO34" i="10"/>
  <c r="CO35" i="10" s="1"/>
  <c r="CO36" i="10" s="1"/>
  <c r="CO37" i="10" s="1"/>
  <c r="BW34" i="10"/>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<sst xmlns="http://schemas.openxmlformats.org/spreadsheetml/2006/main" count="1130" uniqueCount="618">
  <si>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</si>
  <si>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</si>
  <si>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</si>
  <si>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</si>
  <si>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</si>
  <si>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</si>
  <si>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</si>
  <si>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</si>
  <si>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</si>
  <si>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</si>
  <si>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</si>
  <si>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</si>
  <si>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</si>
  <si>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</si>
  <si>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</si>
  <si>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</si>
  <si>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</si>
  <si>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</si>
  <si>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</si>
  <si>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</si>
  <si>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</si>
  <si>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</si>
  <si>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</si>
  <si>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</si>
  <si>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</si>
  <si>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</si>
  <si>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</si>
  <si>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</si>
  <si>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</si>
  <si>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</si>
  <si>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</si>
  <si>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</si>
  <si>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</si>
  <si>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</si>
  <si>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</si>
  <si>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</si>
  <si>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</si>
  <si>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</si>
  <si>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</si>
  <si>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</si>
  <si>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</si>
  <si>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</si>
  <si>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</si>
  <si>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</si>
  <si>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</si>
  <si>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</si>
  <si>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</si>
  <si>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</si>
  <si>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</si>
  <si>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</si>
  <si>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</si>
  <si>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</si>
  <si>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</si>
  <si>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</si>
  <si>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</si>
  <si>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</si>
  <si>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</si>
  <si>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</si>
  <si>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</si>
  <si>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</si>
  <si>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</si>
  <si>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</si>
  <si>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</si>
  <si>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</si>
  <si>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</si>
  <si>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</si>
  <si>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</si>
  <si>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</si>
  <si>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</si>
  <si>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</si>
  <si>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</si>
  <si>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</si>
  <si>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</si>
  <si>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</si>
  <si>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</si>
  <si>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</si>
  <si>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</si>
  <si>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</si>
  <si>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</si>
  <si>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</si>
  <si>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</si>
  <si>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</si>
  <si>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</si>
  <si>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</si>
  <si>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</si>
  <si>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</si>
  <si>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</si>
  <si>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</si>
  <si>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</si>
  <si>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</si>
  <si>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</si>
  <si>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</si>
  <si>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</si>
  <si>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</si>
  <si>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</si>
  <si>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</si>
  <si>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</si>
  <si>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</si>
  <si>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</si>
  <si>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</si>
  <si>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</si>
  <si>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</si>
  <si>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</si>
  <si>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</si>
  <si>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</si>
  <si>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</si>
  <si>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</si>
  <si>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</si>
  <si>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</si>
  <si>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</si>
  <si>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</si>
  <si>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</si>
  <si>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</si>
  <si>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</si>
  <si>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</si>
  <si>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</si>
  <si>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</si>
  <si>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</si>
  <si>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</si>
  <si>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</si>
  <si>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</si>
  <si>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</si>
  <si>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</si>
  <si>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</si>
  <si>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</si>
  <si>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</si>
  <si>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</si>
  <si>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</si>
  <si>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</si>
  <si>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</si>
  <si>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</si>
  <si>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</si>
  <si>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</si>
  <si>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</si>
  <si>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</si>
  <si>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</si>
  <si>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</si>
  <si>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</si>
  <si>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</si>
  <si>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</si>
  <si>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</si>
  <si>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</si>
  <si>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</si>
  <si>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</si>
  <si>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</si>
  <si>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</si>
  <si>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</si>
  <si>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</si>
  <si>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</si>
  <si>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</si>
  <si>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</si>
  <si>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</si>
  <si>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</si>
  <si>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</si>
  <si>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</si>
  <si>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</si>
  <si>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</si>
  <si>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</si>
  <si>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</si>
  <si>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</si>
  <si>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</si>
  <si>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</si>
  <si>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</si>
  <si>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</si>
  <si>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</si>
  <si>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</si>
  <si>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</si>
  <si>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</si>
  <si>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</si>
  <si>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</si>
  <si>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</si>
  <si>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</si>
  <si>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</si>
  <si>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</si>
  <si>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</si>
  <si>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</si>
  <si>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</si>
  <si>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</si>
  <si>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</si>
  <si>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</si>
  <si>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</si>
  <si>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</si>
  <si>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</si>
  <si>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</si>
  <si>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</si>
  <si>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</si>
  <si>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</si>
  <si>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</si>
  <si>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</si>
  <si>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</si>
  <si>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</si>
  <si>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</si>
  <si>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</si>
  <si>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</si>
  <si>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</si>
  <si>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</si>
  <si>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</si>
  <si>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</si>
  <si>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</si>
  <si>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</si>
  <si>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</si>
  <si>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</si>
  <si>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</si>
  <si>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</si>
  <si>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</si>
  <si>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</si>
  <si>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</si>
  <si>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</si>
  <si>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</si>
  <si>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</si>
  <si>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</si>
  <si>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</si>
  <si>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</si>
  <si>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</si>
  <si>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</si>
  <si>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</si>
  <si>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</si>
  <si>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</si>
  <si>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</si>
  <si>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</si>
  <si>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</si>
  <si>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</si>
  <si>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</si>
  <si>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</si>
  <si>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</si>
  <si>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</si>
  <si>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</si>
  <si>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</si>
  <si>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</si>
  <si>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</si>
  <si>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</si>
  <si>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</si>
  <si>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</si>
  <si>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</si>
  <si>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</si>
  <si>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</si>
  <si>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</si>
  <si>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</si>
  <si>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</si>
  <si>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</si>
  <si>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</si>
  <si>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</si>
  <si>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</si>
  <si>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</si>
  <si>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</si>
  <si>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</si>
  <si>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</si>
  <si>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</si>
  <si>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</si>
  <si>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</si>
  <si>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</si>
  <si>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</si>
  <si>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</si>
  <si>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</si>
  <si>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</si>
  <si>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</si>
  <si>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</si>
  <si>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</si>
  <si>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</si>
  <si>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</si>
  <si>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</si>
  <si>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</si>
  <si>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</si>
  <si>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</si>
  <si>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</si>
  <si>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</si>
  <si>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</si>
  <si>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</si>
  <si>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</si>
  <si>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</si>
  <si>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</si>
  <si>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</si>
  <si>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</si>
  <si>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</si>
  <si>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</si>
  <si>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</si>
  <si>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</si>
  <si>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</si>
  <si>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</si>
  <si>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</si>
  <si>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</si>
  <si>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</si>
  <si>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</si>
  <si>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</si>
  <si>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</si>
  <si>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</si>
  <si>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</si>
  <si>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</si>
  <si>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</si>
  <si>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</si>
  <si>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</si>
  <si>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</si>
  <si>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</si>
  <si>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</si>
  <si>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</si>
  <si>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</si>
  <si>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</si>
  <si>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</si>
  <si>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</si>
  <si>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</si>
  <si>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</si>
  <si>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</si>
  <si>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</si>
  <si>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</si>
  <si>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</si>
  <si>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</si>
  <si>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</si>
  <si>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</si>
  <si>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</si>
  <si>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</si>
  <si>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</si>
  <si>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</si>
  <si>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</si>
  <si>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</si>
  <si>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</si>
  <si>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</si>
  <si>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</si>
  <si>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</si>
  <si>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</si>
  <si>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</si>
  <si>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</si>
  <si>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</si>
  <si>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</si>
  <si>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</si>
  <si>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</si>
  <si>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</si>
  <si>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</si>
  <si>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</si>
  <si>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</si>
  <si>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</si>
  <si>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</si>
  <si>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</si>
  <si>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</si>
  <si>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</si>
  <si>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</si>
  <si>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</si>
  <si>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</si>
  <si>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</si>
  <si>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</si>
  <si>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</si>
  <si>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</si>
  <si>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</si>
  <si>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</si>
  <si>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</si>
  <si>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</si>
  <si>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</si>
  <si>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</si>
  <si>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</si>
  <si>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</si>
  <si>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</si>
  <si>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</si>
  <si>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</si>
  <si>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</si>
  <si>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</si>
  <si>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</si>
  <si>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</si>
  <si>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</si>
  <si>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</si>
  <si>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</si>
  <si>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</si>
  <si>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</si>
  <si>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</si>
  <si>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</si>
  <si>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</si>
  <si>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</si>
  <si>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</si>
  <si>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</si>
  <si>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</si>
  <si>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</si>
  <si>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</si>
  <si>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</si>
  <si>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</si>
  <si>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</si>
  <si>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</si>
  <si>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</si>
  <si>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</si>
  <si>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</si>
  <si>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</si>
  <si>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</si>
  <si>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</si>
  <si>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</si>
  <si>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</si>
  <si>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</si>
  <si>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</si>
  <si>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</si>
  <si>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</si>
  <si>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</si>
  <si>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</si>
  <si>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</si>
  <si>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</si>
  <si>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</si>
  <si>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</si>
  <si>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</si>
  <si>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</si>
  <si>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</si>
  <si>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</si>
  <si>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</si>
  <si>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</si>
  <si>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</si>
  <si>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</si>
  <si>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</si>
  <si>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</si>
  <si>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</si>
  <si>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</si>
  <si>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</si>
  <si>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</si>
  <si>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</si>
  <si>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</si>
  <si>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</si>
  <si>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</si>
  <si>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</si>
  <si>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</si>
  <si>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</si>
  <si>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</si>
  <si>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</si>
  <si>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</si>
  <si>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</si>
  <si>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</si>
  <si>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</si>
  <si>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</si>
  <si>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</si>
  <si>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</si>
  <si>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</si>
  <si>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</si>
  <si>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</si>
  <si>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</si>
  <si>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</si>
  <si>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</si>
  <si>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</si>
  <si>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</si>
  <si>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</si>
  <si>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</si>
  <si>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</si>
  <si>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</si>
  <si>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</si>
  <si>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</si>
  <si>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</si>
  <si>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</si>
  <si>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</si>
  <si>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</si>
  <si>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</si>
  <si>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</si>
  <si>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</si>
  <si>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</si>
  <si>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</si>
  <si>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</si>
  <si>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</si>
  <si>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</si>
  <si>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</si>
  <si>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</si>
  <si>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</si>
  <si>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</si>
  <si>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</si>
  <si>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</si>
  <si>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</si>
  <si>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</si>
  <si>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</si>
  <si>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</si>
  <si>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</si>
  <si>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</si>
  <si>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</si>
  <si>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</si>
  <si>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</si>
  <si>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</si>
  <si>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</si>
  <si>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</si>
  <si>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</si>
  <si>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</si>
  <si>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</si>
  <si>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</si>
  <si>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</si>
  <si>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</si>
  <si>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</si>
  <si>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</si>
  <si>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</si>
  <si>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</si>
  <si>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</si>
  <si>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</si>
  <si>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</si>
  <si>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</si>
  <si>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</si>
  <si>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</si>
  <si>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</si>
  <si>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</si>
  <si>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</si>
  <si>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</si>
  <si>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</si>
  <si>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</si>
  <si>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</si>
  <si>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</si>
  <si>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</si>
  <si>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</si>
  <si>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</si>
  <si>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</si>
  <si>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</si>
  <si>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</si>
  <si>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</si>
  <si>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</si>
  <si>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</si>
  <si>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</si>
  <si>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</si>
  <si>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</si>
  <si>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</si>
  <si>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</si>
  <si>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</si>
  <si>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</si>
  <si>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</si>
  <si>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</si>
  <si>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</si>
  <si>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</si>
  <si>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</si>
  <si>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</si>
  <si>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</si>
  <si>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</si>
  <si>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</si>
  <si>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</si>
  <si>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</si>
  <si>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</si>
  <si>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</si>
  <si>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</si>
  <si>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</si>
  <si>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</si>
  <si>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</si>
  <si>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</si>
  <si>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</si>
  <si>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</si>
  <si>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</si>
  <si>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</si>
  <si>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</si>
  <si>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</si>
  <si>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</si>
  <si>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</si>
  <si>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</si>
  <si>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</si>
  <si>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</si>
  <si>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</si>
  <si>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</si>
  <si>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</si>
  <si>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</si>
  <si>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</si>
  <si>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</si>
  <si>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</si>
  <si>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</si>
  <si>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</si>
  <si>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</si>
  <si>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</si>
  <si>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</si>
  <si>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</si>
  <si>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</si>
  <si>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</si>
  <si>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</si>
  <si>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</si>
  <si>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</si>
  <si>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</si>
  <si>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</si>
  <si>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</si>
  <si>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</si>
  <si>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</si>
  <si>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</si>
  <si>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</si>
  <si>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</si>
  <si>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</si>
  <si>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</si>
  <si>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</si>
  <si>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</si>
  <si>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</si>
  <si>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</si>
  <si>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</si>
  <si>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</si>
  <si>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</si>
  <si>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</si>
  <si>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</si>
  <si>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</si>
  <si>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1.73</t>
  </si>
  <si>
    <t>▲ 1.33</t>
  </si>
  <si>
    <t>一般会計</t>
  </si>
  <si>
    <t>病院事業会計</t>
  </si>
  <si>
    <t>水道事業会計</t>
  </si>
  <si>
    <t>介護保険事業特別会計</t>
  </si>
  <si>
    <t>公共下水道事業会計</t>
  </si>
  <si>
    <t>国民健康保険事業特別会計</t>
  </si>
  <si>
    <t>し尿処理事業特別会計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</si>
  <si>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</si>
  <si>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</si>
  <si>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</si>
  <si>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</si>
  <si>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</si>
  <si>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</si>
  <si>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</si>
  <si>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</si>
  <si>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</si>
  <si>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駿遠学園管理組合</t>
    <phoneticPr fontId="2"/>
  </si>
  <si>
    <t>志太広域事務組合（一般会計）</t>
    <rPh sb="9" eb="11">
      <t>イッパン</t>
    </rPh>
    <rPh sb="11" eb="13">
      <t>カイケイ</t>
    </rPh>
    <phoneticPr fontId="2"/>
  </si>
  <si>
    <t>志太広域事務組合（看護会計）</t>
    <rPh sb="9" eb="11">
      <t>カンゴ</t>
    </rPh>
    <rPh sb="11" eb="13">
      <t>カイケイ</t>
    </rPh>
    <phoneticPr fontId="2"/>
  </si>
  <si>
    <t>静岡県後期高齢者医療広域連合（普通会計）</t>
    <rPh sb="15" eb="17">
      <t>フツウ</t>
    </rPh>
    <rPh sb="17" eb="19">
      <t>カイケイ</t>
    </rPh>
    <phoneticPr fontId="2"/>
  </si>
  <si>
    <t>静岡県後期高齢者医療広域連合（事業会計）</t>
    <rPh sb="15" eb="17">
      <t>ジギョウ</t>
    </rPh>
    <rPh sb="17" eb="19">
      <t>カイケイ</t>
    </rPh>
    <phoneticPr fontId="2"/>
  </si>
  <si>
    <t>静岡地方税滞納整理機構</t>
    <phoneticPr fontId="2"/>
  </si>
  <si>
    <t>静岡県大井川広域水道企業団</t>
    <phoneticPr fontId="2"/>
  </si>
  <si>
    <t>焼津市ふるさと寄附金基金</t>
    <rPh sb="0" eb="3">
      <t>ヤイヅシ</t>
    </rPh>
    <rPh sb="7" eb="12">
      <t>キフキンキキン</t>
    </rPh>
    <phoneticPr fontId="5"/>
  </si>
  <si>
    <t>焼津市大井川地区振興整備基金</t>
    <rPh sb="0" eb="3">
      <t>ヤイヅシ</t>
    </rPh>
    <rPh sb="3" eb="6">
      <t>オオイガワ</t>
    </rPh>
    <rPh sb="6" eb="8">
      <t>チク</t>
    </rPh>
    <rPh sb="8" eb="10">
      <t>シンコウ</t>
    </rPh>
    <rPh sb="10" eb="12">
      <t>セイビ</t>
    </rPh>
    <rPh sb="12" eb="14">
      <t>キキン</t>
    </rPh>
    <phoneticPr fontId="5"/>
  </si>
  <si>
    <t>焼津市公用施設建設基金</t>
    <rPh sb="0" eb="3">
      <t>ヤイヅシ</t>
    </rPh>
    <phoneticPr fontId="5"/>
  </si>
  <si>
    <t>焼津市立総合病院医療機器整備基金</t>
    <rPh sb="0" eb="2">
      <t>ヤイヅ</t>
    </rPh>
    <phoneticPr fontId="5"/>
  </si>
  <si>
    <t>焼津市道路河川整備基金</t>
    <rPh sb="0" eb="3">
      <t>ヤイヅシ</t>
    </rPh>
    <phoneticPr fontId="5"/>
  </si>
  <si>
    <t>-</t>
    <phoneticPr fontId="2"/>
  </si>
  <si>
    <t>焼津水産振興センター</t>
  </si>
  <si>
    <t>焼津市土地開発公社</t>
  </si>
  <si>
    <t>焼津市勤労者福祉サービスセンター</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</si>
  <si>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</si>
  <si>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</si>
  <si>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</si>
  <si>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</si>
  <si>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</si>
  <si>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</si>
  <si>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</si>
  <si>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</si>
  <si>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</si>
  <si>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新庁舎建設等の大規模事業に係る地方債残高等が増加したものの、前年度に比べ公営企業債等繰入見込額の減少が大きく、4.8ポイントの減少となったが、将来負担比率は、類似団体内平均値と比較して高い水準となっている。
有形固定資産減価償却率は、類似団体内平均値と比較して低い水準となっているが、現在、本市で進めている公共施設統廃合は中途段階であるため、有形固定資産減価償却率の低下には結びついていないものの、将来的には低下する見込みである。
後年度に負担を集中させず、将来負担比率及び有形固定資産減価償却率が健全に推移するよう、公共施設保全計画に基づく総量の縮減や計画的な更新に加え、基金の適正管理に努める。</t>
    <rPh sb="142" eb="144">
      <t>ゲンザイ</t>
    </rPh>
    <rPh sb="145" eb="147">
      <t>ホンシ</t>
    </rPh>
    <rPh sb="148" eb="149">
      <t>スス</t>
    </rPh>
    <rPh sb="171" eb="173">
      <t>ユウケイ</t>
    </rPh>
    <rPh sb="173" eb="175">
      <t>コテイ</t>
    </rPh>
    <rPh sb="175" eb="177">
      <t>シサン</t>
    </rPh>
    <rPh sb="177" eb="179">
      <t>ゲンカ</t>
    </rPh>
    <rPh sb="179" eb="181">
      <t>ショウキャク</t>
    </rPh>
    <rPh sb="181" eb="182">
      <t>リツ</t>
    </rPh>
    <rPh sb="183" eb="185">
      <t>テイカ</t>
    </rPh>
    <rPh sb="199" eb="202">
      <t>ショウライテキ</t>
    </rPh>
    <rPh sb="204" eb="206">
      <t>テイカ</t>
    </rPh>
    <rPh sb="208" eb="210">
      <t>ミコ</t>
    </rPh>
    <phoneticPr fontId="5"/>
  </si>
  <si>
    <t xml:space="preserve">元利償還金の減少に伴い実質公債比率は前年同率であるが、新庁舎完成に伴う地方債発行額の減少等により、将来負担比率は前年より低下している。前述の地方債の元利償還開始に伴い、実質公債費比率も上昇に転じる可能性がある。類似団体内平均値と比較していずれも高い水準にあるため、計画的な地方債発行はもとより、より一層、自主財源の確保、経費の見直し、基金の適正管理等を推進し、持続可能な財政運営に努める。	</t>
    <rPh sb="27" eb="30">
      <t>シンチョウシャ</t>
    </rPh>
    <rPh sb="30" eb="32">
      <t>カンセイ</t>
    </rPh>
    <rPh sb="33" eb="34">
      <t>トモナ</t>
    </rPh>
    <rPh sb="42" eb="44">
      <t>ゲンショウ</t>
    </rPh>
    <rPh sb="56" eb="58">
      <t>ゼンネン</t>
    </rPh>
    <rPh sb="60" eb="62">
      <t>テイカ</t>
    </rPh>
    <rPh sb="88" eb="8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</si>
</sst>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47DEDC-740A-4ACA-8057-5EFE0C3C46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F16D-4B65-9C7C-27523D0D7B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51508</c:v>
                </c:pt>
                <c:pt idx="1">
                  <c:v>47883</c:v>
                </c:pt>
                <c:pt idx="2">
                  <c:v>53643</c:v>
                </c:pt>
                <c:pt idx="3">
                  <c:v>63408</c:v>
                </c:pt>
                <c:pt idx="4">
                  <c:v>69509</c:v>
                </c:pt>
              </c:numCache>
            </c:numRef>
          </c:val>
          <c:smooth val="0"/>
          <c:extLst>
            <c:ext xmlns:c16="http://schemas.microsoft.com/office/drawing/2014/chart" uri="{C3380CC4-5D6E-409C-BE32-E72D297353CC}">
              <c16:uniqueId val="{00000001-F16D-4B65-9C7C-27523D0D7B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6.95</c:v>
                </c:pt>
                <c:pt idx="1">
                  <c:v>10.99</c:v>
                </c:pt>
                <c:pt idx="2">
                  <c:v>10.01</c:v>
                </c:pt>
                <c:pt idx="3">
                  <c:v>8.49</c:v>
                </c:pt>
                <c:pt idx="4">
                  <c:v>10.029999999999999</c:v>
                </c:pt>
              </c:numCache>
            </c:numRef>
          </c:val>
          <c:extLst>
            <c:ext xmlns:c16="http://schemas.microsoft.com/office/drawing/2014/chart" uri="{C3380CC4-5D6E-409C-BE32-E72D297353CC}">
              <c16:uniqueId val="{00000000-1186-48B8-9B45-F05423A08A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20.190000000000001</c:v>
                </c:pt>
                <c:pt idx="1">
                  <c:v>17.579999999999998</c:v>
                </c:pt>
                <c:pt idx="2">
                  <c:v>19</c:v>
                </c:pt>
                <c:pt idx="3">
                  <c:v>18.7</c:v>
                </c:pt>
                <c:pt idx="4">
                  <c:v>21.87</c:v>
                </c:pt>
              </c:numCache>
            </c:numRef>
          </c:val>
          <c:extLst>
            <c:ext xmlns:c16="http://schemas.microsoft.com/office/drawing/2014/chart" uri="{C3380CC4-5D6E-409C-BE32-E72D297353CC}">
              <c16:uniqueId val="{00000001-1186-48B8-9B45-F05423A08A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c:v>
                </c:pt>
                <c:pt idx="1">
                  <c:v>1.33</c:v>
                </c:pt>
                <c:pt idx="2">
                  <c:v>0.43</c:v>
                </c:pt>
                <c:pt idx="3">
                  <c:v>-1.33</c:v>
                </c:pt>
                <c:pt idx="4">
                  <c:v>1.94</c:v>
                </c:pt>
              </c:numCache>
            </c:numRef>
          </c:val>
          <c:smooth val="0"/>
          <c:extLst>
            <c:ext xmlns:c16="http://schemas.microsoft.com/office/drawing/2014/chart" uri="{C3380CC4-5D6E-409C-BE32-E72D297353CC}">
              <c16:uniqueId val="{00000002-1186-48B8-9B45-F05423A08A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1.34</c:v>
                </c:pt>
                <c:pt idx="4">
                  <c:v>#N/A</c:v>
                </c:pt>
                <c:pt idx="5">
                  <c:v>0.08</c:v>
                </c:pt>
                <c:pt idx="6">
                  <c:v>#N/A</c:v>
                </c:pt>
                <c:pt idx="7">
                  <c:v>7.0000000000000007E-2</c:v>
                </c:pt>
                <c:pt idx="8">
                  <c:v>#N/A</c:v>
                </c:pt>
                <c:pt idx="9">
                  <c:v>0.12</c:v>
                </c:pt>
              </c:numCache>
            </c:numRef>
          </c:val>
          <c:extLst>
            <c:ext xmlns:c16="http://schemas.microsoft.com/office/drawing/2014/chart" uri="{C3380CC4-5D6E-409C-BE32-E72D297353CC}">
              <c16:uniqueId val="{00000000-CBCF-41FE-9146-70BCD0857F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CF-41FE-9146-70BCD0857F8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0.17</c:v>
                </c:pt>
                <c:pt idx="4">
                  <c:v>#N/A</c:v>
                </c:pt>
                <c:pt idx="5">
                  <c:v>0.18</c:v>
                </c:pt>
                <c:pt idx="6">
                  <c:v>#N/A</c:v>
                </c:pt>
                <c:pt idx="7">
                  <c:v>0.17</c:v>
                </c:pt>
                <c:pt idx="8">
                  <c:v>#N/A</c:v>
                </c:pt>
                <c:pt idx="9">
                  <c:v>0.17</c:v>
                </c:pt>
              </c:numCache>
            </c:numRef>
          </c:val>
          <c:extLst>
            <c:ext xmlns:c16="http://schemas.microsoft.com/office/drawing/2014/chart" uri="{C3380CC4-5D6E-409C-BE32-E72D297353CC}">
              <c16:uniqueId val="{00000002-CBCF-41FE-9146-70BCD0857F81}"/>
            </c:ext>
          </c:extLst>
        </c:ser>
        <c:ser>
          <c:idx val="3"/>
          <c:order val="3"/>
          <c:tx>
            <c:strRef>
              <c:f>データシート!$A$30</c:f>
              <c:strCache>
                <c:ptCount val="1"/>
                <c:pt idx="0">
                  <c:v>し尿処理事業特別会計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0.09</c:v>
                </c:pt>
                <c:pt idx="4">
                  <c:v>#N/A</c:v>
                </c:pt>
                <c:pt idx="5">
                  <c:v>0.15</c:v>
                </c:pt>
                <c:pt idx="6">
                  <c:v>#N/A</c:v>
                </c:pt>
                <c:pt idx="7">
                  <c:v>0.16</c:v>
                </c:pt>
                <c:pt idx="8">
                  <c:v>#N/A</c:v>
                </c:pt>
                <c:pt idx="9">
                  <c:v>0.34</c:v>
                </c:pt>
              </c:numCache>
            </c:numRef>
          </c:val>
          <c:extLst>
            <c:ext xmlns:c16="http://schemas.microsoft.com/office/drawing/2014/chart" uri="{C3380CC4-5D6E-409C-BE32-E72D297353CC}">
              <c16:uniqueId val="{00000003-CBCF-41FE-9146-70BCD0857F8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3.54</c:v>
                </c:pt>
                <c:pt idx="2">
                  <c:v>#N/A</c:v>
                </c:pt>
                <c:pt idx="3">
                  <c:v>0.5</c:v>
                </c:pt>
                <c:pt idx="4">
                  <c:v>#N/A</c:v>
                </c:pt>
                <c:pt idx="5">
                  <c:v>0.55000000000000004</c:v>
                </c:pt>
                <c:pt idx="6">
                  <c:v>#N/A</c:v>
                </c:pt>
                <c:pt idx="7">
                  <c:v>0.96</c:v>
                </c:pt>
                <c:pt idx="8">
                  <c:v>#N/A</c:v>
                </c:pt>
                <c:pt idx="9">
                  <c:v>0.84</c:v>
                </c:pt>
              </c:numCache>
            </c:numRef>
          </c:val>
          <c:extLst>
            <c:ext xmlns:c16="http://schemas.microsoft.com/office/drawing/2014/chart" uri="{C3380CC4-5D6E-409C-BE32-E72D297353CC}">
              <c16:uniqueId val="{00000004-CBCF-41FE-9146-70BCD0857F81}"/>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0.86</c:v>
                </c:pt>
                <c:pt idx="6">
                  <c:v>#N/A</c:v>
                </c:pt>
                <c:pt idx="7">
                  <c:v>1.1200000000000001</c:v>
                </c:pt>
                <c:pt idx="8">
                  <c:v>#N/A</c:v>
                </c:pt>
                <c:pt idx="9">
                  <c:v>1</c:v>
                </c:pt>
              </c:numCache>
            </c:numRef>
          </c:val>
          <c:extLst>
            <c:ext xmlns:c16="http://schemas.microsoft.com/office/drawing/2014/chart" uri="{C3380CC4-5D6E-409C-BE32-E72D297353CC}">
              <c16:uniqueId val="{00000005-CBCF-41FE-9146-70BCD0857F8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c:v>
                </c:pt>
                <c:pt idx="2">
                  <c:v>#N/A</c:v>
                </c:pt>
                <c:pt idx="3">
                  <c:v>1.39</c:v>
                </c:pt>
                <c:pt idx="4">
                  <c:v>#N/A</c:v>
                </c:pt>
                <c:pt idx="5">
                  <c:v>0.84</c:v>
                </c:pt>
                <c:pt idx="6">
                  <c:v>#N/A</c:v>
                </c:pt>
                <c:pt idx="7">
                  <c:v>1.04</c:v>
                </c:pt>
                <c:pt idx="8">
                  <c:v>#N/A</c:v>
                </c:pt>
                <c:pt idx="9">
                  <c:v>1.82</c:v>
                </c:pt>
              </c:numCache>
            </c:numRef>
          </c:val>
          <c:extLst>
            <c:ext xmlns:c16="http://schemas.microsoft.com/office/drawing/2014/chart" uri="{C3380CC4-5D6E-409C-BE32-E72D297353CC}">
              <c16:uniqueId val="{00000006-CBCF-41FE-9146-70BCD0857F8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8.77</c:v>
                </c:pt>
                <c:pt idx="2">
                  <c:v>#N/A</c:v>
                </c:pt>
                <c:pt idx="3">
                  <c:v>8.58</c:v>
                </c:pt>
                <c:pt idx="4">
                  <c:v>#N/A</c:v>
                </c:pt>
                <c:pt idx="5">
                  <c:v>8.1300000000000008</c:v>
                </c:pt>
                <c:pt idx="6">
                  <c:v>#N/A</c:v>
                </c:pt>
                <c:pt idx="7">
                  <c:v>7.84</c:v>
                </c:pt>
                <c:pt idx="8">
                  <c:v>#N/A</c:v>
                </c:pt>
                <c:pt idx="9">
                  <c:v>7.25</c:v>
                </c:pt>
              </c:numCache>
            </c:numRef>
          </c:val>
          <c:extLst>
            <c:ext xmlns:c16="http://schemas.microsoft.com/office/drawing/2014/chart" uri="{C3380CC4-5D6E-409C-BE32-E72D297353CC}">
              <c16:uniqueId val="{00000007-CBCF-41FE-9146-70BCD0857F8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11.63</c:v>
                </c:pt>
                <c:pt idx="2">
                  <c:v>#N/A</c:v>
                </c:pt>
                <c:pt idx="3">
                  <c:v>11.63</c:v>
                </c:pt>
                <c:pt idx="4">
                  <c:v>#N/A</c:v>
                </c:pt>
                <c:pt idx="5">
                  <c:v>10.220000000000001</c:v>
                </c:pt>
                <c:pt idx="6">
                  <c:v>#N/A</c:v>
                </c:pt>
                <c:pt idx="7">
                  <c:v>8.49</c:v>
                </c:pt>
                <c:pt idx="8">
                  <c:v>#N/A</c:v>
                </c:pt>
                <c:pt idx="9">
                  <c:v>9.33</c:v>
                </c:pt>
              </c:numCache>
            </c:numRef>
          </c:val>
          <c:extLst>
            <c:ext xmlns:c16="http://schemas.microsoft.com/office/drawing/2014/chart" uri="{C3380CC4-5D6E-409C-BE32-E72D297353CC}">
              <c16:uniqueId val="{00000008-CBCF-41FE-9146-70BCD0857F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6.74</c:v>
                </c:pt>
                <c:pt idx="2">
                  <c:v>#N/A</c:v>
                </c:pt>
                <c:pt idx="3">
                  <c:v>10.75</c:v>
                </c:pt>
                <c:pt idx="4">
                  <c:v>#N/A</c:v>
                </c:pt>
                <c:pt idx="5">
                  <c:v>9.7799999999999994</c:v>
                </c:pt>
                <c:pt idx="6">
                  <c:v>#N/A</c:v>
                </c:pt>
                <c:pt idx="7">
                  <c:v>8.26</c:v>
                </c:pt>
                <c:pt idx="8">
                  <c:v>#N/A</c:v>
                </c:pt>
                <c:pt idx="9">
                  <c:v>9.56</c:v>
                </c:pt>
              </c:numCache>
            </c:numRef>
          </c:val>
          <c:extLst>
            <c:ext xmlns:c16="http://schemas.microsoft.com/office/drawing/2014/chart" uri="{C3380CC4-5D6E-409C-BE32-E72D297353CC}">
              <c16:uniqueId val="{00000009-CBCF-41FE-9146-70BCD0857F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4469</c:v>
                </c:pt>
                <c:pt idx="5">
                  <c:v>4375</c:v>
                </c:pt>
                <c:pt idx="8">
                  <c:v>4190</c:v>
                </c:pt>
                <c:pt idx="11">
                  <c:v>4108</c:v>
                </c:pt>
                <c:pt idx="14">
                  <c:v>4240</c:v>
                </c:pt>
              </c:numCache>
            </c:numRef>
          </c:val>
          <c:extLst>
            <c:ext xmlns:c16="http://schemas.microsoft.com/office/drawing/2014/chart" uri="{C3380CC4-5D6E-409C-BE32-E72D297353CC}">
              <c16:uniqueId val="{00000000-A86A-486A-A8FF-E97C7CA0A8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6A-486A-A8FF-E97C7CA0A8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A86A-486A-A8FF-E97C7CA0A8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79</c:v>
                </c:pt>
                <c:pt idx="3">
                  <c:v>101</c:v>
                </c:pt>
                <c:pt idx="6">
                  <c:v>104</c:v>
                </c:pt>
                <c:pt idx="9">
                  <c:v>104</c:v>
                </c:pt>
                <c:pt idx="12">
                  <c:v>143</c:v>
                </c:pt>
              </c:numCache>
            </c:numRef>
          </c:val>
          <c:extLst>
            <c:ext xmlns:c16="http://schemas.microsoft.com/office/drawing/2014/chart" uri="{C3380CC4-5D6E-409C-BE32-E72D297353CC}">
              <c16:uniqueId val="{00000003-A86A-486A-A8FF-E97C7CA0A8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1499</c:v>
                </c:pt>
                <c:pt idx="3">
                  <c:v>1467</c:v>
                </c:pt>
                <c:pt idx="6">
                  <c:v>1343</c:v>
                </c:pt>
                <c:pt idx="9">
                  <c:v>1355</c:v>
                </c:pt>
                <c:pt idx="12">
                  <c:v>1384</c:v>
                </c:pt>
              </c:numCache>
            </c:numRef>
          </c:val>
          <c:extLst>
            <c:ext xmlns:c16="http://schemas.microsoft.com/office/drawing/2014/chart" uri="{C3380CC4-5D6E-409C-BE32-E72D297353CC}">
              <c16:uniqueId val="{00000004-A86A-486A-A8FF-E97C7CA0A8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6A-486A-A8FF-E97C7CA0A8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6A-486A-A8FF-E97C7CA0A8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4518</c:v>
                </c:pt>
                <c:pt idx="3">
                  <c:v>4307</c:v>
                </c:pt>
                <c:pt idx="6">
                  <c:v>4312</c:v>
                </c:pt>
                <c:pt idx="9">
                  <c:v>4293</c:v>
                </c:pt>
                <c:pt idx="12">
                  <c:v>4322</c:v>
                </c:pt>
              </c:numCache>
            </c:numRef>
          </c:val>
          <c:extLst>
            <c:ext xmlns:c16="http://schemas.microsoft.com/office/drawing/2014/chart" uri="{C3380CC4-5D6E-409C-BE32-E72D297353CC}">
              <c16:uniqueId val="{00000007-A86A-486A-A8FF-E97C7CA0A8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1630</c:v>
                </c:pt>
                <c:pt idx="2">
                  <c:v>#N/A</c:v>
                </c:pt>
                <c:pt idx="3">
                  <c:v>#N/A</c:v>
                </c:pt>
                <c:pt idx="4">
                  <c:v>1503</c:v>
                </c:pt>
                <c:pt idx="5">
                  <c:v>#N/A</c:v>
                </c:pt>
                <c:pt idx="6">
                  <c:v>#N/A</c:v>
                </c:pt>
                <c:pt idx="7">
                  <c:v>1572</c:v>
                </c:pt>
                <c:pt idx="8">
                  <c:v>#N/A</c:v>
                </c:pt>
                <c:pt idx="9">
                  <c:v>#N/A</c:v>
                </c:pt>
                <c:pt idx="10">
                  <c:v>1647</c:v>
                </c:pt>
                <c:pt idx="11">
                  <c:v>#N/A</c:v>
                </c:pt>
                <c:pt idx="12">
                  <c:v>#N/A</c:v>
                </c:pt>
                <c:pt idx="13">
                  <c:v>1612</c:v>
                </c:pt>
                <c:pt idx="14">
                  <c:v>#N/A</c:v>
                </c:pt>
              </c:numCache>
            </c:numRef>
          </c:val>
          <c:smooth val="0"/>
          <c:extLst>
            <c:ext xmlns:c16="http://schemas.microsoft.com/office/drawing/2014/chart" uri="{C3380CC4-5D6E-409C-BE32-E72D297353CC}">
              <c16:uniqueId val="{00000008-A86A-486A-A8FF-E97C7CA0A8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40210</c:v>
                </c:pt>
                <c:pt idx="5">
                  <c:v>40622</c:v>
                </c:pt>
                <c:pt idx="8">
                  <c:v>40827</c:v>
                </c:pt>
                <c:pt idx="11">
                  <c:v>44102</c:v>
                </c:pt>
                <c:pt idx="14">
                  <c:v>43575</c:v>
                </c:pt>
              </c:numCache>
            </c:numRef>
          </c:val>
          <c:extLst>
            <c:ext xmlns:c16="http://schemas.microsoft.com/office/drawing/2014/chart" uri="{C3380CC4-5D6E-409C-BE32-E72D297353CC}">
              <c16:uniqueId val="{00000000-3D30-40B6-BF18-B0E36000A8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7763</c:v>
                </c:pt>
                <c:pt idx="5">
                  <c:v>7833</c:v>
                </c:pt>
                <c:pt idx="8">
                  <c:v>7645</c:v>
                </c:pt>
                <c:pt idx="11">
                  <c:v>8160</c:v>
                </c:pt>
                <c:pt idx="14">
                  <c:v>7525</c:v>
                </c:pt>
              </c:numCache>
            </c:numRef>
          </c:val>
          <c:extLst>
            <c:ext xmlns:c16="http://schemas.microsoft.com/office/drawing/2014/chart" uri="{C3380CC4-5D6E-409C-BE32-E72D297353CC}">
              <c16:uniqueId val="{00000001-3D30-40B6-BF18-B0E36000A8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19459</c:v>
                </c:pt>
                <c:pt idx="5">
                  <c:v>18799</c:v>
                </c:pt>
                <c:pt idx="8">
                  <c:v>18974</c:v>
                </c:pt>
                <c:pt idx="11">
                  <c:v>18001</c:v>
                </c:pt>
                <c:pt idx="14">
                  <c:v>21843</c:v>
                </c:pt>
              </c:numCache>
            </c:numRef>
          </c:val>
          <c:extLst>
            <c:ext xmlns:c16="http://schemas.microsoft.com/office/drawing/2014/chart" uri="{C3380CC4-5D6E-409C-BE32-E72D297353CC}">
              <c16:uniqueId val="{00000002-3D30-40B6-BF18-B0E36000A8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30-40B6-BF18-B0E36000A8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30-40B6-BF18-B0E36000A8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137</c:v>
                </c:pt>
                <c:pt idx="3">
                  <c:v>86</c:v>
                </c:pt>
                <c:pt idx="6">
                  <c:v>38</c:v>
                </c:pt>
                <c:pt idx="9">
                  <c:v>0</c:v>
                </c:pt>
                <c:pt idx="12">
                  <c:v>0</c:v>
                </c:pt>
              </c:numCache>
            </c:numRef>
          </c:val>
          <c:extLst>
            <c:ext xmlns:c16="http://schemas.microsoft.com/office/drawing/2014/chart" uri="{C3380CC4-5D6E-409C-BE32-E72D297353CC}">
              <c16:uniqueId val="{00000005-3D30-40B6-BF18-B0E36000A8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7062</c:v>
                </c:pt>
                <c:pt idx="3">
                  <c:v>6509</c:v>
                </c:pt>
                <c:pt idx="6">
                  <c:v>6631</c:v>
                </c:pt>
                <c:pt idx="9">
                  <c:v>6516</c:v>
                </c:pt>
                <c:pt idx="12">
                  <c:v>6753</c:v>
                </c:pt>
              </c:numCache>
            </c:numRef>
          </c:val>
          <c:extLst>
            <c:ext xmlns:c16="http://schemas.microsoft.com/office/drawing/2014/chart" uri="{C3380CC4-5D6E-409C-BE32-E72D297353CC}">
              <c16:uniqueId val="{00000006-3D30-40B6-BF18-B0E36000A8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764</c:v>
                </c:pt>
                <c:pt idx="3">
                  <c:v>1022</c:v>
                </c:pt>
                <c:pt idx="6">
                  <c:v>1347</c:v>
                </c:pt>
                <c:pt idx="9">
                  <c:v>3550</c:v>
                </c:pt>
                <c:pt idx="12">
                  <c:v>3430</c:v>
                </c:pt>
              </c:numCache>
            </c:numRef>
          </c:val>
          <c:extLst>
            <c:ext xmlns:c16="http://schemas.microsoft.com/office/drawing/2014/chart" uri="{C3380CC4-5D6E-409C-BE32-E72D297353CC}">
              <c16:uniqueId val="{00000007-3D30-40B6-BF18-B0E36000A8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11772</c:v>
                </c:pt>
                <c:pt idx="3">
                  <c:v>11946</c:v>
                </c:pt>
                <c:pt idx="6">
                  <c:v>11649</c:v>
                </c:pt>
                <c:pt idx="9">
                  <c:v>11597</c:v>
                </c:pt>
                <c:pt idx="12">
                  <c:v>10517</c:v>
                </c:pt>
              </c:numCache>
            </c:numRef>
          </c:val>
          <c:extLst>
            <c:ext xmlns:c16="http://schemas.microsoft.com/office/drawing/2014/chart" uri="{C3380CC4-5D6E-409C-BE32-E72D297353CC}">
              <c16:uniqueId val="{00000008-3D30-40B6-BF18-B0E36000A8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c:v>
                </c:pt>
                <c:pt idx="3">
                  <c:v>15</c:v>
                </c:pt>
                <c:pt idx="6">
                  <c:v>12</c:v>
                </c:pt>
                <c:pt idx="9">
                  <c:v>9</c:v>
                </c:pt>
                <c:pt idx="12">
                  <c:v>6</c:v>
                </c:pt>
              </c:numCache>
            </c:numRef>
          </c:val>
          <c:extLst>
            <c:ext xmlns:c16="http://schemas.microsoft.com/office/drawing/2014/chart" uri="{C3380CC4-5D6E-409C-BE32-E72D297353CC}">
              <c16:uniqueId val="{00000009-3D30-40B6-BF18-B0E36000A8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47940</c:v>
                </c:pt>
                <c:pt idx="3">
                  <c:v>48156</c:v>
                </c:pt>
                <c:pt idx="6">
                  <c:v>49449</c:v>
                </c:pt>
                <c:pt idx="9">
                  <c:v>51840</c:v>
                </c:pt>
                <c:pt idx="12">
                  <c:v>54403</c:v>
                </c:pt>
              </c:numCache>
            </c:numRef>
          </c:val>
          <c:extLst>
            <c:ext xmlns:c16="http://schemas.microsoft.com/office/drawing/2014/chart" uri="{C3380CC4-5D6E-409C-BE32-E72D297353CC}">
              <c16:uniqueId val="{0000000A-3D30-40B6-BF18-B0E36000A8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260</c:v>
                </c:pt>
                <c:pt idx="2">
                  <c:v>#N/A</c:v>
                </c:pt>
                <c:pt idx="3">
                  <c:v>#N/A</c:v>
                </c:pt>
                <c:pt idx="4">
                  <c:v>480</c:v>
                </c:pt>
                <c:pt idx="5">
                  <c:v>#N/A</c:v>
                </c:pt>
                <c:pt idx="6">
                  <c:v>#N/A</c:v>
                </c:pt>
                <c:pt idx="7">
                  <c:v>1680</c:v>
                </c:pt>
                <c:pt idx="8">
                  <c:v>#N/A</c:v>
                </c:pt>
                <c:pt idx="9">
                  <c:v>#N/A</c:v>
                </c:pt>
                <c:pt idx="10">
                  <c:v>3250</c:v>
                </c:pt>
                <c:pt idx="11">
                  <c:v>#N/A</c:v>
                </c:pt>
                <c:pt idx="12">
                  <c:v>#N/A</c:v>
                </c:pt>
                <c:pt idx="13">
                  <c:v>2166</c:v>
                </c:pt>
                <c:pt idx="14">
                  <c:v>#N/A</c:v>
                </c:pt>
              </c:numCache>
            </c:numRef>
          </c:val>
          <c:smooth val="0"/>
          <c:extLst>
            <c:ext xmlns:c16="http://schemas.microsoft.com/office/drawing/2014/chart" uri="{C3380CC4-5D6E-409C-BE32-E72D297353CC}">
              <c16:uniqueId val="{0000000B-3D30-40B6-BF18-B0E36000A8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5185</c:v>
                </c:pt>
                <c:pt idx="1">
                  <c:v>5190</c:v>
                </c:pt>
                <c:pt idx="2">
                  <c:v>6347</c:v>
                </c:pt>
              </c:numCache>
            </c:numRef>
          </c:val>
          <c:extLst>
            <c:ext xmlns:c16="http://schemas.microsoft.com/office/drawing/2014/chart" uri="{C3380CC4-5D6E-409C-BE32-E72D297353CC}">
              <c16:uniqueId val="{00000000-E040-4D9F-A3B3-71A1311F39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2294</c:v>
                </c:pt>
                <c:pt idx="1">
                  <c:v>3135</c:v>
                </c:pt>
                <c:pt idx="2">
                  <c:v>4316</c:v>
                </c:pt>
              </c:numCache>
            </c:numRef>
          </c:val>
          <c:extLst>
            <c:ext xmlns:c16="http://schemas.microsoft.com/office/drawing/2014/chart" uri="{C3380CC4-5D6E-409C-BE32-E72D297353CC}">
              <c16:uniqueId val="{00000001-E040-4D9F-A3B3-71A1311F39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9083</c:v>
                </c:pt>
                <c:pt idx="1">
                  <c:v>7428</c:v>
                </c:pt>
                <c:pt idx="2">
                  <c:v>8724</c:v>
                </c:pt>
              </c:numCache>
            </c:numRef>
          </c:val>
          <c:extLst>
            <c:ext xmlns:c16="http://schemas.microsoft.com/office/drawing/2014/chart" uri="{C3380CC4-5D6E-409C-BE32-E72D297353CC}">
              <c16:uniqueId val="{00000002-E040-4D9F-A3B3-71A1311F39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{939B37F8-29C2-4B7B-A433-BDC6413CF91D}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FB-4340-88CA-F1BA8A7CEB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{0BFF4C88-C59B-4809-B6C1-0375956AF33F}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FB-4340-88CA-F1BA8A7CEB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{3A5049E8-9811-4FCD-878E-650AF06A7E26}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FB-4340-88CA-F1BA8A7CEB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{BAA37DA3-953A-466F-BA0F-3D0BEA1B2FEB}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FB-4340-88CA-F1BA8A7CEB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{41558B75-1101-4A88-9BD0-9B09B1FFD044}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FB-4340-88CA-F1BA8A7CEB6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{AB698868-1517-4655-ACC2-4F543FD8C77A}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FB-4340-88CA-F1BA8A7CEB6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{E8FA4663-C1EA-4393-8F85-6F335447D085}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FB-4340-88CA-F1BA8A7CEB6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{BB988761-96BF-4D49-8A26-83CCE8E21EA8}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FB-4340-88CA-F1BA8A7CEB6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{85AD391B-C165-4E04-A3AC-3C8BF81AA46E}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FB-4340-88CA-F1BA8A7CEB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47.3</c:v>
                </c:pt>
                <c:pt idx="16">
                  <c:v>48.8</c:v>
                </c:pt>
                <c:pt idx="24">
                  <c:v>50.7</c:v>
                </c:pt>
                <c:pt idx="32">
                  <c:v>50.6</c:v>
                </c:pt>
              </c:numCache>
            </c:numRef>
          </c:xVal>
          <c:yVal>
            <c:numRef>
              <c:f>公会計指標分析・財政指標組合せ分析表!$BP$51:$DC$51</c:f>
              <c:numCache>
                <c:formatCode>#,##0.0;"▲ "#,##0.0</c:formatCode>
                <c:ptCount val="40"/>
                <c:pt idx="0">
                  <c:v>1</c:v>
                </c:pt>
                <c:pt idx="8">
                  <c:v>2</c:v>
                </c:pt>
                <c:pt idx="16">
                  <c:v>7</c:v>
                </c:pt>
                <c:pt idx="24">
                  <c:v>13.2</c:v>
                </c:pt>
                <c:pt idx="32">
                  <c:v>8.4</c:v>
                </c:pt>
              </c:numCache>
            </c:numRef>
          </c:yVal>
          <c:smooth val="0"/>
          <c:extLst>
            <c:ext xmlns:c16="http://schemas.microsoft.com/office/drawing/2014/chart" uri="{C3380CC4-5D6E-409C-BE32-E72D297353CC}">
              <c16:uniqueId val="{00000009-81FB-4340-88CA-F1BA8A7CEB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{8386F722-D3F3-4633-9579-4689B6BDF752}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FB-4340-88CA-F1BA8A7CEB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{40686B9E-0B6B-42CC-896E-300CD25AADC8}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FB-4340-88CA-F1BA8A7CEB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{37875F44-91F7-42BA-9275-A64C91FCC33F}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FB-4340-88CA-F1BA8A7CEB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{5AA02F32-84C9-423D-AE37-368216074176}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FB-4340-88CA-F1BA8A7CEB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{765AB842-1029-4F80-9D78-9DA8A9A48B09}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FB-4340-88CA-F1BA8A7CEB6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{D76DAA3B-0217-4B2D-A82F-888C59B2357C}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FB-4340-88CA-F1BA8A7CEB6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{BEE1C3DA-8CEA-427B-9AC0-CCAC607A4377}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FB-4340-88CA-F1BA8A7CEB6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{9C648AB7-CE63-4AB3-AC31-233BBA0D2F57}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FB-4340-88CA-F1BA8A7CEB6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{FD512905-641C-43A5-B9F2-C6060E77BC83}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FB-4340-88CA-F1BA8A7CEB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81FB-4340-88CA-F1BA8A7CEB6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{4F335511-302E-4374-B922-BC7713C052CE}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436-4143-B6CD-CC9FEBBA81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{F0E80AAD-E9ED-427E-97A2-422E88D95C4C}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36-4143-B6CD-CC9FEBBA81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{50C40D7F-2465-4BC7-B251-A4FD9F621300}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36-4143-B6CD-CC9FEBBA81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{93C830CB-726F-48A3-B83F-7D59685D76A0}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36-4143-B6CD-CC9FEBBA81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{5963A986-73A5-4737-8DB1-F0563D0DD084}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36-4143-B6CD-CC9FEBBA819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{D91DDEA5-942C-4857-8CF6-528C4378F24D}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436-4143-B6CD-CC9FEBBA8192}"/>
                </c:ext>
              </c:extLst>
            </c:dLbl>
            <c:dLbl>
              <c:idx val="16"/>
              <c:layout>
                <c:manualLayout>
                  <c:x val="0"/>
                  <c:y val="-7.4080061264176415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{57450F62-040E-41DA-80E0-4DD54C58E015}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436-4143-B6CD-CC9FEBBA819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{F6FF7EBA-4A55-410C-97F6-72BB3D5EE1AD}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436-4143-B6CD-CC9FEBBA8192}"/>
                </c:ext>
              </c:extLst>
            </c:dLbl>
            <c:dLbl>
              <c:idx val="32"/>
              <c:layout>
                <c:manualLayout>
                  <c:x val="0"/>
                  <c:y val="7.4080061264176415E-4"/>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{F40F8748-435A-457A-9CE7-413C53F661B0}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436-4143-B6CD-CC9FEBBA81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6.7</c:v>
                </c:pt>
                <c:pt idx="16">
                  <c:v>6.5</c:v>
                </c:pt>
                <c:pt idx="24">
                  <c:v>6.5</c:v>
                </c:pt>
                <c:pt idx="32">
                  <c:v>6.5</c:v>
                </c:pt>
              </c:numCache>
            </c:numRef>
          </c:xVal>
          <c:yVal>
            <c:numRef>
              <c:f>公会計指標分析・財政指標組合せ分析表!$BP$73:$DC$73</c:f>
              <c:numCache>
                <c:formatCode>#,##0.0;"▲ "#,##0.0</c:formatCode>
                <c:ptCount val="40"/>
                <c:pt idx="0">
                  <c:v>1</c:v>
                </c:pt>
                <c:pt idx="8">
                  <c:v>2</c:v>
                </c:pt>
                <c:pt idx="16">
                  <c:v>7</c:v>
                </c:pt>
                <c:pt idx="24">
                  <c:v>13.2</c:v>
                </c:pt>
                <c:pt idx="32">
                  <c:v>8.4</c:v>
                </c:pt>
              </c:numCache>
            </c:numRef>
          </c:yVal>
          <c:smooth val="0"/>
          <c:extLst>
            <c:ext xmlns:c16="http://schemas.microsoft.com/office/drawing/2014/chart" uri="{C3380CC4-5D6E-409C-BE32-E72D297353CC}">
              <c16:uniqueId val="{00000009-2436-4143-B6CD-CC9FEBBA81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762218415282617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{35DAABE7-432F-4DD1-81BC-F40FA3B34D90}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436-4143-B6CD-CC9FEBBA81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{6FDB321C-FD91-4494-9BC3-657E583DBE48}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36-4143-B6CD-CC9FEBBA81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{78FCEB83-2BB8-431B-98B1-3834637A0CFF}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36-4143-B6CD-CC9FEBBA81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{D2009567-303C-43DA-A7C3-B9763D413711}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36-4143-B6CD-CC9FEBBA81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{E2C2FBDB-75AB-42E9-8491-B57B34B016B3}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36-4143-B6CD-CC9FEBBA8192}"/>
                </c:ext>
              </c:extLst>
            </c:dLbl>
            <c:dLbl>
              <c:idx val="8"/>
              <c:layout>
                <c:manualLayout>
                  <c:x val="0"/>
                  <c:y val="-7.4080061264184395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{CCAD2A89-EEC2-4373-BF38-F0CB565C34E5}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436-4143-B6CD-CC9FEBBA819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{D8C9EBF0-9683-4B66-A94A-4F3571862F7B}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436-4143-B6CD-CC9FEBBA8192}"/>
                </c:ext>
              </c:extLst>
            </c:dLbl>
            <c:dLbl>
              <c:idx val="24"/>
              <c:layout>
                <c:manualLayout>
                  <c:x val="0"/>
                  <c:y val="1.762218415282617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{01F2EFA4-6C68-4A8B-99D2-0829FB5C849B}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436-4143-B6CD-CC9FEBBA8192}"/>
                </c:ext>
              </c:extLst>
            </c:dLbl>
            <c:dLbl>
              <c:idx val="32"/>
              <c:layout>
                <c:manualLayout>
                  <c:x val="0"/>
                  <c:y val="7.4080061264176415E-4"/>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{A6569AE6-00A6-4A38-8B3D-49A142B49F73}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436-4143-B6CD-CC9FEBBA81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2436-4143-B6CD-CC9FEBBA8192}"/>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元利償還金については、利率見直しによる長期債利子償還金の減はあったものの、一般会計及び港湾事業会計における長期債元金償還金の増により、前年度よりも増となっている。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組合等が起こした地方債の元利償還金に対する負担金等については、一部事務組合が新たに整備した環境管理センターの地方債元利償還金に係る負担金により増となっている。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算入公債費等についても、上記地方債借入額が基準財政需要額として算入されたことなどにより増となっている。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全体として、算入公債費等の増が元利償還金等の増を上回ったことにより、実質公債比率の分子は減となった。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元利償還金は増となる見込みであるため、起債対象事業の取捨選択や整理・縮小による削減を図り、後年度の財政負担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将来負担額については、公営企業債等繰入見込額の減があったものの、新庁舎及びターントクルこども館建設事業に伴う借入額などが償還額を上回ったことにより、前年度に対して、</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97</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充当可能財源等については、充当可能特定歳入及び基準財政需要額算入見込額の減があったものの、財政調整基金を始めとした基金残高の増による充当可能基金の増に伴い、前年度に対して、</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80</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全体として、充当可能財源等の増が将来負担額の増を上回ったため、将来負担比率の分子は減となっている。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地方債残高は増となる見込みであるため、起債対象事業の取捨選択や整理・縮小による削減を図り、後年度の財政負担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「子育て・交流・健康・安全安心」の各事業の推進に伴い、焼津市ふるさと寄附金基金を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百万円、新庁舎建設に要する費用として焼津市公用施設建設基金を４億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百万円取り崩した一方、令和２年度決算に伴う決算積立などにより財政調整基金に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百万円、決算余剰金などにより減債基金に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百万円、ふるさと寄附金により焼津市ふるさと寄附金基金に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財源不足や予期せぬ財政需要などに備え、財政調整基金の残高を維持するとともに、今後増大する見込みである公債費負担を見越し、減債基金への優先的な積み立てを行っていく。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また、特定目的基金については、基金の使途の明確化を図り、有効活用するための再編を今後予定している。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・焼津市ふるさと寄附金基金：当市を応援するために寄せられた寄附金を活用し、それぞれの寄附者の思いを実現するための事業に充てる。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・焼津市大井川地区振興整備基金：大井川地区における公共施設などの整備及び市民の医療確保のための事業に充てる。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・焼津市立総合病院医療機器整備基金：焼津市立総合病院が地域医療の中核としての機能を果たすために必要な高度医療機器の導入費用に充てる。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・焼津市道路河川整備基金：道路及び河川の整備に係る事業に充てる。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・焼津市ふるさと寄附金基金：「子育て・交流・健康・安全安心」の各事業の推進により、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百万円を取り崩した一方、ふるさと寄附金に伴い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百万円を積み立てたことに伴う増。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・焼津市大井川地区振興整備基金：基金運用による利子２百万円を積み立てたことに伴う増。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・焼津市公用施設建設基金：基金運用による利子６百万円を積み立てた一方、新庁舎建設に要する経費として４億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百万円を取り崩したことに伴う減。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・焼津市立総合病院医療機器整備基金：法人市民税の超過課税収入に伴い１億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・焼津市道路河川整備基金：基金運用による利子３百万円を積み立てたことに伴う増。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焼津市ふるさと寄附金基金は、寄附額の２分の１相当額以上を積み立て、今後も「子育て・交流・健康・安全安心」の各事業に活用していく。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焼津市公用施設建設基金は、その他の２基金を含めて統合し、公用及び公共用の用に供する施設の整備、維持保全に活用することを目的とした基金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として再編する予定である。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その他基金については、個々の目的に基づき、必要に応じた取り崩しを行っていく。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新型コロナウイルス感染症対策事業の財源として、新型コロナウイルス対応地方創生臨時交付金などを活用。その結果、取り崩しを回避し、令和２年度決算に伴う決算積立による元金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令和３年度末現在高は、令和３年度標準財政規模の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％となっている。新型コロナウイルス感染症対応などに係る臨時的な歳出増は当面続くものと見込まれる。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また、今後も増大する社会保障費や激甚化する災害などの歳出増の備えとしても、現在高程度の維持に努めていく。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決算余剰金などによる元金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百万円、基金運用による利子６百万円を積み立てたことによる増。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なお、将来の公債費負担増加に備え、平成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年度以降は取り崩しをせず、積み立てを継続している。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新庁舎やターントクルこども館、一部事務組合における新環境管理センターなどの建設に伴い、数年以内に地方債残高や元金償還金額の増大が見込まれる。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また、その後も老朽化対策などを要する公共施設を多く抱え、継続した整備・更新を予定していることから、健全な財政運営に資するため、毎年度優先して積立てを行う予定である。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279815-46C9-404F-99EA-9EE2B0011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E9B0BC-DD4A-47F2-9E82-BDC4A4979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1782B3D-4166-4553-92CC-3CD0ACBD1D5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04EBFBE-8501-47BB-8C75-4C5043EEAFD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F1F7165-0504-486F-8F46-EF9BC478203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5098B26-41CD-4C56-A9C4-C8023308174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9EA03AA-64C5-4B7E-B84C-271C4AB24BE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83C2929-918C-44BB-87C5-C3320863154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3B1E4D5-5974-4AAC-826F-99497AADFB4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325E45D-F09D-4CDC-BB6F-920089442A4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FEBF73C-0351-41F3-BF75-05B89114A06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AD0C3CB-7CCA-4505-ABD4-242D9556E53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59501AD-210D-495E-AF5C-2B845D94922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7C8BE0-5809-4EF9-BF94-CAD5328CFBA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4E26704-156E-4B43-B483-67F1CC444F9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19091B2-15C3-45FA-978F-332D775628C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665F21-48B1-4876-BD7F-C53621AF4B1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6C7141C-6CE0-4A94-AD9B-3D4EABD05AC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C055C08-8E06-41EB-9728-1DF1BED7180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4BBB2C-E975-4A97-8B4F-19A2C6033DE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78C5114-ABD3-4F31-9FE5-1A4216353F2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560FFC5-BBA0-4992-AFCE-7A7501EA060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29D2489-A477-4768-BAE5-E864B4E1A23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D50FDB6-DE85-4428-918B-1AE9C985CA2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2CF441-11D9-4E76-BFD8-188891F4F53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A12BF7D-883E-4B52-8791-A7659DEDC12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FDCB499-4ABB-42F3-B87D-E66C4074D90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B093FE3-51CE-4B3D-BB21-F1327B8EED5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D81AA95-5CC4-4F7C-89CD-D4F21F55F21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BD545F9-1AD0-4F2B-A976-BF6BDC65896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7BE9B89-90C4-4666-9D0A-4AAFADB2340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67E8E72-7765-448E-B17B-A7E1CD4E1EB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01EB060-16EA-4B1B-8156-D0CA459722A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04428F9-0E9F-49C4-874C-5D61DF7D207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57E36DA-6D77-4349-822B-C7C64026EA0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119A0C1-6E93-46B9-BA33-A8731158289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9F47825-64A3-4AE0-8B6A-17DD63DDA93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803EF35-A0AC-4BB0-9BF6-F16B12471E9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CF75660-4244-43E6-B225-E136975D0BC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C9F68E1-2784-4B42-BAE6-E8DD64A8989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4378A60-1511-4405-8D8D-DED506EEB78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09B15EB-8B92-4519-BC7C-5B0AB765D0B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CAD29C8-48AB-4CA0-AE10-42AB14D9FA0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88BD061-6AF8-4060-A306-FE78A9AF020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1A7BBA2-4613-4B42-A7F8-4D7CB35DABE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341A306-FC4D-44B9-9CD7-EA0AFD34B43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A6BD7DC-10C4-491B-A8EC-AC5A7BF1C18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年度に策定した「焼津市公共施設保全計画」に基づき、計画的な施設の保全を行うことにより、施設維持や長寿命化、ライフサイクルコストの縮減を進めている。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も低い水準にあるが、高度経済成長期に整備を進めた公共施設の老朽化が進行し、今後も上昇していくものと見込まれる。一斉に大規模改修や更新の時期を迎えることから、個別再編による総量の縮減や改修の優先度を総合的に決定した計画的な更新等が、より一層重要にな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5E7BACA-FBEA-4F18-A6A3-E61DBAB26E3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DE9E27D-3D47-4258-81A0-AFC73275E81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FEB0193-1D39-4E50-B9C0-D403616B2BA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29A8469-1084-4187-B9D0-1635C48D0D81}"/>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B09ED65-218B-4091-975A-21838FC3B4BF}"/>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750B73C-30FD-4240-AAA0-605E377F8B69}"/>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DAC1208-50AB-49FB-A291-8B54EBA5FACD}"/>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8A43009-C63B-4808-BCF3-3BD0EBAA1DBF}"/>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40C29DF-B4C0-4135-AB59-FA7BDEB37CDF}"/>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66103B7-1157-4DA3-A3D6-B73D6FA139E2}"/>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23DBCE6-33BA-406D-BA07-26AFF3CF38A6}"/>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4F617B5-5A0E-48E8-8A47-8718F2FDA15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70E230D-ABC9-4163-9581-C67D9C5250B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A110A5C-106F-4896-BCF1-EABBE661CE7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127889</xdr:rowOff>
    </xdr:from>
    <xdr:to>
      <xdr:col>23</xdr:col>
      <xdr:colOff>85090</xdr:colOff>
      <xdr:row>34</xdr:row>
      <xdr:rowOff>100965</xdr:rowOff>
    </xdr:to>
    <xdr:cxnSp macro="">
      <xdr:nvCxnSpPr>
        <xdr:cNvPr id="63" name="直線コネクタ 62">
          <a:extLst>
            <a:ext uri="{FF2B5EF4-FFF2-40B4-BE49-F238E27FC236}">
              <a16:creationId xmlns:a16="http://schemas.microsoft.com/office/drawing/2014/main" id="{042A2191-FE2E-44DE-BDA1-34D2DC241BA6}"/>
            </a:ext>
          </a:extLst>
        </xdr:cNvPr>
        <xdr:cNvCxnSpPr/>
      </xdr:nvCxnSpPr>
      <xdr:spPr>
        <a:xfrm flipV="1">
          <a:off x="4760595" y="4928489"/>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4" name="有形固定資産減価償却率最小値テキスト">
          <a:extLst>
            <a:ext uri="{FF2B5EF4-FFF2-40B4-BE49-F238E27FC236}">
              <a16:creationId xmlns:a16="http://schemas.microsoft.com/office/drawing/2014/main" id="{8E4AEF83-F4D9-454C-B6F3-969B91D8EEF2}"/>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5" name="直線コネクタ 64">
          <a:extLst>
            <a:ext uri="{FF2B5EF4-FFF2-40B4-BE49-F238E27FC236}">
              <a16:creationId xmlns:a16="http://schemas.microsoft.com/office/drawing/2014/main" id="{17E253EB-5DD9-44E2-A066-C17AA24AD383}"/>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74566</xdr:rowOff>
    </xdr:from>
    <xdr:ext cx="405111" cy="259045"/>
    <xdr:sp macro="" textlink="">
      <xdr:nvSpPr>
        <xdr:cNvPr id="66" name="有形固定資産減価償却率最大値テキスト">
          <a:extLst>
            <a:ext uri="{FF2B5EF4-FFF2-40B4-BE49-F238E27FC236}">
              <a16:creationId xmlns:a16="http://schemas.microsoft.com/office/drawing/2014/main" id="{D15E6DD5-8BE8-4E2E-92C0-B2D427F877C9}"/>
            </a:ext>
          </a:extLst>
        </xdr:cNvPr>
        <xdr:cNvSpPr txBox="1"/>
      </xdr:nvSpPr>
      <xdr:spPr>
        <a:xfrm>
          <a:off x="4813300" y="47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127889</xdr:rowOff>
    </xdr:from>
    <xdr:to>
      <xdr:col>23</xdr:col>
      <xdr:colOff>174625</xdr:colOff>
      <xdr:row>28</xdr:row>
      <xdr:rowOff>127889</xdr:rowOff>
    </xdr:to>
    <xdr:cxnSp macro="">
      <xdr:nvCxnSpPr>
        <xdr:cNvPr id="67" name="直線コネクタ 66">
          <a:extLst>
            <a:ext uri="{FF2B5EF4-FFF2-40B4-BE49-F238E27FC236}">
              <a16:creationId xmlns:a16="http://schemas.microsoft.com/office/drawing/2014/main" id="{1AE17F28-4457-4099-8AE0-B52638FEBC07}"/>
            </a:ext>
          </a:extLst>
        </xdr:cNvPr>
        <xdr:cNvCxnSpPr/>
      </xdr:nvCxnSpPr>
      <xdr:spPr>
        <a:xfrm>
          <a:off x="4673600" y="492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47642</xdr:rowOff>
    </xdr:from>
    <xdr:ext cx="405111" cy="259045"/>
    <xdr:sp macro="" textlink="">
      <xdr:nvSpPr>
        <xdr:cNvPr id="68" name="有形固定資産減価償却率平均値テキスト">
          <a:extLst>
            <a:ext uri="{FF2B5EF4-FFF2-40B4-BE49-F238E27FC236}">
              <a16:creationId xmlns:a16="http://schemas.microsoft.com/office/drawing/2014/main" id="{55AAE599-D0F1-4CCD-ABC2-00578B90E60A}"/>
            </a:ext>
          </a:extLst>
        </xdr:cNvPr>
        <xdr:cNvSpPr txBox="1"/>
      </xdr:nvSpPr>
      <xdr:spPr>
        <a:xfrm>
          <a:off x="4813300" y="5534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69" name="フローチャート: 判断 68">
          <a:extLst>
            <a:ext uri="{FF2B5EF4-FFF2-40B4-BE49-F238E27FC236}">
              <a16:creationId xmlns:a16="http://schemas.microsoft.com/office/drawing/2014/main" id="{E2E5DE2E-93BD-490E-923F-0F48062A862B}"/>
            </a:ext>
          </a:extLst>
        </xdr:cNvPr>
        <xdr:cNvSpPr/>
      </xdr:nvSpPr>
      <xdr:spPr>
        <a:xfrm>
          <a:off x="4711700" y="55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21717</xdr:rowOff>
    </xdr:from>
    <xdr:to>
      <xdr:col>19</xdr:col>
      <xdr:colOff>187325</xdr:colOff>
      <xdr:row>32</xdr:row>
      <xdr:rowOff>123317</xdr:rowOff>
    </xdr:to>
    <xdr:sp macro="" textlink="">
      <xdr:nvSpPr>
        <xdr:cNvPr id="70" name="フローチャート: 判断 69">
          <a:extLst>
            <a:ext uri="{FF2B5EF4-FFF2-40B4-BE49-F238E27FC236}">
              <a16:creationId xmlns:a16="http://schemas.microsoft.com/office/drawing/2014/main" id="{3B6C6C82-9D84-43B0-82C0-DACCC2D7AAD8}"/>
            </a:ext>
          </a:extLst>
        </xdr:cNvPr>
        <xdr:cNvSpPr/>
      </xdr:nvSpPr>
      <xdr:spPr>
        <a:xfrm>
          <a:off x="4000500" y="55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128397</xdr:rowOff>
    </xdr:from>
    <xdr:to>
      <xdr:col>15</xdr:col>
      <xdr:colOff>187325</xdr:colOff>
      <xdr:row>32</xdr:row>
      <xdr:rowOff>58547</xdr:rowOff>
    </xdr:to>
    <xdr:sp macro="" textlink="">
      <xdr:nvSpPr>
        <xdr:cNvPr id="71" name="フローチャート: 判断 70">
          <a:extLst>
            <a:ext uri="{FF2B5EF4-FFF2-40B4-BE49-F238E27FC236}">
              <a16:creationId xmlns:a16="http://schemas.microsoft.com/office/drawing/2014/main" id="{5997711C-3FB0-4EFE-8B15-1E005A0BAC9C}"/>
            </a:ext>
          </a:extLst>
        </xdr:cNvPr>
        <xdr:cNvSpPr/>
      </xdr:nvSpPr>
      <xdr:spPr>
        <a:xfrm>
          <a:off x="3238500" y="544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119761</xdr:rowOff>
    </xdr:from>
    <xdr:to>
      <xdr:col>11</xdr:col>
      <xdr:colOff>187325</xdr:colOff>
      <xdr:row>32</xdr:row>
      <xdr:rowOff>49911</xdr:rowOff>
    </xdr:to>
    <xdr:sp macro="" textlink="">
      <xdr:nvSpPr>
        <xdr:cNvPr id="72" name="フローチャート: 判断 71">
          <a:extLst>
            <a:ext uri="{FF2B5EF4-FFF2-40B4-BE49-F238E27FC236}">
              <a16:creationId xmlns:a16="http://schemas.microsoft.com/office/drawing/2014/main" id="{BF808F43-2F6A-45F2-8475-A0F1EE192A39}"/>
            </a:ext>
          </a:extLst>
        </xdr:cNvPr>
        <xdr:cNvSpPr/>
      </xdr:nvSpPr>
      <xdr:spPr>
        <a:xfrm>
          <a:off x="2476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50673</xdr:rowOff>
    </xdr:from>
    <xdr:to>
      <xdr:col>7</xdr:col>
      <xdr:colOff>187325</xdr:colOff>
      <xdr:row>31</xdr:row>
      <xdr:rowOff>152273</xdr:rowOff>
    </xdr:to>
    <xdr:sp macro="" textlink="">
      <xdr:nvSpPr>
        <xdr:cNvPr id="73" name="フローチャート: 判断 72">
          <a:extLst>
            <a:ext uri="{FF2B5EF4-FFF2-40B4-BE49-F238E27FC236}">
              <a16:creationId xmlns:a16="http://schemas.microsoft.com/office/drawing/2014/main" id="{D84F2F57-0F20-4032-B4E5-1FF0375088D1}"/>
            </a:ext>
          </a:extLst>
        </xdr:cNvPr>
        <xdr:cNvSpPr/>
      </xdr:nvSpPr>
      <xdr:spPr>
        <a:xfrm>
          <a:off x="1714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B235F03-C1EB-4A4F-A78A-EEA63016BE0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5364810-C481-4862-A7F5-2105EFF7491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DD67A1D-5185-47F0-9F11-6AB390E4225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D3B7983-B5A6-4947-B564-45EFED3D1F1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BE0D0F4-04A2-4B8B-93A5-7B78912B652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9" name="楕円 78">
          <a:extLst>
            <a:ext uri="{FF2B5EF4-FFF2-40B4-BE49-F238E27FC236}">
              <a16:creationId xmlns:a16="http://schemas.microsoft.com/office/drawing/2014/main" id="{D74B3D79-971E-4C8D-A42A-55E216A8859E}"/>
            </a:ext>
          </a:extLst>
        </xdr:cNvPr>
        <xdr:cNvSpPr/>
      </xdr:nvSpPr>
      <xdr:spPr>
        <a:xfrm>
          <a:off x="4711700" y="50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80" name="有形固定資産減価償却率該当値テキスト">
          <a:extLst>
            <a:ext uri="{FF2B5EF4-FFF2-40B4-BE49-F238E27FC236}">
              <a16:creationId xmlns:a16="http://schemas.microsoft.com/office/drawing/2014/main" id="{2B7444E4-5BEA-43DF-8546-1A8D2A8CB51C}"/>
            </a:ext>
          </a:extLst>
        </xdr:cNvPr>
        <xdr:cNvSpPr txBox="1"/>
      </xdr:nvSpPr>
      <xdr:spPr>
        <a:xfrm>
          <a:off x="4813300" y="487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52451</xdr:rowOff>
    </xdr:from>
    <xdr:to>
      <xdr:col>19</xdr:col>
      <xdr:colOff>187325</xdr:colOff>
      <xdr:row>29</xdr:row>
      <xdr:rowOff>154051</xdr:rowOff>
    </xdr:to>
    <xdr:sp macro="" textlink="">
      <xdr:nvSpPr>
        <xdr:cNvPr id="81" name="楕円 80">
          <a:extLst>
            <a:ext uri="{FF2B5EF4-FFF2-40B4-BE49-F238E27FC236}">
              <a16:creationId xmlns:a16="http://schemas.microsoft.com/office/drawing/2014/main" id="{B085D57D-654E-429D-84A7-A81C2160DC70}"/>
            </a:ext>
          </a:extLst>
        </xdr:cNvPr>
        <xdr:cNvSpPr/>
      </xdr:nvSpPr>
      <xdr:spPr>
        <a:xfrm>
          <a:off x="40005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103251</xdr:rowOff>
    </xdr:to>
    <xdr:cxnSp macro="">
      <xdr:nvCxnSpPr>
        <xdr:cNvPr id="82" name="直線コネクタ 81">
          <a:extLst>
            <a:ext uri="{FF2B5EF4-FFF2-40B4-BE49-F238E27FC236}">
              <a16:creationId xmlns:a16="http://schemas.microsoft.com/office/drawing/2014/main" id="{F2DA53D8-0E19-4512-B547-569F1DD0EC8A}"/>
            </a:ext>
          </a:extLst>
        </xdr:cNvPr>
        <xdr:cNvCxnSpPr/>
      </xdr:nvCxnSpPr>
      <xdr:spPr>
        <a:xfrm flipV="1">
          <a:off x="4051300" y="5070983"/>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141859</xdr:rowOff>
    </xdr:from>
    <xdr:to>
      <xdr:col>15</xdr:col>
      <xdr:colOff>187325</xdr:colOff>
      <xdr:row>29</xdr:row>
      <xdr:rowOff>72009</xdr:rowOff>
    </xdr:to>
    <xdr:sp macro="" textlink="">
      <xdr:nvSpPr>
        <xdr:cNvPr id="83" name="楕円 82">
          <a:extLst>
            <a:ext uri="{FF2B5EF4-FFF2-40B4-BE49-F238E27FC236}">
              <a16:creationId xmlns:a16="http://schemas.microsoft.com/office/drawing/2014/main" id="{F4772613-E7D1-4147-B2A4-540CB988B8C3}"/>
            </a:ext>
          </a:extLst>
        </xdr:cNvPr>
        <xdr:cNvSpPr/>
      </xdr:nvSpPr>
      <xdr:spPr>
        <a:xfrm>
          <a:off x="3238500" y="49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21209</xdr:rowOff>
    </xdr:from>
    <xdr:to>
      <xdr:col>19</xdr:col>
      <xdr:colOff>136525</xdr:colOff>
      <xdr:row>29</xdr:row>
      <xdr:rowOff>103251</xdr:rowOff>
    </xdr:to>
    <xdr:cxnSp macro="">
      <xdr:nvCxnSpPr>
        <xdr:cNvPr id="84" name="直線コネクタ 83">
          <a:extLst>
            <a:ext uri="{FF2B5EF4-FFF2-40B4-BE49-F238E27FC236}">
              <a16:creationId xmlns:a16="http://schemas.microsoft.com/office/drawing/2014/main" id="{5BB3D91E-722B-427B-BDED-880DF013B59B}"/>
            </a:ext>
          </a:extLst>
        </xdr:cNvPr>
        <xdr:cNvCxnSpPr/>
      </xdr:nvCxnSpPr>
      <xdr:spPr>
        <a:xfrm>
          <a:off x="3289300" y="4993259"/>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77089</xdr:rowOff>
    </xdr:from>
    <xdr:to>
      <xdr:col>11</xdr:col>
      <xdr:colOff>187325</xdr:colOff>
      <xdr:row>29</xdr:row>
      <xdr:rowOff>7239</xdr:rowOff>
    </xdr:to>
    <xdr:sp macro="" textlink="">
      <xdr:nvSpPr>
        <xdr:cNvPr id="85" name="楕円 84">
          <a:extLst>
            <a:ext uri="{FF2B5EF4-FFF2-40B4-BE49-F238E27FC236}">
              <a16:creationId xmlns:a16="http://schemas.microsoft.com/office/drawing/2014/main" id="{9708AAEB-9BB9-4EDC-AE23-CB87EAEEB631}"/>
            </a:ext>
          </a:extLst>
        </xdr:cNvPr>
        <xdr:cNvSpPr/>
      </xdr:nvSpPr>
      <xdr:spPr>
        <a:xfrm>
          <a:off x="2476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127889</xdr:rowOff>
    </xdr:from>
    <xdr:to>
      <xdr:col>15</xdr:col>
      <xdr:colOff>136525</xdr:colOff>
      <xdr:row>29</xdr:row>
      <xdr:rowOff>21209</xdr:rowOff>
    </xdr:to>
    <xdr:cxnSp macro="">
      <xdr:nvCxnSpPr>
        <xdr:cNvPr id="86" name="直線コネクタ 85">
          <a:extLst>
            <a:ext uri="{FF2B5EF4-FFF2-40B4-BE49-F238E27FC236}">
              <a16:creationId xmlns:a16="http://schemas.microsoft.com/office/drawing/2014/main" id="{CF3733B9-54A7-45B1-9FDC-9A480FA65FD5}"/>
            </a:ext>
          </a:extLst>
        </xdr:cNvPr>
        <xdr:cNvCxnSpPr/>
      </xdr:nvCxnSpPr>
      <xdr:spPr>
        <a:xfrm>
          <a:off x="2527300" y="492848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166497</xdr:rowOff>
    </xdr:from>
    <xdr:to>
      <xdr:col>7</xdr:col>
      <xdr:colOff>187325</xdr:colOff>
      <xdr:row>28</xdr:row>
      <xdr:rowOff>96647</xdr:rowOff>
    </xdr:to>
    <xdr:sp macro="" textlink="">
      <xdr:nvSpPr>
        <xdr:cNvPr id="87" name="楕円 86">
          <a:extLst>
            <a:ext uri="{FF2B5EF4-FFF2-40B4-BE49-F238E27FC236}">
              <a16:creationId xmlns:a16="http://schemas.microsoft.com/office/drawing/2014/main" id="{66C34256-6CE4-4D14-89CE-1129C54BC863}"/>
            </a:ext>
          </a:extLst>
        </xdr:cNvPr>
        <xdr:cNvSpPr/>
      </xdr:nvSpPr>
      <xdr:spPr>
        <a:xfrm>
          <a:off x="1714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45847</xdr:rowOff>
    </xdr:from>
    <xdr:to>
      <xdr:col>11</xdr:col>
      <xdr:colOff>136525</xdr:colOff>
      <xdr:row>28</xdr:row>
      <xdr:rowOff>127889</xdr:rowOff>
    </xdr:to>
    <xdr:cxnSp macro="">
      <xdr:nvCxnSpPr>
        <xdr:cNvPr id="88" name="直線コネクタ 87">
          <a:extLst>
            <a:ext uri="{FF2B5EF4-FFF2-40B4-BE49-F238E27FC236}">
              <a16:creationId xmlns:a16="http://schemas.microsoft.com/office/drawing/2014/main" id="{0D9A27BF-F116-476A-8C6E-C37DD4AD4130}"/>
            </a:ext>
          </a:extLst>
        </xdr:cNvPr>
        <xdr:cNvCxnSpPr/>
      </xdr:nvCxnSpPr>
      <xdr:spPr>
        <a:xfrm>
          <a:off x="1765300" y="484644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114444</xdr:rowOff>
    </xdr:from>
    <xdr:ext cx="405111" cy="259045"/>
    <xdr:sp macro="" textlink="">
      <xdr:nvSpPr>
        <xdr:cNvPr id="89" name="n_1aveValue有形固定資産減価償却率">
          <a:extLst>
            <a:ext uri="{FF2B5EF4-FFF2-40B4-BE49-F238E27FC236}">
              <a16:creationId xmlns:a16="http://schemas.microsoft.com/office/drawing/2014/main" id="{844177FC-3599-4412-B00E-89595523AC50}"/>
            </a:ext>
          </a:extLst>
        </xdr:cNvPr>
        <xdr:cNvSpPr txBox="1"/>
      </xdr:nvSpPr>
      <xdr:spPr>
        <a:xfrm>
          <a:off x="3836044" y="560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90" name="n_2aveValue有形固定資産減価償却率">
          <a:extLst>
            <a:ext uri="{FF2B5EF4-FFF2-40B4-BE49-F238E27FC236}">
              <a16:creationId xmlns:a16="http://schemas.microsoft.com/office/drawing/2014/main" id="{E610969A-6B4D-4A2C-A977-015D6071FACC}"/>
            </a:ext>
          </a:extLst>
        </xdr:cNvPr>
        <xdr:cNvSpPr txBox="1"/>
      </xdr:nvSpPr>
      <xdr:spPr>
        <a:xfrm>
          <a:off x="3086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41038</xdr:rowOff>
    </xdr:from>
    <xdr:ext cx="405111" cy="259045"/>
    <xdr:sp macro="" textlink="">
      <xdr:nvSpPr>
        <xdr:cNvPr id="91" name="n_3aveValue有形固定資産減価償却率">
          <a:extLst>
            <a:ext uri="{FF2B5EF4-FFF2-40B4-BE49-F238E27FC236}">
              <a16:creationId xmlns:a16="http://schemas.microsoft.com/office/drawing/2014/main" id="{DDFAC29B-2575-4176-86B9-FBAA238929B8}"/>
            </a:ext>
          </a:extLst>
        </xdr:cNvPr>
        <xdr:cNvSpPr txBox="1"/>
      </xdr:nvSpPr>
      <xdr:spPr>
        <a:xfrm>
          <a:off x="23247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143400</xdr:rowOff>
    </xdr:from>
    <xdr:ext cx="405111" cy="259045"/>
    <xdr:sp macro="" textlink="">
      <xdr:nvSpPr>
        <xdr:cNvPr id="92" name="n_4aveValue有形固定資産減価償却率">
          <a:extLst>
            <a:ext uri="{FF2B5EF4-FFF2-40B4-BE49-F238E27FC236}">
              <a16:creationId xmlns:a16="http://schemas.microsoft.com/office/drawing/2014/main" id="{B18346AB-88D6-4171-9B53-FC2C6072A651}"/>
            </a:ext>
          </a:extLst>
        </xdr:cNvPr>
        <xdr:cNvSpPr txBox="1"/>
      </xdr:nvSpPr>
      <xdr:spPr>
        <a:xfrm>
          <a:off x="1562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170578</xdr:rowOff>
    </xdr:from>
    <xdr:ext cx="405111" cy="259045"/>
    <xdr:sp macro="" textlink="">
      <xdr:nvSpPr>
        <xdr:cNvPr id="93" name="n_1mainValue有形固定資産減価償却率">
          <a:extLst>
            <a:ext uri="{FF2B5EF4-FFF2-40B4-BE49-F238E27FC236}">
              <a16:creationId xmlns:a16="http://schemas.microsoft.com/office/drawing/2014/main" id="{F58FF166-1160-42EE-84C6-2387FFEE1187}"/>
            </a:ext>
          </a:extLst>
        </xdr:cNvPr>
        <xdr:cNvSpPr txBox="1"/>
      </xdr:nvSpPr>
      <xdr:spPr>
        <a:xfrm>
          <a:off x="3836044" y="47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88536</xdr:rowOff>
    </xdr:from>
    <xdr:ext cx="405111" cy="259045"/>
    <xdr:sp macro="" textlink="">
      <xdr:nvSpPr>
        <xdr:cNvPr id="94" name="n_2mainValue有形固定資産減価償却率">
          <a:extLst>
            <a:ext uri="{FF2B5EF4-FFF2-40B4-BE49-F238E27FC236}">
              <a16:creationId xmlns:a16="http://schemas.microsoft.com/office/drawing/2014/main" id="{FFE80969-8933-4282-9947-A4DBA6CD3008}"/>
            </a:ext>
          </a:extLst>
        </xdr:cNvPr>
        <xdr:cNvSpPr txBox="1"/>
      </xdr:nvSpPr>
      <xdr:spPr>
        <a:xfrm>
          <a:off x="3086744"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23766</xdr:rowOff>
    </xdr:from>
    <xdr:ext cx="405111" cy="259045"/>
    <xdr:sp macro="" textlink="">
      <xdr:nvSpPr>
        <xdr:cNvPr id="95" name="n_3mainValue有形固定資産減価償却率">
          <a:extLst>
            <a:ext uri="{FF2B5EF4-FFF2-40B4-BE49-F238E27FC236}">
              <a16:creationId xmlns:a16="http://schemas.microsoft.com/office/drawing/2014/main" id="{77885BE4-A205-405E-BF99-A922FE2F3F1D}"/>
            </a:ext>
          </a:extLst>
        </xdr:cNvPr>
        <xdr:cNvSpPr txBox="1"/>
      </xdr:nvSpPr>
      <xdr:spPr>
        <a:xfrm>
          <a:off x="2324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113174</xdr:rowOff>
    </xdr:from>
    <xdr:ext cx="405111" cy="259045"/>
    <xdr:sp macro="" textlink="">
      <xdr:nvSpPr>
        <xdr:cNvPr id="96" name="n_4mainValue有形固定資産減価償却率">
          <a:extLst>
            <a:ext uri="{FF2B5EF4-FFF2-40B4-BE49-F238E27FC236}">
              <a16:creationId xmlns:a16="http://schemas.microsoft.com/office/drawing/2014/main" id="{8C4A73B2-8F2D-412D-B2F8-21882F347A54}"/>
            </a:ext>
          </a:extLst>
        </xdr:cNvPr>
        <xdr:cNvSpPr txBox="1"/>
      </xdr:nvSpPr>
      <xdr:spPr>
        <a:xfrm>
          <a:off x="1562744" y="45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5A54F28-4B0A-4760-9940-6FB51E6AC61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195C768-CA48-4382-907E-6E1410BD123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7DFEA08B-D043-4563-9B28-89CE2929FA4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5B3A21E-C2CA-461E-A905-971BDF63747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4CD8B2F-8035-4D6F-BC3C-A4E63EA00FC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3A022CE-2D28-4E62-9381-30B7B1BA776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7CF4670-A8AA-4435-AB91-984D75F7E96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F400DB5-2D55-4E4A-BE33-77972845042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6F11196-6114-4207-9943-410409C4DC9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F2A4E90-0472-46E8-828E-255C818F694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D232B975-BB17-4370-BE4C-B1EB5444963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FDD50CD-32CC-4BE7-9569-737814E7995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67FC048-0611-4296-8840-3DB287CBFE8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債務償還比率は、充当可能財源のうち充当可能基金が大きく増加したことから昨年度より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したが、将来負担にあたる普通会計地方債残高の増加、組合等の地方債増加に伴う負担等見込額の増加等の要因により、類似団体内平均と比較してもやや高い水準となっている。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大規模事業に伴う、新規地方債の発行及び基金の取り崩しにより更に上昇することも見込まれるため、より一層、自主財源の確保、経費の見直し、基金の適正管理等を推進し、持続可能な財政運営に努め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D9ADE88-3133-455A-8C16-62C0F6AC5A4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047F114-35D3-434B-A705-261AB923172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1ED8EC5-9178-484B-A9BA-4332F15EE94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B7C0F7FE-97BC-413A-B682-8F7C04C5E37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E6D5F1EB-D78F-4703-A7E9-BA22D8B4524C}"/>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71D83047-4A39-494C-A51A-CC6BAF3D21B1}"/>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AAA0923C-76E0-43D7-9432-FA7564DAAE4B}"/>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E8EBD814-3C7A-474F-8585-177B9C14F53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2149721F-5DBD-4AEC-9CEF-C0CD3EC5572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F99AAE8-DE7F-4919-9ED6-8547F0C768E3}"/>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CEE72584-B529-4549-BE56-324B5C7E01BE}"/>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B0669CA-E0B1-41A3-B0CD-20B7A1780ECB}"/>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3078BA24-3075-4EB0-ADE1-D09C10D17502}"/>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65E9AEFF-FEBB-4D81-BB9B-BC7A5B33D86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9B5B28C-2F2B-4EA2-B29C-356B7AA9D08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5" name="直線コネクタ 124">
          <a:extLst>
            <a:ext uri="{FF2B5EF4-FFF2-40B4-BE49-F238E27FC236}">
              <a16:creationId xmlns:a16="http://schemas.microsoft.com/office/drawing/2014/main" id="{E9CF8965-2268-4285-88C6-2E676781F3D0}"/>
            </a:ext>
          </a:extLst>
        </xdr:cNvPr>
        <xdr:cNvCxnSpPr/>
      </xdr:nvCxnSpPr>
      <xdr:spPr>
        <a:xfrm flipV="1">
          <a:off x="14793595" y="4541308"/>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6" name="債務償還比率最小値テキスト">
          <a:extLst>
            <a:ext uri="{FF2B5EF4-FFF2-40B4-BE49-F238E27FC236}">
              <a16:creationId xmlns:a16="http://schemas.microsoft.com/office/drawing/2014/main" id="{68D1E98B-815E-4624-96EB-D08D125DA2E9}"/>
            </a:ext>
          </a:extLst>
        </xdr:cNvPr>
        <xdr:cNvSpPr txBox="1"/>
      </xdr:nvSpPr>
      <xdr:spPr>
        <a:xfrm>
          <a:off x="14846300" y="606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7" name="直線コネクタ 126">
          <a:extLst>
            <a:ext uri="{FF2B5EF4-FFF2-40B4-BE49-F238E27FC236}">
              <a16:creationId xmlns:a16="http://schemas.microsoft.com/office/drawing/2014/main" id="{B09343E7-12E9-4D5D-8F7F-95DA1C53DA7C}"/>
            </a:ext>
          </a:extLst>
        </xdr:cNvPr>
        <xdr:cNvCxnSpPr/>
      </xdr:nvCxnSpPr>
      <xdr:spPr>
        <a:xfrm>
          <a:off x="14706600" y="60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D0AE3DD7-30A9-4478-B14D-B97650DE9E2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A5CE023-6139-4A0B-A5F4-B75FDEF6E764}"/>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14357</xdr:rowOff>
    </xdr:from>
    <xdr:ext cx="469744" cy="259045"/>
    <xdr:sp macro="" textlink="">
      <xdr:nvSpPr>
        <xdr:cNvPr id="130" name="債務償還比率平均値テキスト">
          <a:extLst>
            <a:ext uri="{FF2B5EF4-FFF2-40B4-BE49-F238E27FC236}">
              <a16:creationId xmlns:a16="http://schemas.microsoft.com/office/drawing/2014/main" id="{CC9A9291-9A14-4E59-8647-EE14897F40D4}"/>
            </a:ext>
          </a:extLst>
        </xdr:cNvPr>
        <xdr:cNvSpPr txBox="1"/>
      </xdr:nvSpPr>
      <xdr:spPr>
        <a:xfrm>
          <a:off x="14846300" y="51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1" name="フローチャート: 判断 130">
          <a:extLst>
            <a:ext uri="{FF2B5EF4-FFF2-40B4-BE49-F238E27FC236}">
              <a16:creationId xmlns:a16="http://schemas.microsoft.com/office/drawing/2014/main" id="{A85BC49C-F4E3-4827-B9CB-AEBE4698B46E}"/>
            </a:ext>
          </a:extLst>
        </xdr:cNvPr>
        <xdr:cNvSpPr/>
      </xdr:nvSpPr>
      <xdr:spPr>
        <a:xfrm>
          <a:off x="14744700" y="53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2" name="フローチャート: 判断 131">
          <a:extLst>
            <a:ext uri="{FF2B5EF4-FFF2-40B4-BE49-F238E27FC236}">
              <a16:creationId xmlns:a16="http://schemas.microsoft.com/office/drawing/2014/main" id="{0D1262E2-6068-4907-9578-56BF7B6636FF}"/>
            </a:ext>
          </a:extLst>
        </xdr:cNvPr>
        <xdr:cNvSpPr/>
      </xdr:nvSpPr>
      <xdr:spPr>
        <a:xfrm>
          <a:off x="14033500" y="549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3" name="フローチャート: 判断 132">
          <a:extLst>
            <a:ext uri="{FF2B5EF4-FFF2-40B4-BE49-F238E27FC236}">
              <a16:creationId xmlns:a16="http://schemas.microsoft.com/office/drawing/2014/main" id="{FFD6302B-65FD-4B95-9941-A432BECF7062}"/>
            </a:ext>
          </a:extLst>
        </xdr:cNvPr>
        <xdr:cNvSpPr/>
      </xdr:nvSpPr>
      <xdr:spPr>
        <a:xfrm>
          <a:off x="13271500" y="545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4" name="フローチャート: 判断 133">
          <a:extLst>
            <a:ext uri="{FF2B5EF4-FFF2-40B4-BE49-F238E27FC236}">
              <a16:creationId xmlns:a16="http://schemas.microsoft.com/office/drawing/2014/main" id="{A80B9F83-289C-4F58-BE80-EB9749B99810}"/>
            </a:ext>
          </a:extLst>
        </xdr:cNvPr>
        <xdr:cNvSpPr/>
      </xdr:nvSpPr>
      <xdr:spPr>
        <a:xfrm>
          <a:off x="12509500" y="542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5" name="フローチャート: 判断 134">
          <a:extLst>
            <a:ext uri="{FF2B5EF4-FFF2-40B4-BE49-F238E27FC236}">
              <a16:creationId xmlns:a16="http://schemas.microsoft.com/office/drawing/2014/main" id="{2E0F1932-D5ED-481F-AAB4-18A7EFDD433D}"/>
            </a:ext>
          </a:extLst>
        </xdr:cNvPr>
        <xdr:cNvSpPr/>
      </xdr:nvSpPr>
      <xdr:spPr>
        <a:xfrm>
          <a:off x="11747500" y="54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2CB310E-16BF-4B8E-9D10-921366B972C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D56B823-7300-45DF-A935-BD994EED0EE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4101B54-9640-4CDB-9429-EF15B23441D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3C834DE-5FCA-404F-9316-6F0C2F239C2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4160BD8-8663-4B73-807D-1022EBAC2C6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11811</xdr:rowOff>
    </xdr:from>
    <xdr:to>
      <xdr:col>76</xdr:col>
      <xdr:colOff>73025</xdr:colOff>
      <xdr:row>31</xdr:row>
      <xdr:rowOff>113411</xdr:rowOff>
    </xdr:to>
    <xdr:sp macro="" textlink="">
      <xdr:nvSpPr>
        <xdr:cNvPr id="141" name="楕円 140">
          <a:extLst>
            <a:ext uri="{FF2B5EF4-FFF2-40B4-BE49-F238E27FC236}">
              <a16:creationId xmlns:a16="http://schemas.microsoft.com/office/drawing/2014/main" id="{9BF60B94-1EFF-4232-9023-223E329B6350}"/>
            </a:ext>
          </a:extLst>
        </xdr:cNvPr>
        <xdr:cNvSpPr/>
      </xdr:nvSpPr>
      <xdr:spPr>
        <a:xfrm>
          <a:off x="147447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161688</xdr:rowOff>
    </xdr:from>
    <xdr:ext cx="469744" cy="259045"/>
    <xdr:sp macro="" textlink="">
      <xdr:nvSpPr>
        <xdr:cNvPr id="142" name="債務償還比率該当値テキスト">
          <a:extLst>
            <a:ext uri="{FF2B5EF4-FFF2-40B4-BE49-F238E27FC236}">
              <a16:creationId xmlns:a16="http://schemas.microsoft.com/office/drawing/2014/main" id="{428D51A3-AFF7-4FFF-8DFF-F3ECE3BD5E63}"/>
            </a:ext>
          </a:extLst>
        </xdr:cNvPr>
        <xdr:cNvSpPr txBox="1"/>
      </xdr:nvSpPr>
      <xdr:spPr>
        <a:xfrm>
          <a:off x="14846300"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100161</xdr:rowOff>
    </xdr:from>
    <xdr:to>
      <xdr:col>72</xdr:col>
      <xdr:colOff>123825</xdr:colOff>
      <xdr:row>33</xdr:row>
      <xdr:rowOff>30311</xdr:rowOff>
    </xdr:to>
    <xdr:sp macro="" textlink="">
      <xdr:nvSpPr>
        <xdr:cNvPr id="143" name="楕円 142">
          <a:extLst>
            <a:ext uri="{FF2B5EF4-FFF2-40B4-BE49-F238E27FC236}">
              <a16:creationId xmlns:a16="http://schemas.microsoft.com/office/drawing/2014/main" id="{ABE5A96E-C076-4645-9C79-2503E87B5F30}"/>
            </a:ext>
          </a:extLst>
        </xdr:cNvPr>
        <xdr:cNvSpPr/>
      </xdr:nvSpPr>
      <xdr:spPr>
        <a:xfrm>
          <a:off x="14033500" y="55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62611</xdr:rowOff>
    </xdr:from>
    <xdr:to>
      <xdr:col>76</xdr:col>
      <xdr:colOff>22225</xdr:colOff>
      <xdr:row>32</xdr:row>
      <xdr:rowOff>150961</xdr:rowOff>
    </xdr:to>
    <xdr:cxnSp macro="">
      <xdr:nvCxnSpPr>
        <xdr:cNvPr id="144" name="直線コネクタ 143">
          <a:extLst>
            <a:ext uri="{FF2B5EF4-FFF2-40B4-BE49-F238E27FC236}">
              <a16:creationId xmlns:a16="http://schemas.microsoft.com/office/drawing/2014/main" id="{4BC1E371-6366-4A07-B1E9-4483F5871525}"/>
            </a:ext>
          </a:extLst>
        </xdr:cNvPr>
        <xdr:cNvCxnSpPr/>
      </xdr:nvCxnSpPr>
      <xdr:spPr>
        <a:xfrm flipV="1">
          <a:off x="14084300" y="5377561"/>
          <a:ext cx="711200" cy="25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13610</xdr:rowOff>
    </xdr:from>
    <xdr:to>
      <xdr:col>68</xdr:col>
      <xdr:colOff>123825</xdr:colOff>
      <xdr:row>31</xdr:row>
      <xdr:rowOff>115210</xdr:rowOff>
    </xdr:to>
    <xdr:sp macro="" textlink="">
      <xdr:nvSpPr>
        <xdr:cNvPr id="145" name="楕円 144">
          <a:extLst>
            <a:ext uri="{FF2B5EF4-FFF2-40B4-BE49-F238E27FC236}">
              <a16:creationId xmlns:a16="http://schemas.microsoft.com/office/drawing/2014/main" id="{1BBDC71D-A5D2-48D0-9762-18B1B8EBD703}"/>
            </a:ext>
          </a:extLst>
        </xdr:cNvPr>
        <xdr:cNvSpPr/>
      </xdr:nvSpPr>
      <xdr:spPr>
        <a:xfrm>
          <a:off x="13271500" y="53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64410</xdr:rowOff>
    </xdr:from>
    <xdr:to>
      <xdr:col>72</xdr:col>
      <xdr:colOff>73025</xdr:colOff>
      <xdr:row>32</xdr:row>
      <xdr:rowOff>150961</xdr:rowOff>
    </xdr:to>
    <xdr:cxnSp macro="">
      <xdr:nvCxnSpPr>
        <xdr:cNvPr id="146" name="直線コネクタ 145">
          <a:extLst>
            <a:ext uri="{FF2B5EF4-FFF2-40B4-BE49-F238E27FC236}">
              <a16:creationId xmlns:a16="http://schemas.microsoft.com/office/drawing/2014/main" id="{2FF854BB-BC4E-4E22-9B38-6AD7A290E2A3}"/>
            </a:ext>
          </a:extLst>
        </xdr:cNvPr>
        <xdr:cNvCxnSpPr/>
      </xdr:nvCxnSpPr>
      <xdr:spPr>
        <a:xfrm>
          <a:off x="13322300" y="5379360"/>
          <a:ext cx="762000" cy="2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156633</xdr:rowOff>
    </xdr:from>
    <xdr:to>
      <xdr:col>64</xdr:col>
      <xdr:colOff>123825</xdr:colOff>
      <xdr:row>31</xdr:row>
      <xdr:rowOff>86783</xdr:rowOff>
    </xdr:to>
    <xdr:sp macro="" textlink="">
      <xdr:nvSpPr>
        <xdr:cNvPr id="147" name="楕円 146">
          <a:extLst>
            <a:ext uri="{FF2B5EF4-FFF2-40B4-BE49-F238E27FC236}">
              <a16:creationId xmlns:a16="http://schemas.microsoft.com/office/drawing/2014/main" id="{C6D3BCA8-CCAF-4457-A252-C8AB1EFD6357}"/>
            </a:ext>
          </a:extLst>
        </xdr:cNvPr>
        <xdr:cNvSpPr/>
      </xdr:nvSpPr>
      <xdr:spPr>
        <a:xfrm>
          <a:off x="12509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35983</xdr:rowOff>
    </xdr:from>
    <xdr:to>
      <xdr:col>68</xdr:col>
      <xdr:colOff>73025</xdr:colOff>
      <xdr:row>31</xdr:row>
      <xdr:rowOff>64410</xdr:rowOff>
    </xdr:to>
    <xdr:cxnSp macro="">
      <xdr:nvCxnSpPr>
        <xdr:cNvPr id="148" name="直線コネクタ 147">
          <a:extLst>
            <a:ext uri="{FF2B5EF4-FFF2-40B4-BE49-F238E27FC236}">
              <a16:creationId xmlns:a16="http://schemas.microsoft.com/office/drawing/2014/main" id="{E3638F3E-9E4D-4B28-9985-F2BAE73BC0B4}"/>
            </a:ext>
          </a:extLst>
        </xdr:cNvPr>
        <xdr:cNvCxnSpPr/>
      </xdr:nvCxnSpPr>
      <xdr:spPr>
        <a:xfrm>
          <a:off x="12560300" y="5350933"/>
          <a:ext cx="762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17028</xdr:rowOff>
    </xdr:from>
    <xdr:to>
      <xdr:col>60</xdr:col>
      <xdr:colOff>123825</xdr:colOff>
      <xdr:row>31</xdr:row>
      <xdr:rowOff>118628</xdr:rowOff>
    </xdr:to>
    <xdr:sp macro="" textlink="">
      <xdr:nvSpPr>
        <xdr:cNvPr id="149" name="楕円 148">
          <a:extLst>
            <a:ext uri="{FF2B5EF4-FFF2-40B4-BE49-F238E27FC236}">
              <a16:creationId xmlns:a16="http://schemas.microsoft.com/office/drawing/2014/main" id="{5756E9B4-63EC-41B6-9CC2-7D77AD240CBC}"/>
            </a:ext>
          </a:extLst>
        </xdr:cNvPr>
        <xdr:cNvSpPr/>
      </xdr:nvSpPr>
      <xdr:spPr>
        <a:xfrm>
          <a:off x="11747500" y="53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35983</xdr:rowOff>
    </xdr:from>
    <xdr:to>
      <xdr:col>64</xdr:col>
      <xdr:colOff>73025</xdr:colOff>
      <xdr:row>31</xdr:row>
      <xdr:rowOff>67828</xdr:rowOff>
    </xdr:to>
    <xdr:cxnSp macro="">
      <xdr:nvCxnSpPr>
        <xdr:cNvPr id="150" name="直線コネクタ 149">
          <a:extLst>
            <a:ext uri="{FF2B5EF4-FFF2-40B4-BE49-F238E27FC236}">
              <a16:creationId xmlns:a16="http://schemas.microsoft.com/office/drawing/2014/main" id="{74B770F2-FF34-4B3A-8172-67B6842A25DE}"/>
            </a:ext>
          </a:extLst>
        </xdr:cNvPr>
        <xdr:cNvCxnSpPr/>
      </xdr:nvCxnSpPr>
      <xdr:spPr>
        <a:xfrm flipV="1">
          <a:off x="11798300" y="5350933"/>
          <a:ext cx="762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130668</xdr:rowOff>
    </xdr:from>
    <xdr:ext cx="469744" cy="259045"/>
    <xdr:sp macro="" textlink="">
      <xdr:nvSpPr>
        <xdr:cNvPr id="151" name="n_1aveValue債務償還比率">
          <a:extLst>
            <a:ext uri="{FF2B5EF4-FFF2-40B4-BE49-F238E27FC236}">
              <a16:creationId xmlns:a16="http://schemas.microsoft.com/office/drawing/2014/main" id="{2E6FD462-DD41-4D99-9EFA-840C52BD8D1A}"/>
            </a:ext>
          </a:extLst>
        </xdr:cNvPr>
        <xdr:cNvSpPr txBox="1"/>
      </xdr:nvSpPr>
      <xdr:spPr>
        <a:xfrm>
          <a:off x="13836727" y="527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2" name="n_2aveValue債務償還比率">
          <a:extLst>
            <a:ext uri="{FF2B5EF4-FFF2-40B4-BE49-F238E27FC236}">
              <a16:creationId xmlns:a16="http://schemas.microsoft.com/office/drawing/2014/main" id="{0E899754-CC43-4BA4-A181-704A09B3C43D}"/>
            </a:ext>
          </a:extLst>
        </xdr:cNvPr>
        <xdr:cNvSpPr txBox="1"/>
      </xdr:nvSpPr>
      <xdr:spPr>
        <a:xfrm>
          <a:off x="13087427" y="554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3" name="n_3aveValue債務償還比率">
          <a:extLst>
            <a:ext uri="{FF2B5EF4-FFF2-40B4-BE49-F238E27FC236}">
              <a16:creationId xmlns:a16="http://schemas.microsoft.com/office/drawing/2014/main" id="{7C30F84F-AAB5-43D2-8DB7-C6153F51BFC4}"/>
            </a:ext>
          </a:extLst>
        </xdr:cNvPr>
        <xdr:cNvSpPr txBox="1"/>
      </xdr:nvSpPr>
      <xdr:spPr>
        <a:xfrm>
          <a:off x="12325427" y="55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54" name="n_4aveValue債務償還比率">
          <a:extLst>
            <a:ext uri="{FF2B5EF4-FFF2-40B4-BE49-F238E27FC236}">
              <a16:creationId xmlns:a16="http://schemas.microsoft.com/office/drawing/2014/main" id="{50C84547-EB9F-4EA0-BD4B-BE9424DF0B95}"/>
            </a:ext>
          </a:extLst>
        </xdr:cNvPr>
        <xdr:cNvSpPr txBox="1"/>
      </xdr:nvSpPr>
      <xdr:spPr>
        <a:xfrm>
          <a:off x="11563427" y="555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21438</xdr:rowOff>
    </xdr:from>
    <xdr:ext cx="469744" cy="259045"/>
    <xdr:sp macro="" textlink="">
      <xdr:nvSpPr>
        <xdr:cNvPr id="155" name="n_1mainValue債務償還比率">
          <a:extLst>
            <a:ext uri="{FF2B5EF4-FFF2-40B4-BE49-F238E27FC236}">
              <a16:creationId xmlns:a16="http://schemas.microsoft.com/office/drawing/2014/main" id="{0AAA6420-7A10-4EAB-86D9-2BBF5BF4F4AA}"/>
            </a:ext>
          </a:extLst>
        </xdr:cNvPr>
        <xdr:cNvSpPr txBox="1"/>
      </xdr:nvSpPr>
      <xdr:spPr>
        <a:xfrm>
          <a:off x="13836727" y="56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131737</xdr:rowOff>
    </xdr:from>
    <xdr:ext cx="469744" cy="259045"/>
    <xdr:sp macro="" textlink="">
      <xdr:nvSpPr>
        <xdr:cNvPr id="156" name="n_2mainValue債務償還比率">
          <a:extLst>
            <a:ext uri="{FF2B5EF4-FFF2-40B4-BE49-F238E27FC236}">
              <a16:creationId xmlns:a16="http://schemas.microsoft.com/office/drawing/2014/main" id="{8627250C-9E00-4994-85C5-80D49B60FE5D}"/>
            </a:ext>
          </a:extLst>
        </xdr:cNvPr>
        <xdr:cNvSpPr txBox="1"/>
      </xdr:nvSpPr>
      <xdr:spPr>
        <a:xfrm>
          <a:off x="13087427" y="51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103310</xdr:rowOff>
    </xdr:from>
    <xdr:ext cx="469744" cy="259045"/>
    <xdr:sp macro="" textlink="">
      <xdr:nvSpPr>
        <xdr:cNvPr id="157" name="n_3mainValue債務償還比率">
          <a:extLst>
            <a:ext uri="{FF2B5EF4-FFF2-40B4-BE49-F238E27FC236}">
              <a16:creationId xmlns:a16="http://schemas.microsoft.com/office/drawing/2014/main" id="{DEFFFE27-C431-4AA5-AF9F-10D311282012}"/>
            </a:ext>
          </a:extLst>
        </xdr:cNvPr>
        <xdr:cNvSpPr txBox="1"/>
      </xdr:nvSpPr>
      <xdr:spPr>
        <a:xfrm>
          <a:off x="12325427" y="507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135155</xdr:rowOff>
    </xdr:from>
    <xdr:ext cx="469744" cy="259045"/>
    <xdr:sp macro="" textlink="">
      <xdr:nvSpPr>
        <xdr:cNvPr id="158" name="n_4mainValue債務償還比率">
          <a:extLst>
            <a:ext uri="{FF2B5EF4-FFF2-40B4-BE49-F238E27FC236}">
              <a16:creationId xmlns:a16="http://schemas.microsoft.com/office/drawing/2014/main" id="{B73A9DE9-E3DE-418C-901B-5B8029C9C289}"/>
            </a:ext>
          </a:extLst>
        </xdr:cNvPr>
        <xdr:cNvSpPr txBox="1"/>
      </xdr:nvSpPr>
      <xdr:spPr>
        <a:xfrm>
          <a:off x="11563427" y="51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BF73816-D156-4A7D-A07E-0D8A6D76CC3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D88CA4ED-1556-4222-A33A-3338C72D8E0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045EBE6-8A6A-4122-9A63-4DC654C4AA6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4E7311B-B7CF-4BB9-A842-58AB0880CD5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9FAB030-FA05-4987-ABE6-04EE6AF8447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694A959C-CD4A-41D6-93B0-BD019C8AF0A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73DB21-1830-47B0-9C4B-F5B040974B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713294-0C5D-4B68-BD14-C940432AB6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EE39E1-BAC6-4F7E-AA52-51D158D2AE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557D32-42C2-46E5-A368-34B8783C72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B2D9E3-4A1E-4218-8B85-63C5D076C6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A2D8A3-B866-4457-BE6F-24E090BA10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D25A79-7C4C-4D0C-90A3-BE9A46069D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A7E3D4-1F3B-48A0-A62C-C72F17F153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C98A01-DD6B-48F9-8602-13DD698A84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B599F8-4111-4413-8B51-FB0E8D1125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6CFB27-53B2-44FB-ADE8-629DA900F5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F495A4-C608-4946-906C-87250310A9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7395CB-1D5E-4246-BF09-7BE3E9E1E8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05ECB2-58E8-4A7E-A95F-3293850543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6AA305-24F2-4DF1-8E20-35E085E74B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47AD9EC-9B3C-4772-BD37-80589941A09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E0D7E2-6150-4CB7-97E1-1EE458E727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343582-AE94-43B4-9C08-6C4A849993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00F567-6B2F-4059-AB9B-07530D0833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A27F0F-BD6B-4067-83BB-B6ACEBCE86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0FF16E-1952-480A-B8C9-1F4FFB46DA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69D97B-0504-4052-BDC1-6C171008E8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4D32E6-A370-405E-B48D-B356738CC7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289E11-A0D1-4CD8-890D-9469EE4FAD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0EF740-824F-45F8-ADD9-DDAACCD9AC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4F4BF2-4052-4F1E-988E-74B1BC6996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4F8EED-C317-4D01-BE60-0EE08AE01A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A29DA22-407F-4F21-A72F-DB8729CF84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85D375-96FD-477F-901A-F704D7FFD7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2B0873-4199-4F16-86AF-87406EEE68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C800DB-6BF3-4651-8F08-A68954DE80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A55E5F-46E2-43DD-8CB1-86A486A723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DE6C8C-D822-4B5A-80BE-BDD6D084A4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977C63-96D6-4D03-8318-AD864612FE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AAF68E-8CC3-4064-B7D2-A21D8C34AD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0C96D4-EA52-417B-9319-A5870F3272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66B2FE-A840-468F-A9EB-2371595811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0610DEF-FDAF-4082-A696-17D4EA7865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D36112-D6AD-41FE-A0F1-87084C456B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DED83C-0275-4AD8-B3F0-4453AD97EC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805A74-0181-45D6-8228-2EAA69F063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020559-E07D-4ED2-A747-9536CB7053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0068727-01E4-4DAD-8851-9B535624089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00EE20C-B3A1-458E-8884-4EF02BCACF4E}"/>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EBEFE54-A393-4A28-B7BC-88DB385541F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AE9D4C0-EBEC-4564-BBDC-7F367EC6EB6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05B507F-3803-47FE-A567-5FE2A3281DF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FB676DF-84B9-4C9E-9536-F4DD97630DA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EAEBD68-B9F2-496E-BE5C-387A6F6EF61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C5FC8F1-7075-4DF9-9CC9-87A8A1CD964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58C7F3D-AC68-45AA-BFD5-76EF2109ED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0775FB0-159F-4571-8AC4-1015C3C5171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51982DC-FAA1-4827-AA71-80D8AA06DC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73914</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C4513C50-EA97-4500-870D-5BEB78F068BA}"/>
            </a:ext>
          </a:extLst>
        </xdr:cNvPr>
        <xdr:cNvCxnSpPr/>
      </xdr:nvCxnSpPr>
      <xdr:spPr>
        <a:xfrm flipV="1">
          <a:off x="4634865" y="5903214"/>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582BFCBF-A429-4EB7-A692-7B12B5164D0C}"/>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AEFC57F2-F205-491E-9CE6-EF15EA1781A8}"/>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20591</xdr:rowOff>
    </xdr:from>
    <xdr:ext cx="405111" cy="259045"/>
    <xdr:sp macro="" textlink="">
      <xdr:nvSpPr>
        <xdr:cNvPr id="58" name="【道路】&#10;有形固定資産減価償却率最大値テキスト">
          <a:extLst>
            <a:ext uri="{FF2B5EF4-FFF2-40B4-BE49-F238E27FC236}">
              <a16:creationId xmlns:a16="http://schemas.microsoft.com/office/drawing/2014/main" id="{6A8985BC-13C0-4A9A-881A-8878D8AEE2C6}"/>
            </a:ext>
          </a:extLst>
        </xdr:cNvPr>
        <xdr:cNvSpPr txBox="1"/>
      </xdr:nvSpPr>
      <xdr:spPr>
        <a:xfrm>
          <a:off x="46736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73914</xdr:rowOff>
    </xdr:from>
    <xdr:to>
      <xdr:col>24</xdr:col>
      <xdr:colOff>152400</xdr:colOff>
      <xdr:row>34</xdr:row>
      <xdr:rowOff>73914</xdr:rowOff>
    </xdr:to>
    <xdr:cxnSp macro="">
      <xdr:nvCxnSpPr>
        <xdr:cNvPr id="59" name="直線コネクタ 58">
          <a:extLst>
            <a:ext uri="{FF2B5EF4-FFF2-40B4-BE49-F238E27FC236}">
              <a16:creationId xmlns:a16="http://schemas.microsoft.com/office/drawing/2014/main" id="{CC49A4C2-BD1E-44CA-BB40-2AB3B3F233D3}"/>
            </a:ext>
          </a:extLst>
        </xdr:cNvPr>
        <xdr:cNvCxnSpPr/>
      </xdr:nvCxnSpPr>
      <xdr:spPr>
        <a:xfrm>
          <a:off x="4546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122699</xdr:rowOff>
    </xdr:from>
    <xdr:ext cx="405111" cy="259045"/>
    <xdr:sp macro="" textlink="">
      <xdr:nvSpPr>
        <xdr:cNvPr id="60" name="【道路】&#10;有形固定資産減価償却率平均値テキスト">
          <a:extLst>
            <a:ext uri="{FF2B5EF4-FFF2-40B4-BE49-F238E27FC236}">
              <a16:creationId xmlns:a16="http://schemas.microsoft.com/office/drawing/2014/main" id="{F5436284-778D-441A-90A2-76FBAD4AFA58}"/>
            </a:ext>
          </a:extLst>
        </xdr:cNvPr>
        <xdr:cNvSpPr txBox="1"/>
      </xdr:nvSpPr>
      <xdr:spPr>
        <a:xfrm>
          <a:off x="4673600" y="629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144272</xdr:rowOff>
    </xdr:from>
    <xdr:to>
      <xdr:col>24</xdr:col>
      <xdr:colOff>114300</xdr:colOff>
      <xdr:row>37</xdr:row>
      <xdr:rowOff>74422</xdr:rowOff>
    </xdr:to>
    <xdr:sp macro="" textlink="">
      <xdr:nvSpPr>
        <xdr:cNvPr id="61" name="フローチャート: 判断 60">
          <a:extLst>
            <a:ext uri="{FF2B5EF4-FFF2-40B4-BE49-F238E27FC236}">
              <a16:creationId xmlns:a16="http://schemas.microsoft.com/office/drawing/2014/main" id="{FF8D4615-4AD9-4A59-B966-4AAFF459DE9E}"/>
            </a:ext>
          </a:extLst>
        </xdr:cNvPr>
        <xdr:cNvSpPr/>
      </xdr:nvSpPr>
      <xdr:spPr>
        <a:xfrm>
          <a:off x="45847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107696</xdr:rowOff>
    </xdr:from>
    <xdr:to>
      <xdr:col>20</xdr:col>
      <xdr:colOff>38100</xdr:colOff>
      <xdr:row>37</xdr:row>
      <xdr:rowOff>37846</xdr:rowOff>
    </xdr:to>
    <xdr:sp macro="" textlink="">
      <xdr:nvSpPr>
        <xdr:cNvPr id="62" name="フローチャート: 判断 61">
          <a:extLst>
            <a:ext uri="{FF2B5EF4-FFF2-40B4-BE49-F238E27FC236}">
              <a16:creationId xmlns:a16="http://schemas.microsoft.com/office/drawing/2014/main" id="{B15F2184-638E-4045-B34B-C1A224F84BBE}"/>
            </a:ext>
          </a:extLst>
        </xdr:cNvPr>
        <xdr:cNvSpPr/>
      </xdr:nvSpPr>
      <xdr:spPr>
        <a:xfrm>
          <a:off x="3746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a:extLst>
            <a:ext uri="{FF2B5EF4-FFF2-40B4-BE49-F238E27FC236}">
              <a16:creationId xmlns:a16="http://schemas.microsoft.com/office/drawing/2014/main" id="{BAB9462A-5258-4FF8-BD3A-30DADED111D6}"/>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45974</xdr:rowOff>
    </xdr:from>
    <xdr:to>
      <xdr:col>10</xdr:col>
      <xdr:colOff>165100</xdr:colOff>
      <xdr:row>36</xdr:row>
      <xdr:rowOff>147574</xdr:rowOff>
    </xdr:to>
    <xdr:sp macro="" textlink="">
      <xdr:nvSpPr>
        <xdr:cNvPr id="64" name="フローチャート: 判断 63">
          <a:extLst>
            <a:ext uri="{FF2B5EF4-FFF2-40B4-BE49-F238E27FC236}">
              <a16:creationId xmlns:a16="http://schemas.microsoft.com/office/drawing/2014/main" id="{721E45AD-051A-4F06-955A-D6E5CDAC1730}"/>
            </a:ext>
          </a:extLst>
        </xdr:cNvPr>
        <xdr:cNvSpPr/>
      </xdr:nvSpPr>
      <xdr:spPr>
        <a:xfrm>
          <a:off x="1968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13B9DE53-6496-46FC-AC75-804B4AD4DDD3}"/>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1D36B2F-92A4-47C6-A97B-38883A2A1C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891EB3-2002-4560-B927-2BCF90F081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0861F2-147B-461C-A79E-7683FF70264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4890D1-371B-47B2-A46F-E71041AEE3F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6B0D74-BA48-4905-8F9E-37E011133F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23114</xdr:rowOff>
    </xdr:from>
    <xdr:to>
      <xdr:col>24</xdr:col>
      <xdr:colOff>114300</xdr:colOff>
      <xdr:row>34</xdr:row>
      <xdr:rowOff>124714</xdr:rowOff>
    </xdr:to>
    <xdr:sp macro="" textlink="">
      <xdr:nvSpPr>
        <xdr:cNvPr id="71" name="楕円 70">
          <a:extLst>
            <a:ext uri="{FF2B5EF4-FFF2-40B4-BE49-F238E27FC236}">
              <a16:creationId xmlns:a16="http://schemas.microsoft.com/office/drawing/2014/main" id="{E59C87D7-BF41-4E68-A48A-902C9616C039}"/>
            </a:ext>
          </a:extLst>
        </xdr:cNvPr>
        <xdr:cNvSpPr/>
      </xdr:nvSpPr>
      <xdr:spPr>
        <a:xfrm>
          <a:off x="45847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147591</xdr:rowOff>
    </xdr:from>
    <xdr:ext cx="405111" cy="259045"/>
    <xdr:sp macro="" textlink="">
      <xdr:nvSpPr>
        <xdr:cNvPr id="72" name="【道路】&#10;有形固定資産減価償却率該当値テキスト">
          <a:extLst>
            <a:ext uri="{FF2B5EF4-FFF2-40B4-BE49-F238E27FC236}">
              <a16:creationId xmlns:a16="http://schemas.microsoft.com/office/drawing/2014/main" id="{33133497-5096-45FA-A441-F2751534BFCE}"/>
            </a:ext>
          </a:extLst>
        </xdr:cNvPr>
        <xdr:cNvSpPr txBox="1"/>
      </xdr:nvSpPr>
      <xdr:spPr>
        <a:xfrm>
          <a:off x="4673600" y="580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3" name="楕円 72">
          <a:extLst>
            <a:ext uri="{FF2B5EF4-FFF2-40B4-BE49-F238E27FC236}">
              <a16:creationId xmlns:a16="http://schemas.microsoft.com/office/drawing/2014/main" id="{0C5C4B30-47E5-4119-ABA1-83DE191FBEA8}"/>
            </a:ext>
          </a:extLst>
        </xdr:cNvPr>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73914</xdr:rowOff>
    </xdr:to>
    <xdr:cxnSp macro="">
      <xdr:nvCxnSpPr>
        <xdr:cNvPr id="74" name="直線コネクタ 73">
          <a:extLst>
            <a:ext uri="{FF2B5EF4-FFF2-40B4-BE49-F238E27FC236}">
              <a16:creationId xmlns:a16="http://schemas.microsoft.com/office/drawing/2014/main" id="{99C744DB-50C7-4191-880F-4A8A02D7501F}"/>
            </a:ext>
          </a:extLst>
        </xdr:cNvPr>
        <xdr:cNvCxnSpPr/>
      </xdr:nvCxnSpPr>
      <xdr:spPr>
        <a:xfrm>
          <a:off x="3797300" y="58597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105410</xdr:rowOff>
    </xdr:from>
    <xdr:to>
      <xdr:col>15</xdr:col>
      <xdr:colOff>101600</xdr:colOff>
      <xdr:row>34</xdr:row>
      <xdr:rowOff>35560</xdr:rowOff>
    </xdr:to>
    <xdr:sp macro="" textlink="">
      <xdr:nvSpPr>
        <xdr:cNvPr id="75" name="楕円 74">
          <a:extLst>
            <a:ext uri="{FF2B5EF4-FFF2-40B4-BE49-F238E27FC236}">
              <a16:creationId xmlns:a16="http://schemas.microsoft.com/office/drawing/2014/main" id="{DF6AC3AC-8B34-4F47-8D46-91F44971FCDD}"/>
            </a:ext>
          </a:extLst>
        </xdr:cNvPr>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156210</xdr:rowOff>
    </xdr:from>
    <xdr:to>
      <xdr:col>19</xdr:col>
      <xdr:colOff>177800</xdr:colOff>
      <xdr:row>34</xdr:row>
      <xdr:rowOff>30480</xdr:rowOff>
    </xdr:to>
    <xdr:cxnSp macro="">
      <xdr:nvCxnSpPr>
        <xdr:cNvPr id="76" name="直線コネクタ 75">
          <a:extLst>
            <a:ext uri="{FF2B5EF4-FFF2-40B4-BE49-F238E27FC236}">
              <a16:creationId xmlns:a16="http://schemas.microsoft.com/office/drawing/2014/main" id="{101812FE-377C-4CE6-9B4B-BC43D92A6F1E}"/>
            </a:ext>
          </a:extLst>
        </xdr:cNvPr>
        <xdr:cNvCxnSpPr/>
      </xdr:nvCxnSpPr>
      <xdr:spPr>
        <a:xfrm>
          <a:off x="2908300" y="5814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59690</xdr:rowOff>
    </xdr:from>
    <xdr:to>
      <xdr:col>10</xdr:col>
      <xdr:colOff>165100</xdr:colOff>
      <xdr:row>33</xdr:row>
      <xdr:rowOff>161290</xdr:rowOff>
    </xdr:to>
    <xdr:sp macro="" textlink="">
      <xdr:nvSpPr>
        <xdr:cNvPr id="77" name="楕円 76">
          <a:extLst>
            <a:ext uri="{FF2B5EF4-FFF2-40B4-BE49-F238E27FC236}">
              <a16:creationId xmlns:a16="http://schemas.microsoft.com/office/drawing/2014/main" id="{99237EC5-DA74-479A-A520-31F4BA6B0291}"/>
            </a:ext>
          </a:extLst>
        </xdr:cNvPr>
        <xdr:cNvSpPr/>
      </xdr:nvSpPr>
      <xdr:spPr>
        <a:xfrm>
          <a:off x="196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110490</xdr:rowOff>
    </xdr:from>
    <xdr:to>
      <xdr:col>15</xdr:col>
      <xdr:colOff>50800</xdr:colOff>
      <xdr:row>33</xdr:row>
      <xdr:rowOff>156210</xdr:rowOff>
    </xdr:to>
    <xdr:cxnSp macro="">
      <xdr:nvCxnSpPr>
        <xdr:cNvPr id="78" name="直線コネクタ 77">
          <a:extLst>
            <a:ext uri="{FF2B5EF4-FFF2-40B4-BE49-F238E27FC236}">
              <a16:creationId xmlns:a16="http://schemas.microsoft.com/office/drawing/2014/main" id="{B96D7825-257D-4216-BC2C-A00BF9B42F47}"/>
            </a:ext>
          </a:extLst>
        </xdr:cNvPr>
        <xdr:cNvCxnSpPr/>
      </xdr:nvCxnSpPr>
      <xdr:spPr>
        <a:xfrm>
          <a:off x="2019300" y="576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16256</xdr:rowOff>
    </xdr:from>
    <xdr:to>
      <xdr:col>6</xdr:col>
      <xdr:colOff>38100</xdr:colOff>
      <xdr:row>33</xdr:row>
      <xdr:rowOff>117856</xdr:rowOff>
    </xdr:to>
    <xdr:sp macro="" textlink="">
      <xdr:nvSpPr>
        <xdr:cNvPr id="79" name="楕円 78">
          <a:extLst>
            <a:ext uri="{FF2B5EF4-FFF2-40B4-BE49-F238E27FC236}">
              <a16:creationId xmlns:a16="http://schemas.microsoft.com/office/drawing/2014/main" id="{69737447-3056-4758-8013-12BF3EF86601}"/>
            </a:ext>
          </a:extLst>
        </xdr:cNvPr>
        <xdr:cNvSpPr/>
      </xdr:nvSpPr>
      <xdr:spPr>
        <a:xfrm>
          <a:off x="1079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67056</xdr:rowOff>
    </xdr:from>
    <xdr:to>
      <xdr:col>10</xdr:col>
      <xdr:colOff>114300</xdr:colOff>
      <xdr:row>33</xdr:row>
      <xdr:rowOff>110490</xdr:rowOff>
    </xdr:to>
    <xdr:cxnSp macro="">
      <xdr:nvCxnSpPr>
        <xdr:cNvPr id="80" name="直線コネクタ 79">
          <a:extLst>
            <a:ext uri="{FF2B5EF4-FFF2-40B4-BE49-F238E27FC236}">
              <a16:creationId xmlns:a16="http://schemas.microsoft.com/office/drawing/2014/main" id="{89DE2899-603D-4AC8-965B-3A98A6461E49}"/>
            </a:ext>
          </a:extLst>
        </xdr:cNvPr>
        <xdr:cNvCxnSpPr/>
      </xdr:nvCxnSpPr>
      <xdr:spPr>
        <a:xfrm>
          <a:off x="1130300" y="57249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28973</xdr:rowOff>
    </xdr:from>
    <xdr:ext cx="405111" cy="259045"/>
    <xdr:sp macro="" textlink="">
      <xdr:nvSpPr>
        <xdr:cNvPr id="81" name="n_1aveValue【道路】&#10;有形固定資産減価償却率">
          <a:extLst>
            <a:ext uri="{FF2B5EF4-FFF2-40B4-BE49-F238E27FC236}">
              <a16:creationId xmlns:a16="http://schemas.microsoft.com/office/drawing/2014/main" id="{F01B63DC-8E07-419E-8FB2-E1911CEACE43}"/>
            </a:ext>
          </a:extLst>
        </xdr:cNvPr>
        <xdr:cNvSpPr txBox="1"/>
      </xdr:nvSpPr>
      <xdr:spPr>
        <a:xfrm>
          <a:off x="35820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id="{88DADB4A-71D5-4C7B-840A-F4FAF6515F70}"/>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138701</xdr:rowOff>
    </xdr:from>
    <xdr:ext cx="405111" cy="259045"/>
    <xdr:sp macro="" textlink="">
      <xdr:nvSpPr>
        <xdr:cNvPr id="83" name="n_3aveValue【道路】&#10;有形固定資産減価償却率">
          <a:extLst>
            <a:ext uri="{FF2B5EF4-FFF2-40B4-BE49-F238E27FC236}">
              <a16:creationId xmlns:a16="http://schemas.microsoft.com/office/drawing/2014/main" id="{96E958C0-ADFF-4BB5-A69B-F63917AB0634}"/>
            </a:ext>
          </a:extLst>
        </xdr:cNvPr>
        <xdr:cNvSpPr txBox="1"/>
      </xdr:nvSpPr>
      <xdr:spPr>
        <a:xfrm>
          <a:off x="1816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BEFC81C4-4804-459C-AEC6-0ED35F7591EB}"/>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id="{B3E2748B-09C1-4F1A-948B-6AC8FD915061}"/>
            </a:ext>
          </a:extLst>
        </xdr:cNvPr>
        <xdr:cNvSpPr txBox="1"/>
      </xdr:nvSpPr>
      <xdr:spPr>
        <a:xfrm>
          <a:off x="3582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EBEA8EDC-EA62-425C-AFFA-90CE12DA8FCA}"/>
            </a:ext>
          </a:extLst>
        </xdr:cNvPr>
        <xdr:cNvSpPr txBox="1"/>
      </xdr:nvSpPr>
      <xdr:spPr>
        <a:xfrm>
          <a:off x="2705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6367</xdr:rowOff>
    </xdr:from>
    <xdr:ext cx="405111" cy="259045"/>
    <xdr:sp macro="" textlink="">
      <xdr:nvSpPr>
        <xdr:cNvPr id="87" name="n_3mainValue【道路】&#10;有形固定資産減価償却率">
          <a:extLst>
            <a:ext uri="{FF2B5EF4-FFF2-40B4-BE49-F238E27FC236}">
              <a16:creationId xmlns:a16="http://schemas.microsoft.com/office/drawing/2014/main" id="{6FA7984A-6EDC-4803-A438-E12F44EA1FC3}"/>
            </a:ext>
          </a:extLst>
        </xdr:cNvPr>
        <xdr:cNvSpPr txBox="1"/>
      </xdr:nvSpPr>
      <xdr:spPr>
        <a:xfrm>
          <a:off x="1816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134383</xdr:rowOff>
    </xdr:from>
    <xdr:ext cx="405111" cy="259045"/>
    <xdr:sp macro="" textlink="">
      <xdr:nvSpPr>
        <xdr:cNvPr id="88" name="n_4mainValue【道路】&#10;有形固定資産減価償却率">
          <a:extLst>
            <a:ext uri="{FF2B5EF4-FFF2-40B4-BE49-F238E27FC236}">
              <a16:creationId xmlns:a16="http://schemas.microsoft.com/office/drawing/2014/main" id="{BB7CEBAB-5431-4C50-A93F-F5C7839EBB00}"/>
            </a:ext>
          </a:extLst>
        </xdr:cNvPr>
        <xdr:cNvSpPr txBox="1"/>
      </xdr:nvSpPr>
      <xdr:spPr>
        <a:xfrm>
          <a:off x="927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39B65D7-ADC4-4B14-ADA1-CD5F8AC3B0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1BAC8E7-E6EC-4D74-9C14-9472BD79ED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A962D9C-492B-4614-83CA-415533C3B9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0B9C031-9150-4943-93AD-82F09D230B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A6B2B02-E077-4FBB-B322-CEBC9396DB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4A44753-CF07-4E2C-97A7-E66817BA6A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0E73686-551F-4C2D-807D-957DA2DB10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5C0E796-5E12-4A28-94A7-91F15DD7E0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7144CCE-DD40-40E5-A798-E133F87299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36BC5DD-7072-47A0-954D-940C19415E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9818E8D5-918E-421B-AAD1-E811E1AC4A38}"/>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85C7DE7B-BE3C-410D-BDEE-44DE5D66346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940A9B1D-5E8F-40C4-B283-FE7EE523112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B723AEA1-13F1-4135-A9AE-8F94F65564E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FF8031A5-83FD-4DB3-B3EC-D5D836676A3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2903E047-1449-42DF-AEB2-E9D240136C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73EA06D0-5B13-41AA-AE88-6A0A6939EC9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288EEE24-EFD1-4BD8-B47D-1F3A9219F5D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9DB88796-9B01-4E6B-BAB2-6141D83429D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9C2AF169-D828-421B-A40A-9830EA5295A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AE0677F2-3553-441C-BD0E-CD59C77ACDB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8189A527-AD04-41E6-89D9-3F7DEB896BB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FFF4B071-85AF-41C8-9065-BA2E38607BF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854E1C0-E402-4144-8A55-304A41D111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FA53173D-3B78-40E1-B204-B35183421E5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EA9711F-FD52-4BEC-93AB-AD1E178ECB8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15" name="直線コネクタ 114">
          <a:extLst>
            <a:ext uri="{FF2B5EF4-FFF2-40B4-BE49-F238E27FC236}">
              <a16:creationId xmlns:a16="http://schemas.microsoft.com/office/drawing/2014/main" id="{F66BBFA3-7068-48CF-8E11-7D4106EC6AB5}"/>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16" name="【道路】&#10;一人当たり延長最小値テキスト">
          <a:extLst>
            <a:ext uri="{FF2B5EF4-FFF2-40B4-BE49-F238E27FC236}">
              <a16:creationId xmlns:a16="http://schemas.microsoft.com/office/drawing/2014/main" id="{BD28B0F0-2193-4B06-9725-6439A3F55CF7}"/>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17" name="直線コネクタ 116">
          <a:extLst>
            <a:ext uri="{FF2B5EF4-FFF2-40B4-BE49-F238E27FC236}">
              <a16:creationId xmlns:a16="http://schemas.microsoft.com/office/drawing/2014/main" id="{D8E09B38-9D1E-407C-847D-41EE4A233B4B}"/>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18" name="【道路】&#10;一人当たり延長最大値テキスト">
          <a:extLst>
            <a:ext uri="{FF2B5EF4-FFF2-40B4-BE49-F238E27FC236}">
              <a16:creationId xmlns:a16="http://schemas.microsoft.com/office/drawing/2014/main" id="{F1B8B691-1CC5-40ED-8E55-28DF6DFC1484}"/>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19" name="直線コネクタ 118">
          <a:extLst>
            <a:ext uri="{FF2B5EF4-FFF2-40B4-BE49-F238E27FC236}">
              <a16:creationId xmlns:a16="http://schemas.microsoft.com/office/drawing/2014/main" id="{2FA97EFD-381B-41AF-841B-EB84BCF2EDE0}"/>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0" name="【道路】&#10;一人当たり延長平均値テキスト">
          <a:extLst>
            <a:ext uri="{FF2B5EF4-FFF2-40B4-BE49-F238E27FC236}">
              <a16:creationId xmlns:a16="http://schemas.microsoft.com/office/drawing/2014/main" id="{2F679A36-FD59-45F5-9979-CFA462FF6A9C}"/>
            </a:ext>
          </a:extLst>
        </xdr:cNvPr>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1" name="フローチャート: 判断 120">
          <a:extLst>
            <a:ext uri="{FF2B5EF4-FFF2-40B4-BE49-F238E27FC236}">
              <a16:creationId xmlns:a16="http://schemas.microsoft.com/office/drawing/2014/main" id="{F6F1322C-4ACE-40DD-8F3D-A3253F05E753}"/>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2" name="フローチャート: 判断 121">
          <a:extLst>
            <a:ext uri="{FF2B5EF4-FFF2-40B4-BE49-F238E27FC236}">
              <a16:creationId xmlns:a16="http://schemas.microsoft.com/office/drawing/2014/main" id="{A51F122B-E220-429B-958C-44E272B33CB4}"/>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3" name="フローチャート: 判断 122">
          <a:extLst>
            <a:ext uri="{FF2B5EF4-FFF2-40B4-BE49-F238E27FC236}">
              <a16:creationId xmlns:a16="http://schemas.microsoft.com/office/drawing/2014/main" id="{F2891611-22A5-4D8C-A0EF-1B686A4B20EB}"/>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24" name="フローチャート: 判断 123">
          <a:extLst>
            <a:ext uri="{FF2B5EF4-FFF2-40B4-BE49-F238E27FC236}">
              <a16:creationId xmlns:a16="http://schemas.microsoft.com/office/drawing/2014/main" id="{CD6E89C5-8214-4587-8E52-ACAA14B70342}"/>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25" name="フローチャート: 判断 124">
          <a:extLst>
            <a:ext uri="{FF2B5EF4-FFF2-40B4-BE49-F238E27FC236}">
              <a16:creationId xmlns:a16="http://schemas.microsoft.com/office/drawing/2014/main" id="{4D600156-BE85-4539-AD8E-B2EFAA8F0D8C}"/>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978EF9-F30E-4679-B605-923EC8C709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00AC62-E97D-4A7B-939D-F98B81F566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43D213-978C-4211-A975-0F9E44BC79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65E598D-972B-4F97-8E35-7BED9D71955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384E156-0ED8-471C-AAB3-B45AD7B0A9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109547</xdr:rowOff>
    </xdr:from>
    <xdr:to>
      <xdr:col>55</xdr:col>
      <xdr:colOff>50800</xdr:colOff>
      <xdr:row>40</xdr:row>
      <xdr:rowOff>39697</xdr:rowOff>
    </xdr:to>
    <xdr:sp macro="" textlink="">
      <xdr:nvSpPr>
        <xdr:cNvPr id="131" name="楕円 130">
          <a:extLst>
            <a:ext uri="{FF2B5EF4-FFF2-40B4-BE49-F238E27FC236}">
              <a16:creationId xmlns:a16="http://schemas.microsoft.com/office/drawing/2014/main" id="{4D1AD567-8339-4AEA-B789-C1F2137A7113}"/>
            </a:ext>
          </a:extLst>
        </xdr:cNvPr>
        <xdr:cNvSpPr/>
      </xdr:nvSpPr>
      <xdr:spPr>
        <a:xfrm>
          <a:off x="10426700" y="67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87974</xdr:rowOff>
    </xdr:from>
    <xdr:ext cx="469744" cy="259045"/>
    <xdr:sp macro="" textlink="">
      <xdr:nvSpPr>
        <xdr:cNvPr id="132" name="【道路】&#10;一人当たり延長該当値テキスト">
          <a:extLst>
            <a:ext uri="{FF2B5EF4-FFF2-40B4-BE49-F238E27FC236}">
              <a16:creationId xmlns:a16="http://schemas.microsoft.com/office/drawing/2014/main" id="{B693F707-8C9F-4A2C-BF28-428FC48157DF}"/>
            </a:ext>
          </a:extLst>
        </xdr:cNvPr>
        <xdr:cNvSpPr txBox="1"/>
      </xdr:nvSpPr>
      <xdr:spPr>
        <a:xfrm>
          <a:off x="10515600" y="677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118473</xdr:rowOff>
    </xdr:from>
    <xdr:to>
      <xdr:col>50</xdr:col>
      <xdr:colOff>165100</xdr:colOff>
      <xdr:row>40</xdr:row>
      <xdr:rowOff>48623</xdr:rowOff>
    </xdr:to>
    <xdr:sp macro="" textlink="">
      <xdr:nvSpPr>
        <xdr:cNvPr id="133" name="楕円 132">
          <a:extLst>
            <a:ext uri="{FF2B5EF4-FFF2-40B4-BE49-F238E27FC236}">
              <a16:creationId xmlns:a16="http://schemas.microsoft.com/office/drawing/2014/main" id="{4233F9BB-2E64-4180-BAC3-9462A964439F}"/>
            </a:ext>
          </a:extLst>
        </xdr:cNvPr>
        <xdr:cNvSpPr/>
      </xdr:nvSpPr>
      <xdr:spPr>
        <a:xfrm>
          <a:off x="9588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160347</xdr:rowOff>
    </xdr:from>
    <xdr:to>
      <xdr:col>55</xdr:col>
      <xdr:colOff>0</xdr:colOff>
      <xdr:row>39</xdr:row>
      <xdr:rowOff>169273</xdr:rowOff>
    </xdr:to>
    <xdr:cxnSp macro="">
      <xdr:nvCxnSpPr>
        <xdr:cNvPr id="134" name="直線コネクタ 133">
          <a:extLst>
            <a:ext uri="{FF2B5EF4-FFF2-40B4-BE49-F238E27FC236}">
              <a16:creationId xmlns:a16="http://schemas.microsoft.com/office/drawing/2014/main" id="{11F33969-B79D-4370-9004-84C2061FD75C}"/>
            </a:ext>
          </a:extLst>
        </xdr:cNvPr>
        <xdr:cNvCxnSpPr/>
      </xdr:nvCxnSpPr>
      <xdr:spPr>
        <a:xfrm flipV="1">
          <a:off x="9639300" y="6846897"/>
          <a:ext cx="8382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122936</xdr:rowOff>
    </xdr:from>
    <xdr:to>
      <xdr:col>46</xdr:col>
      <xdr:colOff>38100</xdr:colOff>
      <xdr:row>40</xdr:row>
      <xdr:rowOff>53086</xdr:rowOff>
    </xdr:to>
    <xdr:sp macro="" textlink="">
      <xdr:nvSpPr>
        <xdr:cNvPr id="135" name="楕円 134">
          <a:extLst>
            <a:ext uri="{FF2B5EF4-FFF2-40B4-BE49-F238E27FC236}">
              <a16:creationId xmlns:a16="http://schemas.microsoft.com/office/drawing/2014/main" id="{B2EC12F0-9CD2-4346-B3DC-9A6C4260662B}"/>
            </a:ext>
          </a:extLst>
        </xdr:cNvPr>
        <xdr:cNvSpPr/>
      </xdr:nvSpPr>
      <xdr:spPr>
        <a:xfrm>
          <a:off x="8699500" y="68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169273</xdr:rowOff>
    </xdr:from>
    <xdr:to>
      <xdr:col>50</xdr:col>
      <xdr:colOff>114300</xdr:colOff>
      <xdr:row>40</xdr:row>
      <xdr:rowOff>2286</xdr:rowOff>
    </xdr:to>
    <xdr:cxnSp macro="">
      <xdr:nvCxnSpPr>
        <xdr:cNvPr id="136" name="直線コネクタ 135">
          <a:extLst>
            <a:ext uri="{FF2B5EF4-FFF2-40B4-BE49-F238E27FC236}">
              <a16:creationId xmlns:a16="http://schemas.microsoft.com/office/drawing/2014/main" id="{B2DAA034-FF54-46EE-AF3B-A412A7EC5C09}"/>
            </a:ext>
          </a:extLst>
        </xdr:cNvPr>
        <xdr:cNvCxnSpPr/>
      </xdr:nvCxnSpPr>
      <xdr:spPr>
        <a:xfrm flipV="1">
          <a:off x="8750300" y="6855823"/>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126855</xdr:rowOff>
    </xdr:from>
    <xdr:to>
      <xdr:col>41</xdr:col>
      <xdr:colOff>101600</xdr:colOff>
      <xdr:row>40</xdr:row>
      <xdr:rowOff>57005</xdr:rowOff>
    </xdr:to>
    <xdr:sp macro="" textlink="">
      <xdr:nvSpPr>
        <xdr:cNvPr id="137" name="楕円 136">
          <a:extLst>
            <a:ext uri="{FF2B5EF4-FFF2-40B4-BE49-F238E27FC236}">
              <a16:creationId xmlns:a16="http://schemas.microsoft.com/office/drawing/2014/main" id="{5433B5CA-340C-45CC-8A04-907D5EB2F0F9}"/>
            </a:ext>
          </a:extLst>
        </xdr:cNvPr>
        <xdr:cNvSpPr/>
      </xdr:nvSpPr>
      <xdr:spPr>
        <a:xfrm>
          <a:off x="7810500" y="68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xdr:rowOff>
    </xdr:from>
    <xdr:to>
      <xdr:col>45</xdr:col>
      <xdr:colOff>177800</xdr:colOff>
      <xdr:row>40</xdr:row>
      <xdr:rowOff>6205</xdr:rowOff>
    </xdr:to>
    <xdr:cxnSp macro="">
      <xdr:nvCxnSpPr>
        <xdr:cNvPr id="138" name="直線コネクタ 137">
          <a:extLst>
            <a:ext uri="{FF2B5EF4-FFF2-40B4-BE49-F238E27FC236}">
              <a16:creationId xmlns:a16="http://schemas.microsoft.com/office/drawing/2014/main" id="{44BFF333-468B-4A4B-B976-68E4C584B5E5}"/>
            </a:ext>
          </a:extLst>
        </xdr:cNvPr>
        <xdr:cNvCxnSpPr/>
      </xdr:nvCxnSpPr>
      <xdr:spPr>
        <a:xfrm flipV="1">
          <a:off x="7861300" y="686028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131427</xdr:rowOff>
    </xdr:from>
    <xdr:to>
      <xdr:col>36</xdr:col>
      <xdr:colOff>165100</xdr:colOff>
      <xdr:row>40</xdr:row>
      <xdr:rowOff>61577</xdr:rowOff>
    </xdr:to>
    <xdr:sp macro="" textlink="">
      <xdr:nvSpPr>
        <xdr:cNvPr id="139" name="楕円 138">
          <a:extLst>
            <a:ext uri="{FF2B5EF4-FFF2-40B4-BE49-F238E27FC236}">
              <a16:creationId xmlns:a16="http://schemas.microsoft.com/office/drawing/2014/main" id="{E8D75768-995F-4B0F-B6C8-DE5999BB671E}"/>
            </a:ext>
          </a:extLst>
        </xdr:cNvPr>
        <xdr:cNvSpPr/>
      </xdr:nvSpPr>
      <xdr:spPr>
        <a:xfrm>
          <a:off x="6921500" y="68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6205</xdr:rowOff>
    </xdr:from>
    <xdr:to>
      <xdr:col>41</xdr:col>
      <xdr:colOff>50800</xdr:colOff>
      <xdr:row>40</xdr:row>
      <xdr:rowOff>10777</xdr:rowOff>
    </xdr:to>
    <xdr:cxnSp macro="">
      <xdr:nvCxnSpPr>
        <xdr:cNvPr id="140" name="直線コネクタ 139">
          <a:extLst>
            <a:ext uri="{FF2B5EF4-FFF2-40B4-BE49-F238E27FC236}">
              <a16:creationId xmlns:a16="http://schemas.microsoft.com/office/drawing/2014/main" id="{960FE0BC-1498-41BD-9E25-AC5275AA57B7}"/>
            </a:ext>
          </a:extLst>
        </xdr:cNvPr>
        <xdr:cNvCxnSpPr/>
      </xdr:nvCxnSpPr>
      <xdr:spPr>
        <a:xfrm flipV="1">
          <a:off x="6972300" y="68642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1" name="n_1aveValue【道路】&#10;一人当たり延長">
          <a:extLst>
            <a:ext uri="{FF2B5EF4-FFF2-40B4-BE49-F238E27FC236}">
              <a16:creationId xmlns:a16="http://schemas.microsoft.com/office/drawing/2014/main" id="{96F8F52F-038A-47B0-9681-570F7053AF70}"/>
            </a:ext>
          </a:extLst>
        </xdr:cNvPr>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2" name="n_2aveValue【道路】&#10;一人当たり延長">
          <a:extLst>
            <a:ext uri="{FF2B5EF4-FFF2-40B4-BE49-F238E27FC236}">
              <a16:creationId xmlns:a16="http://schemas.microsoft.com/office/drawing/2014/main" id="{65594F2A-4049-4943-B724-6FDC933D6866}"/>
            </a:ext>
          </a:extLst>
        </xdr:cNvPr>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3" name="n_3aveValue【道路】&#10;一人当たり延長">
          <a:extLst>
            <a:ext uri="{FF2B5EF4-FFF2-40B4-BE49-F238E27FC236}">
              <a16:creationId xmlns:a16="http://schemas.microsoft.com/office/drawing/2014/main" id="{ACA8624B-427A-4BDC-A287-A16B9FC096E0}"/>
            </a:ext>
          </a:extLst>
        </xdr:cNvPr>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44" name="n_4aveValue【道路】&#10;一人当たり延長">
          <a:extLst>
            <a:ext uri="{FF2B5EF4-FFF2-40B4-BE49-F238E27FC236}">
              <a16:creationId xmlns:a16="http://schemas.microsoft.com/office/drawing/2014/main" id="{71D0ACAF-20EC-4C80-9428-270C7F8DDDCB}"/>
            </a:ext>
          </a:extLst>
        </xdr:cNvPr>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39750</xdr:rowOff>
    </xdr:from>
    <xdr:ext cx="469744" cy="259045"/>
    <xdr:sp macro="" textlink="">
      <xdr:nvSpPr>
        <xdr:cNvPr id="145" name="n_1mainValue【道路】&#10;一人当たり延長">
          <a:extLst>
            <a:ext uri="{FF2B5EF4-FFF2-40B4-BE49-F238E27FC236}">
              <a16:creationId xmlns:a16="http://schemas.microsoft.com/office/drawing/2014/main" id="{EA1C8041-D966-4F66-B2C2-03BED6DF347B}"/>
            </a:ext>
          </a:extLst>
        </xdr:cNvPr>
        <xdr:cNvSpPr txBox="1"/>
      </xdr:nvSpPr>
      <xdr:spPr>
        <a:xfrm>
          <a:off x="93917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44213</xdr:rowOff>
    </xdr:from>
    <xdr:ext cx="469744" cy="259045"/>
    <xdr:sp macro="" textlink="">
      <xdr:nvSpPr>
        <xdr:cNvPr id="146" name="n_2mainValue【道路】&#10;一人当たり延長">
          <a:extLst>
            <a:ext uri="{FF2B5EF4-FFF2-40B4-BE49-F238E27FC236}">
              <a16:creationId xmlns:a16="http://schemas.microsoft.com/office/drawing/2014/main" id="{1623C3D6-6167-456F-990E-956552CC6A13}"/>
            </a:ext>
          </a:extLst>
        </xdr:cNvPr>
        <xdr:cNvSpPr txBox="1"/>
      </xdr:nvSpPr>
      <xdr:spPr>
        <a:xfrm>
          <a:off x="85154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48132</xdr:rowOff>
    </xdr:from>
    <xdr:ext cx="469744" cy="259045"/>
    <xdr:sp macro="" textlink="">
      <xdr:nvSpPr>
        <xdr:cNvPr id="147" name="n_3mainValue【道路】&#10;一人当たり延長">
          <a:extLst>
            <a:ext uri="{FF2B5EF4-FFF2-40B4-BE49-F238E27FC236}">
              <a16:creationId xmlns:a16="http://schemas.microsoft.com/office/drawing/2014/main" id="{236C51D5-9916-4DEA-857C-C63317F58356}"/>
            </a:ext>
          </a:extLst>
        </xdr:cNvPr>
        <xdr:cNvSpPr txBox="1"/>
      </xdr:nvSpPr>
      <xdr:spPr>
        <a:xfrm>
          <a:off x="7626427" y="690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52704</xdr:rowOff>
    </xdr:from>
    <xdr:ext cx="469744" cy="259045"/>
    <xdr:sp macro="" textlink="">
      <xdr:nvSpPr>
        <xdr:cNvPr id="148" name="n_4mainValue【道路】&#10;一人当たり延長">
          <a:extLst>
            <a:ext uri="{FF2B5EF4-FFF2-40B4-BE49-F238E27FC236}">
              <a16:creationId xmlns:a16="http://schemas.microsoft.com/office/drawing/2014/main" id="{F3FFD511-EE49-4ABA-B73E-CEC8426FDF59}"/>
            </a:ext>
          </a:extLst>
        </xdr:cNvPr>
        <xdr:cNvSpPr txBox="1"/>
      </xdr:nvSpPr>
      <xdr:spPr>
        <a:xfrm>
          <a:off x="6737427" y="691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B600AB4-3C3D-4D60-8F7D-F1AAC09E01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936199E-C2A5-4737-9455-AFCB78756B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433C0CD-0D0A-4162-9A49-FBD17B3745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D877637-57EB-4142-AF59-9356192955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A025F46-7F5A-413D-90AF-E1417E558D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F534E5F-29AA-45F2-B4BC-AB06E41464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441F177-8D2E-4782-8ABA-35E1FD0206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9342C6C-AEC1-4269-BB65-FFE0DFA923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30A5D32-65EA-4AD5-811A-CD3D30F578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FC0B61D-D85E-4FB8-955B-9AD46FDC05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B86B06F-8497-4EEE-82FF-8259DE2B7E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B59B7F8-6617-4485-8F8F-2EC2464B66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0F723313-66CF-4220-8849-B8459889D3E9}"/>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4AAE0C2-7E10-440E-AF13-BED69B705C4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039D9E2-321C-4F63-90C4-3162B0D6950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EC96541-7ACF-434A-BFCA-16A680BDAA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1B7CF58-A0F5-4904-89DF-13C7C65DA9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8809AB3-5655-46A5-B72D-353E47B2AE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4A435C9-7E78-4F73-A69F-3A34EBFAAB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9410B1B-8D47-4395-895C-A6CC4E97C9B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4FBAB6B-675C-4311-AF69-B629EFEA906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EDD1038-0044-4A66-9B3C-BA621BC8A9D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7968EA45-BB2D-47AF-A712-916278FAB28B}"/>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E8A3297-D5D9-42B3-B8CA-20B893C835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854DC333-7324-4D2F-A85F-A390F721818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B12820E-4257-49FF-AED3-EE3B4E7E6B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75" name="直線コネクタ 174">
          <a:extLst>
            <a:ext uri="{FF2B5EF4-FFF2-40B4-BE49-F238E27FC236}">
              <a16:creationId xmlns:a16="http://schemas.microsoft.com/office/drawing/2014/main" id="{D0AEB996-0FA7-4C99-A735-13DE9BFECD0E}"/>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D305E770-7FBD-4058-896D-4E086F26964B}"/>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77" name="直線コネクタ 176">
          <a:extLst>
            <a:ext uri="{FF2B5EF4-FFF2-40B4-BE49-F238E27FC236}">
              <a16:creationId xmlns:a16="http://schemas.microsoft.com/office/drawing/2014/main" id="{5C546BE4-A403-4F71-A28D-9F0C57F36C18}"/>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29218BE6-65D5-47C7-8159-886A688A2E64}"/>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79" name="直線コネクタ 178">
          <a:extLst>
            <a:ext uri="{FF2B5EF4-FFF2-40B4-BE49-F238E27FC236}">
              <a16:creationId xmlns:a16="http://schemas.microsoft.com/office/drawing/2014/main" id="{185ABE26-54AC-4299-8EBE-758238467516}"/>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C2AE548-0B36-427E-AF6E-30AE51E91003}"/>
            </a:ext>
          </a:extLst>
        </xdr:cNvPr>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1" name="フローチャート: 判断 180">
          <a:extLst>
            <a:ext uri="{FF2B5EF4-FFF2-40B4-BE49-F238E27FC236}">
              <a16:creationId xmlns:a16="http://schemas.microsoft.com/office/drawing/2014/main" id="{AB3CBA91-F26C-42D9-BF29-804732EF805A}"/>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2" name="フローチャート: 判断 181">
          <a:extLst>
            <a:ext uri="{FF2B5EF4-FFF2-40B4-BE49-F238E27FC236}">
              <a16:creationId xmlns:a16="http://schemas.microsoft.com/office/drawing/2014/main" id="{03757EC0-E492-41C2-8189-4C73D49E7293}"/>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3" name="フローチャート: 判断 182">
          <a:extLst>
            <a:ext uri="{FF2B5EF4-FFF2-40B4-BE49-F238E27FC236}">
              <a16:creationId xmlns:a16="http://schemas.microsoft.com/office/drawing/2014/main" id="{884DD9C9-7FDD-411F-ACD4-797E8FD726ED}"/>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a:extLst>
            <a:ext uri="{FF2B5EF4-FFF2-40B4-BE49-F238E27FC236}">
              <a16:creationId xmlns:a16="http://schemas.microsoft.com/office/drawing/2014/main" id="{3911B758-3622-444F-9F16-B93AF161C4CD}"/>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85" name="フローチャート: 判断 184">
          <a:extLst>
            <a:ext uri="{FF2B5EF4-FFF2-40B4-BE49-F238E27FC236}">
              <a16:creationId xmlns:a16="http://schemas.microsoft.com/office/drawing/2014/main" id="{39BD911A-6F9D-4774-A2ED-9EA46AA230A7}"/>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B0AB967-FBF1-4AFA-9206-36BDCEE689A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4680BAE-EC4A-4FF5-8259-B27A0D3FF9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C6B4633-15F9-4B3A-A08B-628AFF2690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2B9F4DC-C0D5-4BF7-AC8A-2E991A3231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D3D2C08-4285-4DF9-96D2-D501E6B50A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91" name="楕円 190">
          <a:extLst>
            <a:ext uri="{FF2B5EF4-FFF2-40B4-BE49-F238E27FC236}">
              <a16:creationId xmlns:a16="http://schemas.microsoft.com/office/drawing/2014/main" id="{E80EFECF-5580-447B-9998-91315EC56F5B}"/>
            </a:ext>
          </a:extLst>
        </xdr:cNvPr>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2F72033-BB60-4269-A12D-7E6DBD3DF324}"/>
            </a:ext>
          </a:extLst>
        </xdr:cNvPr>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14515</xdr:rowOff>
    </xdr:from>
    <xdr:to>
      <xdr:col>20</xdr:col>
      <xdr:colOff>38100</xdr:colOff>
      <xdr:row>58</xdr:row>
      <xdr:rowOff>116115</xdr:rowOff>
    </xdr:to>
    <xdr:sp macro="" textlink="">
      <xdr:nvSpPr>
        <xdr:cNvPr id="193" name="楕円 192">
          <a:extLst>
            <a:ext uri="{FF2B5EF4-FFF2-40B4-BE49-F238E27FC236}">
              <a16:creationId xmlns:a16="http://schemas.microsoft.com/office/drawing/2014/main" id="{AEC7BA9C-76F1-49BF-8D9A-25176BF96724}"/>
            </a:ext>
          </a:extLst>
        </xdr:cNvPr>
        <xdr:cNvSpPr/>
      </xdr:nvSpPr>
      <xdr:spPr>
        <a:xfrm>
          <a:off x="3746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65315</xdr:rowOff>
    </xdr:from>
    <xdr:to>
      <xdr:col>24</xdr:col>
      <xdr:colOff>63500</xdr:colOff>
      <xdr:row>58</xdr:row>
      <xdr:rowOff>114300</xdr:rowOff>
    </xdr:to>
    <xdr:cxnSp macro="">
      <xdr:nvCxnSpPr>
        <xdr:cNvPr id="194" name="直線コネクタ 193">
          <a:extLst>
            <a:ext uri="{FF2B5EF4-FFF2-40B4-BE49-F238E27FC236}">
              <a16:creationId xmlns:a16="http://schemas.microsoft.com/office/drawing/2014/main" id="{8EEDD8DE-C2DC-4C3E-B492-D10B8A276958}"/>
            </a:ext>
          </a:extLst>
        </xdr:cNvPr>
        <xdr:cNvCxnSpPr/>
      </xdr:nvCxnSpPr>
      <xdr:spPr>
        <a:xfrm>
          <a:off x="3797300" y="100094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133713</xdr:rowOff>
    </xdr:from>
    <xdr:to>
      <xdr:col>15</xdr:col>
      <xdr:colOff>101600</xdr:colOff>
      <xdr:row>58</xdr:row>
      <xdr:rowOff>63863</xdr:rowOff>
    </xdr:to>
    <xdr:sp macro="" textlink="">
      <xdr:nvSpPr>
        <xdr:cNvPr id="195" name="楕円 194">
          <a:extLst>
            <a:ext uri="{FF2B5EF4-FFF2-40B4-BE49-F238E27FC236}">
              <a16:creationId xmlns:a16="http://schemas.microsoft.com/office/drawing/2014/main" id="{CFF266C7-231C-4DF7-895C-3979D435FADF}"/>
            </a:ext>
          </a:extLst>
        </xdr:cNvPr>
        <xdr:cNvSpPr/>
      </xdr:nvSpPr>
      <xdr:spPr>
        <a:xfrm>
          <a:off x="2857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65315</xdr:rowOff>
    </xdr:to>
    <xdr:cxnSp macro="">
      <xdr:nvCxnSpPr>
        <xdr:cNvPr id="196" name="直線コネクタ 195">
          <a:extLst>
            <a:ext uri="{FF2B5EF4-FFF2-40B4-BE49-F238E27FC236}">
              <a16:creationId xmlns:a16="http://schemas.microsoft.com/office/drawing/2014/main" id="{295741A3-EC52-4EFE-A5A3-F5C45D359AB8}"/>
            </a:ext>
          </a:extLst>
        </xdr:cNvPr>
        <xdr:cNvCxnSpPr/>
      </xdr:nvCxnSpPr>
      <xdr:spPr>
        <a:xfrm>
          <a:off x="2908300" y="99571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81462</xdr:rowOff>
    </xdr:from>
    <xdr:to>
      <xdr:col>10</xdr:col>
      <xdr:colOff>165100</xdr:colOff>
      <xdr:row>58</xdr:row>
      <xdr:rowOff>11612</xdr:rowOff>
    </xdr:to>
    <xdr:sp macro="" textlink="">
      <xdr:nvSpPr>
        <xdr:cNvPr id="197" name="楕円 196">
          <a:extLst>
            <a:ext uri="{FF2B5EF4-FFF2-40B4-BE49-F238E27FC236}">
              <a16:creationId xmlns:a16="http://schemas.microsoft.com/office/drawing/2014/main" id="{8F34F2C5-C61A-41FF-95F3-1BE824053DB3}"/>
            </a:ext>
          </a:extLst>
        </xdr:cNvPr>
        <xdr:cNvSpPr/>
      </xdr:nvSpPr>
      <xdr:spPr>
        <a:xfrm>
          <a:off x="1968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132262</xdr:rowOff>
    </xdr:from>
    <xdr:to>
      <xdr:col>15</xdr:col>
      <xdr:colOff>50800</xdr:colOff>
      <xdr:row>58</xdr:row>
      <xdr:rowOff>13063</xdr:rowOff>
    </xdr:to>
    <xdr:cxnSp macro="">
      <xdr:nvCxnSpPr>
        <xdr:cNvPr id="198" name="直線コネクタ 197">
          <a:extLst>
            <a:ext uri="{FF2B5EF4-FFF2-40B4-BE49-F238E27FC236}">
              <a16:creationId xmlns:a16="http://schemas.microsoft.com/office/drawing/2014/main" id="{5E17D5B3-F0D9-477A-9E8B-5E8959456F1E}"/>
            </a:ext>
          </a:extLst>
        </xdr:cNvPr>
        <xdr:cNvCxnSpPr/>
      </xdr:nvCxnSpPr>
      <xdr:spPr>
        <a:xfrm>
          <a:off x="2019300" y="99049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35741</xdr:rowOff>
    </xdr:from>
    <xdr:to>
      <xdr:col>6</xdr:col>
      <xdr:colOff>38100</xdr:colOff>
      <xdr:row>57</xdr:row>
      <xdr:rowOff>137341</xdr:rowOff>
    </xdr:to>
    <xdr:sp macro="" textlink="">
      <xdr:nvSpPr>
        <xdr:cNvPr id="199" name="楕円 198">
          <a:extLst>
            <a:ext uri="{FF2B5EF4-FFF2-40B4-BE49-F238E27FC236}">
              <a16:creationId xmlns:a16="http://schemas.microsoft.com/office/drawing/2014/main" id="{329B49F7-52C1-41F8-9FFC-14B117A8FBC8}"/>
            </a:ext>
          </a:extLst>
        </xdr:cNvPr>
        <xdr:cNvSpPr/>
      </xdr:nvSpPr>
      <xdr:spPr>
        <a:xfrm>
          <a:off x="1079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86541</xdr:rowOff>
    </xdr:from>
    <xdr:to>
      <xdr:col>10</xdr:col>
      <xdr:colOff>114300</xdr:colOff>
      <xdr:row>57</xdr:row>
      <xdr:rowOff>132262</xdr:rowOff>
    </xdr:to>
    <xdr:cxnSp macro="">
      <xdr:nvCxnSpPr>
        <xdr:cNvPr id="200" name="直線コネクタ 199">
          <a:extLst>
            <a:ext uri="{FF2B5EF4-FFF2-40B4-BE49-F238E27FC236}">
              <a16:creationId xmlns:a16="http://schemas.microsoft.com/office/drawing/2014/main" id="{C72DA581-B091-4DB0-A963-2E0528A67309}"/>
            </a:ext>
          </a:extLst>
        </xdr:cNvPr>
        <xdr:cNvCxnSpPr/>
      </xdr:nvCxnSpPr>
      <xdr:spPr>
        <a:xfrm>
          <a:off x="1130300" y="9859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67ADF691-35A8-4F28-9651-02E0FF87F0E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CA766C47-1BC5-4DD3-8CE1-085DA95D7E75}"/>
            </a:ext>
          </a:extLst>
        </xdr:cNvPr>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DC79FBA4-87C1-4A9B-9765-8B2CBA2D1E69}"/>
            </a:ext>
          </a:extLst>
        </xdr:cNvPr>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15FDD01-CFFA-4C3B-BF99-9F4B787B4293}"/>
            </a:ext>
          </a:extLst>
        </xdr:cNvPr>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132642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D17D1453-A11B-4C21-AC48-3DD0EA03C7BB}"/>
            </a:ext>
          </a:extLst>
        </xdr:cNvPr>
        <xdr:cNvSpPr txBox="1"/>
      </xdr:nvSpPr>
      <xdr:spPr>
        <a:xfrm>
          <a:off x="3582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80390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858FA03D-FFD2-4A22-881F-14719CBDB3AC}"/>
            </a:ext>
          </a:extLst>
        </xdr:cNvPr>
        <xdr:cNvSpPr txBox="1"/>
      </xdr:nvSpPr>
      <xdr:spPr>
        <a:xfrm>
          <a:off x="2705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28139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3DB1CCAF-FF0E-4AE7-9B16-A78654667952}"/>
            </a:ext>
          </a:extLst>
        </xdr:cNvPr>
        <xdr:cNvSpPr txBox="1"/>
      </xdr:nvSpPr>
      <xdr:spPr>
        <a:xfrm>
          <a:off x="1816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153868</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703A763-9EA5-46FF-8AAD-819D194BC39E}"/>
            </a:ext>
          </a:extLst>
        </xdr:cNvPr>
        <xdr:cNvSpPr txBox="1"/>
      </xdr:nvSpPr>
      <xdr:spPr>
        <a:xfrm>
          <a:off x="927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A8D1745-02B6-4BC9-99D4-71E0DEA508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A497FF17-CAE6-4A75-994B-2A81D5063C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EF68C53-6697-4E04-8771-C9B012B51A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C0B69108-7739-458A-8DBB-0B0F53493F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0265095-1CB9-41A6-B37E-B4C6ADC60B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95B9A3B-BCB1-4E57-86BA-DB01AE5B0D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3E8D15A-4078-4CBD-A4AA-9DB97786BE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CC0253A-2CEB-465F-A978-1EF3E2ED4B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E98DE075-6AE1-4623-9127-9A0293EE69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18455A1-F6E2-48CA-9812-347F20C8BE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D69C0BC6-B0CB-4328-971E-D896B74056F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F4CEB6AC-180B-4912-953F-890A261FBFC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14EA00D1-6F47-47D9-A323-9922C18E87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2EC17D45-BB77-4424-924B-584F8F706CA1}"/>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8559BFBB-FCBF-4192-B6EF-19D1BC99529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EE217882-5E19-4B80-A2CB-B52A8AD25B3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A8689758-1437-41CF-BDDA-66E75DDF59F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D78E6378-9D40-43DD-8D42-46F3ADE219E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2D344297-CBFA-44C0-ACE7-56047768439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FA80619-2681-4893-A4C7-43EF987CB382}"/>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618D8A08-B7E4-458B-85F3-212A6CC009D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0" name="テキスト ボックス 229">
          <a:extLst>
            <a:ext uri="{FF2B5EF4-FFF2-40B4-BE49-F238E27FC236}">
              <a16:creationId xmlns:a16="http://schemas.microsoft.com/office/drawing/2014/main" id="{2CE3D9AF-61B8-47CA-BEA0-6643F9BDD569}"/>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392D78E9-5704-4C46-8943-B07205DF51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2" name="テキスト ボックス 231">
          <a:extLst>
            <a:ext uri="{FF2B5EF4-FFF2-40B4-BE49-F238E27FC236}">
              <a16:creationId xmlns:a16="http://schemas.microsoft.com/office/drawing/2014/main" id="{A6056735-13F3-40BC-ADCA-A23F9973B18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312FF95F-3AA8-43E3-A194-A442876209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34" name="直線コネクタ 233">
          <a:extLst>
            <a:ext uri="{FF2B5EF4-FFF2-40B4-BE49-F238E27FC236}">
              <a16:creationId xmlns:a16="http://schemas.microsoft.com/office/drawing/2014/main" id="{5CE271D6-3488-42D7-80D5-9CA5BA8DCCE2}"/>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6708B536-FB15-4A27-814D-E94913C9AAE4}"/>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36" name="直線コネクタ 235">
          <a:extLst>
            <a:ext uri="{FF2B5EF4-FFF2-40B4-BE49-F238E27FC236}">
              <a16:creationId xmlns:a16="http://schemas.microsoft.com/office/drawing/2014/main" id="{86769E37-2945-4560-BB8C-E24B84EB86DC}"/>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44A9DE21-7090-48AC-9899-973F3DB86EF7}"/>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38" name="直線コネクタ 237">
          <a:extLst>
            <a:ext uri="{FF2B5EF4-FFF2-40B4-BE49-F238E27FC236}">
              <a16:creationId xmlns:a16="http://schemas.microsoft.com/office/drawing/2014/main" id="{17D9F557-B0FA-4711-B4F7-B107386C9F50}"/>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231F8825-1E2D-4CEA-84CE-7ECA052AE7A6}"/>
            </a:ext>
          </a:extLst>
        </xdr:cNvPr>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0" name="フローチャート: 判断 239">
          <a:extLst>
            <a:ext uri="{FF2B5EF4-FFF2-40B4-BE49-F238E27FC236}">
              <a16:creationId xmlns:a16="http://schemas.microsoft.com/office/drawing/2014/main" id="{C530A940-9412-4A04-8378-DC20F271D6AA}"/>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1" name="フローチャート: 判断 240">
          <a:extLst>
            <a:ext uri="{FF2B5EF4-FFF2-40B4-BE49-F238E27FC236}">
              <a16:creationId xmlns:a16="http://schemas.microsoft.com/office/drawing/2014/main" id="{BBE2655E-BC49-41E0-B3FA-79BA7E384597}"/>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2" name="フローチャート: 判断 241">
          <a:extLst>
            <a:ext uri="{FF2B5EF4-FFF2-40B4-BE49-F238E27FC236}">
              <a16:creationId xmlns:a16="http://schemas.microsoft.com/office/drawing/2014/main" id="{DE428D7E-34B4-4C90-A083-F02429C9CBD7}"/>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3" name="フローチャート: 判断 242">
          <a:extLst>
            <a:ext uri="{FF2B5EF4-FFF2-40B4-BE49-F238E27FC236}">
              <a16:creationId xmlns:a16="http://schemas.microsoft.com/office/drawing/2014/main" id="{9F7F9F93-F74A-4724-B71D-B5A161F409EF}"/>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44" name="フローチャート: 判断 243">
          <a:extLst>
            <a:ext uri="{FF2B5EF4-FFF2-40B4-BE49-F238E27FC236}">
              <a16:creationId xmlns:a16="http://schemas.microsoft.com/office/drawing/2014/main" id="{CC23D861-0F46-419D-BAC9-42BC74CE57C5}"/>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B38ABF-F5AE-4F21-ABD8-5C2A2DC9D7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4F252A5-BC4D-42EE-80D3-84C8A2DCFA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949D541-90AC-4542-B8BE-107AADC173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0B5E5C8-BFDF-491D-9F69-157BFF1D15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D86B49A-4C13-4FB1-9D60-BAE1186039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54026</xdr:rowOff>
    </xdr:from>
    <xdr:to>
      <xdr:col>55</xdr:col>
      <xdr:colOff>50800</xdr:colOff>
      <xdr:row>61</xdr:row>
      <xdr:rowOff>155626</xdr:rowOff>
    </xdr:to>
    <xdr:sp macro="" textlink="">
      <xdr:nvSpPr>
        <xdr:cNvPr id="250" name="楕円 249">
          <a:extLst>
            <a:ext uri="{FF2B5EF4-FFF2-40B4-BE49-F238E27FC236}">
              <a16:creationId xmlns:a16="http://schemas.microsoft.com/office/drawing/2014/main" id="{4398ACE5-CA69-4B79-8EFA-922C882DBE6E}"/>
            </a:ext>
          </a:extLst>
        </xdr:cNvPr>
        <xdr:cNvSpPr/>
      </xdr:nvSpPr>
      <xdr:spPr>
        <a:xfrm>
          <a:off x="10426700" y="105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76903</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C060A4AA-2543-4161-9727-663607645FB9}"/>
            </a:ext>
          </a:extLst>
        </xdr:cNvPr>
        <xdr:cNvSpPr txBox="1"/>
      </xdr:nvSpPr>
      <xdr:spPr>
        <a:xfrm>
          <a:off x="10515600" y="1036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59702</xdr:rowOff>
    </xdr:from>
    <xdr:to>
      <xdr:col>50</xdr:col>
      <xdr:colOff>165100</xdr:colOff>
      <xdr:row>61</xdr:row>
      <xdr:rowOff>161302</xdr:rowOff>
    </xdr:to>
    <xdr:sp macro="" textlink="">
      <xdr:nvSpPr>
        <xdr:cNvPr id="252" name="楕円 251">
          <a:extLst>
            <a:ext uri="{FF2B5EF4-FFF2-40B4-BE49-F238E27FC236}">
              <a16:creationId xmlns:a16="http://schemas.microsoft.com/office/drawing/2014/main" id="{DA042A62-F913-430C-87D6-0B0BDF2DCC4D}"/>
            </a:ext>
          </a:extLst>
        </xdr:cNvPr>
        <xdr:cNvSpPr/>
      </xdr:nvSpPr>
      <xdr:spPr>
        <a:xfrm>
          <a:off x="9588500" y="105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104826</xdr:rowOff>
    </xdr:from>
    <xdr:to>
      <xdr:col>55</xdr:col>
      <xdr:colOff>0</xdr:colOff>
      <xdr:row>61</xdr:row>
      <xdr:rowOff>110502</xdr:rowOff>
    </xdr:to>
    <xdr:cxnSp macro="">
      <xdr:nvCxnSpPr>
        <xdr:cNvPr id="253" name="直線コネクタ 252">
          <a:extLst>
            <a:ext uri="{FF2B5EF4-FFF2-40B4-BE49-F238E27FC236}">
              <a16:creationId xmlns:a16="http://schemas.microsoft.com/office/drawing/2014/main" id="{A5C74D3D-D3D3-45CD-B276-BE20CBEDA84C}"/>
            </a:ext>
          </a:extLst>
        </xdr:cNvPr>
        <xdr:cNvCxnSpPr/>
      </xdr:nvCxnSpPr>
      <xdr:spPr>
        <a:xfrm flipV="1">
          <a:off x="9639300" y="10563276"/>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62478</xdr:rowOff>
    </xdr:from>
    <xdr:to>
      <xdr:col>46</xdr:col>
      <xdr:colOff>38100</xdr:colOff>
      <xdr:row>61</xdr:row>
      <xdr:rowOff>164078</xdr:rowOff>
    </xdr:to>
    <xdr:sp macro="" textlink="">
      <xdr:nvSpPr>
        <xdr:cNvPr id="254" name="楕円 253">
          <a:extLst>
            <a:ext uri="{FF2B5EF4-FFF2-40B4-BE49-F238E27FC236}">
              <a16:creationId xmlns:a16="http://schemas.microsoft.com/office/drawing/2014/main" id="{4AA1E52B-83E0-4E95-B7BF-12B88A54594E}"/>
            </a:ext>
          </a:extLst>
        </xdr:cNvPr>
        <xdr:cNvSpPr/>
      </xdr:nvSpPr>
      <xdr:spPr>
        <a:xfrm>
          <a:off x="8699500" y="105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110502</xdr:rowOff>
    </xdr:from>
    <xdr:to>
      <xdr:col>50</xdr:col>
      <xdr:colOff>114300</xdr:colOff>
      <xdr:row>61</xdr:row>
      <xdr:rowOff>113278</xdr:rowOff>
    </xdr:to>
    <xdr:cxnSp macro="">
      <xdr:nvCxnSpPr>
        <xdr:cNvPr id="255" name="直線コネクタ 254">
          <a:extLst>
            <a:ext uri="{FF2B5EF4-FFF2-40B4-BE49-F238E27FC236}">
              <a16:creationId xmlns:a16="http://schemas.microsoft.com/office/drawing/2014/main" id="{370C961C-D229-41AA-BF44-EE4026493DCA}"/>
            </a:ext>
          </a:extLst>
        </xdr:cNvPr>
        <xdr:cNvCxnSpPr/>
      </xdr:nvCxnSpPr>
      <xdr:spPr>
        <a:xfrm flipV="1">
          <a:off x="8750300" y="1056895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64460</xdr:rowOff>
    </xdr:from>
    <xdr:to>
      <xdr:col>41</xdr:col>
      <xdr:colOff>101600</xdr:colOff>
      <xdr:row>61</xdr:row>
      <xdr:rowOff>166060</xdr:rowOff>
    </xdr:to>
    <xdr:sp macro="" textlink="">
      <xdr:nvSpPr>
        <xdr:cNvPr id="256" name="楕円 255">
          <a:extLst>
            <a:ext uri="{FF2B5EF4-FFF2-40B4-BE49-F238E27FC236}">
              <a16:creationId xmlns:a16="http://schemas.microsoft.com/office/drawing/2014/main" id="{762AA7F6-8742-44D3-9053-ADE92DE6AD94}"/>
            </a:ext>
          </a:extLst>
        </xdr:cNvPr>
        <xdr:cNvSpPr/>
      </xdr:nvSpPr>
      <xdr:spPr>
        <a:xfrm>
          <a:off x="7810500" y="105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113278</xdr:rowOff>
    </xdr:from>
    <xdr:to>
      <xdr:col>45</xdr:col>
      <xdr:colOff>177800</xdr:colOff>
      <xdr:row>61</xdr:row>
      <xdr:rowOff>115260</xdr:rowOff>
    </xdr:to>
    <xdr:cxnSp macro="">
      <xdr:nvCxnSpPr>
        <xdr:cNvPr id="257" name="直線コネクタ 256">
          <a:extLst>
            <a:ext uri="{FF2B5EF4-FFF2-40B4-BE49-F238E27FC236}">
              <a16:creationId xmlns:a16="http://schemas.microsoft.com/office/drawing/2014/main" id="{6C4E8F26-18B0-400B-B805-382820CB9E31}"/>
            </a:ext>
          </a:extLst>
        </xdr:cNvPr>
        <xdr:cNvCxnSpPr/>
      </xdr:nvCxnSpPr>
      <xdr:spPr>
        <a:xfrm flipV="1">
          <a:off x="7861300" y="1057172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70025</xdr:rowOff>
    </xdr:from>
    <xdr:to>
      <xdr:col>36</xdr:col>
      <xdr:colOff>165100</xdr:colOff>
      <xdr:row>62</xdr:row>
      <xdr:rowOff>175</xdr:rowOff>
    </xdr:to>
    <xdr:sp macro="" textlink="">
      <xdr:nvSpPr>
        <xdr:cNvPr id="258" name="楕円 257">
          <a:extLst>
            <a:ext uri="{FF2B5EF4-FFF2-40B4-BE49-F238E27FC236}">
              <a16:creationId xmlns:a16="http://schemas.microsoft.com/office/drawing/2014/main" id="{950A7085-C00F-47A2-B613-B98CC75E29E6}"/>
            </a:ext>
          </a:extLst>
        </xdr:cNvPr>
        <xdr:cNvSpPr/>
      </xdr:nvSpPr>
      <xdr:spPr>
        <a:xfrm>
          <a:off x="6921500" y="105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115260</xdr:rowOff>
    </xdr:from>
    <xdr:to>
      <xdr:col>41</xdr:col>
      <xdr:colOff>50800</xdr:colOff>
      <xdr:row>61</xdr:row>
      <xdr:rowOff>120825</xdr:rowOff>
    </xdr:to>
    <xdr:cxnSp macro="">
      <xdr:nvCxnSpPr>
        <xdr:cNvPr id="259" name="直線コネクタ 258">
          <a:extLst>
            <a:ext uri="{FF2B5EF4-FFF2-40B4-BE49-F238E27FC236}">
              <a16:creationId xmlns:a16="http://schemas.microsoft.com/office/drawing/2014/main" id="{96B00405-7273-40DD-BDA9-F1F513A6D91B}"/>
            </a:ext>
          </a:extLst>
        </xdr:cNvPr>
        <xdr:cNvCxnSpPr/>
      </xdr:nvCxnSpPr>
      <xdr:spPr>
        <a:xfrm flipV="1">
          <a:off x="6972300" y="10573710"/>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EC02A55-47DC-4CF0-8ABC-F84ED14002D2}"/>
            </a:ext>
          </a:extLst>
        </xdr:cNvPr>
        <xdr:cNvSpPr txBox="1"/>
      </xdr:nvSpPr>
      <xdr:spPr>
        <a:xfrm>
          <a:off x="9327095" y="1070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B7767366-2254-4FA3-87F9-CC48531B909C}"/>
            </a:ext>
          </a:extLst>
        </xdr:cNvPr>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7B2F9F54-CF09-454A-8BBA-1B826A9AF29A}"/>
            </a:ext>
          </a:extLst>
        </xdr:cNvPr>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2D0DF3D7-8C2F-45A5-94CE-8B4EECCE6428}"/>
            </a:ext>
          </a:extLst>
        </xdr:cNvPr>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6379</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1A5F8A0F-2280-4307-B94A-0721BB49B675}"/>
            </a:ext>
          </a:extLst>
        </xdr:cNvPr>
        <xdr:cNvSpPr txBox="1"/>
      </xdr:nvSpPr>
      <xdr:spPr>
        <a:xfrm>
          <a:off x="9327095" y="102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9155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5163C59A-9F80-4DCF-BA73-D3D81B7C7344}"/>
            </a:ext>
          </a:extLst>
        </xdr:cNvPr>
        <xdr:cNvSpPr txBox="1"/>
      </xdr:nvSpPr>
      <xdr:spPr>
        <a:xfrm>
          <a:off x="8450795" y="1029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11137</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B4602FD4-9E9D-4899-8D9D-EE43830DF5C6}"/>
            </a:ext>
          </a:extLst>
        </xdr:cNvPr>
        <xdr:cNvSpPr txBox="1"/>
      </xdr:nvSpPr>
      <xdr:spPr>
        <a:xfrm>
          <a:off x="7561795" y="102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16702</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E71EBF44-85F4-460E-B769-94F7B0AAD066}"/>
            </a:ext>
          </a:extLst>
        </xdr:cNvPr>
        <xdr:cNvSpPr txBox="1"/>
      </xdr:nvSpPr>
      <xdr:spPr>
        <a:xfrm>
          <a:off x="6672795" y="1030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A28CBF72-11C0-404C-A7BA-199C4DB3A9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80CC9A6-D162-4298-A0EA-07EAEBCC2D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85FE861-A599-4CD5-A24A-E7377DCE1C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E397AF7-347C-4702-8C8B-BED9E1E6FE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1C6A036-2F22-472C-80C9-CA903C0F8A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E561A2B-EF90-434F-AB58-2C61CC5599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86854362-151D-4284-9243-98D8195A63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EB26340C-E384-4B31-BBF5-4C43C51268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CD7C6AD6-886B-4717-9C81-C4D813F44C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E2ECF2B5-2A33-4218-93F9-6786CE112C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936936E1-AD55-483B-A513-98E24D88DC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3EFB8779-8777-4F2A-A802-08FF641D5EA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0" name="テキスト ボックス 279">
          <a:extLst>
            <a:ext uri="{FF2B5EF4-FFF2-40B4-BE49-F238E27FC236}">
              <a16:creationId xmlns:a16="http://schemas.microsoft.com/office/drawing/2014/main" id="{E210E9F1-91CB-4385-9F66-F53F766082F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4E53BC7F-78B0-4AC5-8E67-8F82232AA8C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0FA6675A-D77D-45C3-885B-88A356C4EB9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58C7EE0F-0272-4FFF-AA20-8939C60A879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9D221042-DDF1-47EC-A476-B7573E39EEC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B77D0A2E-B4D4-4D4A-B21E-AB8341533CA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9ABF9A07-11C6-44A4-8C1C-F4FB153F2FC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4A6831B-8B35-4498-91C8-8AAE3E8507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D3A3E63-2B72-4767-910D-5B11F1C25F7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93B3BBF-3394-4C49-9092-08C3121494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0" name="直線コネクタ 289">
          <a:extLst>
            <a:ext uri="{FF2B5EF4-FFF2-40B4-BE49-F238E27FC236}">
              <a16:creationId xmlns:a16="http://schemas.microsoft.com/office/drawing/2014/main" id="{DD71B1EB-DD01-449E-A348-093E36587621}"/>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5EDAF3FD-605B-4D29-98CF-BF3F7A67DDA2}"/>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2" name="直線コネクタ 291">
          <a:extLst>
            <a:ext uri="{FF2B5EF4-FFF2-40B4-BE49-F238E27FC236}">
              <a16:creationId xmlns:a16="http://schemas.microsoft.com/office/drawing/2014/main" id="{CAAF4282-5499-4533-A349-9426D6C89766}"/>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A9C40DD-7CD7-4E25-8EF1-0F59537E4625}"/>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94" name="直線コネクタ 293">
          <a:extLst>
            <a:ext uri="{FF2B5EF4-FFF2-40B4-BE49-F238E27FC236}">
              <a16:creationId xmlns:a16="http://schemas.microsoft.com/office/drawing/2014/main" id="{125963E0-1857-4E4B-9CDA-3E1FC0ED1C83}"/>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8603986-8F0F-4350-8B25-6FD4D91CE1E3}"/>
            </a:ext>
          </a:extLst>
        </xdr:cNvPr>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296" name="フローチャート: 判断 295">
          <a:extLst>
            <a:ext uri="{FF2B5EF4-FFF2-40B4-BE49-F238E27FC236}">
              <a16:creationId xmlns:a16="http://schemas.microsoft.com/office/drawing/2014/main" id="{A651E4C4-9EB9-4E3E-8C3C-D25B4F4A3CDF}"/>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297" name="フローチャート: 判断 296">
          <a:extLst>
            <a:ext uri="{FF2B5EF4-FFF2-40B4-BE49-F238E27FC236}">
              <a16:creationId xmlns:a16="http://schemas.microsoft.com/office/drawing/2014/main" id="{440AD565-4D87-4BF2-86C7-E1CF2ACE2049}"/>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298" name="フローチャート: 判断 297">
          <a:extLst>
            <a:ext uri="{FF2B5EF4-FFF2-40B4-BE49-F238E27FC236}">
              <a16:creationId xmlns:a16="http://schemas.microsoft.com/office/drawing/2014/main" id="{D1BB137E-DF41-4502-B12B-D7C266D08B9F}"/>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299" name="フローチャート: 判断 298">
          <a:extLst>
            <a:ext uri="{FF2B5EF4-FFF2-40B4-BE49-F238E27FC236}">
              <a16:creationId xmlns:a16="http://schemas.microsoft.com/office/drawing/2014/main" id="{9A7F35DB-77EF-4CB5-8E26-ED97791E4568}"/>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0" name="フローチャート: 判断 299">
          <a:extLst>
            <a:ext uri="{FF2B5EF4-FFF2-40B4-BE49-F238E27FC236}">
              <a16:creationId xmlns:a16="http://schemas.microsoft.com/office/drawing/2014/main" id="{89242585-55AA-41BF-B72F-A3855173311D}"/>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AFA8928-10CB-40C0-8CEE-362D3357DC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0990E72-9DB1-4F66-AFB2-AD56A4C53F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00B09F-A73A-476A-9CE8-AC166091C2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03638FD-E019-49B4-A13D-6761604401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C0EF2C5-8922-47AE-B9A4-B1300E394D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145035</xdr:rowOff>
    </xdr:from>
    <xdr:to>
      <xdr:col>24</xdr:col>
      <xdr:colOff>114300</xdr:colOff>
      <xdr:row>84</xdr:row>
      <xdr:rowOff>75185</xdr:rowOff>
    </xdr:to>
    <xdr:sp macro="" textlink="">
      <xdr:nvSpPr>
        <xdr:cNvPr id="306" name="楕円 305">
          <a:extLst>
            <a:ext uri="{FF2B5EF4-FFF2-40B4-BE49-F238E27FC236}">
              <a16:creationId xmlns:a16="http://schemas.microsoft.com/office/drawing/2014/main" id="{D3A261F4-1226-4799-9F0F-EBE1AC8E47DB}"/>
            </a:ext>
          </a:extLst>
        </xdr:cNvPr>
        <xdr:cNvSpPr/>
      </xdr:nvSpPr>
      <xdr:spPr>
        <a:xfrm>
          <a:off x="4584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167912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4ECB3EB-0AA4-4EAC-A66F-E9A33F8792C7}"/>
            </a:ext>
          </a:extLst>
        </xdr:cNvPr>
        <xdr:cNvSpPr txBox="1"/>
      </xdr:nvSpPr>
      <xdr:spPr>
        <a:xfrm>
          <a:off x="4673600" y="1422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103887</xdr:rowOff>
    </xdr:from>
    <xdr:to>
      <xdr:col>20</xdr:col>
      <xdr:colOff>38100</xdr:colOff>
      <xdr:row>84</xdr:row>
      <xdr:rowOff>34037</xdr:rowOff>
    </xdr:to>
    <xdr:sp macro="" textlink="">
      <xdr:nvSpPr>
        <xdr:cNvPr id="308" name="楕円 307">
          <a:extLst>
            <a:ext uri="{FF2B5EF4-FFF2-40B4-BE49-F238E27FC236}">
              <a16:creationId xmlns:a16="http://schemas.microsoft.com/office/drawing/2014/main" id="{063A3303-2395-4218-8D4D-8A030C590DC0}"/>
            </a:ext>
          </a:extLst>
        </xdr:cNvPr>
        <xdr:cNvSpPr/>
      </xdr:nvSpPr>
      <xdr:spPr>
        <a:xfrm>
          <a:off x="3746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154687</xdr:rowOff>
    </xdr:from>
    <xdr:to>
      <xdr:col>24</xdr:col>
      <xdr:colOff>63500</xdr:colOff>
      <xdr:row>84</xdr:row>
      <xdr:rowOff>24385</xdr:rowOff>
    </xdr:to>
    <xdr:cxnSp macro="">
      <xdr:nvCxnSpPr>
        <xdr:cNvPr id="309" name="直線コネクタ 308">
          <a:extLst>
            <a:ext uri="{FF2B5EF4-FFF2-40B4-BE49-F238E27FC236}">
              <a16:creationId xmlns:a16="http://schemas.microsoft.com/office/drawing/2014/main" id="{42F3A30D-593A-4B38-A2DE-14D52F88677B}"/>
            </a:ext>
          </a:extLst>
        </xdr:cNvPr>
        <xdr:cNvCxnSpPr/>
      </xdr:nvCxnSpPr>
      <xdr:spPr>
        <a:xfrm>
          <a:off x="3797300" y="143850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69596</xdr:rowOff>
    </xdr:from>
    <xdr:to>
      <xdr:col>15</xdr:col>
      <xdr:colOff>101600</xdr:colOff>
      <xdr:row>83</xdr:row>
      <xdr:rowOff>171196</xdr:rowOff>
    </xdr:to>
    <xdr:sp macro="" textlink="">
      <xdr:nvSpPr>
        <xdr:cNvPr id="310" name="楕円 309">
          <a:extLst>
            <a:ext uri="{FF2B5EF4-FFF2-40B4-BE49-F238E27FC236}">
              <a16:creationId xmlns:a16="http://schemas.microsoft.com/office/drawing/2014/main" id="{0C8382DA-551E-49EC-8543-4C7268F4B62F}"/>
            </a:ext>
          </a:extLst>
        </xdr:cNvPr>
        <xdr:cNvSpPr/>
      </xdr:nvSpPr>
      <xdr:spPr>
        <a:xfrm>
          <a:off x="2857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120396</xdr:rowOff>
    </xdr:from>
    <xdr:to>
      <xdr:col>19</xdr:col>
      <xdr:colOff>177800</xdr:colOff>
      <xdr:row>83</xdr:row>
      <xdr:rowOff>154687</xdr:rowOff>
    </xdr:to>
    <xdr:cxnSp macro="">
      <xdr:nvCxnSpPr>
        <xdr:cNvPr id="311" name="直線コネクタ 310">
          <a:extLst>
            <a:ext uri="{FF2B5EF4-FFF2-40B4-BE49-F238E27FC236}">
              <a16:creationId xmlns:a16="http://schemas.microsoft.com/office/drawing/2014/main" id="{0DB06576-6ED4-49E4-80E6-0272B3F12317}"/>
            </a:ext>
          </a:extLst>
        </xdr:cNvPr>
        <xdr:cNvCxnSpPr/>
      </xdr:nvCxnSpPr>
      <xdr:spPr>
        <a:xfrm>
          <a:off x="2908300" y="1435074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26163</xdr:rowOff>
    </xdr:from>
    <xdr:to>
      <xdr:col>10</xdr:col>
      <xdr:colOff>165100</xdr:colOff>
      <xdr:row>83</xdr:row>
      <xdr:rowOff>127763</xdr:rowOff>
    </xdr:to>
    <xdr:sp macro="" textlink="">
      <xdr:nvSpPr>
        <xdr:cNvPr id="312" name="楕円 311">
          <a:extLst>
            <a:ext uri="{FF2B5EF4-FFF2-40B4-BE49-F238E27FC236}">
              <a16:creationId xmlns:a16="http://schemas.microsoft.com/office/drawing/2014/main" id="{2EBC2649-CB85-4A05-9BA2-AFBCCCDD3E74}"/>
            </a:ext>
          </a:extLst>
        </xdr:cNvPr>
        <xdr:cNvSpPr/>
      </xdr:nvSpPr>
      <xdr:spPr>
        <a:xfrm>
          <a:off x="196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76963</xdr:rowOff>
    </xdr:from>
    <xdr:to>
      <xdr:col>15</xdr:col>
      <xdr:colOff>50800</xdr:colOff>
      <xdr:row>83</xdr:row>
      <xdr:rowOff>120396</xdr:rowOff>
    </xdr:to>
    <xdr:cxnSp macro="">
      <xdr:nvCxnSpPr>
        <xdr:cNvPr id="313" name="直線コネクタ 312">
          <a:extLst>
            <a:ext uri="{FF2B5EF4-FFF2-40B4-BE49-F238E27FC236}">
              <a16:creationId xmlns:a16="http://schemas.microsoft.com/office/drawing/2014/main" id="{464954CD-F85E-44E7-AB50-309F10E69535}"/>
            </a:ext>
          </a:extLst>
        </xdr:cNvPr>
        <xdr:cNvCxnSpPr/>
      </xdr:nvCxnSpPr>
      <xdr:spPr>
        <a:xfrm>
          <a:off x="2019300" y="143073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154178</xdr:rowOff>
    </xdr:from>
    <xdr:to>
      <xdr:col>6</xdr:col>
      <xdr:colOff>38100</xdr:colOff>
      <xdr:row>83</xdr:row>
      <xdr:rowOff>84328</xdr:rowOff>
    </xdr:to>
    <xdr:sp macro="" textlink="">
      <xdr:nvSpPr>
        <xdr:cNvPr id="314" name="楕円 313">
          <a:extLst>
            <a:ext uri="{FF2B5EF4-FFF2-40B4-BE49-F238E27FC236}">
              <a16:creationId xmlns:a16="http://schemas.microsoft.com/office/drawing/2014/main" id="{3C9FE4DC-EC73-43C2-A62F-5FBFDB2AE16F}"/>
            </a:ext>
          </a:extLst>
        </xdr:cNvPr>
        <xdr:cNvSpPr/>
      </xdr:nvSpPr>
      <xdr:spPr>
        <a:xfrm>
          <a:off x="1079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33528</xdr:rowOff>
    </xdr:from>
    <xdr:to>
      <xdr:col>10</xdr:col>
      <xdr:colOff>114300</xdr:colOff>
      <xdr:row>83</xdr:row>
      <xdr:rowOff>76963</xdr:rowOff>
    </xdr:to>
    <xdr:cxnSp macro="">
      <xdr:nvCxnSpPr>
        <xdr:cNvPr id="315" name="直線コネクタ 314">
          <a:extLst>
            <a:ext uri="{FF2B5EF4-FFF2-40B4-BE49-F238E27FC236}">
              <a16:creationId xmlns:a16="http://schemas.microsoft.com/office/drawing/2014/main" id="{3131DAA8-51D6-4408-90A9-7D31746A30BE}"/>
            </a:ext>
          </a:extLst>
        </xdr:cNvPr>
        <xdr:cNvCxnSpPr/>
      </xdr:nvCxnSpPr>
      <xdr:spPr>
        <a:xfrm>
          <a:off x="1130300" y="142638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16" name="n_1aveValue【公営住宅】&#10;有形固定資産減価償却率">
          <a:extLst>
            <a:ext uri="{FF2B5EF4-FFF2-40B4-BE49-F238E27FC236}">
              <a16:creationId xmlns:a16="http://schemas.microsoft.com/office/drawing/2014/main" id="{B09313C7-1274-4F1E-BFFB-89FBCDECD8AF}"/>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17" name="n_2aveValue【公営住宅】&#10;有形固定資産減価償却率">
          <a:extLst>
            <a:ext uri="{FF2B5EF4-FFF2-40B4-BE49-F238E27FC236}">
              <a16:creationId xmlns:a16="http://schemas.microsoft.com/office/drawing/2014/main" id="{CFEEF093-D9B0-462B-91F9-37755CF9D0ED}"/>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18" name="n_3aveValue【公営住宅】&#10;有形固定資産減価償却率">
          <a:extLst>
            <a:ext uri="{FF2B5EF4-FFF2-40B4-BE49-F238E27FC236}">
              <a16:creationId xmlns:a16="http://schemas.microsoft.com/office/drawing/2014/main" id="{8FD14469-D8F9-40C2-AE95-6F8735D7FE37}"/>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19" name="n_4aveValue【公営住宅】&#10;有形固定資産減価償却率">
          <a:extLst>
            <a:ext uri="{FF2B5EF4-FFF2-40B4-BE49-F238E27FC236}">
              <a16:creationId xmlns:a16="http://schemas.microsoft.com/office/drawing/2014/main" id="{3AB934DF-E072-44D2-9379-78E944255099}"/>
            </a:ext>
          </a:extLst>
        </xdr:cNvPr>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50564</xdr:rowOff>
    </xdr:from>
    <xdr:ext cx="405111" cy="259045"/>
    <xdr:sp macro="" textlink="">
      <xdr:nvSpPr>
        <xdr:cNvPr id="320" name="n_1mainValue【公営住宅】&#10;有形固定資産減価償却率">
          <a:extLst>
            <a:ext uri="{FF2B5EF4-FFF2-40B4-BE49-F238E27FC236}">
              <a16:creationId xmlns:a16="http://schemas.microsoft.com/office/drawing/2014/main" id="{6EB405CE-61DE-4C70-BC98-55D69345F41A}"/>
            </a:ext>
          </a:extLst>
        </xdr:cNvPr>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162323</xdr:rowOff>
    </xdr:from>
    <xdr:ext cx="405111" cy="259045"/>
    <xdr:sp macro="" textlink="">
      <xdr:nvSpPr>
        <xdr:cNvPr id="321" name="n_2mainValue【公営住宅】&#10;有形固定資産減価償却率">
          <a:extLst>
            <a:ext uri="{FF2B5EF4-FFF2-40B4-BE49-F238E27FC236}">
              <a16:creationId xmlns:a16="http://schemas.microsoft.com/office/drawing/2014/main" id="{5B595FFB-C828-4125-9BBC-F70423B00B72}"/>
            </a:ext>
          </a:extLst>
        </xdr:cNvPr>
        <xdr:cNvSpPr txBox="1"/>
      </xdr:nvSpPr>
      <xdr:spPr>
        <a:xfrm>
          <a:off x="27057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144290</xdr:rowOff>
    </xdr:from>
    <xdr:ext cx="405111" cy="259045"/>
    <xdr:sp macro="" textlink="">
      <xdr:nvSpPr>
        <xdr:cNvPr id="322" name="n_3mainValue【公営住宅】&#10;有形固定資産減価償却率">
          <a:extLst>
            <a:ext uri="{FF2B5EF4-FFF2-40B4-BE49-F238E27FC236}">
              <a16:creationId xmlns:a16="http://schemas.microsoft.com/office/drawing/2014/main" id="{1DFC0610-CA6C-4527-96DA-DE1A5AE97CE8}"/>
            </a:ext>
          </a:extLst>
        </xdr:cNvPr>
        <xdr:cNvSpPr txBox="1"/>
      </xdr:nvSpPr>
      <xdr:spPr>
        <a:xfrm>
          <a:off x="1816744" y="1403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100855</xdr:rowOff>
    </xdr:from>
    <xdr:ext cx="405111" cy="259045"/>
    <xdr:sp macro="" textlink="">
      <xdr:nvSpPr>
        <xdr:cNvPr id="323" name="n_4mainValue【公営住宅】&#10;有形固定資産減価償却率">
          <a:extLst>
            <a:ext uri="{FF2B5EF4-FFF2-40B4-BE49-F238E27FC236}">
              <a16:creationId xmlns:a16="http://schemas.microsoft.com/office/drawing/2014/main" id="{D0928D9E-A929-4ADE-9418-9E99EA1D802A}"/>
            </a:ext>
          </a:extLst>
        </xdr:cNvPr>
        <xdr:cNvSpPr txBox="1"/>
      </xdr:nvSpPr>
      <xdr:spPr>
        <a:xfrm>
          <a:off x="927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7B710EF-CD63-4979-AA6D-2AE37CF10D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FB691BA-5F2B-4F43-9E37-750BDDD139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DAFFC95-B66F-40EF-BC20-86A3455DC6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1E6BE31-D119-401A-AB6D-F5D1FC9F78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511A5B9-DE0D-4E4C-96DE-8478841E9A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E5AFE9D-09B9-4E01-8326-105C9D4EC1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D0C2D22-5CD7-4D63-AF5B-258E1918D4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8038831-E50C-4701-807F-3F3BF399B9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474516B-000A-446E-BF14-0034851C0F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674211E-7CED-41C0-9FAB-CF7515BBA4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A1AB5894-D1DD-4178-A1A2-CB97FB83E2E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3323190-050D-48F6-A149-85EB9E6A3F5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F289E5E5-1B29-4C76-8EEC-23E03F8DB45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9B8C0447-550E-4C39-A6CE-29999A9CDAA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17964C1-08E6-4442-A1E6-4F4CCC9BF8F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24CB4E0C-E5DC-4162-8780-4395B30C672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C957F1D-F0EB-4D48-88CC-DB59580AA6B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367F76A-B27C-42EC-9B11-1F0EE8BD0A0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FBE1B03-F3F8-4188-B606-FC383E4553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7708A58-2BB4-4AF1-AE19-F626543504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176645CD-F74C-40A8-9A02-C54D233ED1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482D5242-F4A2-47DD-A8C0-EFB836FC2DA4}"/>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公営住宅】&#10;一人当たり面積最小値テキスト">
          <a:extLst>
            <a:ext uri="{FF2B5EF4-FFF2-40B4-BE49-F238E27FC236}">
              <a16:creationId xmlns:a16="http://schemas.microsoft.com/office/drawing/2014/main" id="{E43D4DC0-9F7F-4E1F-B569-E7CA7761C7F4}"/>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DE8A6528-9FD7-4FED-A959-B538A93B0F39}"/>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48" name="【公営住宅】&#10;一人当たり面積最大値テキスト">
          <a:extLst>
            <a:ext uri="{FF2B5EF4-FFF2-40B4-BE49-F238E27FC236}">
              <a16:creationId xmlns:a16="http://schemas.microsoft.com/office/drawing/2014/main" id="{C376D63E-9B6A-47E8-9606-B2771BF9FBC6}"/>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49" name="直線コネクタ 348">
          <a:extLst>
            <a:ext uri="{FF2B5EF4-FFF2-40B4-BE49-F238E27FC236}">
              <a16:creationId xmlns:a16="http://schemas.microsoft.com/office/drawing/2014/main" id="{7BB804E8-04C6-48C5-8282-DB55E9DE0404}"/>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0" name="【公営住宅】&#10;一人当たり面積平均値テキスト">
          <a:extLst>
            <a:ext uri="{FF2B5EF4-FFF2-40B4-BE49-F238E27FC236}">
              <a16:creationId xmlns:a16="http://schemas.microsoft.com/office/drawing/2014/main" id="{F729F877-F844-4321-915C-2F1603989DD1}"/>
            </a:ext>
          </a:extLst>
        </xdr:cNvPr>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1" name="フローチャート: 判断 350">
          <a:extLst>
            <a:ext uri="{FF2B5EF4-FFF2-40B4-BE49-F238E27FC236}">
              <a16:creationId xmlns:a16="http://schemas.microsoft.com/office/drawing/2014/main" id="{EF97C196-9096-4F62-AA32-0E07A1DA43B3}"/>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2" name="フローチャート: 判断 351">
          <a:extLst>
            <a:ext uri="{FF2B5EF4-FFF2-40B4-BE49-F238E27FC236}">
              <a16:creationId xmlns:a16="http://schemas.microsoft.com/office/drawing/2014/main" id="{60000CCB-FCA5-4D9A-8C02-E73CDAB0ED17}"/>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3" name="フローチャート: 判断 352">
          <a:extLst>
            <a:ext uri="{FF2B5EF4-FFF2-40B4-BE49-F238E27FC236}">
              <a16:creationId xmlns:a16="http://schemas.microsoft.com/office/drawing/2014/main" id="{7F5684EB-CB31-46B6-9A1A-EE2CEB3AA69B}"/>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54" name="フローチャート: 判断 353">
          <a:extLst>
            <a:ext uri="{FF2B5EF4-FFF2-40B4-BE49-F238E27FC236}">
              <a16:creationId xmlns:a16="http://schemas.microsoft.com/office/drawing/2014/main" id="{90B20B35-9DC2-4BBD-BF77-8D9688135694}"/>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55" name="フローチャート: 判断 354">
          <a:extLst>
            <a:ext uri="{FF2B5EF4-FFF2-40B4-BE49-F238E27FC236}">
              <a16:creationId xmlns:a16="http://schemas.microsoft.com/office/drawing/2014/main" id="{253A39BE-EE92-460D-8D0E-BC639E42439F}"/>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4EC76E4-B179-4FD2-A8B5-3EBF3EBC4D6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D228954-517E-4396-820F-AADF609BE6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906496F-7D16-463C-847E-176CDC1EBC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FD78D6E-EE35-433C-9348-C464D9DF4E1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DC5C5D7-91BF-4ED6-84F0-FFA560541A2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69138</xdr:rowOff>
    </xdr:from>
    <xdr:to>
      <xdr:col>55</xdr:col>
      <xdr:colOff>50800</xdr:colOff>
      <xdr:row>85</xdr:row>
      <xdr:rowOff>170738</xdr:rowOff>
    </xdr:to>
    <xdr:sp macro="" textlink="">
      <xdr:nvSpPr>
        <xdr:cNvPr id="361" name="楕円 360">
          <a:extLst>
            <a:ext uri="{FF2B5EF4-FFF2-40B4-BE49-F238E27FC236}">
              <a16:creationId xmlns:a16="http://schemas.microsoft.com/office/drawing/2014/main" id="{932369A5-3C18-4EFE-ABDA-BAD920177495}"/>
            </a:ext>
          </a:extLst>
        </xdr:cNvPr>
        <xdr:cNvSpPr/>
      </xdr:nvSpPr>
      <xdr:spPr>
        <a:xfrm>
          <a:off x="104267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155515</xdr:rowOff>
    </xdr:from>
    <xdr:ext cx="469744" cy="259045"/>
    <xdr:sp macro="" textlink="">
      <xdr:nvSpPr>
        <xdr:cNvPr id="362" name="【公営住宅】&#10;一人当たり面積該当値テキスト">
          <a:extLst>
            <a:ext uri="{FF2B5EF4-FFF2-40B4-BE49-F238E27FC236}">
              <a16:creationId xmlns:a16="http://schemas.microsoft.com/office/drawing/2014/main" id="{951DA568-067A-4610-9F73-2B429EC65E6A}"/>
            </a:ext>
          </a:extLst>
        </xdr:cNvPr>
        <xdr:cNvSpPr txBox="1"/>
      </xdr:nvSpPr>
      <xdr:spPr>
        <a:xfrm>
          <a:off x="10515600" y="1455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70053</xdr:rowOff>
    </xdr:from>
    <xdr:to>
      <xdr:col>50</xdr:col>
      <xdr:colOff>165100</xdr:colOff>
      <xdr:row>86</xdr:row>
      <xdr:rowOff>203</xdr:rowOff>
    </xdr:to>
    <xdr:sp macro="" textlink="">
      <xdr:nvSpPr>
        <xdr:cNvPr id="363" name="楕円 362">
          <a:extLst>
            <a:ext uri="{FF2B5EF4-FFF2-40B4-BE49-F238E27FC236}">
              <a16:creationId xmlns:a16="http://schemas.microsoft.com/office/drawing/2014/main" id="{921CE6C6-5127-4798-A778-D8A3E8DD60EE}"/>
            </a:ext>
          </a:extLst>
        </xdr:cNvPr>
        <xdr:cNvSpPr/>
      </xdr:nvSpPr>
      <xdr:spPr>
        <a:xfrm>
          <a:off x="9588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119938</xdr:rowOff>
    </xdr:from>
    <xdr:to>
      <xdr:col>55</xdr:col>
      <xdr:colOff>0</xdr:colOff>
      <xdr:row>85</xdr:row>
      <xdr:rowOff>120853</xdr:rowOff>
    </xdr:to>
    <xdr:cxnSp macro="">
      <xdr:nvCxnSpPr>
        <xdr:cNvPr id="364" name="直線コネクタ 363">
          <a:extLst>
            <a:ext uri="{FF2B5EF4-FFF2-40B4-BE49-F238E27FC236}">
              <a16:creationId xmlns:a16="http://schemas.microsoft.com/office/drawing/2014/main" id="{B4659D6F-452E-4BE5-8755-9026357B9C21}"/>
            </a:ext>
          </a:extLst>
        </xdr:cNvPr>
        <xdr:cNvCxnSpPr/>
      </xdr:nvCxnSpPr>
      <xdr:spPr>
        <a:xfrm flipV="1">
          <a:off x="9639300" y="1469318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70510</xdr:rowOff>
    </xdr:from>
    <xdr:to>
      <xdr:col>46</xdr:col>
      <xdr:colOff>38100</xdr:colOff>
      <xdr:row>86</xdr:row>
      <xdr:rowOff>660</xdr:rowOff>
    </xdr:to>
    <xdr:sp macro="" textlink="">
      <xdr:nvSpPr>
        <xdr:cNvPr id="365" name="楕円 364">
          <a:extLst>
            <a:ext uri="{FF2B5EF4-FFF2-40B4-BE49-F238E27FC236}">
              <a16:creationId xmlns:a16="http://schemas.microsoft.com/office/drawing/2014/main" id="{19CD6A9A-A9C6-4675-BD9A-B8EC6DAC0E1D}"/>
            </a:ext>
          </a:extLst>
        </xdr:cNvPr>
        <xdr:cNvSpPr/>
      </xdr:nvSpPr>
      <xdr:spPr>
        <a:xfrm>
          <a:off x="8699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120853</xdr:rowOff>
    </xdr:from>
    <xdr:to>
      <xdr:col>50</xdr:col>
      <xdr:colOff>114300</xdr:colOff>
      <xdr:row>85</xdr:row>
      <xdr:rowOff>121310</xdr:rowOff>
    </xdr:to>
    <xdr:cxnSp macro="">
      <xdr:nvCxnSpPr>
        <xdr:cNvPr id="366" name="直線コネクタ 365">
          <a:extLst>
            <a:ext uri="{FF2B5EF4-FFF2-40B4-BE49-F238E27FC236}">
              <a16:creationId xmlns:a16="http://schemas.microsoft.com/office/drawing/2014/main" id="{99E34C72-F27D-4C9E-BE2F-206882F217F4}"/>
            </a:ext>
          </a:extLst>
        </xdr:cNvPr>
        <xdr:cNvCxnSpPr/>
      </xdr:nvCxnSpPr>
      <xdr:spPr>
        <a:xfrm flipV="1">
          <a:off x="8750300" y="146941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70510</xdr:rowOff>
    </xdr:from>
    <xdr:to>
      <xdr:col>41</xdr:col>
      <xdr:colOff>101600</xdr:colOff>
      <xdr:row>86</xdr:row>
      <xdr:rowOff>660</xdr:rowOff>
    </xdr:to>
    <xdr:sp macro="" textlink="">
      <xdr:nvSpPr>
        <xdr:cNvPr id="367" name="楕円 366">
          <a:extLst>
            <a:ext uri="{FF2B5EF4-FFF2-40B4-BE49-F238E27FC236}">
              <a16:creationId xmlns:a16="http://schemas.microsoft.com/office/drawing/2014/main" id="{DF0DD712-F657-41D4-8F03-F2D5633D8312}"/>
            </a:ext>
          </a:extLst>
        </xdr:cNvPr>
        <xdr:cNvSpPr/>
      </xdr:nvSpPr>
      <xdr:spPr>
        <a:xfrm>
          <a:off x="7810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121310</xdr:rowOff>
    </xdr:from>
    <xdr:to>
      <xdr:col>45</xdr:col>
      <xdr:colOff>177800</xdr:colOff>
      <xdr:row>85</xdr:row>
      <xdr:rowOff>121310</xdr:rowOff>
    </xdr:to>
    <xdr:cxnSp macro="">
      <xdr:nvCxnSpPr>
        <xdr:cNvPr id="368" name="直線コネクタ 367">
          <a:extLst>
            <a:ext uri="{FF2B5EF4-FFF2-40B4-BE49-F238E27FC236}">
              <a16:creationId xmlns:a16="http://schemas.microsoft.com/office/drawing/2014/main" id="{A4E8FBF8-3AFA-4567-96D5-C56CBA84CD16}"/>
            </a:ext>
          </a:extLst>
        </xdr:cNvPr>
        <xdr:cNvCxnSpPr/>
      </xdr:nvCxnSpPr>
      <xdr:spPr>
        <a:xfrm>
          <a:off x="7861300" y="1469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70968</xdr:rowOff>
    </xdr:from>
    <xdr:to>
      <xdr:col>36</xdr:col>
      <xdr:colOff>165100</xdr:colOff>
      <xdr:row>86</xdr:row>
      <xdr:rowOff>1118</xdr:rowOff>
    </xdr:to>
    <xdr:sp macro="" textlink="">
      <xdr:nvSpPr>
        <xdr:cNvPr id="369" name="楕円 368">
          <a:extLst>
            <a:ext uri="{FF2B5EF4-FFF2-40B4-BE49-F238E27FC236}">
              <a16:creationId xmlns:a16="http://schemas.microsoft.com/office/drawing/2014/main" id="{6A989E37-7B14-4395-9033-D49309F51ADB}"/>
            </a:ext>
          </a:extLst>
        </xdr:cNvPr>
        <xdr:cNvSpPr/>
      </xdr:nvSpPr>
      <xdr:spPr>
        <a:xfrm>
          <a:off x="6921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121310</xdr:rowOff>
    </xdr:from>
    <xdr:to>
      <xdr:col>41</xdr:col>
      <xdr:colOff>50800</xdr:colOff>
      <xdr:row>85</xdr:row>
      <xdr:rowOff>121768</xdr:rowOff>
    </xdr:to>
    <xdr:cxnSp macro="">
      <xdr:nvCxnSpPr>
        <xdr:cNvPr id="370" name="直線コネクタ 369">
          <a:extLst>
            <a:ext uri="{FF2B5EF4-FFF2-40B4-BE49-F238E27FC236}">
              <a16:creationId xmlns:a16="http://schemas.microsoft.com/office/drawing/2014/main" id="{0809AE62-F485-4EC2-8A60-0C61D071D3F5}"/>
            </a:ext>
          </a:extLst>
        </xdr:cNvPr>
        <xdr:cNvCxnSpPr/>
      </xdr:nvCxnSpPr>
      <xdr:spPr>
        <a:xfrm flipV="1">
          <a:off x="6972300" y="1469456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1" name="n_1aveValue【公営住宅】&#10;一人当たり面積">
          <a:extLst>
            <a:ext uri="{FF2B5EF4-FFF2-40B4-BE49-F238E27FC236}">
              <a16:creationId xmlns:a16="http://schemas.microsoft.com/office/drawing/2014/main" id="{A366D8BE-0B51-4F64-B608-D59B36EC127B}"/>
            </a:ext>
          </a:extLst>
        </xdr:cNvPr>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2" name="n_2aveValue【公営住宅】&#10;一人当たり面積">
          <a:extLst>
            <a:ext uri="{FF2B5EF4-FFF2-40B4-BE49-F238E27FC236}">
              <a16:creationId xmlns:a16="http://schemas.microsoft.com/office/drawing/2014/main" id="{C697D3DF-9389-459C-AE5A-0CB21C448574}"/>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3" name="n_3aveValue【公営住宅】&#10;一人当たり面積">
          <a:extLst>
            <a:ext uri="{FF2B5EF4-FFF2-40B4-BE49-F238E27FC236}">
              <a16:creationId xmlns:a16="http://schemas.microsoft.com/office/drawing/2014/main" id="{3E5A1EBC-E9D4-4F2F-B5D5-41844D26FF10}"/>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74" name="n_4aveValue【公営住宅】&#10;一人当たり面積">
          <a:extLst>
            <a:ext uri="{FF2B5EF4-FFF2-40B4-BE49-F238E27FC236}">
              <a16:creationId xmlns:a16="http://schemas.microsoft.com/office/drawing/2014/main" id="{7ACF135F-BFA8-42D4-8B51-9DD56D23C8AA}"/>
            </a:ext>
          </a:extLst>
        </xdr:cNvPr>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162780</xdr:rowOff>
    </xdr:from>
    <xdr:ext cx="469744" cy="259045"/>
    <xdr:sp macro="" textlink="">
      <xdr:nvSpPr>
        <xdr:cNvPr id="375" name="n_1mainValue【公営住宅】&#10;一人当たり面積">
          <a:extLst>
            <a:ext uri="{FF2B5EF4-FFF2-40B4-BE49-F238E27FC236}">
              <a16:creationId xmlns:a16="http://schemas.microsoft.com/office/drawing/2014/main" id="{D8560A7B-476A-413A-A224-4B382C8E515D}"/>
            </a:ext>
          </a:extLst>
        </xdr:cNvPr>
        <xdr:cNvSpPr txBox="1"/>
      </xdr:nvSpPr>
      <xdr:spPr>
        <a:xfrm>
          <a:off x="93917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163237</xdr:rowOff>
    </xdr:from>
    <xdr:ext cx="469744" cy="259045"/>
    <xdr:sp macro="" textlink="">
      <xdr:nvSpPr>
        <xdr:cNvPr id="376" name="n_2mainValue【公営住宅】&#10;一人当たり面積">
          <a:extLst>
            <a:ext uri="{FF2B5EF4-FFF2-40B4-BE49-F238E27FC236}">
              <a16:creationId xmlns:a16="http://schemas.microsoft.com/office/drawing/2014/main" id="{FBD2CF84-5A02-4FF4-8020-B349B3010A40}"/>
            </a:ext>
          </a:extLst>
        </xdr:cNvPr>
        <xdr:cNvSpPr txBox="1"/>
      </xdr:nvSpPr>
      <xdr:spPr>
        <a:xfrm>
          <a:off x="8515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163237</xdr:rowOff>
    </xdr:from>
    <xdr:ext cx="469744" cy="259045"/>
    <xdr:sp macro="" textlink="">
      <xdr:nvSpPr>
        <xdr:cNvPr id="377" name="n_3mainValue【公営住宅】&#10;一人当たり面積">
          <a:extLst>
            <a:ext uri="{FF2B5EF4-FFF2-40B4-BE49-F238E27FC236}">
              <a16:creationId xmlns:a16="http://schemas.microsoft.com/office/drawing/2014/main" id="{2FFBF085-ADC5-49EE-8FAB-CCB3CA664A3A}"/>
            </a:ext>
          </a:extLst>
        </xdr:cNvPr>
        <xdr:cNvSpPr txBox="1"/>
      </xdr:nvSpPr>
      <xdr:spPr>
        <a:xfrm>
          <a:off x="7626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163695</xdr:rowOff>
    </xdr:from>
    <xdr:ext cx="469744" cy="259045"/>
    <xdr:sp macro="" textlink="">
      <xdr:nvSpPr>
        <xdr:cNvPr id="378" name="n_4mainValue【公営住宅】&#10;一人当たり面積">
          <a:extLst>
            <a:ext uri="{FF2B5EF4-FFF2-40B4-BE49-F238E27FC236}">
              <a16:creationId xmlns:a16="http://schemas.microsoft.com/office/drawing/2014/main" id="{24F1BAA2-47F7-46D7-8A27-CCD3FD00B0B5}"/>
            </a:ext>
          </a:extLst>
        </xdr:cNvPr>
        <xdr:cNvSpPr txBox="1"/>
      </xdr:nvSpPr>
      <xdr:spPr>
        <a:xfrm>
          <a:off x="6737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47C24E2-5455-4727-9364-7651A95924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2791D4D-0404-4141-BE19-2E5A9C3283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2D23BB7-1D1C-458A-89A0-882AE76570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2051B7A-47EC-40D0-AD7E-96B8FD5BDD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1FC0DE9-5075-4575-BDC0-AC03F08A2E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C809651-85FD-41D6-B6EA-C18E93375E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B3915AC-8C13-4B59-AC6B-9A843E744F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0548242-CC59-4DC3-84C8-98169DCD76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7369B686-4BB7-4848-BA09-B8924293D5A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F783CAE-EE40-470E-8618-FBE5A5D7A18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47041494-940A-4E9A-AC4B-7D7D93D8B6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CB6A34FE-CCCD-4EA2-8D5F-C88714E6555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EB9CCEBD-FC96-402D-A751-451FD1458F7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AD750743-646C-4875-B5E2-DF9119876B5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BC32E2F1-D72B-4FA0-97DA-714796A6CEE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946B970A-170E-490E-9E1B-9A031697683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E27935C4-8C74-4CB5-A7BD-87D263C84CE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DD3B26D2-4797-4B0F-976E-BE054A2785D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F8275E32-FD4D-4B0F-B49C-46DD97A6B2F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BF4C66D0-AEA3-4E96-902E-FBB496B0290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FA649023-D4F6-4740-BE10-C3E185DDE79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8ED995EB-A7E6-4895-BC43-74571455379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FFB3F201-7AB4-44CE-A0D0-A1024753C88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79CDC21-95E7-4B4D-8F22-3135871389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3" name="直線コネクタ 402">
          <a:extLst>
            <a:ext uri="{FF2B5EF4-FFF2-40B4-BE49-F238E27FC236}">
              <a16:creationId xmlns:a16="http://schemas.microsoft.com/office/drawing/2014/main" id="{B4A0CE1B-0324-4149-8462-25DD53E15A83}"/>
            </a:ext>
          </a:extLst>
        </xdr:cNvPr>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3D60816-9112-49DF-B5BF-A1C40E54013A}"/>
            </a:ext>
          </a:extLst>
        </xdr:cNvPr>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05" name="直線コネクタ 404">
          <a:extLst>
            <a:ext uri="{FF2B5EF4-FFF2-40B4-BE49-F238E27FC236}">
              <a16:creationId xmlns:a16="http://schemas.microsoft.com/office/drawing/2014/main" id="{6AE82838-6888-4648-82F8-1CB349FB8668}"/>
            </a:ext>
          </a:extLst>
        </xdr:cNvPr>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65DB272E-7AD4-4FD5-AEB9-4711D6BAA804}"/>
            </a:ext>
          </a:extLst>
        </xdr:cNvPr>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07" name="直線コネクタ 406">
          <a:extLst>
            <a:ext uri="{FF2B5EF4-FFF2-40B4-BE49-F238E27FC236}">
              <a16:creationId xmlns:a16="http://schemas.microsoft.com/office/drawing/2014/main" id="{D7D285E8-ECAC-4C25-BCF1-DED8B0EFB470}"/>
            </a:ext>
          </a:extLst>
        </xdr:cNvPr>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4CFED65E-7776-4B1D-8F51-DF6391880530}"/>
            </a:ext>
          </a:extLst>
        </xdr:cNvPr>
        <xdr:cNvSpPr txBox="1"/>
      </xdr:nvSpPr>
      <xdr:spPr>
        <a:xfrm>
          <a:off x="4673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09" name="フローチャート: 判断 408">
          <a:extLst>
            <a:ext uri="{FF2B5EF4-FFF2-40B4-BE49-F238E27FC236}">
              <a16:creationId xmlns:a16="http://schemas.microsoft.com/office/drawing/2014/main" id="{3AE46756-D9ED-4A72-833E-6011618D0571}"/>
            </a:ext>
          </a:extLst>
        </xdr:cNvPr>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0" name="フローチャート: 判断 409">
          <a:extLst>
            <a:ext uri="{FF2B5EF4-FFF2-40B4-BE49-F238E27FC236}">
              <a16:creationId xmlns:a16="http://schemas.microsoft.com/office/drawing/2014/main" id="{FDA2B610-F18B-409A-BE59-6D8061330D07}"/>
            </a:ext>
          </a:extLst>
        </xdr:cNvPr>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1" name="フローチャート: 判断 410">
          <a:extLst>
            <a:ext uri="{FF2B5EF4-FFF2-40B4-BE49-F238E27FC236}">
              <a16:creationId xmlns:a16="http://schemas.microsoft.com/office/drawing/2014/main" id="{07EF8302-54C4-41D8-BB7A-1141C8D9E770}"/>
            </a:ext>
          </a:extLst>
        </xdr:cNvPr>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2" name="フローチャート: 判断 411">
          <a:extLst>
            <a:ext uri="{FF2B5EF4-FFF2-40B4-BE49-F238E27FC236}">
              <a16:creationId xmlns:a16="http://schemas.microsoft.com/office/drawing/2014/main" id="{DAF8381C-4557-4491-80C1-2CB09DFE6835}"/>
            </a:ext>
          </a:extLst>
        </xdr:cNvPr>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3" name="フローチャート: 判断 412">
          <a:extLst>
            <a:ext uri="{FF2B5EF4-FFF2-40B4-BE49-F238E27FC236}">
              <a16:creationId xmlns:a16="http://schemas.microsoft.com/office/drawing/2014/main" id="{7DA80A21-F66A-48C6-B287-FC5D6BD9A857}"/>
            </a:ext>
          </a:extLst>
        </xdr:cNvPr>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1C392B6-8CAF-467E-83CA-E8B140F6449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34D3E39-BC9E-44EE-AA2D-2C5715906B2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FB0E445-2399-4F27-9ADA-8E00D00A7A2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83541BC-E999-4E6C-8B4F-03A3AC5559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407A608-E6B4-40A3-9168-DE22C55B07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19" name="楕円 418">
          <a:extLst>
            <a:ext uri="{FF2B5EF4-FFF2-40B4-BE49-F238E27FC236}">
              <a16:creationId xmlns:a16="http://schemas.microsoft.com/office/drawing/2014/main" id="{0209EB1F-02DD-475C-BDE8-F6BD4738B14D}"/>
            </a:ext>
          </a:extLst>
        </xdr:cNvPr>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34307</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58A7C28F-9041-4AE4-8706-23B78C64247C}"/>
            </a:ext>
          </a:extLst>
        </xdr:cNvPr>
        <xdr:cNvSpPr txBox="1"/>
      </xdr:nvSpPr>
      <xdr:spPr>
        <a:xfrm>
          <a:off x="4673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42545</xdr:rowOff>
    </xdr:from>
    <xdr:to>
      <xdr:col>20</xdr:col>
      <xdr:colOff>38100</xdr:colOff>
      <xdr:row>104</xdr:row>
      <xdr:rowOff>144145</xdr:rowOff>
    </xdr:to>
    <xdr:sp macro="" textlink="">
      <xdr:nvSpPr>
        <xdr:cNvPr id="421" name="楕円 420">
          <a:extLst>
            <a:ext uri="{FF2B5EF4-FFF2-40B4-BE49-F238E27FC236}">
              <a16:creationId xmlns:a16="http://schemas.microsoft.com/office/drawing/2014/main" id="{FC3D0611-B41F-4AF3-B30C-5C2D1B40D63B}"/>
            </a:ext>
          </a:extLst>
        </xdr:cNvPr>
        <xdr:cNvSpPr/>
      </xdr:nvSpPr>
      <xdr:spPr>
        <a:xfrm>
          <a:off x="3746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106680</xdr:rowOff>
    </xdr:to>
    <xdr:cxnSp macro="">
      <xdr:nvCxnSpPr>
        <xdr:cNvPr id="422" name="直線コネクタ 421">
          <a:extLst>
            <a:ext uri="{FF2B5EF4-FFF2-40B4-BE49-F238E27FC236}">
              <a16:creationId xmlns:a16="http://schemas.microsoft.com/office/drawing/2014/main" id="{1F48140D-C834-4007-A34B-62227FF2786C}"/>
            </a:ext>
          </a:extLst>
        </xdr:cNvPr>
        <xdr:cNvCxnSpPr/>
      </xdr:nvCxnSpPr>
      <xdr:spPr>
        <a:xfrm>
          <a:off x="3797300" y="179241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27305</xdr:rowOff>
    </xdr:from>
    <xdr:to>
      <xdr:col>15</xdr:col>
      <xdr:colOff>101600</xdr:colOff>
      <xdr:row>104</xdr:row>
      <xdr:rowOff>128905</xdr:rowOff>
    </xdr:to>
    <xdr:sp macro="" textlink="">
      <xdr:nvSpPr>
        <xdr:cNvPr id="423" name="楕円 422">
          <a:extLst>
            <a:ext uri="{FF2B5EF4-FFF2-40B4-BE49-F238E27FC236}">
              <a16:creationId xmlns:a16="http://schemas.microsoft.com/office/drawing/2014/main" id="{41CD6599-23C2-488E-9FE1-E612ECAD4443}"/>
            </a:ext>
          </a:extLst>
        </xdr:cNvPr>
        <xdr:cNvSpPr/>
      </xdr:nvSpPr>
      <xdr:spPr>
        <a:xfrm>
          <a:off x="2857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78105</xdr:rowOff>
    </xdr:from>
    <xdr:to>
      <xdr:col>19</xdr:col>
      <xdr:colOff>177800</xdr:colOff>
      <xdr:row>104</xdr:row>
      <xdr:rowOff>93345</xdr:rowOff>
    </xdr:to>
    <xdr:cxnSp macro="">
      <xdr:nvCxnSpPr>
        <xdr:cNvPr id="424" name="直線コネクタ 423">
          <a:extLst>
            <a:ext uri="{FF2B5EF4-FFF2-40B4-BE49-F238E27FC236}">
              <a16:creationId xmlns:a16="http://schemas.microsoft.com/office/drawing/2014/main" id="{0546839E-2534-4F70-AACF-DCA2E0147F13}"/>
            </a:ext>
          </a:extLst>
        </xdr:cNvPr>
        <xdr:cNvCxnSpPr/>
      </xdr:nvCxnSpPr>
      <xdr:spPr>
        <a:xfrm>
          <a:off x="2908300" y="179089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25" name="楕円 424">
          <a:extLst>
            <a:ext uri="{FF2B5EF4-FFF2-40B4-BE49-F238E27FC236}">
              <a16:creationId xmlns:a16="http://schemas.microsoft.com/office/drawing/2014/main" id="{6DF31A99-8738-4469-818C-C619A0CA9EC6}"/>
            </a:ext>
          </a:extLst>
        </xdr:cNvPr>
        <xdr:cNvSpPr/>
      </xdr:nvSpPr>
      <xdr:spPr>
        <a:xfrm>
          <a:off x="196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78105</xdr:rowOff>
    </xdr:from>
    <xdr:to>
      <xdr:col>15</xdr:col>
      <xdr:colOff>50800</xdr:colOff>
      <xdr:row>104</xdr:row>
      <xdr:rowOff>137161</xdr:rowOff>
    </xdr:to>
    <xdr:cxnSp macro="">
      <xdr:nvCxnSpPr>
        <xdr:cNvPr id="426" name="直線コネクタ 425">
          <a:extLst>
            <a:ext uri="{FF2B5EF4-FFF2-40B4-BE49-F238E27FC236}">
              <a16:creationId xmlns:a16="http://schemas.microsoft.com/office/drawing/2014/main" id="{37BAD513-679B-430E-A6A9-0A9B58E995BA}"/>
            </a:ext>
          </a:extLst>
        </xdr:cNvPr>
        <xdr:cNvCxnSpPr/>
      </xdr:nvCxnSpPr>
      <xdr:spPr>
        <a:xfrm flipV="1">
          <a:off x="2019300" y="179089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27" name="楕円 426">
          <a:extLst>
            <a:ext uri="{FF2B5EF4-FFF2-40B4-BE49-F238E27FC236}">
              <a16:creationId xmlns:a16="http://schemas.microsoft.com/office/drawing/2014/main" id="{96A8D067-2036-4A7E-9BDB-D5BFED51C8DA}"/>
            </a:ext>
          </a:extLst>
        </xdr:cNvPr>
        <xdr:cNvSpPr/>
      </xdr:nvSpPr>
      <xdr:spPr>
        <a:xfrm>
          <a:off x="107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104775</xdr:rowOff>
    </xdr:from>
    <xdr:to>
      <xdr:col>10</xdr:col>
      <xdr:colOff>114300</xdr:colOff>
      <xdr:row>104</xdr:row>
      <xdr:rowOff>137161</xdr:rowOff>
    </xdr:to>
    <xdr:cxnSp macro="">
      <xdr:nvCxnSpPr>
        <xdr:cNvPr id="428" name="直線コネクタ 427">
          <a:extLst>
            <a:ext uri="{FF2B5EF4-FFF2-40B4-BE49-F238E27FC236}">
              <a16:creationId xmlns:a16="http://schemas.microsoft.com/office/drawing/2014/main" id="{4D13A26A-2D5A-41E3-8E3B-FA7C66457965}"/>
            </a:ext>
          </a:extLst>
        </xdr:cNvPr>
        <xdr:cNvCxnSpPr/>
      </xdr:nvCxnSpPr>
      <xdr:spPr>
        <a:xfrm>
          <a:off x="1130300" y="17935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29" name="n_1aveValue【港湾・漁港】&#10;有形固定資産減価償却率">
          <a:extLst>
            <a:ext uri="{FF2B5EF4-FFF2-40B4-BE49-F238E27FC236}">
              <a16:creationId xmlns:a16="http://schemas.microsoft.com/office/drawing/2014/main" id="{E452C64B-628A-4CA1-869E-30FE0C55430C}"/>
            </a:ext>
          </a:extLst>
        </xdr:cNvPr>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430" name="n_2aveValue【港湾・漁港】&#10;有形固定資産減価償却率">
          <a:extLst>
            <a:ext uri="{FF2B5EF4-FFF2-40B4-BE49-F238E27FC236}">
              <a16:creationId xmlns:a16="http://schemas.microsoft.com/office/drawing/2014/main" id="{E6FC1154-4825-4515-8DFC-259308066C47}"/>
            </a:ext>
          </a:extLst>
        </xdr:cNvPr>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1" name="n_3aveValue【港湾・漁港】&#10;有形固定資産減価償却率">
          <a:extLst>
            <a:ext uri="{FF2B5EF4-FFF2-40B4-BE49-F238E27FC236}">
              <a16:creationId xmlns:a16="http://schemas.microsoft.com/office/drawing/2014/main" id="{B7A054E5-F845-414A-91E2-E469CD944A4D}"/>
            </a:ext>
          </a:extLst>
        </xdr:cNvPr>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34941</xdr:rowOff>
    </xdr:from>
    <xdr:ext cx="405111" cy="259045"/>
    <xdr:sp macro="" textlink="">
      <xdr:nvSpPr>
        <xdr:cNvPr id="432" name="n_4aveValue【港湾・漁港】&#10;有形固定資産減価償却率">
          <a:extLst>
            <a:ext uri="{FF2B5EF4-FFF2-40B4-BE49-F238E27FC236}">
              <a16:creationId xmlns:a16="http://schemas.microsoft.com/office/drawing/2014/main" id="{21E43B08-5884-4FEA-B852-CD109ED8DAB0}"/>
            </a:ext>
          </a:extLst>
        </xdr:cNvPr>
        <xdr:cNvSpPr txBox="1"/>
      </xdr:nvSpPr>
      <xdr:spPr>
        <a:xfrm>
          <a:off x="927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135272</xdr:rowOff>
    </xdr:from>
    <xdr:ext cx="405111" cy="259045"/>
    <xdr:sp macro="" textlink="">
      <xdr:nvSpPr>
        <xdr:cNvPr id="433" name="n_1mainValue【港湾・漁港】&#10;有形固定資産減価償却率">
          <a:extLst>
            <a:ext uri="{FF2B5EF4-FFF2-40B4-BE49-F238E27FC236}">
              <a16:creationId xmlns:a16="http://schemas.microsoft.com/office/drawing/2014/main" id="{9F0846DA-8ED0-4D59-924B-1562BE98E3BA}"/>
            </a:ext>
          </a:extLst>
        </xdr:cNvPr>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145432</xdr:rowOff>
    </xdr:from>
    <xdr:ext cx="405111" cy="259045"/>
    <xdr:sp macro="" textlink="">
      <xdr:nvSpPr>
        <xdr:cNvPr id="434" name="n_2mainValue【港湾・漁港】&#10;有形固定資産減価償却率">
          <a:extLst>
            <a:ext uri="{FF2B5EF4-FFF2-40B4-BE49-F238E27FC236}">
              <a16:creationId xmlns:a16="http://schemas.microsoft.com/office/drawing/2014/main" id="{DA9AB6CE-6043-400B-A334-2D02E1EB544A}"/>
            </a:ext>
          </a:extLst>
        </xdr:cNvPr>
        <xdr:cNvSpPr txBox="1"/>
      </xdr:nvSpPr>
      <xdr:spPr>
        <a:xfrm>
          <a:off x="2705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35" name="n_3mainValue【港湾・漁港】&#10;有形固定資産減価償却率">
          <a:extLst>
            <a:ext uri="{FF2B5EF4-FFF2-40B4-BE49-F238E27FC236}">
              <a16:creationId xmlns:a16="http://schemas.microsoft.com/office/drawing/2014/main" id="{EDE789C4-5D3B-4D7E-AD78-2D8222151883}"/>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36" name="n_4mainValue【港湾・漁港】&#10;有形固定資産減価償却率">
          <a:extLst>
            <a:ext uri="{FF2B5EF4-FFF2-40B4-BE49-F238E27FC236}">
              <a16:creationId xmlns:a16="http://schemas.microsoft.com/office/drawing/2014/main" id="{4A36FEBE-6627-4D83-915A-331A640D179D}"/>
            </a:ext>
          </a:extLst>
        </xdr:cNvPr>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5065F6C6-3CF6-44A1-923B-DDAEB2DC68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10996E74-00DA-46F0-A8D9-1C5FF10A4C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B4958088-92D6-4730-AA48-B554313133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967752EF-82BC-4259-95D3-944151E912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D1ABF470-1B6D-4D8F-9115-577864A885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35FD154-E365-41F5-9AA6-3D51A31837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82B0F039-383A-472B-AE29-CED836E50D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2E01EE8B-9256-4E0C-A8B9-1744451281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EF72FD00-FDC0-4073-BEE9-5CA60E768D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629200D3-7A03-4452-9359-4D8C309EA8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a16="http://schemas.microsoft.com/office/drawing/2014/main" id="{F0D1CACB-5B94-4363-9A4B-3A82C57F5DC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a16="http://schemas.microsoft.com/office/drawing/2014/main" id="{D49D7E64-813A-4B80-A5CB-27A266E26A08}"/>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a16="http://schemas.microsoft.com/office/drawing/2014/main" id="{84C0FB57-388F-4225-9E68-2FD2BCB5899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0" name="テキスト ボックス 449">
          <a:extLst>
            <a:ext uri="{FF2B5EF4-FFF2-40B4-BE49-F238E27FC236}">
              <a16:creationId xmlns:a16="http://schemas.microsoft.com/office/drawing/2014/main" id="{8F13A9DE-6B6C-4180-A952-2B47D1971129}"/>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a16="http://schemas.microsoft.com/office/drawing/2014/main" id="{CEEC096A-1BB3-42A2-A0FB-DFCDF0F2674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2" name="テキスト ボックス 451">
          <a:extLst>
            <a:ext uri="{FF2B5EF4-FFF2-40B4-BE49-F238E27FC236}">
              <a16:creationId xmlns:a16="http://schemas.microsoft.com/office/drawing/2014/main" id="{035DB67E-DCD6-4DD9-827B-53EED7BE8CF9}"/>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a16="http://schemas.microsoft.com/office/drawing/2014/main" id="{62FF4627-9157-4DD7-8C46-0F019405737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4" name="テキスト ボックス 453">
          <a:extLst>
            <a:ext uri="{FF2B5EF4-FFF2-40B4-BE49-F238E27FC236}">
              <a16:creationId xmlns:a16="http://schemas.microsoft.com/office/drawing/2014/main" id="{1B663B1C-7DF7-42E7-BB49-764CDE4B4A14}"/>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97297A19-A1C4-4234-AC81-A9268B6A97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a:extLst>
            <a:ext uri="{FF2B5EF4-FFF2-40B4-BE49-F238E27FC236}">
              <a16:creationId xmlns:a16="http://schemas.microsoft.com/office/drawing/2014/main" id="{A18632AD-EDC2-49AD-8FB3-E2385F9EDC0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7F75AC79-B1AE-49B8-AD21-55EC835619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58" name="直線コネクタ 457">
          <a:extLst>
            <a:ext uri="{FF2B5EF4-FFF2-40B4-BE49-F238E27FC236}">
              <a16:creationId xmlns:a16="http://schemas.microsoft.com/office/drawing/2014/main" id="{CFEEBFA6-9045-4220-BAAC-CFA43474C779}"/>
            </a:ext>
          </a:extLst>
        </xdr:cNvPr>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9" name="【港湾・漁港】&#10;一人当たり有形固定資産（償却資産）額最小値テキスト">
          <a:extLst>
            <a:ext uri="{FF2B5EF4-FFF2-40B4-BE49-F238E27FC236}">
              <a16:creationId xmlns:a16="http://schemas.microsoft.com/office/drawing/2014/main" id="{EF4820E0-A0E9-446C-94CE-DCF2FF1104E0}"/>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0" name="直線コネクタ 459">
          <a:extLst>
            <a:ext uri="{FF2B5EF4-FFF2-40B4-BE49-F238E27FC236}">
              <a16:creationId xmlns:a16="http://schemas.microsoft.com/office/drawing/2014/main" id="{157A0992-2D1D-42A3-A381-B9385E1A50F3}"/>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55287961-91FB-4EA4-9317-F8460E2870E8}"/>
            </a:ext>
          </a:extLst>
        </xdr:cNvPr>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2" name="直線コネクタ 461">
          <a:extLst>
            <a:ext uri="{FF2B5EF4-FFF2-40B4-BE49-F238E27FC236}">
              <a16:creationId xmlns:a16="http://schemas.microsoft.com/office/drawing/2014/main" id="{A1D3D35E-D3B2-48FF-9359-EDAD2D0DCEDE}"/>
            </a:ext>
          </a:extLst>
        </xdr:cNvPr>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72162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BBABB097-E383-4C89-B431-13C2200D4C1E}"/>
            </a:ext>
          </a:extLst>
        </xdr:cNvPr>
        <xdr:cNvSpPr txBox="1"/>
      </xdr:nvSpPr>
      <xdr:spPr>
        <a:xfrm>
          <a:off x="10515600" y="18417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64" name="フローチャート: 判断 463">
          <a:extLst>
            <a:ext uri="{FF2B5EF4-FFF2-40B4-BE49-F238E27FC236}">
              <a16:creationId xmlns:a16="http://schemas.microsoft.com/office/drawing/2014/main" id="{CFB0073E-0597-4F9C-A595-267E28E9DA23}"/>
            </a:ext>
          </a:extLst>
        </xdr:cNvPr>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65" name="フローチャート: 判断 464">
          <a:extLst>
            <a:ext uri="{FF2B5EF4-FFF2-40B4-BE49-F238E27FC236}">
              <a16:creationId xmlns:a16="http://schemas.microsoft.com/office/drawing/2014/main" id="{900EEB61-3650-440E-9791-E7031A1E15F7}"/>
            </a:ext>
          </a:extLst>
        </xdr:cNvPr>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66" name="フローチャート: 判断 465">
          <a:extLst>
            <a:ext uri="{FF2B5EF4-FFF2-40B4-BE49-F238E27FC236}">
              <a16:creationId xmlns:a16="http://schemas.microsoft.com/office/drawing/2014/main" id="{4A7343DB-B984-4440-A1FB-A616642E1CB6}"/>
            </a:ext>
          </a:extLst>
        </xdr:cNvPr>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67" name="フローチャート: 判断 466">
          <a:extLst>
            <a:ext uri="{FF2B5EF4-FFF2-40B4-BE49-F238E27FC236}">
              <a16:creationId xmlns:a16="http://schemas.microsoft.com/office/drawing/2014/main" id="{81217AB4-CA00-41AB-B408-B7C8E0E0771C}"/>
            </a:ext>
          </a:extLst>
        </xdr:cNvPr>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68" name="フローチャート: 判断 467">
          <a:extLst>
            <a:ext uri="{FF2B5EF4-FFF2-40B4-BE49-F238E27FC236}">
              <a16:creationId xmlns:a16="http://schemas.microsoft.com/office/drawing/2014/main" id="{2F3C7309-DFEC-4708-9A62-DB318597D6B3}"/>
            </a:ext>
          </a:extLst>
        </xdr:cNvPr>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AC9D8CC-E847-4816-86D9-A1543F37F7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03EFB6E-B6B8-420A-BF20-C3814D47720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C46DF20-2299-4332-85A2-41C95535FB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E930ED7-9791-4902-B483-352CAB6AC3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6086BB8-9BE5-4E65-A15B-1441D2A2C6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26662</xdr:rowOff>
    </xdr:from>
    <xdr:to>
      <xdr:col>55</xdr:col>
      <xdr:colOff>50800</xdr:colOff>
      <xdr:row>107</xdr:row>
      <xdr:rowOff>128262</xdr:rowOff>
    </xdr:to>
    <xdr:sp macro="" textlink="">
      <xdr:nvSpPr>
        <xdr:cNvPr id="474" name="楕円 473">
          <a:extLst>
            <a:ext uri="{FF2B5EF4-FFF2-40B4-BE49-F238E27FC236}">
              <a16:creationId xmlns:a16="http://schemas.microsoft.com/office/drawing/2014/main" id="{8969CD9E-3018-4615-9726-3643661AE39D}"/>
            </a:ext>
          </a:extLst>
        </xdr:cNvPr>
        <xdr:cNvSpPr/>
      </xdr:nvSpPr>
      <xdr:spPr>
        <a:xfrm>
          <a:off x="10426700" y="183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49539</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441B3624-8AB5-448F-BD71-7BB8443C3B19}"/>
            </a:ext>
          </a:extLst>
        </xdr:cNvPr>
        <xdr:cNvSpPr txBox="1"/>
      </xdr:nvSpPr>
      <xdr:spPr>
        <a:xfrm>
          <a:off x="10515600" y="182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31214</xdr:rowOff>
    </xdr:from>
    <xdr:to>
      <xdr:col>50</xdr:col>
      <xdr:colOff>165100</xdr:colOff>
      <xdr:row>107</xdr:row>
      <xdr:rowOff>132814</xdr:rowOff>
    </xdr:to>
    <xdr:sp macro="" textlink="">
      <xdr:nvSpPr>
        <xdr:cNvPr id="476" name="楕円 475">
          <a:extLst>
            <a:ext uri="{FF2B5EF4-FFF2-40B4-BE49-F238E27FC236}">
              <a16:creationId xmlns:a16="http://schemas.microsoft.com/office/drawing/2014/main" id="{76403F65-796D-4B31-8CC5-1A6490557B2F}"/>
            </a:ext>
          </a:extLst>
        </xdr:cNvPr>
        <xdr:cNvSpPr/>
      </xdr:nvSpPr>
      <xdr:spPr>
        <a:xfrm>
          <a:off x="9588500" y="183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77462</xdr:rowOff>
    </xdr:from>
    <xdr:to>
      <xdr:col>55</xdr:col>
      <xdr:colOff>0</xdr:colOff>
      <xdr:row>107</xdr:row>
      <xdr:rowOff>82014</xdr:rowOff>
    </xdr:to>
    <xdr:cxnSp macro="">
      <xdr:nvCxnSpPr>
        <xdr:cNvPr id="477" name="直線コネクタ 476">
          <a:extLst>
            <a:ext uri="{FF2B5EF4-FFF2-40B4-BE49-F238E27FC236}">
              <a16:creationId xmlns:a16="http://schemas.microsoft.com/office/drawing/2014/main" id="{D1F27D26-812A-4869-B242-3AD5ECDA5B50}"/>
            </a:ext>
          </a:extLst>
        </xdr:cNvPr>
        <xdr:cNvCxnSpPr/>
      </xdr:nvCxnSpPr>
      <xdr:spPr>
        <a:xfrm flipV="1">
          <a:off x="9639300" y="18422612"/>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29124</xdr:rowOff>
    </xdr:from>
    <xdr:to>
      <xdr:col>46</xdr:col>
      <xdr:colOff>38100</xdr:colOff>
      <xdr:row>107</xdr:row>
      <xdr:rowOff>130724</xdr:rowOff>
    </xdr:to>
    <xdr:sp macro="" textlink="">
      <xdr:nvSpPr>
        <xdr:cNvPr id="478" name="楕円 477">
          <a:extLst>
            <a:ext uri="{FF2B5EF4-FFF2-40B4-BE49-F238E27FC236}">
              <a16:creationId xmlns:a16="http://schemas.microsoft.com/office/drawing/2014/main" id="{66C85FE2-63BF-44EB-B17B-2080868657A7}"/>
            </a:ext>
          </a:extLst>
        </xdr:cNvPr>
        <xdr:cNvSpPr/>
      </xdr:nvSpPr>
      <xdr:spPr>
        <a:xfrm>
          <a:off x="8699500" y="183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79924</xdr:rowOff>
    </xdr:from>
    <xdr:to>
      <xdr:col>50</xdr:col>
      <xdr:colOff>114300</xdr:colOff>
      <xdr:row>107</xdr:row>
      <xdr:rowOff>82014</xdr:rowOff>
    </xdr:to>
    <xdr:cxnSp macro="">
      <xdr:nvCxnSpPr>
        <xdr:cNvPr id="479" name="直線コネクタ 478">
          <a:extLst>
            <a:ext uri="{FF2B5EF4-FFF2-40B4-BE49-F238E27FC236}">
              <a16:creationId xmlns:a16="http://schemas.microsoft.com/office/drawing/2014/main" id="{8E9636FA-077A-42EA-8BFB-E709919AFD3E}"/>
            </a:ext>
          </a:extLst>
        </xdr:cNvPr>
        <xdr:cNvCxnSpPr/>
      </xdr:nvCxnSpPr>
      <xdr:spPr>
        <a:xfrm>
          <a:off x="8750300" y="1842507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42442</xdr:rowOff>
    </xdr:from>
    <xdr:to>
      <xdr:col>41</xdr:col>
      <xdr:colOff>101600</xdr:colOff>
      <xdr:row>107</xdr:row>
      <xdr:rowOff>144042</xdr:rowOff>
    </xdr:to>
    <xdr:sp macro="" textlink="">
      <xdr:nvSpPr>
        <xdr:cNvPr id="480" name="楕円 479">
          <a:extLst>
            <a:ext uri="{FF2B5EF4-FFF2-40B4-BE49-F238E27FC236}">
              <a16:creationId xmlns:a16="http://schemas.microsoft.com/office/drawing/2014/main" id="{9D249536-D408-4EFD-9C09-D3BD756F272B}"/>
            </a:ext>
          </a:extLst>
        </xdr:cNvPr>
        <xdr:cNvSpPr/>
      </xdr:nvSpPr>
      <xdr:spPr>
        <a:xfrm>
          <a:off x="7810500" y="18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79924</xdr:rowOff>
    </xdr:from>
    <xdr:to>
      <xdr:col>45</xdr:col>
      <xdr:colOff>177800</xdr:colOff>
      <xdr:row>107</xdr:row>
      <xdr:rowOff>93242</xdr:rowOff>
    </xdr:to>
    <xdr:cxnSp macro="">
      <xdr:nvCxnSpPr>
        <xdr:cNvPr id="481" name="直線コネクタ 480">
          <a:extLst>
            <a:ext uri="{FF2B5EF4-FFF2-40B4-BE49-F238E27FC236}">
              <a16:creationId xmlns:a16="http://schemas.microsoft.com/office/drawing/2014/main" id="{60229B56-6670-4244-8EDC-4A8D04FF5356}"/>
            </a:ext>
          </a:extLst>
        </xdr:cNvPr>
        <xdr:cNvCxnSpPr/>
      </xdr:nvCxnSpPr>
      <xdr:spPr>
        <a:xfrm flipV="1">
          <a:off x="7861300" y="18425074"/>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43306</xdr:rowOff>
    </xdr:from>
    <xdr:to>
      <xdr:col>36</xdr:col>
      <xdr:colOff>165100</xdr:colOff>
      <xdr:row>107</xdr:row>
      <xdr:rowOff>144906</xdr:rowOff>
    </xdr:to>
    <xdr:sp macro="" textlink="">
      <xdr:nvSpPr>
        <xdr:cNvPr id="482" name="楕円 481">
          <a:extLst>
            <a:ext uri="{FF2B5EF4-FFF2-40B4-BE49-F238E27FC236}">
              <a16:creationId xmlns:a16="http://schemas.microsoft.com/office/drawing/2014/main" id="{FDE5454A-6D4C-44C2-AB04-4867F96BB501}"/>
            </a:ext>
          </a:extLst>
        </xdr:cNvPr>
        <xdr:cNvSpPr/>
      </xdr:nvSpPr>
      <xdr:spPr>
        <a:xfrm>
          <a:off x="6921500" y="18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93242</xdr:rowOff>
    </xdr:from>
    <xdr:to>
      <xdr:col>41</xdr:col>
      <xdr:colOff>50800</xdr:colOff>
      <xdr:row>107</xdr:row>
      <xdr:rowOff>94106</xdr:rowOff>
    </xdr:to>
    <xdr:cxnSp macro="">
      <xdr:nvCxnSpPr>
        <xdr:cNvPr id="483" name="直線コネクタ 482">
          <a:extLst>
            <a:ext uri="{FF2B5EF4-FFF2-40B4-BE49-F238E27FC236}">
              <a16:creationId xmlns:a16="http://schemas.microsoft.com/office/drawing/2014/main" id="{D8687A68-EDCA-4000-8183-8F8DF635BCB1}"/>
            </a:ext>
          </a:extLst>
        </xdr:cNvPr>
        <xdr:cNvCxnSpPr/>
      </xdr:nvCxnSpPr>
      <xdr:spPr>
        <a:xfrm flipV="1">
          <a:off x="6972300" y="18438392"/>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20556</xdr:rowOff>
    </xdr:from>
    <xdr:ext cx="534377" cy="259045"/>
    <xdr:sp macro="" textlink="">
      <xdr:nvSpPr>
        <xdr:cNvPr id="484" name="n_1aveValue【港湾・漁港】&#10;一人当たり有形固定資産（償却資産）額">
          <a:extLst>
            <a:ext uri="{FF2B5EF4-FFF2-40B4-BE49-F238E27FC236}">
              <a16:creationId xmlns:a16="http://schemas.microsoft.com/office/drawing/2014/main" id="{32BED83D-6889-4C77-BF89-6669DE973924}"/>
            </a:ext>
          </a:extLst>
        </xdr:cNvPr>
        <xdr:cNvSpPr txBox="1"/>
      </xdr:nvSpPr>
      <xdr:spPr>
        <a:xfrm>
          <a:off x="9359411" y="185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85" name="n_2aveValue【港湾・漁港】&#10;一人当たり有形固定資産（償却資産）額">
          <a:extLst>
            <a:ext uri="{FF2B5EF4-FFF2-40B4-BE49-F238E27FC236}">
              <a16:creationId xmlns:a16="http://schemas.microsoft.com/office/drawing/2014/main" id="{2A93A365-5781-4CEF-9F75-FCEA02D9D541}"/>
            </a:ext>
          </a:extLst>
        </xdr:cNvPr>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21751</xdr:rowOff>
    </xdr:from>
    <xdr:ext cx="534377" cy="259045"/>
    <xdr:sp macro="" textlink="">
      <xdr:nvSpPr>
        <xdr:cNvPr id="486" name="n_3aveValue【港湾・漁港】&#10;一人当たり有形固定資産（償却資産）額">
          <a:extLst>
            <a:ext uri="{FF2B5EF4-FFF2-40B4-BE49-F238E27FC236}">
              <a16:creationId xmlns:a16="http://schemas.microsoft.com/office/drawing/2014/main" id="{05DAC1FF-C87B-45DC-BF89-40E28E44C61A}"/>
            </a:ext>
          </a:extLst>
        </xdr:cNvPr>
        <xdr:cNvSpPr txBox="1"/>
      </xdr:nvSpPr>
      <xdr:spPr>
        <a:xfrm>
          <a:off x="7594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24469</xdr:rowOff>
    </xdr:from>
    <xdr:ext cx="534377" cy="259045"/>
    <xdr:sp macro="" textlink="">
      <xdr:nvSpPr>
        <xdr:cNvPr id="487" name="n_4aveValue【港湾・漁港】&#10;一人当たり有形固定資産（償却資産）額">
          <a:extLst>
            <a:ext uri="{FF2B5EF4-FFF2-40B4-BE49-F238E27FC236}">
              <a16:creationId xmlns:a16="http://schemas.microsoft.com/office/drawing/2014/main" id="{19889C26-CEE4-4FFD-AC90-F1EEB15D7B14}"/>
            </a:ext>
          </a:extLst>
        </xdr:cNvPr>
        <xdr:cNvSpPr txBox="1"/>
      </xdr:nvSpPr>
      <xdr:spPr>
        <a:xfrm>
          <a:off x="6705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149341</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9A01DEED-3536-4C1E-824A-D98CB6F59DB1}"/>
            </a:ext>
          </a:extLst>
        </xdr:cNvPr>
        <xdr:cNvSpPr txBox="1"/>
      </xdr:nvSpPr>
      <xdr:spPr>
        <a:xfrm>
          <a:off x="9359411" y="181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121851</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C11CD368-6303-4DF2-BF06-AF5B3A5BA0FF}"/>
            </a:ext>
          </a:extLst>
        </xdr:cNvPr>
        <xdr:cNvSpPr txBox="1"/>
      </xdr:nvSpPr>
      <xdr:spPr>
        <a:xfrm>
          <a:off x="8483111" y="184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160569</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C39C75FF-1B6F-47A5-A289-2084F4C37D95}"/>
            </a:ext>
          </a:extLst>
        </xdr:cNvPr>
        <xdr:cNvSpPr txBox="1"/>
      </xdr:nvSpPr>
      <xdr:spPr>
        <a:xfrm>
          <a:off x="7594111" y="181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161433</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B6824DC0-CC84-4ED0-9A2B-81F1BDD37556}"/>
            </a:ext>
          </a:extLst>
        </xdr:cNvPr>
        <xdr:cNvSpPr txBox="1"/>
      </xdr:nvSpPr>
      <xdr:spPr>
        <a:xfrm>
          <a:off x="6705111" y="181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7A51BEEA-9B2C-4605-87E4-177C9F5B37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638A2F80-6F5B-48A2-B289-2EDB8BF2F3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A2E1C1F5-90C5-420C-AEC1-6D66CF87D8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7E532150-F645-4CD9-A054-811FCE52EB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69EB2134-B888-4CAA-BC08-1FBFB5E2F7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54C7C37A-909C-4E81-832F-B8E4330D40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B24D223F-17FA-46C6-9313-337B0D927F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CA531EAC-0497-443E-82CA-8D11929713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AFBE5D19-CCB7-460E-BC06-467791694B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A2692E20-C997-4C2C-A454-2629A2C56F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DA463FF2-0D5C-4A0B-9A1C-4E72FFEC7C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3" name="直線コネクタ 502">
          <a:extLst>
            <a:ext uri="{FF2B5EF4-FFF2-40B4-BE49-F238E27FC236}">
              <a16:creationId xmlns:a16="http://schemas.microsoft.com/office/drawing/2014/main" id="{0A1F8A51-EA54-440B-89C2-246424E195B4}"/>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4" name="テキスト ボックス 503">
          <a:extLst>
            <a:ext uri="{FF2B5EF4-FFF2-40B4-BE49-F238E27FC236}">
              <a16:creationId xmlns:a16="http://schemas.microsoft.com/office/drawing/2014/main" id="{8E9F4A9A-4C57-4D83-9F3D-627CC86A1085}"/>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5" name="直線コネクタ 504">
          <a:extLst>
            <a:ext uri="{FF2B5EF4-FFF2-40B4-BE49-F238E27FC236}">
              <a16:creationId xmlns:a16="http://schemas.microsoft.com/office/drawing/2014/main" id="{822F06F7-3C03-410E-A32A-19C5FFBB8DAD}"/>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6" name="テキスト ボックス 505">
          <a:extLst>
            <a:ext uri="{FF2B5EF4-FFF2-40B4-BE49-F238E27FC236}">
              <a16:creationId xmlns:a16="http://schemas.microsoft.com/office/drawing/2014/main" id="{BD4DB721-1391-44FF-A2AF-FE030D42E4B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7" name="直線コネクタ 506">
          <a:extLst>
            <a:ext uri="{FF2B5EF4-FFF2-40B4-BE49-F238E27FC236}">
              <a16:creationId xmlns:a16="http://schemas.microsoft.com/office/drawing/2014/main" id="{6FC20672-39CD-44D0-B94F-74202A65E8C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8" name="テキスト ボックス 507">
          <a:extLst>
            <a:ext uri="{FF2B5EF4-FFF2-40B4-BE49-F238E27FC236}">
              <a16:creationId xmlns:a16="http://schemas.microsoft.com/office/drawing/2014/main" id="{B7A29103-1640-423D-A7FC-E94A5E415B4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9" name="直線コネクタ 508">
          <a:extLst>
            <a:ext uri="{FF2B5EF4-FFF2-40B4-BE49-F238E27FC236}">
              <a16:creationId xmlns:a16="http://schemas.microsoft.com/office/drawing/2014/main" id="{D8FD127A-5215-40F5-897A-A429C59EACEA}"/>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0" name="テキスト ボックス 509">
          <a:extLst>
            <a:ext uri="{FF2B5EF4-FFF2-40B4-BE49-F238E27FC236}">
              <a16:creationId xmlns:a16="http://schemas.microsoft.com/office/drawing/2014/main" id="{4165E946-5965-4434-8438-F43830C5ED4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355FB379-CBD4-44F7-809B-81F10218BC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2" name="テキスト ボックス 511">
          <a:extLst>
            <a:ext uri="{FF2B5EF4-FFF2-40B4-BE49-F238E27FC236}">
              <a16:creationId xmlns:a16="http://schemas.microsoft.com/office/drawing/2014/main" id="{FC513CD4-603D-411B-81AF-124866753606}"/>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95B11738-1ABB-406B-B160-B8C8E57677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14" name="直線コネクタ 513">
          <a:extLst>
            <a:ext uri="{FF2B5EF4-FFF2-40B4-BE49-F238E27FC236}">
              <a16:creationId xmlns:a16="http://schemas.microsoft.com/office/drawing/2014/main" id="{804A21F7-C1CC-4062-94A9-ABDF0EC0AD90}"/>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7285736B-25EF-4CFA-BE5A-75EF3DC6A4F4}"/>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16" name="直線コネクタ 515">
          <a:extLst>
            <a:ext uri="{FF2B5EF4-FFF2-40B4-BE49-F238E27FC236}">
              <a16:creationId xmlns:a16="http://schemas.microsoft.com/office/drawing/2014/main" id="{C6305C22-C468-4EEC-834B-32DE7BDA68A5}"/>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143D19B0-DAB3-46D3-8227-9BF8AC92A3DA}"/>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18" name="直線コネクタ 517">
          <a:extLst>
            <a:ext uri="{FF2B5EF4-FFF2-40B4-BE49-F238E27FC236}">
              <a16:creationId xmlns:a16="http://schemas.microsoft.com/office/drawing/2014/main" id="{AF4AE657-0875-411B-B3AC-C2C66721E8F6}"/>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609D1C80-4D07-4A67-BDDF-BC8903B28B28}"/>
            </a:ext>
          </a:extLst>
        </xdr:cNvPr>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0" name="フローチャート: 判断 519">
          <a:extLst>
            <a:ext uri="{FF2B5EF4-FFF2-40B4-BE49-F238E27FC236}">
              <a16:creationId xmlns:a16="http://schemas.microsoft.com/office/drawing/2014/main" id="{FFC41755-F650-4B9E-A383-B29EA4B15AD0}"/>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1" name="フローチャート: 判断 520">
          <a:extLst>
            <a:ext uri="{FF2B5EF4-FFF2-40B4-BE49-F238E27FC236}">
              <a16:creationId xmlns:a16="http://schemas.microsoft.com/office/drawing/2014/main" id="{0A0A57FD-AC92-42CC-BA9A-2CC55697C79B}"/>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2" name="フローチャート: 判断 521">
          <a:extLst>
            <a:ext uri="{FF2B5EF4-FFF2-40B4-BE49-F238E27FC236}">
              <a16:creationId xmlns:a16="http://schemas.microsoft.com/office/drawing/2014/main" id="{D88625A4-0F1A-4396-9669-3F599222299E}"/>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3" name="フローチャート: 判断 522">
          <a:extLst>
            <a:ext uri="{FF2B5EF4-FFF2-40B4-BE49-F238E27FC236}">
              <a16:creationId xmlns:a16="http://schemas.microsoft.com/office/drawing/2014/main" id="{18EEE7CA-8474-4210-AC7D-6A4330F276F5}"/>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24" name="フローチャート: 判断 523">
          <a:extLst>
            <a:ext uri="{FF2B5EF4-FFF2-40B4-BE49-F238E27FC236}">
              <a16:creationId xmlns:a16="http://schemas.microsoft.com/office/drawing/2014/main" id="{6562D963-4E8C-4403-880B-B73CE1331A9D}"/>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836A555-FF14-4D96-8C06-8E294A0FC0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29EBD96-F583-4DE0-ADDE-8818C13092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5086B1D-C69F-454B-A0C9-4B6ED13245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2CD88FD-8C3D-4214-BF39-6E7AA75BBD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9B0F7DA-C37E-4368-8B16-7FD66C9F50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130556</xdr:rowOff>
    </xdr:from>
    <xdr:to>
      <xdr:col>85</xdr:col>
      <xdr:colOff>177800</xdr:colOff>
      <xdr:row>36</xdr:row>
      <xdr:rowOff>60706</xdr:rowOff>
    </xdr:to>
    <xdr:sp macro="" textlink="">
      <xdr:nvSpPr>
        <xdr:cNvPr id="530" name="楕円 529">
          <a:extLst>
            <a:ext uri="{FF2B5EF4-FFF2-40B4-BE49-F238E27FC236}">
              <a16:creationId xmlns:a16="http://schemas.microsoft.com/office/drawing/2014/main" id="{222681D2-1779-417B-8DBA-60B02C8A124C}"/>
            </a:ext>
          </a:extLst>
        </xdr:cNvPr>
        <xdr:cNvSpPr/>
      </xdr:nvSpPr>
      <xdr:spPr>
        <a:xfrm>
          <a:off x="16268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153433</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310D8A2E-E606-408D-A303-3728E97C97ED}"/>
            </a:ext>
          </a:extLst>
        </xdr:cNvPr>
        <xdr:cNvSpPr txBox="1"/>
      </xdr:nvSpPr>
      <xdr:spPr>
        <a:xfrm>
          <a:off x="16357600" y="598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61976</xdr:rowOff>
    </xdr:from>
    <xdr:to>
      <xdr:col>81</xdr:col>
      <xdr:colOff>101600</xdr:colOff>
      <xdr:row>35</xdr:row>
      <xdr:rowOff>163576</xdr:rowOff>
    </xdr:to>
    <xdr:sp macro="" textlink="">
      <xdr:nvSpPr>
        <xdr:cNvPr id="532" name="楕円 531">
          <a:extLst>
            <a:ext uri="{FF2B5EF4-FFF2-40B4-BE49-F238E27FC236}">
              <a16:creationId xmlns:a16="http://schemas.microsoft.com/office/drawing/2014/main" id="{DD971655-1562-4702-99BB-803D48BC2C65}"/>
            </a:ext>
          </a:extLst>
        </xdr:cNvPr>
        <xdr:cNvSpPr/>
      </xdr:nvSpPr>
      <xdr:spPr>
        <a:xfrm>
          <a:off x="15430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112776</xdr:rowOff>
    </xdr:from>
    <xdr:to>
      <xdr:col>85</xdr:col>
      <xdr:colOff>127000</xdr:colOff>
      <xdr:row>36</xdr:row>
      <xdr:rowOff>9906</xdr:rowOff>
    </xdr:to>
    <xdr:cxnSp macro="">
      <xdr:nvCxnSpPr>
        <xdr:cNvPr id="533" name="直線コネクタ 532">
          <a:extLst>
            <a:ext uri="{FF2B5EF4-FFF2-40B4-BE49-F238E27FC236}">
              <a16:creationId xmlns:a16="http://schemas.microsoft.com/office/drawing/2014/main" id="{39786DD0-C8B7-4CF5-AEC8-4AEC24677516}"/>
            </a:ext>
          </a:extLst>
        </xdr:cNvPr>
        <xdr:cNvCxnSpPr/>
      </xdr:nvCxnSpPr>
      <xdr:spPr>
        <a:xfrm>
          <a:off x="15481300" y="61135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534" name="楕円 533">
          <a:extLst>
            <a:ext uri="{FF2B5EF4-FFF2-40B4-BE49-F238E27FC236}">
              <a16:creationId xmlns:a16="http://schemas.microsoft.com/office/drawing/2014/main" id="{90508600-5CC7-4A56-BEE8-B0C2BDC9CA1A}"/>
            </a:ext>
          </a:extLst>
        </xdr:cNvPr>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112776</xdr:rowOff>
    </xdr:to>
    <xdr:cxnSp macro="">
      <xdr:nvCxnSpPr>
        <xdr:cNvPr id="535" name="直線コネクタ 534">
          <a:extLst>
            <a:ext uri="{FF2B5EF4-FFF2-40B4-BE49-F238E27FC236}">
              <a16:creationId xmlns:a16="http://schemas.microsoft.com/office/drawing/2014/main" id="{33581511-F382-44C2-B874-F21BA771392F}"/>
            </a:ext>
          </a:extLst>
        </xdr:cNvPr>
        <xdr:cNvCxnSpPr/>
      </xdr:nvCxnSpPr>
      <xdr:spPr>
        <a:xfrm>
          <a:off x="14592300" y="604266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98552</xdr:rowOff>
    </xdr:from>
    <xdr:to>
      <xdr:col>72</xdr:col>
      <xdr:colOff>38100</xdr:colOff>
      <xdr:row>35</xdr:row>
      <xdr:rowOff>28702</xdr:rowOff>
    </xdr:to>
    <xdr:sp macro="" textlink="">
      <xdr:nvSpPr>
        <xdr:cNvPr id="536" name="楕円 535">
          <a:extLst>
            <a:ext uri="{FF2B5EF4-FFF2-40B4-BE49-F238E27FC236}">
              <a16:creationId xmlns:a16="http://schemas.microsoft.com/office/drawing/2014/main" id="{1183E594-8DFB-4EF9-A190-639036B8A624}"/>
            </a:ext>
          </a:extLst>
        </xdr:cNvPr>
        <xdr:cNvSpPr/>
      </xdr:nvSpPr>
      <xdr:spPr>
        <a:xfrm>
          <a:off x="13652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149352</xdr:rowOff>
    </xdr:from>
    <xdr:to>
      <xdr:col>76</xdr:col>
      <xdr:colOff>114300</xdr:colOff>
      <xdr:row>35</xdr:row>
      <xdr:rowOff>41910</xdr:rowOff>
    </xdr:to>
    <xdr:cxnSp macro="">
      <xdr:nvCxnSpPr>
        <xdr:cNvPr id="537" name="直線コネクタ 536">
          <a:extLst>
            <a:ext uri="{FF2B5EF4-FFF2-40B4-BE49-F238E27FC236}">
              <a16:creationId xmlns:a16="http://schemas.microsoft.com/office/drawing/2014/main" id="{51F32281-4FA5-4544-AB76-4D609E2AA259}"/>
            </a:ext>
          </a:extLst>
        </xdr:cNvPr>
        <xdr:cNvCxnSpPr/>
      </xdr:nvCxnSpPr>
      <xdr:spPr>
        <a:xfrm>
          <a:off x="13703300" y="5978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36830</xdr:rowOff>
    </xdr:from>
    <xdr:to>
      <xdr:col>67</xdr:col>
      <xdr:colOff>101600</xdr:colOff>
      <xdr:row>34</xdr:row>
      <xdr:rowOff>138430</xdr:rowOff>
    </xdr:to>
    <xdr:sp macro="" textlink="">
      <xdr:nvSpPr>
        <xdr:cNvPr id="538" name="楕円 537">
          <a:extLst>
            <a:ext uri="{FF2B5EF4-FFF2-40B4-BE49-F238E27FC236}">
              <a16:creationId xmlns:a16="http://schemas.microsoft.com/office/drawing/2014/main" id="{6D453033-3E31-45C6-A507-47C1BDC56C00}"/>
            </a:ext>
          </a:extLst>
        </xdr:cNvPr>
        <xdr:cNvSpPr/>
      </xdr:nvSpPr>
      <xdr:spPr>
        <a:xfrm>
          <a:off x="12763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87630</xdr:rowOff>
    </xdr:from>
    <xdr:to>
      <xdr:col>71</xdr:col>
      <xdr:colOff>177800</xdr:colOff>
      <xdr:row>34</xdr:row>
      <xdr:rowOff>149352</xdr:rowOff>
    </xdr:to>
    <xdr:cxnSp macro="">
      <xdr:nvCxnSpPr>
        <xdr:cNvPr id="539" name="直線コネクタ 538">
          <a:extLst>
            <a:ext uri="{FF2B5EF4-FFF2-40B4-BE49-F238E27FC236}">
              <a16:creationId xmlns:a16="http://schemas.microsoft.com/office/drawing/2014/main" id="{D6691C75-000B-4E3C-8478-A21BC03CDA70}"/>
            </a:ext>
          </a:extLst>
        </xdr:cNvPr>
        <xdr:cNvCxnSpPr/>
      </xdr:nvCxnSpPr>
      <xdr:spPr>
        <a:xfrm>
          <a:off x="12814300" y="59169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EBD6B15C-6273-4830-AF6B-AFD213040BE7}"/>
            </a:ext>
          </a:extLst>
        </xdr:cNvPr>
        <xdr:cNvSpPr txBox="1"/>
      </xdr:nvSpPr>
      <xdr:spPr>
        <a:xfrm>
          <a:off x="15266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FF785917-8F64-4F9E-A97D-A0FEB9B6CED0}"/>
            </a:ext>
          </a:extLst>
        </xdr:cNvPr>
        <xdr:cNvSpPr txBox="1"/>
      </xdr:nvSpPr>
      <xdr:spPr>
        <a:xfrm>
          <a:off x="14389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124985</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22D2E7A4-289D-4C95-AE66-39EC6230440F}"/>
            </a:ext>
          </a:extLst>
        </xdr:cNvPr>
        <xdr:cNvSpPr txBox="1"/>
      </xdr:nvSpPr>
      <xdr:spPr>
        <a:xfrm>
          <a:off x="13500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8E3BAC7-E6F5-45C6-97C6-D311F390B2C8}"/>
            </a:ext>
          </a:extLst>
        </xdr:cNvPr>
        <xdr:cNvSpPr txBox="1"/>
      </xdr:nvSpPr>
      <xdr:spPr>
        <a:xfrm>
          <a:off x="12611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8653</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BE0B168D-EC8D-438F-A246-D1F46EDA8DF9}"/>
            </a:ext>
          </a:extLst>
        </xdr:cNvPr>
        <xdr:cNvSpPr txBox="1"/>
      </xdr:nvSpPr>
      <xdr:spPr>
        <a:xfrm>
          <a:off x="152660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2B2FA6BC-360D-44F2-8BFA-ABE4BC7C8113}"/>
            </a:ext>
          </a:extLst>
        </xdr:cNvPr>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45229</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4D7AA0BC-6E90-4074-8BAE-F7D3654FAA01}"/>
            </a:ext>
          </a:extLst>
        </xdr:cNvPr>
        <xdr:cNvSpPr txBox="1"/>
      </xdr:nvSpPr>
      <xdr:spPr>
        <a:xfrm>
          <a:off x="13500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154957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11E8B916-F5E2-4F89-9262-BB063A01F397}"/>
            </a:ext>
          </a:extLst>
        </xdr:cNvPr>
        <xdr:cNvSpPr txBox="1"/>
      </xdr:nvSpPr>
      <xdr:spPr>
        <a:xfrm>
          <a:off x="12611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4DEB4962-CEC0-4D18-82AC-54DF60FBD8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7C4B7813-D39F-4F56-8268-B8086909BB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1063FB7C-3794-4767-88B4-5D2DB4D3C8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C521B8DD-060D-4A05-91E3-AAA319C616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DBBD790-BFE6-4F6C-A72D-7D4321731F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C13C443-F003-4963-B30C-CF73B9B3C0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821FDE56-13F1-49F7-A688-BE2E7E6D94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8AC8E448-7155-45C9-B936-C987EF9AE2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57007756-1A5F-49E9-A459-3442476FC0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ACE84810-D288-4A7A-A7BB-BD9DDC9428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25352292-93E0-492A-9578-FF43F562E91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E086A335-A983-4CC6-A611-129F4938D86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46E166C-8E1A-4CAD-9FB8-25740F3F11F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23610492-90E8-493D-BFE9-180E7F35A69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E1393776-1E44-4669-ACBF-3B8D6C7A6F8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679279DD-A9B2-441E-A584-01147E319FA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6308665E-0491-45F4-9C40-F531229B2D3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0BEB9F16-2A94-4130-900E-C8F157935B5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43E7AD90-C7B3-4D43-9060-8F32AF5D2BC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45565CB8-99CB-4DAC-987B-5822D95CD5F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DDCFD358-4C57-4E01-BFAC-99EC7B03E3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3FAB08C4-5387-4123-A4D5-071656E8990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B294052F-4458-4926-95D4-66C36A999C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1" name="直線コネクタ 570">
          <a:extLst>
            <a:ext uri="{FF2B5EF4-FFF2-40B4-BE49-F238E27FC236}">
              <a16:creationId xmlns:a16="http://schemas.microsoft.com/office/drawing/2014/main" id="{0F79A9F7-FD69-4B84-9623-76EBD9055525}"/>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D3E40F59-FED8-4BD9-A409-912B5767CEB8}"/>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3" name="直線コネクタ 572">
          <a:extLst>
            <a:ext uri="{FF2B5EF4-FFF2-40B4-BE49-F238E27FC236}">
              <a16:creationId xmlns:a16="http://schemas.microsoft.com/office/drawing/2014/main" id="{D3A2E2D2-DF83-48EE-8C92-BC31A38809C3}"/>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8451B22D-9F92-4843-BB4E-8F86020A85CB}"/>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75" name="直線コネクタ 574">
          <a:extLst>
            <a:ext uri="{FF2B5EF4-FFF2-40B4-BE49-F238E27FC236}">
              <a16:creationId xmlns:a16="http://schemas.microsoft.com/office/drawing/2014/main" id="{A2624F4A-335D-4F15-95A1-67FB03419FD5}"/>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83190917-570F-4EF8-AD0D-0C3E52A52CCF}"/>
            </a:ext>
          </a:extLst>
        </xdr:cNvPr>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77" name="フローチャート: 判断 576">
          <a:extLst>
            <a:ext uri="{FF2B5EF4-FFF2-40B4-BE49-F238E27FC236}">
              <a16:creationId xmlns:a16="http://schemas.microsoft.com/office/drawing/2014/main" id="{3662F19C-C9FB-45A6-BB53-F4D55CF9308C}"/>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78" name="フローチャート: 判断 577">
          <a:extLst>
            <a:ext uri="{FF2B5EF4-FFF2-40B4-BE49-F238E27FC236}">
              <a16:creationId xmlns:a16="http://schemas.microsoft.com/office/drawing/2014/main" id="{C7599C25-2D45-498C-8DA9-109B62603735}"/>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79" name="フローチャート: 判断 578">
          <a:extLst>
            <a:ext uri="{FF2B5EF4-FFF2-40B4-BE49-F238E27FC236}">
              <a16:creationId xmlns:a16="http://schemas.microsoft.com/office/drawing/2014/main" id="{84FB69F1-E379-4D55-9C1B-1AD405883716}"/>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0" name="フローチャート: 判断 579">
          <a:extLst>
            <a:ext uri="{FF2B5EF4-FFF2-40B4-BE49-F238E27FC236}">
              <a16:creationId xmlns:a16="http://schemas.microsoft.com/office/drawing/2014/main" id="{A2B80E60-0D46-49B1-BC80-B77D6F8954E5}"/>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1" name="フローチャート: 判断 580">
          <a:extLst>
            <a:ext uri="{FF2B5EF4-FFF2-40B4-BE49-F238E27FC236}">
              <a16:creationId xmlns:a16="http://schemas.microsoft.com/office/drawing/2014/main" id="{E9BA57D0-8B1C-4BA6-BFAE-35CFA1081F56}"/>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CE42B6DD-C387-4787-982F-449E966929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486DC59-957C-4098-A7A7-EE6FDB0BF2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A6A39A3-850A-44B8-922B-36DC927862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C721C99-B7E2-47E8-A2DA-D520B9BAD8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E0EECA6-ECB6-42E0-AD66-02D4469248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29210</xdr:rowOff>
    </xdr:from>
    <xdr:to>
      <xdr:col>116</xdr:col>
      <xdr:colOff>114300</xdr:colOff>
      <xdr:row>40</xdr:row>
      <xdr:rowOff>130810</xdr:rowOff>
    </xdr:to>
    <xdr:sp macro="" textlink="">
      <xdr:nvSpPr>
        <xdr:cNvPr id="587" name="楕円 586">
          <a:extLst>
            <a:ext uri="{FF2B5EF4-FFF2-40B4-BE49-F238E27FC236}">
              <a16:creationId xmlns:a16="http://schemas.microsoft.com/office/drawing/2014/main" id="{CB04FF65-7DF9-49DF-8DEC-83867E3953A7}"/>
            </a:ext>
          </a:extLst>
        </xdr:cNvPr>
        <xdr:cNvSpPr/>
      </xdr:nvSpPr>
      <xdr:spPr>
        <a:xfrm>
          <a:off x="22110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7637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AC5744AC-8BFD-406D-AE0E-72CF0E63900E}"/>
            </a:ext>
          </a:extLst>
        </xdr:cNvPr>
        <xdr:cNvSpPr txBox="1"/>
      </xdr:nvSpPr>
      <xdr:spPr>
        <a:xfrm>
          <a:off x="221996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589" name="楕円 588">
          <a:extLst>
            <a:ext uri="{FF2B5EF4-FFF2-40B4-BE49-F238E27FC236}">
              <a16:creationId xmlns:a16="http://schemas.microsoft.com/office/drawing/2014/main" id="{1869091F-58EE-4A35-89EC-179274996476}"/>
            </a:ext>
          </a:extLst>
        </xdr:cNvPr>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80010</xdr:rowOff>
    </xdr:from>
    <xdr:to>
      <xdr:col>116</xdr:col>
      <xdr:colOff>63500</xdr:colOff>
      <xdr:row>40</xdr:row>
      <xdr:rowOff>83820</xdr:rowOff>
    </xdr:to>
    <xdr:cxnSp macro="">
      <xdr:nvCxnSpPr>
        <xdr:cNvPr id="590" name="直線コネクタ 589">
          <a:extLst>
            <a:ext uri="{FF2B5EF4-FFF2-40B4-BE49-F238E27FC236}">
              <a16:creationId xmlns:a16="http://schemas.microsoft.com/office/drawing/2014/main" id="{E1A596DA-D916-4933-AB22-03D8F95DEDF9}"/>
            </a:ext>
          </a:extLst>
        </xdr:cNvPr>
        <xdr:cNvCxnSpPr/>
      </xdr:nvCxnSpPr>
      <xdr:spPr>
        <a:xfrm flipV="1">
          <a:off x="21323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591" name="楕円 590">
          <a:extLst>
            <a:ext uri="{FF2B5EF4-FFF2-40B4-BE49-F238E27FC236}">
              <a16:creationId xmlns:a16="http://schemas.microsoft.com/office/drawing/2014/main" id="{AA085D7A-3856-42B3-9D99-5CCF57ED3525}"/>
            </a:ext>
          </a:extLst>
        </xdr:cNvPr>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83820</xdr:rowOff>
    </xdr:to>
    <xdr:cxnSp macro="">
      <xdr:nvCxnSpPr>
        <xdr:cNvPr id="592" name="直線コネクタ 591">
          <a:extLst>
            <a:ext uri="{FF2B5EF4-FFF2-40B4-BE49-F238E27FC236}">
              <a16:creationId xmlns:a16="http://schemas.microsoft.com/office/drawing/2014/main" id="{93E9EDA6-4991-4DF0-84B9-C51C9277AF9D}"/>
            </a:ext>
          </a:extLst>
        </xdr:cNvPr>
        <xdr:cNvCxnSpPr/>
      </xdr:nvCxnSpPr>
      <xdr:spPr>
        <a:xfrm>
          <a:off x="20434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593" name="楕円 592">
          <a:extLst>
            <a:ext uri="{FF2B5EF4-FFF2-40B4-BE49-F238E27FC236}">
              <a16:creationId xmlns:a16="http://schemas.microsoft.com/office/drawing/2014/main" id="{7C78C4AD-7AB1-49E7-B60B-038B5E9F1EF6}"/>
            </a:ext>
          </a:extLst>
        </xdr:cNvPr>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83820</xdr:rowOff>
    </xdr:to>
    <xdr:cxnSp macro="">
      <xdr:nvCxnSpPr>
        <xdr:cNvPr id="594" name="直線コネクタ 593">
          <a:extLst>
            <a:ext uri="{FF2B5EF4-FFF2-40B4-BE49-F238E27FC236}">
              <a16:creationId xmlns:a16="http://schemas.microsoft.com/office/drawing/2014/main" id="{1CCD3A15-CDEC-4B71-B867-6A3E3FAF9DEA}"/>
            </a:ext>
          </a:extLst>
        </xdr:cNvPr>
        <xdr:cNvCxnSpPr/>
      </xdr:nvCxnSpPr>
      <xdr:spPr>
        <a:xfrm>
          <a:off x="19545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36830</xdr:rowOff>
    </xdr:from>
    <xdr:to>
      <xdr:col>98</xdr:col>
      <xdr:colOff>38100</xdr:colOff>
      <xdr:row>40</xdr:row>
      <xdr:rowOff>138430</xdr:rowOff>
    </xdr:to>
    <xdr:sp macro="" textlink="">
      <xdr:nvSpPr>
        <xdr:cNvPr id="595" name="楕円 594">
          <a:extLst>
            <a:ext uri="{FF2B5EF4-FFF2-40B4-BE49-F238E27FC236}">
              <a16:creationId xmlns:a16="http://schemas.microsoft.com/office/drawing/2014/main" id="{9365EE75-6844-466A-8A7A-1921F0FE7BC2}"/>
            </a:ext>
          </a:extLst>
        </xdr:cNvPr>
        <xdr:cNvSpPr/>
      </xdr:nvSpPr>
      <xdr:spPr>
        <a:xfrm>
          <a:off x="18605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40</xdr:row>
      <xdr:rowOff>87630</xdr:rowOff>
    </xdr:to>
    <xdr:cxnSp macro="">
      <xdr:nvCxnSpPr>
        <xdr:cNvPr id="596" name="直線コネクタ 595">
          <a:extLst>
            <a:ext uri="{FF2B5EF4-FFF2-40B4-BE49-F238E27FC236}">
              <a16:creationId xmlns:a16="http://schemas.microsoft.com/office/drawing/2014/main" id="{734FD458-E668-4451-9A4E-937FE880AA03}"/>
            </a:ext>
          </a:extLst>
        </xdr:cNvPr>
        <xdr:cNvCxnSpPr/>
      </xdr:nvCxnSpPr>
      <xdr:spPr>
        <a:xfrm flipV="1">
          <a:off x="18656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53531597-AB17-4898-9AA0-337591139ECC}"/>
            </a:ext>
          </a:extLst>
        </xdr:cNvPr>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68FB2EAC-884E-49E1-BD5B-990DCEA2DA09}"/>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FE26804D-0467-4E05-8931-257AF099CD68}"/>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11066655-8339-4286-8F6C-2A10A61AAD8B}"/>
            </a:ext>
          </a:extLst>
        </xdr:cNvPr>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38CEEA2-70DC-4F9C-951C-30796E4B5418}"/>
            </a:ext>
          </a:extLst>
        </xdr:cNvPr>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D000F336-4E31-4401-8ED0-8220EC12957D}"/>
            </a:ext>
          </a:extLst>
        </xdr:cNvPr>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814D2DF3-F7DA-4FD9-AEF5-FB167BBF37CE}"/>
            </a:ext>
          </a:extLst>
        </xdr:cNvPr>
        <xdr:cNvSpPr txBox="1"/>
      </xdr:nvSpPr>
      <xdr:spPr>
        <a:xfrm>
          <a:off x="19310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129557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34DA7D79-4623-4EEE-98C0-5F4685692B6A}"/>
            </a:ext>
          </a:extLst>
        </xdr:cNvPr>
        <xdr:cNvSpPr txBox="1"/>
      </xdr:nvSpPr>
      <xdr:spPr>
        <a:xfrm>
          <a:off x="18421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8FAE5853-8BAE-4616-8F76-F341D57018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7956ABB2-B742-4226-BF56-E83B505EC5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1B4B26AC-C0ED-4C08-A18B-4E927913B3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965B6071-291F-4CCA-9891-1DAF6807B2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73B16A3F-6E8C-46BD-A016-5B98AB1E94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CE233D9C-0819-4DCC-895C-ECA29D51E6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B828F0A9-7299-4CD2-9860-80CD5E7F18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3DDCF235-674F-49B4-8D71-11E0ED7169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9B6B76D1-D123-4E89-A0FE-AC507D283A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B587B2EB-5F1B-4D25-8256-C76CA34F5A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EC6D7267-C2A0-433B-834D-041B1DB8C11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90295FB4-2E7A-49D7-82AF-8D873E739E1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F6A0490C-A73C-42BC-A1FC-B6757418219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6C970966-41C7-4908-BB54-48A83274DCA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8DF052ED-248E-43B9-A94E-4B2D2DAF6C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5E16DF49-C318-48F5-B7F1-C675ACC3E70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82E9B251-17E8-4044-AFF1-D996B756CB1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BC91AFC-8A9F-4593-8991-F851E9E0684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DB9F69C1-54DF-4370-8D9E-E5D550220E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7135064C-D7D1-43B5-986B-C64E0D803A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115D4449-5593-413C-A3E6-5CEE3BC4E99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28F4CE52-B9BA-46D6-9791-C5921F49E02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904F6A5A-CFC8-4B53-BC00-79BE60E3C1D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B55F331A-BBB6-4748-9272-B2530192F60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1F85CCC5-04E1-49F7-A005-AEDD2632C4F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748C2B4C-DD0B-490D-92FF-FB99372E92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1" name="直線コネクタ 630">
          <a:extLst>
            <a:ext uri="{FF2B5EF4-FFF2-40B4-BE49-F238E27FC236}">
              <a16:creationId xmlns:a16="http://schemas.microsoft.com/office/drawing/2014/main" id="{92E60001-50DA-4699-927D-179AEB6C3BF9}"/>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C22F7018-8FF2-4532-80D6-BD0BBEA5DA63}"/>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3" name="直線コネクタ 632">
          <a:extLst>
            <a:ext uri="{FF2B5EF4-FFF2-40B4-BE49-F238E27FC236}">
              <a16:creationId xmlns:a16="http://schemas.microsoft.com/office/drawing/2014/main" id="{DE2A9B2F-A3C1-4E2F-91A3-B1891F61572B}"/>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BE1AB499-842D-4E8B-B455-DDA365680F80}"/>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a:extLst>
            <a:ext uri="{FF2B5EF4-FFF2-40B4-BE49-F238E27FC236}">
              <a16:creationId xmlns:a16="http://schemas.microsoft.com/office/drawing/2014/main" id="{991ED7EF-9339-4A56-B006-5AF0E56D7D13}"/>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1C1DB3E3-8120-49E9-9A61-2C48948EBC2C}"/>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37" name="フローチャート: 判断 636">
          <a:extLst>
            <a:ext uri="{FF2B5EF4-FFF2-40B4-BE49-F238E27FC236}">
              <a16:creationId xmlns:a16="http://schemas.microsoft.com/office/drawing/2014/main" id="{A7630DC0-4AF9-4EF7-BDCA-ADC33F82562F}"/>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8" name="フローチャート: 判断 637">
          <a:extLst>
            <a:ext uri="{FF2B5EF4-FFF2-40B4-BE49-F238E27FC236}">
              <a16:creationId xmlns:a16="http://schemas.microsoft.com/office/drawing/2014/main" id="{EFFCF5ED-8C13-40F0-8637-27C27BAA473C}"/>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39" name="フローチャート: 判断 638">
          <a:extLst>
            <a:ext uri="{FF2B5EF4-FFF2-40B4-BE49-F238E27FC236}">
              <a16:creationId xmlns:a16="http://schemas.microsoft.com/office/drawing/2014/main" id="{7B6B91D5-1FEF-4DCD-9F48-6CA8CC22BF3F}"/>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0" name="フローチャート: 判断 639">
          <a:extLst>
            <a:ext uri="{FF2B5EF4-FFF2-40B4-BE49-F238E27FC236}">
              <a16:creationId xmlns:a16="http://schemas.microsoft.com/office/drawing/2014/main" id="{327AD37C-B170-47EA-B7D8-33484249433A}"/>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1" name="フローチャート: 判断 640">
          <a:extLst>
            <a:ext uri="{FF2B5EF4-FFF2-40B4-BE49-F238E27FC236}">
              <a16:creationId xmlns:a16="http://schemas.microsoft.com/office/drawing/2014/main" id="{C01A19BA-BCE3-4C1B-827B-9F6C73124FBE}"/>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5575765-FA66-4144-96AB-4DD797F8DF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E88FE3E-3C91-4627-97A1-F08BD8AA8B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517F735-6FA6-4157-BB74-BCA0D75B63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DA96873-2CEE-407D-A1F4-FFA32F358A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3610D4B-EEF0-4672-994D-2865B2F7B6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647" name="楕円 646">
          <a:extLst>
            <a:ext uri="{FF2B5EF4-FFF2-40B4-BE49-F238E27FC236}">
              <a16:creationId xmlns:a16="http://schemas.microsoft.com/office/drawing/2014/main" id="{53C05860-B9E0-431B-A32E-643995DB47EB}"/>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47189</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EA4E9BA3-12DD-430A-A21E-D4387512B774}"/>
            </a:ext>
          </a:extLst>
        </xdr:cNvPr>
        <xdr:cNvSpPr txBox="1"/>
      </xdr:nvSpPr>
      <xdr:spPr>
        <a:xfrm>
          <a:off x="16357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649" name="楕円 648">
          <a:extLst>
            <a:ext uri="{FF2B5EF4-FFF2-40B4-BE49-F238E27FC236}">
              <a16:creationId xmlns:a16="http://schemas.microsoft.com/office/drawing/2014/main" id="{0866F256-5E44-4560-874B-C6E0F7637AAA}"/>
            </a:ext>
          </a:extLst>
        </xdr:cNvPr>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75112</xdr:rowOff>
    </xdr:to>
    <xdr:cxnSp macro="">
      <xdr:nvCxnSpPr>
        <xdr:cNvPr id="650" name="直線コネクタ 649">
          <a:extLst>
            <a:ext uri="{FF2B5EF4-FFF2-40B4-BE49-F238E27FC236}">
              <a16:creationId xmlns:a16="http://schemas.microsoft.com/office/drawing/2014/main" id="{BB40619E-4C65-48CB-9921-EC93741F6F05}"/>
            </a:ext>
          </a:extLst>
        </xdr:cNvPr>
        <xdr:cNvCxnSpPr/>
      </xdr:nvCxnSpPr>
      <xdr:spPr>
        <a:xfrm>
          <a:off x="15481300" y="1029679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51" name="楕円 650">
          <a:extLst>
            <a:ext uri="{FF2B5EF4-FFF2-40B4-BE49-F238E27FC236}">
              <a16:creationId xmlns:a16="http://schemas.microsoft.com/office/drawing/2014/main" id="{57CC65AC-509B-474E-846C-1CFB5B2D2781}"/>
            </a:ext>
          </a:extLst>
        </xdr:cNvPr>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60</xdr:row>
      <xdr:rowOff>9797</xdr:rowOff>
    </xdr:to>
    <xdr:cxnSp macro="">
      <xdr:nvCxnSpPr>
        <xdr:cNvPr id="652" name="直線コネクタ 651">
          <a:extLst>
            <a:ext uri="{FF2B5EF4-FFF2-40B4-BE49-F238E27FC236}">
              <a16:creationId xmlns:a16="http://schemas.microsoft.com/office/drawing/2014/main" id="{C89D1F92-6A0F-4813-8201-9F0CBB2E8955}"/>
            </a:ext>
          </a:extLst>
        </xdr:cNvPr>
        <xdr:cNvCxnSpPr/>
      </xdr:nvCxnSpPr>
      <xdr:spPr>
        <a:xfrm>
          <a:off x="14592300" y="10234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81462</xdr:rowOff>
    </xdr:from>
    <xdr:to>
      <xdr:col>72</xdr:col>
      <xdr:colOff>38100</xdr:colOff>
      <xdr:row>60</xdr:row>
      <xdr:rowOff>11612</xdr:rowOff>
    </xdr:to>
    <xdr:sp macro="" textlink="">
      <xdr:nvSpPr>
        <xdr:cNvPr id="653" name="楕円 652">
          <a:extLst>
            <a:ext uri="{FF2B5EF4-FFF2-40B4-BE49-F238E27FC236}">
              <a16:creationId xmlns:a16="http://schemas.microsoft.com/office/drawing/2014/main" id="{7BACF70D-B38F-4607-9412-8B6DA446ACAE}"/>
            </a:ext>
          </a:extLst>
        </xdr:cNvPr>
        <xdr:cNvSpPr/>
      </xdr:nvSpPr>
      <xdr:spPr>
        <a:xfrm>
          <a:off x="1365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132262</xdr:rowOff>
    </xdr:to>
    <xdr:cxnSp macro="">
      <xdr:nvCxnSpPr>
        <xdr:cNvPr id="654" name="直線コネクタ 653">
          <a:extLst>
            <a:ext uri="{FF2B5EF4-FFF2-40B4-BE49-F238E27FC236}">
              <a16:creationId xmlns:a16="http://schemas.microsoft.com/office/drawing/2014/main" id="{52171C12-DF32-4A57-B309-A3C6859EB99D}"/>
            </a:ext>
          </a:extLst>
        </xdr:cNvPr>
        <xdr:cNvCxnSpPr/>
      </xdr:nvCxnSpPr>
      <xdr:spPr>
        <a:xfrm flipV="1">
          <a:off x="13703300" y="1023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32476</xdr:rowOff>
    </xdr:from>
    <xdr:to>
      <xdr:col>67</xdr:col>
      <xdr:colOff>101600</xdr:colOff>
      <xdr:row>59</xdr:row>
      <xdr:rowOff>134076</xdr:rowOff>
    </xdr:to>
    <xdr:sp macro="" textlink="">
      <xdr:nvSpPr>
        <xdr:cNvPr id="655" name="楕円 654">
          <a:extLst>
            <a:ext uri="{FF2B5EF4-FFF2-40B4-BE49-F238E27FC236}">
              <a16:creationId xmlns:a16="http://schemas.microsoft.com/office/drawing/2014/main" id="{A911D2E0-8C4B-4D9E-9624-85B265E03BD6}"/>
            </a:ext>
          </a:extLst>
        </xdr:cNvPr>
        <xdr:cNvSpPr/>
      </xdr:nvSpPr>
      <xdr:spPr>
        <a:xfrm>
          <a:off x="12763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83276</xdr:rowOff>
    </xdr:from>
    <xdr:to>
      <xdr:col>71</xdr:col>
      <xdr:colOff>177800</xdr:colOff>
      <xdr:row>59</xdr:row>
      <xdr:rowOff>132262</xdr:rowOff>
    </xdr:to>
    <xdr:cxnSp macro="">
      <xdr:nvCxnSpPr>
        <xdr:cNvPr id="656" name="直線コネクタ 655">
          <a:extLst>
            <a:ext uri="{FF2B5EF4-FFF2-40B4-BE49-F238E27FC236}">
              <a16:creationId xmlns:a16="http://schemas.microsoft.com/office/drawing/2014/main" id="{AF7C7CB6-1ADE-42C5-8D65-487553AAF6E9}"/>
            </a:ext>
          </a:extLst>
        </xdr:cNvPr>
        <xdr:cNvCxnSpPr/>
      </xdr:nvCxnSpPr>
      <xdr:spPr>
        <a:xfrm>
          <a:off x="12814300" y="101988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7" name="n_1aveValue【学校施設】&#10;有形固定資産減価償却率">
          <a:extLst>
            <a:ext uri="{FF2B5EF4-FFF2-40B4-BE49-F238E27FC236}">
              <a16:creationId xmlns:a16="http://schemas.microsoft.com/office/drawing/2014/main" id="{8C456713-0DA5-4AFD-ADF1-CD6303E5E8F9}"/>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58" name="n_2aveValue【学校施設】&#10;有形固定資産減価償却率">
          <a:extLst>
            <a:ext uri="{FF2B5EF4-FFF2-40B4-BE49-F238E27FC236}">
              <a16:creationId xmlns:a16="http://schemas.microsoft.com/office/drawing/2014/main" id="{036B7B41-4035-4A7E-8145-8DA2E13A776D}"/>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9" name="n_3aveValue【学校施設】&#10;有形固定資産減価償却率">
          <a:extLst>
            <a:ext uri="{FF2B5EF4-FFF2-40B4-BE49-F238E27FC236}">
              <a16:creationId xmlns:a16="http://schemas.microsoft.com/office/drawing/2014/main" id="{D19780F1-ABED-4FBC-B544-845699CF572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660" name="n_4aveValue【学校施設】&#10;有形固定資産減価償却率">
          <a:extLst>
            <a:ext uri="{FF2B5EF4-FFF2-40B4-BE49-F238E27FC236}">
              <a16:creationId xmlns:a16="http://schemas.microsoft.com/office/drawing/2014/main" id="{9824029F-7965-45BF-8250-954DE6FF2159}"/>
            </a:ext>
          </a:extLst>
        </xdr:cNvPr>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77124</xdr:rowOff>
    </xdr:from>
    <xdr:ext cx="405111" cy="259045"/>
    <xdr:sp macro="" textlink="">
      <xdr:nvSpPr>
        <xdr:cNvPr id="661" name="n_1mainValue【学校施設】&#10;有形固定資産減価償却率">
          <a:extLst>
            <a:ext uri="{FF2B5EF4-FFF2-40B4-BE49-F238E27FC236}">
              <a16:creationId xmlns:a16="http://schemas.microsoft.com/office/drawing/2014/main" id="{7F1D61F8-626A-414B-BAFA-31DC90EC430C}"/>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mainValue【学校施設】&#10;有形固定資産減価償却率">
          <a:extLst>
            <a:ext uri="{FF2B5EF4-FFF2-40B4-BE49-F238E27FC236}">
              <a16:creationId xmlns:a16="http://schemas.microsoft.com/office/drawing/2014/main" id="{0ACDB17C-1C0A-4837-80EC-0555338D0C69}"/>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28139</xdr:rowOff>
    </xdr:from>
    <xdr:ext cx="405111" cy="259045"/>
    <xdr:sp macro="" textlink="">
      <xdr:nvSpPr>
        <xdr:cNvPr id="663" name="n_3mainValue【学校施設】&#10;有形固定資産減価償却率">
          <a:extLst>
            <a:ext uri="{FF2B5EF4-FFF2-40B4-BE49-F238E27FC236}">
              <a16:creationId xmlns:a16="http://schemas.microsoft.com/office/drawing/2014/main" id="{17003858-266A-4346-8B7A-2723B41381E0}"/>
            </a:ext>
          </a:extLst>
        </xdr:cNvPr>
        <xdr:cNvSpPr txBox="1"/>
      </xdr:nvSpPr>
      <xdr:spPr>
        <a:xfrm>
          <a:off x="13500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4" name="n_4mainValue【学校施設】&#10;有形固定資産減価償却率">
          <a:extLst>
            <a:ext uri="{FF2B5EF4-FFF2-40B4-BE49-F238E27FC236}">
              <a16:creationId xmlns:a16="http://schemas.microsoft.com/office/drawing/2014/main" id="{3D43EA8F-9526-4947-9028-1D3ECB7B3A4B}"/>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4919712A-5610-4047-86D3-14BBA7025E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FA19C868-08F0-4BF7-8B42-8F98F50DFD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A08931C8-59A1-4304-B7B9-225F17D07F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4904B545-03C9-4F25-A67E-7CA737131B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1D8E42EC-ECAA-451E-97DE-C902B3EC47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CECAD82E-59CB-43F3-A6B3-4BA7FC0069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C1526C34-DED0-46FB-97A8-12E25A8F92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7C713533-8BB9-414A-A039-B0ED2F4FF1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50429BC9-B663-41D3-A861-C03B2B2284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2DD453EE-E4E4-423D-98B8-93D40F9A78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5" name="直線コネクタ 674">
          <a:extLst>
            <a:ext uri="{FF2B5EF4-FFF2-40B4-BE49-F238E27FC236}">
              <a16:creationId xmlns:a16="http://schemas.microsoft.com/office/drawing/2014/main" id="{CA339151-4252-49F0-AE44-1BD5919C276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6" name="テキスト ボックス 675">
          <a:extLst>
            <a:ext uri="{FF2B5EF4-FFF2-40B4-BE49-F238E27FC236}">
              <a16:creationId xmlns:a16="http://schemas.microsoft.com/office/drawing/2014/main" id="{203562B2-41A3-49A8-96CF-021320BD4415}"/>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7C9E7B43-D6F9-4C9C-907E-41E48633024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106BB6B7-6871-4CDF-A11F-4435EF6C08B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9" name="直線コネクタ 678">
          <a:extLst>
            <a:ext uri="{FF2B5EF4-FFF2-40B4-BE49-F238E27FC236}">
              <a16:creationId xmlns:a16="http://schemas.microsoft.com/office/drawing/2014/main" id="{5D1F5818-BF96-4C8A-BF88-89E186DD24D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0" name="テキスト ボックス 679">
          <a:extLst>
            <a:ext uri="{FF2B5EF4-FFF2-40B4-BE49-F238E27FC236}">
              <a16:creationId xmlns:a16="http://schemas.microsoft.com/office/drawing/2014/main" id="{2BF0C41C-5105-4874-8AAD-7A87836C6DC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2D3DA0E7-F9B5-4763-9463-8A74A556CF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A25E6C1E-9D8B-4D44-8CC7-EF3A5951C0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46D82103-318F-4235-8743-BBAEA202B1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84" name="直線コネクタ 683">
          <a:extLst>
            <a:ext uri="{FF2B5EF4-FFF2-40B4-BE49-F238E27FC236}">
              <a16:creationId xmlns:a16="http://schemas.microsoft.com/office/drawing/2014/main" id="{E9CEA987-5374-4D78-BAE0-037CBF1B6968}"/>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85" name="【学校施設】&#10;一人当たり面積最小値テキスト">
          <a:extLst>
            <a:ext uri="{FF2B5EF4-FFF2-40B4-BE49-F238E27FC236}">
              <a16:creationId xmlns:a16="http://schemas.microsoft.com/office/drawing/2014/main" id="{2A00AC3D-3C32-4D96-9DD4-6B7066B30853}"/>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86" name="直線コネクタ 685">
          <a:extLst>
            <a:ext uri="{FF2B5EF4-FFF2-40B4-BE49-F238E27FC236}">
              <a16:creationId xmlns:a16="http://schemas.microsoft.com/office/drawing/2014/main" id="{585AC302-F257-4362-A45F-AE6004AFE99F}"/>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87" name="【学校施設】&#10;一人当たり面積最大値テキスト">
          <a:extLst>
            <a:ext uri="{FF2B5EF4-FFF2-40B4-BE49-F238E27FC236}">
              <a16:creationId xmlns:a16="http://schemas.microsoft.com/office/drawing/2014/main" id="{B7C554BE-62A1-45FB-9727-5AE555DFA07A}"/>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88" name="直線コネクタ 687">
          <a:extLst>
            <a:ext uri="{FF2B5EF4-FFF2-40B4-BE49-F238E27FC236}">
              <a16:creationId xmlns:a16="http://schemas.microsoft.com/office/drawing/2014/main" id="{335DFA0A-C5DB-45ED-895B-6FC7C24D38D8}"/>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689" name="【学校施設】&#10;一人当たり面積平均値テキスト">
          <a:extLst>
            <a:ext uri="{FF2B5EF4-FFF2-40B4-BE49-F238E27FC236}">
              <a16:creationId xmlns:a16="http://schemas.microsoft.com/office/drawing/2014/main" id="{0B138F42-1123-4733-A76D-064EB4184835}"/>
            </a:ext>
          </a:extLst>
        </xdr:cNvPr>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0" name="フローチャート: 判断 689">
          <a:extLst>
            <a:ext uri="{FF2B5EF4-FFF2-40B4-BE49-F238E27FC236}">
              <a16:creationId xmlns:a16="http://schemas.microsoft.com/office/drawing/2014/main" id="{DC5DEB55-AEC9-4ED0-A367-03D880636092}"/>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1" name="フローチャート: 判断 690">
          <a:extLst>
            <a:ext uri="{FF2B5EF4-FFF2-40B4-BE49-F238E27FC236}">
              <a16:creationId xmlns:a16="http://schemas.microsoft.com/office/drawing/2014/main" id="{AB6C291F-B3A6-4FBF-AA0D-F16F7A107E1D}"/>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92" name="フローチャート: 判断 691">
          <a:extLst>
            <a:ext uri="{FF2B5EF4-FFF2-40B4-BE49-F238E27FC236}">
              <a16:creationId xmlns:a16="http://schemas.microsoft.com/office/drawing/2014/main" id="{1F875B95-3839-4B59-8DFF-6D1E52868FBF}"/>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93" name="フローチャート: 判断 692">
          <a:extLst>
            <a:ext uri="{FF2B5EF4-FFF2-40B4-BE49-F238E27FC236}">
              <a16:creationId xmlns:a16="http://schemas.microsoft.com/office/drawing/2014/main" id="{4482509B-FA3D-47D7-925B-F14DB0C225CC}"/>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94" name="フローチャート: 判断 693">
          <a:extLst>
            <a:ext uri="{FF2B5EF4-FFF2-40B4-BE49-F238E27FC236}">
              <a16:creationId xmlns:a16="http://schemas.microsoft.com/office/drawing/2014/main" id="{C76A6FEB-EE1F-43C2-B60F-A9C013D82C3F}"/>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647E48BC-B538-4491-9F9B-4AC03301C5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1679BC12-1F0F-42D9-B5E2-ABEE0319B0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DB35F9A-549D-46CE-8256-48C96324B7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01474E0-AA2F-495F-AD73-DE098F906E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AA920CB-FCC4-4912-9ED3-F506183424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108648</xdr:rowOff>
    </xdr:from>
    <xdr:to>
      <xdr:col>116</xdr:col>
      <xdr:colOff>114300</xdr:colOff>
      <xdr:row>63</xdr:row>
      <xdr:rowOff>38798</xdr:rowOff>
    </xdr:to>
    <xdr:sp macro="" textlink="">
      <xdr:nvSpPr>
        <xdr:cNvPr id="700" name="楕円 699">
          <a:extLst>
            <a:ext uri="{FF2B5EF4-FFF2-40B4-BE49-F238E27FC236}">
              <a16:creationId xmlns:a16="http://schemas.microsoft.com/office/drawing/2014/main" id="{FE168AF8-53BE-4E71-8D8A-0CA43A09A707}"/>
            </a:ext>
          </a:extLst>
        </xdr:cNvPr>
        <xdr:cNvSpPr/>
      </xdr:nvSpPr>
      <xdr:spPr>
        <a:xfrm>
          <a:off x="221107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23575</xdr:rowOff>
    </xdr:from>
    <xdr:ext cx="469744" cy="259045"/>
    <xdr:sp macro="" textlink="">
      <xdr:nvSpPr>
        <xdr:cNvPr id="701" name="【学校施設】&#10;一人当たり面積該当値テキスト">
          <a:extLst>
            <a:ext uri="{FF2B5EF4-FFF2-40B4-BE49-F238E27FC236}">
              <a16:creationId xmlns:a16="http://schemas.microsoft.com/office/drawing/2014/main" id="{8A59FE2C-E18F-460F-A020-43C8BECA72C9}"/>
            </a:ext>
          </a:extLst>
        </xdr:cNvPr>
        <xdr:cNvSpPr txBox="1"/>
      </xdr:nvSpPr>
      <xdr:spPr>
        <a:xfrm>
          <a:off x="22199600" y="1065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14922</xdr:rowOff>
    </xdr:from>
    <xdr:to>
      <xdr:col>112</xdr:col>
      <xdr:colOff>38100</xdr:colOff>
      <xdr:row>59</xdr:row>
      <xdr:rowOff>116522</xdr:rowOff>
    </xdr:to>
    <xdr:sp macro="" textlink="">
      <xdr:nvSpPr>
        <xdr:cNvPr id="702" name="楕円 701">
          <a:extLst>
            <a:ext uri="{FF2B5EF4-FFF2-40B4-BE49-F238E27FC236}">
              <a16:creationId xmlns:a16="http://schemas.microsoft.com/office/drawing/2014/main" id="{C90ADF43-01C5-4483-AA8F-DD93667EE24B}"/>
            </a:ext>
          </a:extLst>
        </xdr:cNvPr>
        <xdr:cNvSpPr/>
      </xdr:nvSpPr>
      <xdr:spPr>
        <a:xfrm>
          <a:off x="21272500" y="10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65722</xdr:rowOff>
    </xdr:from>
    <xdr:to>
      <xdr:col>116</xdr:col>
      <xdr:colOff>63500</xdr:colOff>
      <xdr:row>62</xdr:row>
      <xdr:rowOff>159448</xdr:rowOff>
    </xdr:to>
    <xdr:cxnSp macro="">
      <xdr:nvCxnSpPr>
        <xdr:cNvPr id="703" name="直線コネクタ 702">
          <a:extLst>
            <a:ext uri="{FF2B5EF4-FFF2-40B4-BE49-F238E27FC236}">
              <a16:creationId xmlns:a16="http://schemas.microsoft.com/office/drawing/2014/main" id="{3851C33C-91F4-4F63-9E25-474605760FF5}"/>
            </a:ext>
          </a:extLst>
        </xdr:cNvPr>
        <xdr:cNvCxnSpPr/>
      </xdr:nvCxnSpPr>
      <xdr:spPr>
        <a:xfrm>
          <a:off x="21323300" y="10181272"/>
          <a:ext cx="8382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17208</xdr:rowOff>
    </xdr:from>
    <xdr:to>
      <xdr:col>107</xdr:col>
      <xdr:colOff>101600</xdr:colOff>
      <xdr:row>59</xdr:row>
      <xdr:rowOff>118808</xdr:rowOff>
    </xdr:to>
    <xdr:sp macro="" textlink="">
      <xdr:nvSpPr>
        <xdr:cNvPr id="704" name="楕円 703">
          <a:extLst>
            <a:ext uri="{FF2B5EF4-FFF2-40B4-BE49-F238E27FC236}">
              <a16:creationId xmlns:a16="http://schemas.microsoft.com/office/drawing/2014/main" id="{C7C18104-09D1-4081-8067-EB85D3D60BCC}"/>
            </a:ext>
          </a:extLst>
        </xdr:cNvPr>
        <xdr:cNvSpPr/>
      </xdr:nvSpPr>
      <xdr:spPr>
        <a:xfrm>
          <a:off x="20383500" y="101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65722</xdr:rowOff>
    </xdr:from>
    <xdr:to>
      <xdr:col>111</xdr:col>
      <xdr:colOff>177800</xdr:colOff>
      <xdr:row>59</xdr:row>
      <xdr:rowOff>68008</xdr:rowOff>
    </xdr:to>
    <xdr:cxnSp macro="">
      <xdr:nvCxnSpPr>
        <xdr:cNvPr id="705" name="直線コネクタ 704">
          <a:extLst>
            <a:ext uri="{FF2B5EF4-FFF2-40B4-BE49-F238E27FC236}">
              <a16:creationId xmlns:a16="http://schemas.microsoft.com/office/drawing/2014/main" id="{BFC8109B-502F-430B-961C-969F72A35CD7}"/>
            </a:ext>
          </a:extLst>
        </xdr:cNvPr>
        <xdr:cNvCxnSpPr/>
      </xdr:nvCxnSpPr>
      <xdr:spPr>
        <a:xfrm flipV="1">
          <a:off x="20434300" y="101812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16066</xdr:rowOff>
    </xdr:from>
    <xdr:to>
      <xdr:col>102</xdr:col>
      <xdr:colOff>165100</xdr:colOff>
      <xdr:row>59</xdr:row>
      <xdr:rowOff>117666</xdr:rowOff>
    </xdr:to>
    <xdr:sp macro="" textlink="">
      <xdr:nvSpPr>
        <xdr:cNvPr id="706" name="楕円 705">
          <a:extLst>
            <a:ext uri="{FF2B5EF4-FFF2-40B4-BE49-F238E27FC236}">
              <a16:creationId xmlns:a16="http://schemas.microsoft.com/office/drawing/2014/main" id="{04484082-7FE8-4EA2-BF37-8BDA4A9FD0ED}"/>
            </a:ext>
          </a:extLst>
        </xdr:cNvPr>
        <xdr:cNvSpPr/>
      </xdr:nvSpPr>
      <xdr:spPr>
        <a:xfrm>
          <a:off x="19494500" y="10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66866</xdr:rowOff>
    </xdr:from>
    <xdr:to>
      <xdr:col>107</xdr:col>
      <xdr:colOff>50800</xdr:colOff>
      <xdr:row>59</xdr:row>
      <xdr:rowOff>68008</xdr:rowOff>
    </xdr:to>
    <xdr:cxnSp macro="">
      <xdr:nvCxnSpPr>
        <xdr:cNvPr id="707" name="直線コネクタ 706">
          <a:extLst>
            <a:ext uri="{FF2B5EF4-FFF2-40B4-BE49-F238E27FC236}">
              <a16:creationId xmlns:a16="http://schemas.microsoft.com/office/drawing/2014/main" id="{1E79C53F-6CCA-48AB-9B04-EFF43BF5D392}"/>
            </a:ext>
          </a:extLst>
        </xdr:cNvPr>
        <xdr:cNvCxnSpPr/>
      </xdr:nvCxnSpPr>
      <xdr:spPr>
        <a:xfrm>
          <a:off x="19545300" y="101824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16066</xdr:rowOff>
    </xdr:from>
    <xdr:to>
      <xdr:col>98</xdr:col>
      <xdr:colOff>38100</xdr:colOff>
      <xdr:row>59</xdr:row>
      <xdr:rowOff>117666</xdr:rowOff>
    </xdr:to>
    <xdr:sp macro="" textlink="">
      <xdr:nvSpPr>
        <xdr:cNvPr id="708" name="楕円 707">
          <a:extLst>
            <a:ext uri="{FF2B5EF4-FFF2-40B4-BE49-F238E27FC236}">
              <a16:creationId xmlns:a16="http://schemas.microsoft.com/office/drawing/2014/main" id="{52EF07AA-3835-4213-BAB1-139D096FE43A}"/>
            </a:ext>
          </a:extLst>
        </xdr:cNvPr>
        <xdr:cNvSpPr/>
      </xdr:nvSpPr>
      <xdr:spPr>
        <a:xfrm>
          <a:off x="18605500" y="10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66866</xdr:rowOff>
    </xdr:from>
    <xdr:to>
      <xdr:col>102</xdr:col>
      <xdr:colOff>114300</xdr:colOff>
      <xdr:row>59</xdr:row>
      <xdr:rowOff>66866</xdr:rowOff>
    </xdr:to>
    <xdr:cxnSp macro="">
      <xdr:nvCxnSpPr>
        <xdr:cNvPr id="709" name="直線コネクタ 708">
          <a:extLst>
            <a:ext uri="{FF2B5EF4-FFF2-40B4-BE49-F238E27FC236}">
              <a16:creationId xmlns:a16="http://schemas.microsoft.com/office/drawing/2014/main" id="{E2D9D58D-38A8-4678-BC61-05D34FC02E98}"/>
            </a:ext>
          </a:extLst>
        </xdr:cNvPr>
        <xdr:cNvCxnSpPr/>
      </xdr:nvCxnSpPr>
      <xdr:spPr>
        <a:xfrm>
          <a:off x="18656300" y="10182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710" name="n_1aveValue【学校施設】&#10;一人当たり面積">
          <a:extLst>
            <a:ext uri="{FF2B5EF4-FFF2-40B4-BE49-F238E27FC236}">
              <a16:creationId xmlns:a16="http://schemas.microsoft.com/office/drawing/2014/main" id="{2136C485-9DE6-4DD5-92B7-F13B67A79282}"/>
            </a:ext>
          </a:extLst>
        </xdr:cNvPr>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711" name="n_2aveValue【学校施設】&#10;一人当たり面積">
          <a:extLst>
            <a:ext uri="{FF2B5EF4-FFF2-40B4-BE49-F238E27FC236}">
              <a16:creationId xmlns:a16="http://schemas.microsoft.com/office/drawing/2014/main" id="{AF54619B-6DBF-40F4-8FD4-A88A741D26BC}"/>
            </a:ext>
          </a:extLst>
        </xdr:cNvPr>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712" name="n_3aveValue【学校施設】&#10;一人当たり面積">
          <a:extLst>
            <a:ext uri="{FF2B5EF4-FFF2-40B4-BE49-F238E27FC236}">
              <a16:creationId xmlns:a16="http://schemas.microsoft.com/office/drawing/2014/main" id="{38A783BF-60FC-4533-99DC-785702AD23C5}"/>
            </a:ext>
          </a:extLst>
        </xdr:cNvPr>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713" name="n_4aveValue【学校施設】&#10;一人当たり面積">
          <a:extLst>
            <a:ext uri="{FF2B5EF4-FFF2-40B4-BE49-F238E27FC236}">
              <a16:creationId xmlns:a16="http://schemas.microsoft.com/office/drawing/2014/main" id="{29437EBC-275C-4E7F-B1BB-1C3668140F7F}"/>
            </a:ext>
          </a:extLst>
        </xdr:cNvPr>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107649</xdr:rowOff>
    </xdr:from>
    <xdr:ext cx="469744" cy="259045"/>
    <xdr:sp macro="" textlink="">
      <xdr:nvSpPr>
        <xdr:cNvPr id="714" name="n_1mainValue【学校施設】&#10;一人当たり面積">
          <a:extLst>
            <a:ext uri="{FF2B5EF4-FFF2-40B4-BE49-F238E27FC236}">
              <a16:creationId xmlns:a16="http://schemas.microsoft.com/office/drawing/2014/main" id="{9889650C-FD68-4BDC-B234-8CA058B1803E}"/>
            </a:ext>
          </a:extLst>
        </xdr:cNvPr>
        <xdr:cNvSpPr txBox="1"/>
      </xdr:nvSpPr>
      <xdr:spPr>
        <a:xfrm>
          <a:off x="21075727" y="10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109935</xdr:rowOff>
    </xdr:from>
    <xdr:ext cx="469744" cy="259045"/>
    <xdr:sp macro="" textlink="">
      <xdr:nvSpPr>
        <xdr:cNvPr id="715" name="n_2mainValue【学校施設】&#10;一人当たり面積">
          <a:extLst>
            <a:ext uri="{FF2B5EF4-FFF2-40B4-BE49-F238E27FC236}">
              <a16:creationId xmlns:a16="http://schemas.microsoft.com/office/drawing/2014/main" id="{D4A1C6CB-343B-43DF-A42D-A11CC2EBD2FF}"/>
            </a:ext>
          </a:extLst>
        </xdr:cNvPr>
        <xdr:cNvSpPr txBox="1"/>
      </xdr:nvSpPr>
      <xdr:spPr>
        <a:xfrm>
          <a:off x="20199427" y="1022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108793</xdr:rowOff>
    </xdr:from>
    <xdr:ext cx="469744" cy="259045"/>
    <xdr:sp macro="" textlink="">
      <xdr:nvSpPr>
        <xdr:cNvPr id="716" name="n_3mainValue【学校施設】&#10;一人当たり面積">
          <a:extLst>
            <a:ext uri="{FF2B5EF4-FFF2-40B4-BE49-F238E27FC236}">
              <a16:creationId xmlns:a16="http://schemas.microsoft.com/office/drawing/2014/main" id="{49C09310-99C5-4BC7-9475-415E3C33EF46}"/>
            </a:ext>
          </a:extLst>
        </xdr:cNvPr>
        <xdr:cNvSpPr txBox="1"/>
      </xdr:nvSpPr>
      <xdr:spPr>
        <a:xfrm>
          <a:off x="19310427" y="102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108793</xdr:rowOff>
    </xdr:from>
    <xdr:ext cx="469744" cy="259045"/>
    <xdr:sp macro="" textlink="">
      <xdr:nvSpPr>
        <xdr:cNvPr id="717" name="n_4mainValue【学校施設】&#10;一人当たり面積">
          <a:extLst>
            <a:ext uri="{FF2B5EF4-FFF2-40B4-BE49-F238E27FC236}">
              <a16:creationId xmlns:a16="http://schemas.microsoft.com/office/drawing/2014/main" id="{56ECDC11-DE15-44C4-AEAA-2AD62BA2A72E}"/>
            </a:ext>
          </a:extLst>
        </xdr:cNvPr>
        <xdr:cNvSpPr txBox="1"/>
      </xdr:nvSpPr>
      <xdr:spPr>
        <a:xfrm>
          <a:off x="18421427" y="102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9AB32E2E-8451-4666-B51F-DC5D267236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ADBA75-CB0F-4BA4-8C74-4ED4398EF1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BD636BB3-3792-4BC3-B48B-EDAD8391D7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968D3DCE-7014-476F-B4BF-CC1D1FFD53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E510EF8E-DC1F-41B1-9E97-41C3E0CE8A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BA70F8E6-C066-4C85-B985-0A7754D4FD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403268F5-EE4A-4335-BC01-FD27BDF802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C8D06C7-3546-4340-9C5B-B094F4E3ED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24F3BE3A-D9CB-4F53-9512-6E72C87754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A2BB0B02-AE2A-4E78-9B24-019E828624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32ED98B2-E9C1-42E4-A3AF-8BBC5F59E1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id="{F6011EB9-6294-40F8-BD38-44C361975C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F0A2BF93-189C-4C9F-BC60-B86B1A68714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id="{3AEE91B8-57D6-4BE4-A6ED-9771680337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id="{D0C5A634-9A83-4DC1-B95B-D84D6D7D48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id="{3823343D-4D9F-4DDC-ABBF-9AD3F94A0F4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id="{524C2DCC-FF21-43C3-9BF8-DD0E284E108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id="{62266195-5DB5-43CE-B9B7-9EF720359A8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id="{E848D783-01E6-48A0-B001-240B963D4DC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id="{72ABEB25-D983-4309-9FA9-BE50C6882BA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8" name="テキスト ボックス 737">
          <a:extLst>
            <a:ext uri="{FF2B5EF4-FFF2-40B4-BE49-F238E27FC236}">
              <a16:creationId xmlns:a16="http://schemas.microsoft.com/office/drawing/2014/main" id="{59DD898C-905B-4BB2-BDE5-9DB9D7CEF8D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129254B3-615A-4C1A-A06E-CE4AA0811D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E7451130-B55B-4C00-B65D-2BE7D341D06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1" name="直線コネクタ 740">
          <a:extLst>
            <a:ext uri="{FF2B5EF4-FFF2-40B4-BE49-F238E27FC236}">
              <a16:creationId xmlns:a16="http://schemas.microsoft.com/office/drawing/2014/main" id="{E813E062-E46E-49A6-93D3-77600885801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2" name="【児童館】&#10;有形固定資産減価償却率最小値テキスト">
          <a:extLst>
            <a:ext uri="{FF2B5EF4-FFF2-40B4-BE49-F238E27FC236}">
              <a16:creationId xmlns:a16="http://schemas.microsoft.com/office/drawing/2014/main" id="{DE9DB6BE-BCEA-426E-84B5-25FE9A71AD8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3" name="直線コネクタ 742">
          <a:extLst>
            <a:ext uri="{FF2B5EF4-FFF2-40B4-BE49-F238E27FC236}">
              <a16:creationId xmlns:a16="http://schemas.microsoft.com/office/drawing/2014/main" id="{5530F55F-3782-4365-9380-F1B02E627F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4" name="【児童館】&#10;有形固定資産減価償却率最大値テキスト">
          <a:extLst>
            <a:ext uri="{FF2B5EF4-FFF2-40B4-BE49-F238E27FC236}">
              <a16:creationId xmlns:a16="http://schemas.microsoft.com/office/drawing/2014/main" id="{07AB9921-94C3-4E35-A2BE-AE46A016D1A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5" name="直線コネクタ 744">
          <a:extLst>
            <a:ext uri="{FF2B5EF4-FFF2-40B4-BE49-F238E27FC236}">
              <a16:creationId xmlns:a16="http://schemas.microsoft.com/office/drawing/2014/main" id="{6C568423-6936-4593-9C04-2CB5775C769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746" name="【児童館】&#10;有形固定資産減価償却率平均値テキスト">
          <a:extLst>
            <a:ext uri="{FF2B5EF4-FFF2-40B4-BE49-F238E27FC236}">
              <a16:creationId xmlns:a16="http://schemas.microsoft.com/office/drawing/2014/main" id="{06E472CE-9149-4CEB-99B8-CD12E10C7C64}"/>
            </a:ext>
          </a:extLst>
        </xdr:cNvPr>
        <xdr:cNvSpPr txBox="1"/>
      </xdr:nvSpPr>
      <xdr:spPr>
        <a:xfrm>
          <a:off x="16357600" y="1383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47" name="フローチャート: 判断 746">
          <a:extLst>
            <a:ext uri="{FF2B5EF4-FFF2-40B4-BE49-F238E27FC236}">
              <a16:creationId xmlns:a16="http://schemas.microsoft.com/office/drawing/2014/main" id="{FE83F604-A4E0-42CE-A64F-8BF3D6C4E7E5}"/>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48" name="フローチャート: 判断 747">
          <a:extLst>
            <a:ext uri="{FF2B5EF4-FFF2-40B4-BE49-F238E27FC236}">
              <a16:creationId xmlns:a16="http://schemas.microsoft.com/office/drawing/2014/main" id="{BE26BCC8-DA96-4903-8FC7-6D701DCE3407}"/>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49" name="フローチャート: 判断 748">
          <a:extLst>
            <a:ext uri="{FF2B5EF4-FFF2-40B4-BE49-F238E27FC236}">
              <a16:creationId xmlns:a16="http://schemas.microsoft.com/office/drawing/2014/main" id="{F8AA0E48-5939-4E64-A63E-E644C7D85ED8}"/>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0" name="フローチャート: 判断 749">
          <a:extLst>
            <a:ext uri="{FF2B5EF4-FFF2-40B4-BE49-F238E27FC236}">
              <a16:creationId xmlns:a16="http://schemas.microsoft.com/office/drawing/2014/main" id="{179309CD-18D8-48D7-B3E3-AEFBDE16AAE4}"/>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1" name="フローチャート: 判断 750">
          <a:extLst>
            <a:ext uri="{FF2B5EF4-FFF2-40B4-BE49-F238E27FC236}">
              <a16:creationId xmlns:a16="http://schemas.microsoft.com/office/drawing/2014/main" id="{73B04751-6987-48CF-B43A-87A9A5862DF5}"/>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8F0B1F39-D99E-4A1B-B6A4-16CF92E8E5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34CF3B28-C27D-40C7-B734-1DFD4D6E40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4E66FCB7-2D84-4E36-8445-18EE602D890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89D4932-EB83-47A5-8218-177B771B9D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81FA360-7BC4-45D9-AE27-9304681641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81280</xdr:rowOff>
    </xdr:from>
    <xdr:to>
      <xdr:col>85</xdr:col>
      <xdr:colOff>177800</xdr:colOff>
      <xdr:row>81</xdr:row>
      <xdr:rowOff>11430</xdr:rowOff>
    </xdr:to>
    <xdr:sp macro="" textlink="">
      <xdr:nvSpPr>
        <xdr:cNvPr id="757" name="楕円 756">
          <a:extLst>
            <a:ext uri="{FF2B5EF4-FFF2-40B4-BE49-F238E27FC236}">
              <a16:creationId xmlns:a16="http://schemas.microsoft.com/office/drawing/2014/main" id="{81D350FC-48A2-4A39-8A38-BA052DD68053}"/>
            </a:ext>
          </a:extLst>
        </xdr:cNvPr>
        <xdr:cNvSpPr/>
      </xdr:nvSpPr>
      <xdr:spPr>
        <a:xfrm>
          <a:off x="16268700" y="137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104157</xdr:rowOff>
    </xdr:from>
    <xdr:ext cx="405111" cy="259045"/>
    <xdr:sp macro="" textlink="">
      <xdr:nvSpPr>
        <xdr:cNvPr id="758" name="【児童館】&#10;有形固定資産減価償却率該当値テキスト">
          <a:extLst>
            <a:ext uri="{FF2B5EF4-FFF2-40B4-BE49-F238E27FC236}">
              <a16:creationId xmlns:a16="http://schemas.microsoft.com/office/drawing/2014/main" id="{6CEFB836-1D05-4567-8CD6-72E7D354FC92}"/>
            </a:ext>
          </a:extLst>
        </xdr:cNvPr>
        <xdr:cNvSpPr txBox="1"/>
      </xdr:nvSpPr>
      <xdr:spPr>
        <a:xfrm>
          <a:off x="16357600" y="1364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43180</xdr:rowOff>
    </xdr:from>
    <xdr:to>
      <xdr:col>81</xdr:col>
      <xdr:colOff>101600</xdr:colOff>
      <xdr:row>80</xdr:row>
      <xdr:rowOff>144780</xdr:rowOff>
    </xdr:to>
    <xdr:sp macro="" textlink="">
      <xdr:nvSpPr>
        <xdr:cNvPr id="759" name="楕円 758">
          <a:extLst>
            <a:ext uri="{FF2B5EF4-FFF2-40B4-BE49-F238E27FC236}">
              <a16:creationId xmlns:a16="http://schemas.microsoft.com/office/drawing/2014/main" id="{75CACDD9-4940-4A75-9890-03D61665D8C3}"/>
            </a:ext>
          </a:extLst>
        </xdr:cNvPr>
        <xdr:cNvSpPr/>
      </xdr:nvSpPr>
      <xdr:spPr>
        <a:xfrm>
          <a:off x="1543050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93980</xdr:rowOff>
    </xdr:from>
    <xdr:to>
      <xdr:col>85</xdr:col>
      <xdr:colOff>127000</xdr:colOff>
      <xdr:row>80</xdr:row>
      <xdr:rowOff>132080</xdr:rowOff>
    </xdr:to>
    <xdr:cxnSp macro="">
      <xdr:nvCxnSpPr>
        <xdr:cNvPr id="760" name="直線コネクタ 759">
          <a:extLst>
            <a:ext uri="{FF2B5EF4-FFF2-40B4-BE49-F238E27FC236}">
              <a16:creationId xmlns:a16="http://schemas.microsoft.com/office/drawing/2014/main" id="{D212C8A0-B407-42CE-A714-6002A7D5D93A}"/>
            </a:ext>
          </a:extLst>
        </xdr:cNvPr>
        <xdr:cNvCxnSpPr/>
      </xdr:nvCxnSpPr>
      <xdr:spPr>
        <a:xfrm>
          <a:off x="15481300" y="13809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5080</xdr:rowOff>
    </xdr:from>
    <xdr:to>
      <xdr:col>76</xdr:col>
      <xdr:colOff>165100</xdr:colOff>
      <xdr:row>80</xdr:row>
      <xdr:rowOff>106680</xdr:rowOff>
    </xdr:to>
    <xdr:sp macro="" textlink="">
      <xdr:nvSpPr>
        <xdr:cNvPr id="761" name="楕円 760">
          <a:extLst>
            <a:ext uri="{FF2B5EF4-FFF2-40B4-BE49-F238E27FC236}">
              <a16:creationId xmlns:a16="http://schemas.microsoft.com/office/drawing/2014/main" id="{93CDC519-1DCC-4B8C-B07B-4555BA7A7BC3}"/>
            </a:ext>
          </a:extLst>
        </xdr:cNvPr>
        <xdr:cNvSpPr/>
      </xdr:nvSpPr>
      <xdr:spPr>
        <a:xfrm>
          <a:off x="14541500" y="137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55880</xdr:rowOff>
    </xdr:from>
    <xdr:to>
      <xdr:col>81</xdr:col>
      <xdr:colOff>50800</xdr:colOff>
      <xdr:row>80</xdr:row>
      <xdr:rowOff>93980</xdr:rowOff>
    </xdr:to>
    <xdr:cxnSp macro="">
      <xdr:nvCxnSpPr>
        <xdr:cNvPr id="762" name="直線コネクタ 761">
          <a:extLst>
            <a:ext uri="{FF2B5EF4-FFF2-40B4-BE49-F238E27FC236}">
              <a16:creationId xmlns:a16="http://schemas.microsoft.com/office/drawing/2014/main" id="{F234AF4D-55E0-45E5-9394-0B676AB2574B}"/>
            </a:ext>
          </a:extLst>
        </xdr:cNvPr>
        <xdr:cNvCxnSpPr/>
      </xdr:nvCxnSpPr>
      <xdr:spPr>
        <a:xfrm>
          <a:off x="14592300" y="13771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138430</xdr:rowOff>
    </xdr:from>
    <xdr:to>
      <xdr:col>72</xdr:col>
      <xdr:colOff>38100</xdr:colOff>
      <xdr:row>80</xdr:row>
      <xdr:rowOff>68580</xdr:rowOff>
    </xdr:to>
    <xdr:sp macro="" textlink="">
      <xdr:nvSpPr>
        <xdr:cNvPr id="763" name="楕円 762">
          <a:extLst>
            <a:ext uri="{FF2B5EF4-FFF2-40B4-BE49-F238E27FC236}">
              <a16:creationId xmlns:a16="http://schemas.microsoft.com/office/drawing/2014/main" id="{63146D04-2CAF-4F98-B6EE-46C4D6550607}"/>
            </a:ext>
          </a:extLst>
        </xdr:cNvPr>
        <xdr:cNvSpPr/>
      </xdr:nvSpPr>
      <xdr:spPr>
        <a:xfrm>
          <a:off x="13652500" y="136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17780</xdr:rowOff>
    </xdr:from>
    <xdr:to>
      <xdr:col>76</xdr:col>
      <xdr:colOff>114300</xdr:colOff>
      <xdr:row>80</xdr:row>
      <xdr:rowOff>55880</xdr:rowOff>
    </xdr:to>
    <xdr:cxnSp macro="">
      <xdr:nvCxnSpPr>
        <xdr:cNvPr id="764" name="直線コネクタ 763">
          <a:extLst>
            <a:ext uri="{FF2B5EF4-FFF2-40B4-BE49-F238E27FC236}">
              <a16:creationId xmlns:a16="http://schemas.microsoft.com/office/drawing/2014/main" id="{5C2530F1-EA72-4833-9049-EF906173DEE5}"/>
            </a:ext>
          </a:extLst>
        </xdr:cNvPr>
        <xdr:cNvCxnSpPr/>
      </xdr:nvCxnSpPr>
      <xdr:spPr>
        <a:xfrm>
          <a:off x="13703300" y="13733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121920</xdr:rowOff>
    </xdr:from>
    <xdr:to>
      <xdr:col>67</xdr:col>
      <xdr:colOff>101600</xdr:colOff>
      <xdr:row>80</xdr:row>
      <xdr:rowOff>52070</xdr:rowOff>
    </xdr:to>
    <xdr:sp macro="" textlink="">
      <xdr:nvSpPr>
        <xdr:cNvPr id="765" name="楕円 764">
          <a:extLst>
            <a:ext uri="{FF2B5EF4-FFF2-40B4-BE49-F238E27FC236}">
              <a16:creationId xmlns:a16="http://schemas.microsoft.com/office/drawing/2014/main" id="{381ED7E8-29A3-4C9A-AB45-94620E4E03AB}"/>
            </a:ext>
          </a:extLst>
        </xdr:cNvPr>
        <xdr:cNvSpPr/>
      </xdr:nvSpPr>
      <xdr:spPr>
        <a:xfrm>
          <a:off x="127635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1270</xdr:rowOff>
    </xdr:from>
    <xdr:to>
      <xdr:col>71</xdr:col>
      <xdr:colOff>177800</xdr:colOff>
      <xdr:row>80</xdr:row>
      <xdr:rowOff>17780</xdr:rowOff>
    </xdr:to>
    <xdr:cxnSp macro="">
      <xdr:nvCxnSpPr>
        <xdr:cNvPr id="766" name="直線コネクタ 765">
          <a:extLst>
            <a:ext uri="{FF2B5EF4-FFF2-40B4-BE49-F238E27FC236}">
              <a16:creationId xmlns:a16="http://schemas.microsoft.com/office/drawing/2014/main" id="{E682F060-09AC-4E2F-8EB0-00B7A059D3FF}"/>
            </a:ext>
          </a:extLst>
        </xdr:cNvPr>
        <xdr:cNvCxnSpPr/>
      </xdr:nvCxnSpPr>
      <xdr:spPr>
        <a:xfrm>
          <a:off x="12814300" y="137172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767" name="n_1aveValue【児童館】&#10;有形固定資産減価償却率">
          <a:extLst>
            <a:ext uri="{FF2B5EF4-FFF2-40B4-BE49-F238E27FC236}">
              <a16:creationId xmlns:a16="http://schemas.microsoft.com/office/drawing/2014/main" id="{A1412183-FF13-438B-B8D5-0DCDA8C9491E}"/>
            </a:ext>
          </a:extLst>
        </xdr:cNvPr>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768" name="n_2aveValue【児童館】&#10;有形固定資産減価償却率">
          <a:extLst>
            <a:ext uri="{FF2B5EF4-FFF2-40B4-BE49-F238E27FC236}">
              <a16:creationId xmlns:a16="http://schemas.microsoft.com/office/drawing/2014/main" id="{93854C32-68DC-4DC7-A8FF-030F15793698}"/>
            </a:ext>
          </a:extLst>
        </xdr:cNvPr>
        <xdr:cNvSpPr txBox="1"/>
      </xdr:nvSpPr>
      <xdr:spPr>
        <a:xfrm>
          <a:off x="14389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116857</xdr:rowOff>
    </xdr:from>
    <xdr:ext cx="405111" cy="259045"/>
    <xdr:sp macro="" textlink="">
      <xdr:nvSpPr>
        <xdr:cNvPr id="769" name="n_3aveValue【児童館】&#10;有形固定資産減価償却率">
          <a:extLst>
            <a:ext uri="{FF2B5EF4-FFF2-40B4-BE49-F238E27FC236}">
              <a16:creationId xmlns:a16="http://schemas.microsoft.com/office/drawing/2014/main" id="{FA22B0E0-4D27-4D2B-9338-094DD26D8758}"/>
            </a:ext>
          </a:extLst>
        </xdr:cNvPr>
        <xdr:cNvSpPr txBox="1"/>
      </xdr:nvSpPr>
      <xdr:spPr>
        <a:xfrm>
          <a:off x="13500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95266</xdr:rowOff>
    </xdr:from>
    <xdr:ext cx="405111" cy="259045"/>
    <xdr:sp macro="" textlink="">
      <xdr:nvSpPr>
        <xdr:cNvPr id="770" name="n_4aveValue【児童館】&#10;有形固定資産減価償却率">
          <a:extLst>
            <a:ext uri="{FF2B5EF4-FFF2-40B4-BE49-F238E27FC236}">
              <a16:creationId xmlns:a16="http://schemas.microsoft.com/office/drawing/2014/main" id="{297EEA9A-F3AC-47CF-89FD-2FCD097FCEF9}"/>
            </a:ext>
          </a:extLst>
        </xdr:cNvPr>
        <xdr:cNvSpPr txBox="1"/>
      </xdr:nvSpPr>
      <xdr:spPr>
        <a:xfrm>
          <a:off x="12611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161307</xdr:rowOff>
    </xdr:from>
    <xdr:ext cx="405111" cy="259045"/>
    <xdr:sp macro="" textlink="">
      <xdr:nvSpPr>
        <xdr:cNvPr id="771" name="n_1mainValue【児童館】&#10;有形固定資産減価償却率">
          <a:extLst>
            <a:ext uri="{FF2B5EF4-FFF2-40B4-BE49-F238E27FC236}">
              <a16:creationId xmlns:a16="http://schemas.microsoft.com/office/drawing/2014/main" id="{12BEED93-8899-4F5E-BD33-CD8091A4DD87}"/>
            </a:ext>
          </a:extLst>
        </xdr:cNvPr>
        <xdr:cNvSpPr txBox="1"/>
      </xdr:nvSpPr>
      <xdr:spPr>
        <a:xfrm>
          <a:off x="15266044" y="1353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123207</xdr:rowOff>
    </xdr:from>
    <xdr:ext cx="405111" cy="259045"/>
    <xdr:sp macro="" textlink="">
      <xdr:nvSpPr>
        <xdr:cNvPr id="772" name="n_2mainValue【児童館】&#10;有形固定資産減価償却率">
          <a:extLst>
            <a:ext uri="{FF2B5EF4-FFF2-40B4-BE49-F238E27FC236}">
              <a16:creationId xmlns:a16="http://schemas.microsoft.com/office/drawing/2014/main" id="{8E364F7E-748A-43B0-AAED-E7FA5BEA59ED}"/>
            </a:ext>
          </a:extLst>
        </xdr:cNvPr>
        <xdr:cNvSpPr txBox="1"/>
      </xdr:nvSpPr>
      <xdr:spPr>
        <a:xfrm>
          <a:off x="143897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85107</xdr:rowOff>
    </xdr:from>
    <xdr:ext cx="405111" cy="259045"/>
    <xdr:sp macro="" textlink="">
      <xdr:nvSpPr>
        <xdr:cNvPr id="773" name="n_3mainValue【児童館】&#10;有形固定資産減価償却率">
          <a:extLst>
            <a:ext uri="{FF2B5EF4-FFF2-40B4-BE49-F238E27FC236}">
              <a16:creationId xmlns:a16="http://schemas.microsoft.com/office/drawing/2014/main" id="{7588FA4B-953C-4B0B-A894-9EC41E9BD5C6}"/>
            </a:ext>
          </a:extLst>
        </xdr:cNvPr>
        <xdr:cNvSpPr txBox="1"/>
      </xdr:nvSpPr>
      <xdr:spPr>
        <a:xfrm>
          <a:off x="135007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68597</xdr:rowOff>
    </xdr:from>
    <xdr:ext cx="405111" cy="259045"/>
    <xdr:sp macro="" textlink="">
      <xdr:nvSpPr>
        <xdr:cNvPr id="774" name="n_4mainValue【児童館】&#10;有形固定資産減価償却率">
          <a:extLst>
            <a:ext uri="{FF2B5EF4-FFF2-40B4-BE49-F238E27FC236}">
              <a16:creationId xmlns:a16="http://schemas.microsoft.com/office/drawing/2014/main" id="{068B2A47-0C8C-4DCE-B56B-DBF4947B9B57}"/>
            </a:ext>
          </a:extLst>
        </xdr:cNvPr>
        <xdr:cNvSpPr txBox="1"/>
      </xdr:nvSpPr>
      <xdr:spPr>
        <a:xfrm>
          <a:off x="12611744"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C33A6395-FE5C-4868-A03E-85F776F8EA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EB4A9D36-11D8-4783-AE7F-F7B07A053A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F67D9E52-DE40-46F5-8BB5-E9A5695FE7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157A55FD-8F16-4D20-8A93-7A5C09BACD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97FC7DC6-83D4-42E1-A869-9E591E81C7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FE273669-E4A1-4D95-A22D-9C1FB23FC1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929DC506-BBFC-4CDD-9619-355AC56204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58DF772C-4EE9-47A2-B6AE-F42D92EC87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E51E5418-4FA1-49E1-9361-F6F7D544A3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E37AB7B5-5DDE-4D6E-B79C-B9A36C6975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264CD2E6-FFCA-4D81-9773-A67E2757041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81EB6EA8-2D4D-475D-A189-371D832B5D3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63E4FEE9-63BE-4090-9B74-2D90E6BD433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CC2CD73F-172A-487B-A90F-F3BCA380775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A3AE8064-DA76-48BD-A13D-75C046635B7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210926B5-8239-4870-B698-0902D3C6133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56231AEA-E537-4F96-B976-BEFCA5B5929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1759907B-6612-4AB6-B45F-F57990D3A04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93749C37-9BBC-404C-9AB3-25752C21A6A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7390978C-4737-4CEF-A4E5-D422352262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90534181-F2E7-4D6F-A887-97EFC8E09E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96" name="直線コネクタ 795">
          <a:extLst>
            <a:ext uri="{FF2B5EF4-FFF2-40B4-BE49-F238E27FC236}">
              <a16:creationId xmlns:a16="http://schemas.microsoft.com/office/drawing/2014/main" id="{DD17B41A-949C-45DF-BFD7-2FE8AFDF05D8}"/>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97" name="【児童館】&#10;一人当たり面積最小値テキスト">
          <a:extLst>
            <a:ext uri="{FF2B5EF4-FFF2-40B4-BE49-F238E27FC236}">
              <a16:creationId xmlns:a16="http://schemas.microsoft.com/office/drawing/2014/main" id="{9725A11A-1CCE-471B-BEE3-264F51CD212A}"/>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98" name="直線コネクタ 797">
          <a:extLst>
            <a:ext uri="{FF2B5EF4-FFF2-40B4-BE49-F238E27FC236}">
              <a16:creationId xmlns:a16="http://schemas.microsoft.com/office/drawing/2014/main" id="{06C106D0-3A2C-43C4-AB2F-B2150DEC5EF7}"/>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99" name="【児童館】&#10;一人当たり面積最大値テキスト">
          <a:extLst>
            <a:ext uri="{FF2B5EF4-FFF2-40B4-BE49-F238E27FC236}">
              <a16:creationId xmlns:a16="http://schemas.microsoft.com/office/drawing/2014/main" id="{F59A3326-6938-4CF1-A0EF-99B73BB4C24F}"/>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0" name="直線コネクタ 799">
          <a:extLst>
            <a:ext uri="{FF2B5EF4-FFF2-40B4-BE49-F238E27FC236}">
              <a16:creationId xmlns:a16="http://schemas.microsoft.com/office/drawing/2014/main" id="{CE132AF0-0549-417A-98F1-F0D8371B4C9C}"/>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1" name="【児童館】&#10;一人当たり面積平均値テキスト">
          <a:extLst>
            <a:ext uri="{FF2B5EF4-FFF2-40B4-BE49-F238E27FC236}">
              <a16:creationId xmlns:a16="http://schemas.microsoft.com/office/drawing/2014/main" id="{8C8F17BA-FFEA-43F9-8A32-A6A95BA0BF39}"/>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2" name="フローチャート: 判断 801">
          <a:extLst>
            <a:ext uri="{FF2B5EF4-FFF2-40B4-BE49-F238E27FC236}">
              <a16:creationId xmlns:a16="http://schemas.microsoft.com/office/drawing/2014/main" id="{DCD4719C-9349-4B9A-A64E-2E33FFDD4B66}"/>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3" name="フローチャート: 判断 802">
          <a:extLst>
            <a:ext uri="{FF2B5EF4-FFF2-40B4-BE49-F238E27FC236}">
              <a16:creationId xmlns:a16="http://schemas.microsoft.com/office/drawing/2014/main" id="{58FFBF54-ED4B-464A-9AD3-986BE092D349}"/>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4" name="フローチャート: 判断 803">
          <a:extLst>
            <a:ext uri="{FF2B5EF4-FFF2-40B4-BE49-F238E27FC236}">
              <a16:creationId xmlns:a16="http://schemas.microsoft.com/office/drawing/2014/main" id="{1574726A-F5BB-43C5-B2CA-CDE2524DF0E7}"/>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5" name="フローチャート: 判断 804">
          <a:extLst>
            <a:ext uri="{FF2B5EF4-FFF2-40B4-BE49-F238E27FC236}">
              <a16:creationId xmlns:a16="http://schemas.microsoft.com/office/drawing/2014/main" id="{BD83DEDA-AAB3-4A51-8E1D-69E480F7CFC6}"/>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6" name="フローチャート: 判断 805">
          <a:extLst>
            <a:ext uri="{FF2B5EF4-FFF2-40B4-BE49-F238E27FC236}">
              <a16:creationId xmlns:a16="http://schemas.microsoft.com/office/drawing/2014/main" id="{41D23F21-F800-446A-9A0F-564BAEE5A269}"/>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2970E968-FD1F-4C2E-A495-D8693693703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3B4E3E1-6539-4E1C-8961-FA9FF0191A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ECB291D4-6E69-40FE-8A37-45837599D7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472C35E0-FED7-4845-A26F-B3A7158EBE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D7C0EA15-205A-49C2-918E-365CA82670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2" name="楕円 811">
          <a:extLst>
            <a:ext uri="{FF2B5EF4-FFF2-40B4-BE49-F238E27FC236}">
              <a16:creationId xmlns:a16="http://schemas.microsoft.com/office/drawing/2014/main" id="{64D82FDB-ED2E-4676-9949-A0977CEAD633}"/>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13" name="【児童館】&#10;一人当たり面積該当値テキスト">
          <a:extLst>
            <a:ext uri="{FF2B5EF4-FFF2-40B4-BE49-F238E27FC236}">
              <a16:creationId xmlns:a16="http://schemas.microsoft.com/office/drawing/2014/main" id="{E1158910-E51B-4336-8D84-1634AE38BB8D}"/>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14" name="楕円 813">
          <a:extLst>
            <a:ext uri="{FF2B5EF4-FFF2-40B4-BE49-F238E27FC236}">
              <a16:creationId xmlns:a16="http://schemas.microsoft.com/office/drawing/2014/main" id="{763C6926-16C4-408F-9E3A-1BAC02635844}"/>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15" name="直線コネクタ 814">
          <a:extLst>
            <a:ext uri="{FF2B5EF4-FFF2-40B4-BE49-F238E27FC236}">
              <a16:creationId xmlns:a16="http://schemas.microsoft.com/office/drawing/2014/main" id="{6D16C16D-BC13-4B39-9EED-2D3C47FA76CA}"/>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16" name="楕円 815">
          <a:extLst>
            <a:ext uri="{FF2B5EF4-FFF2-40B4-BE49-F238E27FC236}">
              <a16:creationId xmlns:a16="http://schemas.microsoft.com/office/drawing/2014/main" id="{3A5D5CE7-79CF-4E97-9429-D5E411CDB054}"/>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17" name="直線コネクタ 816">
          <a:extLst>
            <a:ext uri="{FF2B5EF4-FFF2-40B4-BE49-F238E27FC236}">
              <a16:creationId xmlns:a16="http://schemas.microsoft.com/office/drawing/2014/main" id="{28E35318-32EB-4BB4-B6BD-9ADCFD0BE901}"/>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8" name="楕円 817">
          <a:extLst>
            <a:ext uri="{FF2B5EF4-FFF2-40B4-BE49-F238E27FC236}">
              <a16:creationId xmlns:a16="http://schemas.microsoft.com/office/drawing/2014/main" id="{7EA20C86-5D92-42E9-B68F-5178ADB1AD46}"/>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19" name="直線コネクタ 818">
          <a:extLst>
            <a:ext uri="{FF2B5EF4-FFF2-40B4-BE49-F238E27FC236}">
              <a16:creationId xmlns:a16="http://schemas.microsoft.com/office/drawing/2014/main" id="{ADDD65F0-CB50-4F8F-8176-EFBDBB1FF6D3}"/>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0" name="楕円 819">
          <a:extLst>
            <a:ext uri="{FF2B5EF4-FFF2-40B4-BE49-F238E27FC236}">
              <a16:creationId xmlns:a16="http://schemas.microsoft.com/office/drawing/2014/main" id="{A6A36ABC-E2E6-48E8-8720-E7EE47C73246}"/>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1" name="直線コネクタ 820">
          <a:extLst>
            <a:ext uri="{FF2B5EF4-FFF2-40B4-BE49-F238E27FC236}">
              <a16:creationId xmlns:a16="http://schemas.microsoft.com/office/drawing/2014/main" id="{99C31476-F05E-42E6-9493-97D325BCEF1D}"/>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2" name="n_1aveValue【児童館】&#10;一人当たり面積">
          <a:extLst>
            <a:ext uri="{FF2B5EF4-FFF2-40B4-BE49-F238E27FC236}">
              <a16:creationId xmlns:a16="http://schemas.microsoft.com/office/drawing/2014/main" id="{7FB8A199-7C12-49FD-A4C9-DFD9AAE03CE8}"/>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3" name="n_2aveValue【児童館】&#10;一人当たり面積">
          <a:extLst>
            <a:ext uri="{FF2B5EF4-FFF2-40B4-BE49-F238E27FC236}">
              <a16:creationId xmlns:a16="http://schemas.microsoft.com/office/drawing/2014/main" id="{91AABBAA-65C7-419C-8FD3-670C56766ACB}"/>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4" name="n_3aveValue【児童館】&#10;一人当たり面積">
          <a:extLst>
            <a:ext uri="{FF2B5EF4-FFF2-40B4-BE49-F238E27FC236}">
              <a16:creationId xmlns:a16="http://schemas.microsoft.com/office/drawing/2014/main" id="{C4ED62F8-F326-4EFF-BC21-668B753637DA}"/>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5" name="n_4aveValue【児童館】&#10;一人当たり面積">
          <a:extLst>
            <a:ext uri="{FF2B5EF4-FFF2-40B4-BE49-F238E27FC236}">
              <a16:creationId xmlns:a16="http://schemas.microsoft.com/office/drawing/2014/main" id="{7AE64B22-A2B1-43F9-AB87-50C7FD8056D6}"/>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26" name="n_1mainValue【児童館】&#10;一人当たり面積">
          <a:extLst>
            <a:ext uri="{FF2B5EF4-FFF2-40B4-BE49-F238E27FC236}">
              <a16:creationId xmlns:a16="http://schemas.microsoft.com/office/drawing/2014/main" id="{EA233B98-B08A-46D9-9F1D-2F69C33E2BB4}"/>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27" name="n_2mainValue【児童館】&#10;一人当たり面積">
          <a:extLst>
            <a:ext uri="{FF2B5EF4-FFF2-40B4-BE49-F238E27FC236}">
              <a16:creationId xmlns:a16="http://schemas.microsoft.com/office/drawing/2014/main" id="{73E9D190-DBCC-45E9-8E9F-70BBB606BE3F}"/>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8" name="n_3mainValue【児童館】&#10;一人当たり面積">
          <a:extLst>
            <a:ext uri="{FF2B5EF4-FFF2-40B4-BE49-F238E27FC236}">
              <a16:creationId xmlns:a16="http://schemas.microsoft.com/office/drawing/2014/main" id="{04C88BA1-120A-4DEF-B9F5-6304B66F3D16}"/>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9" name="n_4mainValue【児童館】&#10;一人当たり面積">
          <a:extLst>
            <a:ext uri="{FF2B5EF4-FFF2-40B4-BE49-F238E27FC236}">
              <a16:creationId xmlns:a16="http://schemas.microsoft.com/office/drawing/2014/main" id="{47F4DDDF-227D-474A-A8A6-39D4E994462D}"/>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DE761A10-139A-4129-91AC-7AE0BB6AA8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DE87ABFD-444F-4E50-9670-D35A0C1429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4C617C3-287D-454F-90B1-A58012F738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C8EC80A9-FA2F-49E0-8816-76AB61DBC0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63B47DF1-0603-4A72-98E2-8475B27D4D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7514EB19-4165-42BA-B75B-201330B53C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3B6630CF-6F0B-4BDC-8E4C-9990750418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5B77580F-10BE-42C3-9271-363F144676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63B0FBEC-07C7-495F-AAD9-472077D5B1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67D024B2-E317-49BE-A739-F7415B17B1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0" name="テキスト ボックス 839">
          <a:extLst>
            <a:ext uri="{FF2B5EF4-FFF2-40B4-BE49-F238E27FC236}">
              <a16:creationId xmlns:a16="http://schemas.microsoft.com/office/drawing/2014/main" id="{D1C8006A-DC70-4133-8F43-2B5E0A7E0CED}"/>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1BB4836F-DC9F-4A73-99ED-D53C2FC2A8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2" name="テキスト ボックス 841">
          <a:extLst>
            <a:ext uri="{FF2B5EF4-FFF2-40B4-BE49-F238E27FC236}">
              <a16:creationId xmlns:a16="http://schemas.microsoft.com/office/drawing/2014/main" id="{DC609E83-79BB-4133-89DF-7DA68EDC448B}"/>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E52DCD6F-D82C-40A4-8F05-DED83A3ED2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C3C7BA16-A63E-4DCE-9DE3-4087892DDB7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22A2C6C3-BE5C-4C67-B229-719A0D5B91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A7793DD3-4529-4D54-B034-F37ECBAA2D4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AF1925E8-5BEF-42BA-B89E-1B1C65A805B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4E1F62E5-C7A0-430E-819D-EA38205E404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F54F1208-D8B4-4399-89BF-687436AAA8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99973989-9CFB-4F2D-9C5B-A5288AF5C5B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2A3429EB-D94C-488B-82BC-EA267241C4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2" name="テキスト ボックス 851">
          <a:extLst>
            <a:ext uri="{FF2B5EF4-FFF2-40B4-BE49-F238E27FC236}">
              <a16:creationId xmlns:a16="http://schemas.microsoft.com/office/drawing/2014/main" id="{D4C7F6D2-A49D-4CEE-B6D0-BED371C7BE0A}"/>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985EE633-0261-4712-8D4C-48534DC70F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4" name="テキスト ボックス 853">
          <a:extLst>
            <a:ext uri="{FF2B5EF4-FFF2-40B4-BE49-F238E27FC236}">
              <a16:creationId xmlns:a16="http://schemas.microsoft.com/office/drawing/2014/main" id="{269CDF32-8B43-4EA0-BD7F-98CD3902CA18}"/>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F54554D7-6A5A-4B84-BEE4-42E18122AC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56" name="直線コネクタ 855">
          <a:extLst>
            <a:ext uri="{FF2B5EF4-FFF2-40B4-BE49-F238E27FC236}">
              <a16:creationId xmlns:a16="http://schemas.microsoft.com/office/drawing/2014/main" id="{4DA4444B-BC3A-4A4B-93D3-D96A6D3A205E}"/>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57" name="【公民館】&#10;有形固定資産減価償却率最小値テキスト">
          <a:extLst>
            <a:ext uri="{FF2B5EF4-FFF2-40B4-BE49-F238E27FC236}">
              <a16:creationId xmlns:a16="http://schemas.microsoft.com/office/drawing/2014/main" id="{6442DD27-D74D-47EB-8FC4-F993277ACD8C}"/>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58" name="直線コネクタ 857">
          <a:extLst>
            <a:ext uri="{FF2B5EF4-FFF2-40B4-BE49-F238E27FC236}">
              <a16:creationId xmlns:a16="http://schemas.microsoft.com/office/drawing/2014/main" id="{46C0A91A-3CB7-4E6E-B4EE-6E5C4442D221}"/>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59" name="【公民館】&#10;有形固定資産減価償却率最大値テキスト">
          <a:extLst>
            <a:ext uri="{FF2B5EF4-FFF2-40B4-BE49-F238E27FC236}">
              <a16:creationId xmlns:a16="http://schemas.microsoft.com/office/drawing/2014/main" id="{27D60EDE-1B0D-40D2-819F-454A69EC45C8}"/>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0" name="直線コネクタ 859">
          <a:extLst>
            <a:ext uri="{FF2B5EF4-FFF2-40B4-BE49-F238E27FC236}">
              <a16:creationId xmlns:a16="http://schemas.microsoft.com/office/drawing/2014/main" id="{8F7639B3-8EB0-4057-9199-2F72C9DDED8A}"/>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1" name="【公民館】&#10;有形固定資産減価償却率平均値テキスト">
          <a:extLst>
            <a:ext uri="{FF2B5EF4-FFF2-40B4-BE49-F238E27FC236}">
              <a16:creationId xmlns:a16="http://schemas.microsoft.com/office/drawing/2014/main" id="{C02225DE-ED0E-42ED-A86B-CBA0226ACA37}"/>
            </a:ext>
          </a:extLst>
        </xdr:cNvPr>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2" name="フローチャート: 判断 861">
          <a:extLst>
            <a:ext uri="{FF2B5EF4-FFF2-40B4-BE49-F238E27FC236}">
              <a16:creationId xmlns:a16="http://schemas.microsoft.com/office/drawing/2014/main" id="{22663BBB-FD7C-4D4A-9C4D-EBF66973DCF5}"/>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63" name="フローチャート: 判断 862">
          <a:extLst>
            <a:ext uri="{FF2B5EF4-FFF2-40B4-BE49-F238E27FC236}">
              <a16:creationId xmlns:a16="http://schemas.microsoft.com/office/drawing/2014/main" id="{8CD53295-D481-4741-AFB3-080F8DF281BD}"/>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64" name="フローチャート: 判断 863">
          <a:extLst>
            <a:ext uri="{FF2B5EF4-FFF2-40B4-BE49-F238E27FC236}">
              <a16:creationId xmlns:a16="http://schemas.microsoft.com/office/drawing/2014/main" id="{809A6D7F-A105-4246-B4C5-4AA4A9F3A50B}"/>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65" name="フローチャート: 判断 864">
          <a:extLst>
            <a:ext uri="{FF2B5EF4-FFF2-40B4-BE49-F238E27FC236}">
              <a16:creationId xmlns:a16="http://schemas.microsoft.com/office/drawing/2014/main" id="{F3AA1755-C467-49EC-9474-7A7AAE85C7EB}"/>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66" name="フローチャート: 判断 865">
          <a:extLst>
            <a:ext uri="{FF2B5EF4-FFF2-40B4-BE49-F238E27FC236}">
              <a16:creationId xmlns:a16="http://schemas.microsoft.com/office/drawing/2014/main" id="{CBFCD9EE-BD2E-4CE8-8E8D-3B07189CA9BE}"/>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AFCD0F4A-924F-47A4-BE44-B4F3659AD0A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2D61473-81AA-4C2E-93B6-B9613BA57C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254DBAF-C91A-4660-AD6F-DF6C4D69F6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36B8984-369F-42B9-8C56-D8D08F1380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8B02E00-F25C-4288-BD97-BF7F1319BD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62956</xdr:rowOff>
    </xdr:from>
    <xdr:to>
      <xdr:col>85</xdr:col>
      <xdr:colOff>177800</xdr:colOff>
      <xdr:row>101</xdr:row>
      <xdr:rowOff>164556</xdr:rowOff>
    </xdr:to>
    <xdr:sp macro="" textlink="">
      <xdr:nvSpPr>
        <xdr:cNvPr id="872" name="楕円 871">
          <a:extLst>
            <a:ext uri="{FF2B5EF4-FFF2-40B4-BE49-F238E27FC236}">
              <a16:creationId xmlns:a16="http://schemas.microsoft.com/office/drawing/2014/main" id="{1E87D202-BDB9-4C99-976E-16421D445AE5}"/>
            </a:ext>
          </a:extLst>
        </xdr:cNvPr>
        <xdr:cNvSpPr/>
      </xdr:nvSpPr>
      <xdr:spPr>
        <a:xfrm>
          <a:off x="16268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85833</xdr:rowOff>
    </xdr:from>
    <xdr:ext cx="405111" cy="259045"/>
    <xdr:sp macro="" textlink="">
      <xdr:nvSpPr>
        <xdr:cNvPr id="873" name="【公民館】&#10;有形固定資産減価償却率該当値テキスト">
          <a:extLst>
            <a:ext uri="{FF2B5EF4-FFF2-40B4-BE49-F238E27FC236}">
              <a16:creationId xmlns:a16="http://schemas.microsoft.com/office/drawing/2014/main" id="{41C875A3-C5FB-41C7-903A-2C1D9E16FFDC}"/>
            </a:ext>
          </a:extLst>
        </xdr:cNvPr>
        <xdr:cNvSpPr txBox="1"/>
      </xdr:nvSpPr>
      <xdr:spPr>
        <a:xfrm>
          <a:off x="16357600" y="172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136434</xdr:rowOff>
    </xdr:from>
    <xdr:to>
      <xdr:col>81</xdr:col>
      <xdr:colOff>101600</xdr:colOff>
      <xdr:row>101</xdr:row>
      <xdr:rowOff>66584</xdr:rowOff>
    </xdr:to>
    <xdr:sp macro="" textlink="">
      <xdr:nvSpPr>
        <xdr:cNvPr id="874" name="楕円 873">
          <a:extLst>
            <a:ext uri="{FF2B5EF4-FFF2-40B4-BE49-F238E27FC236}">
              <a16:creationId xmlns:a16="http://schemas.microsoft.com/office/drawing/2014/main" id="{D9ED67F2-9B47-4D48-BC7A-B9D6C7FC3F31}"/>
            </a:ext>
          </a:extLst>
        </xdr:cNvPr>
        <xdr:cNvSpPr/>
      </xdr:nvSpPr>
      <xdr:spPr>
        <a:xfrm>
          <a:off x="15430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xdr:rowOff>
    </xdr:from>
    <xdr:to>
      <xdr:col>85</xdr:col>
      <xdr:colOff>127000</xdr:colOff>
      <xdr:row>101</xdr:row>
      <xdr:rowOff>113756</xdr:rowOff>
    </xdr:to>
    <xdr:cxnSp macro="">
      <xdr:nvCxnSpPr>
        <xdr:cNvPr id="875" name="直線コネクタ 874">
          <a:extLst>
            <a:ext uri="{FF2B5EF4-FFF2-40B4-BE49-F238E27FC236}">
              <a16:creationId xmlns:a16="http://schemas.microsoft.com/office/drawing/2014/main" id="{0C1BB0E1-80C8-4079-A7AF-C8F648B24EBC}"/>
            </a:ext>
          </a:extLst>
        </xdr:cNvPr>
        <xdr:cNvCxnSpPr/>
      </xdr:nvCxnSpPr>
      <xdr:spPr>
        <a:xfrm>
          <a:off x="15481300" y="1733223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44994</xdr:rowOff>
    </xdr:from>
    <xdr:to>
      <xdr:col>76</xdr:col>
      <xdr:colOff>165100</xdr:colOff>
      <xdr:row>100</xdr:row>
      <xdr:rowOff>146594</xdr:rowOff>
    </xdr:to>
    <xdr:sp macro="" textlink="">
      <xdr:nvSpPr>
        <xdr:cNvPr id="876" name="楕円 875">
          <a:extLst>
            <a:ext uri="{FF2B5EF4-FFF2-40B4-BE49-F238E27FC236}">
              <a16:creationId xmlns:a16="http://schemas.microsoft.com/office/drawing/2014/main" id="{549D435F-D22E-4EF7-937C-F7A15CB08BB3}"/>
            </a:ext>
          </a:extLst>
        </xdr:cNvPr>
        <xdr:cNvSpPr/>
      </xdr:nvSpPr>
      <xdr:spPr>
        <a:xfrm>
          <a:off x="14541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95794</xdr:rowOff>
    </xdr:from>
    <xdr:to>
      <xdr:col>81</xdr:col>
      <xdr:colOff>50800</xdr:colOff>
      <xdr:row>101</xdr:row>
      <xdr:rowOff>15784</xdr:rowOff>
    </xdr:to>
    <xdr:cxnSp macro="">
      <xdr:nvCxnSpPr>
        <xdr:cNvPr id="877" name="直線コネクタ 876">
          <a:extLst>
            <a:ext uri="{FF2B5EF4-FFF2-40B4-BE49-F238E27FC236}">
              <a16:creationId xmlns:a16="http://schemas.microsoft.com/office/drawing/2014/main" id="{C539F3C5-A5B3-4A51-AC87-B5607001007D}"/>
            </a:ext>
          </a:extLst>
        </xdr:cNvPr>
        <xdr:cNvCxnSpPr/>
      </xdr:nvCxnSpPr>
      <xdr:spPr>
        <a:xfrm>
          <a:off x="14592300" y="172407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125005</xdr:rowOff>
    </xdr:from>
    <xdr:to>
      <xdr:col>72</xdr:col>
      <xdr:colOff>38100</xdr:colOff>
      <xdr:row>100</xdr:row>
      <xdr:rowOff>55155</xdr:rowOff>
    </xdr:to>
    <xdr:sp macro="" textlink="">
      <xdr:nvSpPr>
        <xdr:cNvPr id="878" name="楕円 877">
          <a:extLst>
            <a:ext uri="{FF2B5EF4-FFF2-40B4-BE49-F238E27FC236}">
              <a16:creationId xmlns:a16="http://schemas.microsoft.com/office/drawing/2014/main" id="{CC411FB6-32ED-491D-83E9-0929F230C5E4}"/>
            </a:ext>
          </a:extLst>
        </xdr:cNvPr>
        <xdr:cNvSpPr/>
      </xdr:nvSpPr>
      <xdr:spPr>
        <a:xfrm>
          <a:off x="136525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4355</xdr:rowOff>
    </xdr:from>
    <xdr:to>
      <xdr:col>76</xdr:col>
      <xdr:colOff>114300</xdr:colOff>
      <xdr:row>100</xdr:row>
      <xdr:rowOff>95794</xdr:rowOff>
    </xdr:to>
    <xdr:cxnSp macro="">
      <xdr:nvCxnSpPr>
        <xdr:cNvPr id="879" name="直線コネクタ 878">
          <a:extLst>
            <a:ext uri="{FF2B5EF4-FFF2-40B4-BE49-F238E27FC236}">
              <a16:creationId xmlns:a16="http://schemas.microsoft.com/office/drawing/2014/main" id="{EA4EAE00-8EE5-4309-9494-710041E6CB7C}"/>
            </a:ext>
          </a:extLst>
        </xdr:cNvPr>
        <xdr:cNvCxnSpPr/>
      </xdr:nvCxnSpPr>
      <xdr:spPr>
        <a:xfrm>
          <a:off x="13703300" y="171493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89081</xdr:rowOff>
    </xdr:from>
    <xdr:to>
      <xdr:col>67</xdr:col>
      <xdr:colOff>101600</xdr:colOff>
      <xdr:row>100</xdr:row>
      <xdr:rowOff>19231</xdr:rowOff>
    </xdr:to>
    <xdr:sp macro="" textlink="">
      <xdr:nvSpPr>
        <xdr:cNvPr id="880" name="楕円 879">
          <a:extLst>
            <a:ext uri="{FF2B5EF4-FFF2-40B4-BE49-F238E27FC236}">
              <a16:creationId xmlns:a16="http://schemas.microsoft.com/office/drawing/2014/main" id="{6D1DAC0F-6898-41E1-90D0-09E191942D35}"/>
            </a:ext>
          </a:extLst>
        </xdr:cNvPr>
        <xdr:cNvSpPr/>
      </xdr:nvSpPr>
      <xdr:spPr>
        <a:xfrm>
          <a:off x="12763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139881</xdr:rowOff>
    </xdr:from>
    <xdr:to>
      <xdr:col>71</xdr:col>
      <xdr:colOff>177800</xdr:colOff>
      <xdr:row>100</xdr:row>
      <xdr:rowOff>4355</xdr:rowOff>
    </xdr:to>
    <xdr:cxnSp macro="">
      <xdr:nvCxnSpPr>
        <xdr:cNvPr id="881" name="直線コネクタ 880">
          <a:extLst>
            <a:ext uri="{FF2B5EF4-FFF2-40B4-BE49-F238E27FC236}">
              <a16:creationId xmlns:a16="http://schemas.microsoft.com/office/drawing/2014/main" id="{ACD4F268-482C-403E-A5AA-D81A0D80CD95}"/>
            </a:ext>
          </a:extLst>
        </xdr:cNvPr>
        <xdr:cNvCxnSpPr/>
      </xdr:nvCxnSpPr>
      <xdr:spPr>
        <a:xfrm>
          <a:off x="12814300" y="171134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882" name="n_1aveValue【公民館】&#10;有形固定資産減価償却率">
          <a:extLst>
            <a:ext uri="{FF2B5EF4-FFF2-40B4-BE49-F238E27FC236}">
              <a16:creationId xmlns:a16="http://schemas.microsoft.com/office/drawing/2014/main" id="{FAA86925-12AA-4C7B-92AE-E47CC849117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883" name="n_2aveValue【公民館】&#10;有形固定資産減価償却率">
          <a:extLst>
            <a:ext uri="{FF2B5EF4-FFF2-40B4-BE49-F238E27FC236}">
              <a16:creationId xmlns:a16="http://schemas.microsoft.com/office/drawing/2014/main" id="{A9AF9CBE-AFA4-40DC-BA60-DF2DAC798DDF}"/>
            </a:ext>
          </a:extLst>
        </xdr:cNvPr>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84" name="n_3aveValue【公民館】&#10;有形固定資産減価償却率">
          <a:extLst>
            <a:ext uri="{FF2B5EF4-FFF2-40B4-BE49-F238E27FC236}">
              <a16:creationId xmlns:a16="http://schemas.microsoft.com/office/drawing/2014/main" id="{53F9D350-AB80-4C82-8A6A-949B26116B35}"/>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885" name="n_4aveValue【公民館】&#10;有形固定資産減価償却率">
          <a:extLst>
            <a:ext uri="{FF2B5EF4-FFF2-40B4-BE49-F238E27FC236}">
              <a16:creationId xmlns:a16="http://schemas.microsoft.com/office/drawing/2014/main" id="{3D59E35A-DE3E-45C2-B9A3-6B77BFB83342}"/>
            </a:ext>
          </a:extLst>
        </xdr:cNvPr>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83111</xdr:rowOff>
    </xdr:from>
    <xdr:ext cx="405111" cy="259045"/>
    <xdr:sp macro="" textlink="">
      <xdr:nvSpPr>
        <xdr:cNvPr id="886" name="n_1mainValue【公民館】&#10;有形固定資産減価償却率">
          <a:extLst>
            <a:ext uri="{FF2B5EF4-FFF2-40B4-BE49-F238E27FC236}">
              <a16:creationId xmlns:a16="http://schemas.microsoft.com/office/drawing/2014/main" id="{B12653CD-5834-4337-9BEF-178FB278DC9D}"/>
            </a:ext>
          </a:extLst>
        </xdr:cNvPr>
        <xdr:cNvSpPr txBox="1"/>
      </xdr:nvSpPr>
      <xdr:spPr>
        <a:xfrm>
          <a:off x="152660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163121</xdr:rowOff>
    </xdr:from>
    <xdr:ext cx="405111" cy="259045"/>
    <xdr:sp macro="" textlink="">
      <xdr:nvSpPr>
        <xdr:cNvPr id="887" name="n_2mainValue【公民館】&#10;有形固定資産減価償却率">
          <a:extLst>
            <a:ext uri="{FF2B5EF4-FFF2-40B4-BE49-F238E27FC236}">
              <a16:creationId xmlns:a16="http://schemas.microsoft.com/office/drawing/2014/main" id="{02331334-F955-4FE6-88CA-7B355BFED242}"/>
            </a:ext>
          </a:extLst>
        </xdr:cNvPr>
        <xdr:cNvSpPr txBox="1"/>
      </xdr:nvSpPr>
      <xdr:spPr>
        <a:xfrm>
          <a:off x="1438974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71682</xdr:rowOff>
    </xdr:from>
    <xdr:ext cx="405111" cy="259045"/>
    <xdr:sp macro="" textlink="">
      <xdr:nvSpPr>
        <xdr:cNvPr id="888" name="n_3mainValue【公民館】&#10;有形固定資産減価償却率">
          <a:extLst>
            <a:ext uri="{FF2B5EF4-FFF2-40B4-BE49-F238E27FC236}">
              <a16:creationId xmlns:a16="http://schemas.microsoft.com/office/drawing/2014/main" id="{8DAFCF36-5155-4993-9433-FEBCD8FEF4FD}"/>
            </a:ext>
          </a:extLst>
        </xdr:cNvPr>
        <xdr:cNvSpPr txBox="1"/>
      </xdr:nvSpPr>
      <xdr:spPr>
        <a:xfrm>
          <a:off x="13500744" y="168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35758</xdr:rowOff>
    </xdr:from>
    <xdr:ext cx="405111" cy="259045"/>
    <xdr:sp macro="" textlink="">
      <xdr:nvSpPr>
        <xdr:cNvPr id="889" name="n_4mainValue【公民館】&#10;有形固定資産減価償却率">
          <a:extLst>
            <a:ext uri="{FF2B5EF4-FFF2-40B4-BE49-F238E27FC236}">
              <a16:creationId xmlns:a16="http://schemas.microsoft.com/office/drawing/2014/main" id="{7D88A9A6-26A9-4885-9997-B84AE1352A2A}"/>
            </a:ext>
          </a:extLst>
        </xdr:cNvPr>
        <xdr:cNvSpPr txBox="1"/>
      </xdr:nvSpPr>
      <xdr:spPr>
        <a:xfrm>
          <a:off x="12611744" y="1683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1C35FF4F-7BF2-4DA4-87AB-8EA6A2437B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F8EC473A-0D32-414C-BB37-EA4D6E5C6C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B5815B58-5671-49BC-B5F3-DEBEACFDA4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D418F292-8663-4A39-A447-D6A6448AD6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211237A4-F684-49A9-9B8C-43BDE29DA0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FFE7F657-5095-4EBE-92A3-079BDA118B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7B3A1AF8-A262-4CAC-89DB-BB00413FFB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4AD055D5-28A4-4768-968E-1F1857107A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4E06542E-6BF3-49F8-BE7C-61319AF83F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6D3830FE-87E9-4DE8-8BC0-3BEA835ACD5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D95BF53D-B82A-405C-99BF-1535679C837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EBB24858-247B-4463-9A90-3511528BF99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2463867B-242C-40E7-BC9F-9FA9601B44B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37140EB6-72E6-4B46-8AC4-EDF69D4AB9F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6A49E95E-66DD-49F2-BFFE-5C62B8BE021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59F3161-AFA5-4E06-888D-CDC00302FBF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8A58C65F-7A4D-465F-829F-E19A5BCC9DE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FE6B7C39-96EF-4D3A-A49E-AF11FA622AB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FC82D4AE-D864-4AC8-93A9-110ADB14CD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DFE6DECA-1DE1-4D9F-A8FC-602FD148B3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id="{C2C3FCDB-8F20-47FC-A898-7CBC043D84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1" name="直線コネクタ 910">
          <a:extLst>
            <a:ext uri="{FF2B5EF4-FFF2-40B4-BE49-F238E27FC236}">
              <a16:creationId xmlns:a16="http://schemas.microsoft.com/office/drawing/2014/main" id="{925D4623-FA2E-4BA7-AF2B-007479460221}"/>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2" name="【公民館】&#10;一人当たり面積最小値テキスト">
          <a:extLst>
            <a:ext uri="{FF2B5EF4-FFF2-40B4-BE49-F238E27FC236}">
              <a16:creationId xmlns:a16="http://schemas.microsoft.com/office/drawing/2014/main" id="{4CDBE440-F90B-4D10-BAAF-56A3E6F5A51E}"/>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3" name="直線コネクタ 912">
          <a:extLst>
            <a:ext uri="{FF2B5EF4-FFF2-40B4-BE49-F238E27FC236}">
              <a16:creationId xmlns:a16="http://schemas.microsoft.com/office/drawing/2014/main" id="{1F68FF8E-2A26-4C03-95B5-EC4506CA0A5B}"/>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4" name="【公民館】&#10;一人当たり面積最大値テキスト">
          <a:extLst>
            <a:ext uri="{FF2B5EF4-FFF2-40B4-BE49-F238E27FC236}">
              <a16:creationId xmlns:a16="http://schemas.microsoft.com/office/drawing/2014/main" id="{C720DC31-8E19-4043-97BD-8F90D64C7BCE}"/>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5" name="直線コネクタ 914">
          <a:extLst>
            <a:ext uri="{FF2B5EF4-FFF2-40B4-BE49-F238E27FC236}">
              <a16:creationId xmlns:a16="http://schemas.microsoft.com/office/drawing/2014/main" id="{0CE16C15-9BA6-4A81-88DB-FAFBE7BBC482}"/>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916" name="【公民館】&#10;一人当たり面積平均値テキスト">
          <a:extLst>
            <a:ext uri="{FF2B5EF4-FFF2-40B4-BE49-F238E27FC236}">
              <a16:creationId xmlns:a16="http://schemas.microsoft.com/office/drawing/2014/main" id="{F9111B56-77A6-4778-807D-BB3C31BBD8D5}"/>
            </a:ext>
          </a:extLst>
        </xdr:cNvPr>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17" name="フローチャート: 判断 916">
          <a:extLst>
            <a:ext uri="{FF2B5EF4-FFF2-40B4-BE49-F238E27FC236}">
              <a16:creationId xmlns:a16="http://schemas.microsoft.com/office/drawing/2014/main" id="{8658935C-D0C1-4F59-8D0F-7BA9D228C836}"/>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18" name="フローチャート: 判断 917">
          <a:extLst>
            <a:ext uri="{FF2B5EF4-FFF2-40B4-BE49-F238E27FC236}">
              <a16:creationId xmlns:a16="http://schemas.microsoft.com/office/drawing/2014/main" id="{E45DABA3-B69C-4AFD-A908-71E08169D990}"/>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19" name="フローチャート: 判断 918">
          <a:extLst>
            <a:ext uri="{FF2B5EF4-FFF2-40B4-BE49-F238E27FC236}">
              <a16:creationId xmlns:a16="http://schemas.microsoft.com/office/drawing/2014/main" id="{1AF47C47-5445-4C5C-91C8-6BA4FDC1D048}"/>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0" name="フローチャート: 判断 919">
          <a:extLst>
            <a:ext uri="{FF2B5EF4-FFF2-40B4-BE49-F238E27FC236}">
              <a16:creationId xmlns:a16="http://schemas.microsoft.com/office/drawing/2014/main" id="{AF4BD69B-1459-4F15-A9B6-2BE38BF0E28A}"/>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1" name="フローチャート: 判断 920">
          <a:extLst>
            <a:ext uri="{FF2B5EF4-FFF2-40B4-BE49-F238E27FC236}">
              <a16:creationId xmlns:a16="http://schemas.microsoft.com/office/drawing/2014/main" id="{9596F9FB-5A92-44EB-8E7C-661FFC8F53A7}"/>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72B9591-0588-42D2-9BC5-474F3811B0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607E812-9978-4E47-AC97-025515A42F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EA2FFF39-E148-4BCC-8732-DCC2E97525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AF384BB7-5DAB-4184-8C5E-F9B10F0661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95EEA39-DCFD-4934-B687-8AA21B61F1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927" name="楕円 926">
          <a:extLst>
            <a:ext uri="{FF2B5EF4-FFF2-40B4-BE49-F238E27FC236}">
              <a16:creationId xmlns:a16="http://schemas.microsoft.com/office/drawing/2014/main" id="{7B3F55CC-0C1E-4308-BDA3-75057E12930F}"/>
            </a:ext>
          </a:extLst>
        </xdr:cNvPr>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928" name="【公民館】&#10;一人当たり面積該当値テキスト">
          <a:extLst>
            <a:ext uri="{FF2B5EF4-FFF2-40B4-BE49-F238E27FC236}">
              <a16:creationId xmlns:a16="http://schemas.microsoft.com/office/drawing/2014/main" id="{F35D9210-4151-428F-B856-4988AA042886}"/>
            </a:ext>
          </a:extLst>
        </xdr:cNvPr>
        <xdr:cNvSpPr txBox="1"/>
      </xdr:nvSpPr>
      <xdr:spPr>
        <a:xfrm>
          <a:off x="22199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929" name="楕円 928">
          <a:extLst>
            <a:ext uri="{FF2B5EF4-FFF2-40B4-BE49-F238E27FC236}">
              <a16:creationId xmlns:a16="http://schemas.microsoft.com/office/drawing/2014/main" id="{1DD64579-A466-4632-A651-F7F4CA100FEB}"/>
            </a:ext>
          </a:extLst>
        </xdr:cNvPr>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62485</xdr:rowOff>
    </xdr:to>
    <xdr:cxnSp macro="">
      <xdr:nvCxnSpPr>
        <xdr:cNvPr id="930" name="直線コネクタ 929">
          <a:extLst>
            <a:ext uri="{FF2B5EF4-FFF2-40B4-BE49-F238E27FC236}">
              <a16:creationId xmlns:a16="http://schemas.microsoft.com/office/drawing/2014/main" id="{51E344AF-0142-43D4-B086-E8E3F1A61854}"/>
            </a:ext>
          </a:extLst>
        </xdr:cNvPr>
        <xdr:cNvCxnSpPr/>
      </xdr:nvCxnSpPr>
      <xdr:spPr>
        <a:xfrm flipV="1">
          <a:off x="21323300" y="1823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931" name="楕円 930">
          <a:extLst>
            <a:ext uri="{FF2B5EF4-FFF2-40B4-BE49-F238E27FC236}">
              <a16:creationId xmlns:a16="http://schemas.microsoft.com/office/drawing/2014/main" id="{EC0C2A5E-E412-4360-B913-E6ECB511347D}"/>
            </a:ext>
          </a:extLst>
        </xdr:cNvPr>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62485</xdr:rowOff>
    </xdr:to>
    <xdr:cxnSp macro="">
      <xdr:nvCxnSpPr>
        <xdr:cNvPr id="932" name="直線コネクタ 931">
          <a:extLst>
            <a:ext uri="{FF2B5EF4-FFF2-40B4-BE49-F238E27FC236}">
              <a16:creationId xmlns:a16="http://schemas.microsoft.com/office/drawing/2014/main" id="{BEDB9FEC-9966-4BA6-BC14-3D5FC48AD6C5}"/>
            </a:ext>
          </a:extLst>
        </xdr:cNvPr>
        <xdr:cNvCxnSpPr/>
      </xdr:nvCxnSpPr>
      <xdr:spPr>
        <a:xfrm>
          <a:off x="20434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33" name="楕円 932">
          <a:extLst>
            <a:ext uri="{FF2B5EF4-FFF2-40B4-BE49-F238E27FC236}">
              <a16:creationId xmlns:a16="http://schemas.microsoft.com/office/drawing/2014/main" id="{CEAD40CC-B329-4A35-9C4A-4D1F58A248A3}"/>
            </a:ext>
          </a:extLst>
        </xdr:cNvPr>
        <xdr:cNvSpPr/>
      </xdr:nvSpPr>
      <xdr:spPr>
        <a:xfrm>
          <a:off x="19494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62485</xdr:rowOff>
    </xdr:from>
    <xdr:to>
      <xdr:col>107</xdr:col>
      <xdr:colOff>50800</xdr:colOff>
      <xdr:row>106</xdr:row>
      <xdr:rowOff>62485</xdr:rowOff>
    </xdr:to>
    <xdr:cxnSp macro="">
      <xdr:nvCxnSpPr>
        <xdr:cNvPr id="934" name="直線コネクタ 933">
          <a:extLst>
            <a:ext uri="{FF2B5EF4-FFF2-40B4-BE49-F238E27FC236}">
              <a16:creationId xmlns:a16="http://schemas.microsoft.com/office/drawing/2014/main" id="{FCF4F388-0901-4E16-A73B-7F37B6174846}"/>
            </a:ext>
          </a:extLst>
        </xdr:cNvPr>
        <xdr:cNvCxnSpPr/>
      </xdr:nvCxnSpPr>
      <xdr:spPr>
        <a:xfrm>
          <a:off x="19545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35" name="楕円 934">
          <a:extLst>
            <a:ext uri="{FF2B5EF4-FFF2-40B4-BE49-F238E27FC236}">
              <a16:creationId xmlns:a16="http://schemas.microsoft.com/office/drawing/2014/main" id="{1ACE4C25-E6C5-459D-8AFF-9856EB8B676A}"/>
            </a:ext>
          </a:extLst>
        </xdr:cNvPr>
        <xdr:cNvSpPr/>
      </xdr:nvSpPr>
      <xdr:spPr>
        <a:xfrm>
          <a:off x="18605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62485</xdr:rowOff>
    </xdr:from>
    <xdr:to>
      <xdr:col>102</xdr:col>
      <xdr:colOff>114300</xdr:colOff>
      <xdr:row>106</xdr:row>
      <xdr:rowOff>85344</xdr:rowOff>
    </xdr:to>
    <xdr:cxnSp macro="">
      <xdr:nvCxnSpPr>
        <xdr:cNvPr id="936" name="直線コネクタ 935">
          <a:extLst>
            <a:ext uri="{FF2B5EF4-FFF2-40B4-BE49-F238E27FC236}">
              <a16:creationId xmlns:a16="http://schemas.microsoft.com/office/drawing/2014/main" id="{7BC4649C-CB0F-4734-A747-AEFA3F75AC09}"/>
            </a:ext>
          </a:extLst>
        </xdr:cNvPr>
        <xdr:cNvCxnSpPr/>
      </xdr:nvCxnSpPr>
      <xdr:spPr>
        <a:xfrm flipV="1">
          <a:off x="18656300" y="182361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937" name="n_1aveValue【公民館】&#10;一人当たり面積">
          <a:extLst>
            <a:ext uri="{FF2B5EF4-FFF2-40B4-BE49-F238E27FC236}">
              <a16:creationId xmlns:a16="http://schemas.microsoft.com/office/drawing/2014/main" id="{AA9B8D03-C3C0-4737-BAB8-BE4B69D40034}"/>
            </a:ext>
          </a:extLst>
        </xdr:cNvPr>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38" name="n_2aveValue【公民館】&#10;一人当たり面積">
          <a:extLst>
            <a:ext uri="{FF2B5EF4-FFF2-40B4-BE49-F238E27FC236}">
              <a16:creationId xmlns:a16="http://schemas.microsoft.com/office/drawing/2014/main" id="{257D26C9-D5DE-4894-BA9A-EB5EF17F986E}"/>
            </a:ext>
          </a:extLst>
        </xdr:cNvPr>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39" name="n_3aveValue【公民館】&#10;一人当たり面積">
          <a:extLst>
            <a:ext uri="{FF2B5EF4-FFF2-40B4-BE49-F238E27FC236}">
              <a16:creationId xmlns:a16="http://schemas.microsoft.com/office/drawing/2014/main" id="{3D3C5A1E-9160-4D74-A169-497F604E6EF1}"/>
            </a:ext>
          </a:extLst>
        </xdr:cNvPr>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0" name="n_4aveValue【公民館】&#10;一人当たり面積">
          <a:extLst>
            <a:ext uri="{FF2B5EF4-FFF2-40B4-BE49-F238E27FC236}">
              <a16:creationId xmlns:a16="http://schemas.microsoft.com/office/drawing/2014/main" id="{F85B5434-B2BC-4DA4-A0BC-F312ED1A4A55}"/>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129812</xdr:rowOff>
    </xdr:from>
    <xdr:ext cx="469744" cy="259045"/>
    <xdr:sp macro="" textlink="">
      <xdr:nvSpPr>
        <xdr:cNvPr id="941" name="n_1mainValue【公民館】&#10;一人当たり面積">
          <a:extLst>
            <a:ext uri="{FF2B5EF4-FFF2-40B4-BE49-F238E27FC236}">
              <a16:creationId xmlns:a16="http://schemas.microsoft.com/office/drawing/2014/main" id="{55968CAD-3CF3-48EE-9BA6-DD9B2A5FB43B}"/>
            </a:ext>
          </a:extLst>
        </xdr:cNvPr>
        <xdr:cNvSpPr txBox="1"/>
      </xdr:nvSpPr>
      <xdr:spPr>
        <a:xfrm>
          <a:off x="21075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942" name="n_2mainValue【公民館】&#10;一人当たり面積">
          <a:extLst>
            <a:ext uri="{FF2B5EF4-FFF2-40B4-BE49-F238E27FC236}">
              <a16:creationId xmlns:a16="http://schemas.microsoft.com/office/drawing/2014/main" id="{C52A1305-6378-4DAC-B673-914021E9A720}"/>
            </a:ext>
          </a:extLst>
        </xdr:cNvPr>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943" name="n_3mainValue【公民館】&#10;一人当たり面積">
          <a:extLst>
            <a:ext uri="{FF2B5EF4-FFF2-40B4-BE49-F238E27FC236}">
              <a16:creationId xmlns:a16="http://schemas.microsoft.com/office/drawing/2014/main" id="{65DB4D7D-4C4F-4CE3-A190-FF91E4887933}"/>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44" name="n_4mainValue【公民館】&#10;一人当たり面積">
          <a:extLst>
            <a:ext uri="{FF2B5EF4-FFF2-40B4-BE49-F238E27FC236}">
              <a16:creationId xmlns:a16="http://schemas.microsoft.com/office/drawing/2014/main" id="{725E4F2C-FD9B-473A-B16D-E5B53257D871}"/>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5D0A3EFD-87B5-4080-9FAF-CAE02A92F9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7A549D19-58F9-4E84-817F-8038A83E6A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157875-5451-4BDF-A133-CDF0D75DAE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有形固定資産減価償却率は、港湾・漁港施設を除いた全ての施設類型において類似団体内平均値を下回っており、一人当たり面積も施設類型全体では低い傾向にある。</a:t>
          </a:r>
        </a:p>
        <a:p>
          <a:r>
            <a:rPr kumimoji="1" lang="ja-JP" altLang="en-US" sz="1200">
              <a:latin typeface="ＭＳ Ｐゴシック" panose="020B0600070205080204" pitchFamily="50" charset="-128"/>
              <a:ea typeface="ＭＳ Ｐゴシック" panose="020B0600070205080204" pitchFamily="50" charset="-128"/>
            </a:rPr>
            <a:t>類似団体内平均値と比較し、道路施設の有形固定資産減価償却率が大きく下回っているが、これは計画的な更新によるものである。公民館についても同様に大きく下回っているが、平成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年度の間に９施設のうち５施設の更新を行ったためであり、今後の更新についても計画されている。</a:t>
          </a:r>
        </a:p>
        <a:p>
          <a:r>
            <a:rPr kumimoji="1" lang="ja-JP" altLang="en-US" sz="1200">
              <a:latin typeface="ＭＳ Ｐゴシック" panose="020B0600070205080204" pitchFamily="50" charset="-128"/>
              <a:ea typeface="ＭＳ Ｐゴシック" panose="020B0600070205080204" pitchFamily="50" charset="-128"/>
            </a:rPr>
            <a:t>一方、認定こども園・幼稚園・保育所や学校施設の有形固定資産減価償却率は大差ないものの、一人当たり面積は下回っていることから、今後、施設更新の際は、施設の効果的な活用及び効率的な維持管理について検討する必要がある。</a:t>
          </a:r>
        </a:p>
        <a:p>
          <a:r>
            <a:rPr kumimoji="1" lang="ja-JP" altLang="en-US" sz="1200">
              <a:latin typeface="ＭＳ Ｐゴシック" panose="020B0600070205080204" pitchFamily="50" charset="-128"/>
              <a:ea typeface="ＭＳ Ｐゴシック" panose="020B0600070205080204" pitchFamily="50" charset="-128"/>
            </a:rPr>
            <a:t>また、計画的な整備・更新などに伴い、港湾・漁港施設や橋りょう・トンネル施設の一人当たり有形固定資産（償却資産）額が類似団体内平均を上回っているため、今後の維持補修等の管理が課題となる。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なお、学校施設の一人当たり面積については、誤りがあったものと思われる。（実際の延床面積　</a:t>
          </a:r>
          <a:r>
            <a:rPr kumimoji="1" lang="en-US" altLang="ja-JP" sz="1200">
              <a:latin typeface="ＭＳ Ｐゴシック" panose="020B0600070205080204" pitchFamily="50" charset="-128"/>
              <a:ea typeface="ＭＳ Ｐゴシック" panose="020B0600070205080204" pitchFamily="50" charset="-128"/>
            </a:rPr>
            <a:t>164,624</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1.195</a:t>
          </a:r>
          <a:r>
            <a:rPr kumimoji="1" lang="ja-JP" altLang="en-US" sz="1200">
              <a:latin typeface="ＭＳ Ｐゴシック" panose="020B0600070205080204" pitchFamily="50" charset="-128"/>
              <a:ea typeface="ＭＳ Ｐゴシック" panose="020B0600070205080204" pitchFamily="50" charset="-128"/>
            </a:rPr>
            <a:t>㎡）</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BF83F4-BEA8-4C37-AD25-4BD980ABEA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A74024-EB52-41B9-9B6E-BD9CD4B702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D92127-D5E3-4C5E-BC5C-AFD21B8E64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8B825A-3F0E-46DB-8156-1C921490E3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AAE6CD-EC55-4543-B114-E285F25F01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8061AA-A555-4D44-8141-F2AFC22EE6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A2C280-A3AE-4E45-8F9F-8BC0EA75C6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B889A9-84EB-46FD-8C0D-1C9CEBFA92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BBD30F-017B-4B01-A545-4654500821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8E247B-BC00-402A-B64E-F23ED8A2D7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8C58E8-A370-4EA3-BE4E-A46E665159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254FA7-5429-4D2A-877F-B0FDAFD3BB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C2C6CC-DC68-459E-8F5A-11E8222199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B0B0EA-9898-4B00-AF13-E17C6AEFAB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F99C87-C0F1-40B8-8D0C-A83036D674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872FDF-1BC1-423A-97CC-975BA1467E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572C76-7E12-47E7-B537-E46B6FBDF8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94377A-C8C3-4170-8EA5-76B9F5E956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251A70-46B0-495C-85EF-7266BD3537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8B1D49-91B1-44A3-9BC3-D265BEC702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F719B0-1F77-4FB7-9538-F19C1702D4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A51C49-1A67-44E5-954D-7556435000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AA27AC-5482-467B-8A9A-4CDA0FF714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E8A64E-BB2E-45BC-86EA-A84B407E61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39971E-A0C4-480A-9A45-C78A53CDB3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4673A3-10DE-4A70-854E-8FF140EC20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AE8DA2-51A6-4BEF-A87F-90F119C9E6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78859E-53CF-4A4E-BB04-06B6532C4D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51372D-9B07-466E-AE7F-6EE6B6E33D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141637E-9FAC-435D-85BF-40734C3FA88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28C33C-1B1D-406E-90BC-D9311C504A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18085C-8C92-44BE-9AAE-4CE6CDE6E4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A3857B-1D8C-4517-B388-C3E5DFC2DA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54C407-A324-4FF5-95B5-251AE618221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4BB424-B354-461C-9B0F-1BC4577686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BAF7E8-2D74-43DD-BD40-F2B83A0D59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752853-E84C-41E2-B7B7-7B8C61A00F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000C65-2C1F-4A6D-BBE4-EE627E561B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655D4B-319E-45EB-8780-794BE2C302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B2EA1D-2047-4D16-AC9B-4F300636A86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6E4298-BAC9-4BE4-AD4A-515BAE0178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DD75CB-1788-426F-8901-643CCAA7C7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E99423-2E6D-46D5-8CA4-771370731D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753CE57-15B8-4E4D-B300-292CECBC842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580CB25-EBA0-46F4-88E7-ECCE919C305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E6FE37-3538-424C-A599-77027BB4C2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06B7067-4BEF-4148-AC84-ABD4738B96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88E075-FBE0-4C9B-91A9-503457F6A82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C93401-9C65-437D-8F35-9526505E57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5C0F2ED-7465-4507-9D55-E88E167E552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07AF68D-87A5-495F-8E80-D96FF3A83D3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3AC545A-2921-4431-8943-01C25BDF680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EC6D446-17A1-43F7-BF7B-9BBDB74E58A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EED1564-4BA6-4499-80DD-C30C91BBE5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5CF97D4-F167-41C8-9D07-61E3B81FD0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03FF2C1-50F6-471C-AD67-7110D1509D6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9976BB9-C65B-45D4-AEDE-D9FF078EA687}"/>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A973DD6D-6B7F-4C29-92A9-B4267E3A59E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C3075C7-107A-409C-86E6-81BAA7B6D216}"/>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420866FA-CD1C-4652-80D7-0E851DCA01D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1D75686-A856-4E7E-A988-F7B6F6AB8A9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E13D81CA-4D5B-417E-8D79-A378F8A10E7F}"/>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D067782A-D0E8-4C1B-828F-4348A859750F}"/>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1E0DC31E-CC6D-41AC-94F1-9736F8797C0E}"/>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43E0DFE1-BEC5-4A0C-9B8C-4CB83143E477}"/>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861CEBD-4564-478F-B389-2743B6EB9300}"/>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69234D1E-872E-4622-A401-EA1AC350E215}"/>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F78141-8E82-41D3-8B31-20C1A34B0E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CA9FD3-D1A5-4599-9385-210F576B08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8C02EB5-FF10-4124-9BA6-3250FEBB13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015443-B408-45FB-8095-752D7E680D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8845BF-7029-4828-B8C3-66329DC90F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103777</xdr:rowOff>
    </xdr:from>
    <xdr:to>
      <xdr:col>24</xdr:col>
      <xdr:colOff>114300</xdr:colOff>
      <xdr:row>40</xdr:row>
      <xdr:rowOff>33927</xdr:rowOff>
    </xdr:to>
    <xdr:sp macro="" textlink="">
      <xdr:nvSpPr>
        <xdr:cNvPr id="74" name="楕円 73">
          <a:extLst>
            <a:ext uri="{FF2B5EF4-FFF2-40B4-BE49-F238E27FC236}">
              <a16:creationId xmlns:a16="http://schemas.microsoft.com/office/drawing/2014/main" id="{2D1BE43A-1712-4E05-A4B3-C90838C6EB6A}"/>
            </a:ext>
          </a:extLst>
        </xdr:cNvPr>
        <xdr:cNvSpPr/>
      </xdr:nvSpPr>
      <xdr:spPr>
        <a:xfrm>
          <a:off x="4584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id="{5051C19D-E11B-4297-AE6A-84AE84055712}"/>
            </a:ext>
          </a:extLst>
        </xdr:cNvPr>
        <xdr:cNvSpPr txBox="1"/>
      </xdr:nvSpPr>
      <xdr:spPr>
        <a:xfrm>
          <a:off x="4673600"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76019</xdr:rowOff>
    </xdr:from>
    <xdr:to>
      <xdr:col>20</xdr:col>
      <xdr:colOff>38100</xdr:colOff>
      <xdr:row>40</xdr:row>
      <xdr:rowOff>6169</xdr:rowOff>
    </xdr:to>
    <xdr:sp macro="" textlink="">
      <xdr:nvSpPr>
        <xdr:cNvPr id="76" name="楕円 75">
          <a:extLst>
            <a:ext uri="{FF2B5EF4-FFF2-40B4-BE49-F238E27FC236}">
              <a16:creationId xmlns:a16="http://schemas.microsoft.com/office/drawing/2014/main" id="{65C69102-F4DE-4EB6-9D4C-7185A3D55F16}"/>
            </a:ext>
          </a:extLst>
        </xdr:cNvPr>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126819</xdr:rowOff>
    </xdr:from>
    <xdr:to>
      <xdr:col>24</xdr:col>
      <xdr:colOff>63500</xdr:colOff>
      <xdr:row>39</xdr:row>
      <xdr:rowOff>154577</xdr:rowOff>
    </xdr:to>
    <xdr:cxnSp macro="">
      <xdr:nvCxnSpPr>
        <xdr:cNvPr id="77" name="直線コネクタ 76">
          <a:extLst>
            <a:ext uri="{FF2B5EF4-FFF2-40B4-BE49-F238E27FC236}">
              <a16:creationId xmlns:a16="http://schemas.microsoft.com/office/drawing/2014/main" id="{05818F2C-7C01-4A69-AE80-5B050E686D51}"/>
            </a:ext>
          </a:extLst>
        </xdr:cNvPr>
        <xdr:cNvCxnSpPr/>
      </xdr:nvCxnSpPr>
      <xdr:spPr>
        <a:xfrm>
          <a:off x="3797300" y="68133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a:extLst>
            <a:ext uri="{FF2B5EF4-FFF2-40B4-BE49-F238E27FC236}">
              <a16:creationId xmlns:a16="http://schemas.microsoft.com/office/drawing/2014/main" id="{A7B7728A-C8DB-457F-BBCB-49E71F5BF2DC}"/>
            </a:ext>
          </a:extLst>
        </xdr:cNvPr>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126819</xdr:rowOff>
    </xdr:to>
    <xdr:cxnSp macro="">
      <xdr:nvCxnSpPr>
        <xdr:cNvPr id="79" name="直線コネクタ 78">
          <a:extLst>
            <a:ext uri="{FF2B5EF4-FFF2-40B4-BE49-F238E27FC236}">
              <a16:creationId xmlns:a16="http://schemas.microsoft.com/office/drawing/2014/main" id="{B18DEED2-A498-4848-BF55-599D3B36A302}"/>
            </a:ext>
          </a:extLst>
        </xdr:cNvPr>
        <xdr:cNvCxnSpPr/>
      </xdr:nvCxnSpPr>
      <xdr:spPr>
        <a:xfrm>
          <a:off x="2908300" y="67888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41728</xdr:rowOff>
    </xdr:from>
    <xdr:to>
      <xdr:col>10</xdr:col>
      <xdr:colOff>165100</xdr:colOff>
      <xdr:row>39</xdr:row>
      <xdr:rowOff>143328</xdr:rowOff>
    </xdr:to>
    <xdr:sp macro="" textlink="">
      <xdr:nvSpPr>
        <xdr:cNvPr id="80" name="楕円 79">
          <a:extLst>
            <a:ext uri="{FF2B5EF4-FFF2-40B4-BE49-F238E27FC236}">
              <a16:creationId xmlns:a16="http://schemas.microsoft.com/office/drawing/2014/main" id="{7D59B179-4D17-4265-BD51-190E092B8B70}"/>
            </a:ext>
          </a:extLst>
        </xdr:cNvPr>
        <xdr:cNvSpPr/>
      </xdr:nvSpPr>
      <xdr:spPr>
        <a:xfrm>
          <a:off x="1968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92528</xdr:rowOff>
    </xdr:from>
    <xdr:to>
      <xdr:col>15</xdr:col>
      <xdr:colOff>50800</xdr:colOff>
      <xdr:row>39</xdr:row>
      <xdr:rowOff>102326</xdr:rowOff>
    </xdr:to>
    <xdr:cxnSp macro="">
      <xdr:nvCxnSpPr>
        <xdr:cNvPr id="81" name="直線コネクタ 80">
          <a:extLst>
            <a:ext uri="{FF2B5EF4-FFF2-40B4-BE49-F238E27FC236}">
              <a16:creationId xmlns:a16="http://schemas.microsoft.com/office/drawing/2014/main" id="{EF396A26-4059-4C03-A335-27A88A23C703}"/>
            </a:ext>
          </a:extLst>
        </xdr:cNvPr>
        <xdr:cNvCxnSpPr/>
      </xdr:nvCxnSpPr>
      <xdr:spPr>
        <a:xfrm>
          <a:off x="2019300" y="67790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15603</xdr:rowOff>
    </xdr:from>
    <xdr:to>
      <xdr:col>6</xdr:col>
      <xdr:colOff>38100</xdr:colOff>
      <xdr:row>39</xdr:row>
      <xdr:rowOff>117203</xdr:rowOff>
    </xdr:to>
    <xdr:sp macro="" textlink="">
      <xdr:nvSpPr>
        <xdr:cNvPr id="82" name="楕円 81">
          <a:extLst>
            <a:ext uri="{FF2B5EF4-FFF2-40B4-BE49-F238E27FC236}">
              <a16:creationId xmlns:a16="http://schemas.microsoft.com/office/drawing/2014/main" id="{36EF6EAA-ED58-41EA-826E-9D11A11EDF74}"/>
            </a:ext>
          </a:extLst>
        </xdr:cNvPr>
        <xdr:cNvSpPr/>
      </xdr:nvSpPr>
      <xdr:spPr>
        <a:xfrm>
          <a:off x="1079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66403</xdr:rowOff>
    </xdr:from>
    <xdr:to>
      <xdr:col>10</xdr:col>
      <xdr:colOff>114300</xdr:colOff>
      <xdr:row>39</xdr:row>
      <xdr:rowOff>92528</xdr:rowOff>
    </xdr:to>
    <xdr:cxnSp macro="">
      <xdr:nvCxnSpPr>
        <xdr:cNvPr id="83" name="直線コネクタ 82">
          <a:extLst>
            <a:ext uri="{FF2B5EF4-FFF2-40B4-BE49-F238E27FC236}">
              <a16:creationId xmlns:a16="http://schemas.microsoft.com/office/drawing/2014/main" id="{4E4FBC7C-30E5-48A3-8B7D-7616BE985BFC}"/>
            </a:ext>
          </a:extLst>
        </xdr:cNvPr>
        <xdr:cNvCxnSpPr/>
      </xdr:nvCxnSpPr>
      <xdr:spPr>
        <a:xfrm>
          <a:off x="1130300" y="67529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84B878DC-2832-4FF6-BEBC-0CC10DF352F6}"/>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3433216A-4D0C-4CDC-8F7F-BFE67AF3FF4D}"/>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CD91893E-DF31-47AF-BD81-5935E4285E2A}"/>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EC5745F8-64CC-4B94-BF34-B3D4C9A5FA5C}"/>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id="{08C24353-1C64-4A25-9658-36412DC50C9E}"/>
            </a:ext>
          </a:extLst>
        </xdr:cNvPr>
        <xdr:cNvSpPr txBox="1"/>
      </xdr:nvSpPr>
      <xdr:spPr>
        <a:xfrm>
          <a:off x="3582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図書館】&#10;有形固定資産減価償却率">
          <a:extLst>
            <a:ext uri="{FF2B5EF4-FFF2-40B4-BE49-F238E27FC236}">
              <a16:creationId xmlns:a16="http://schemas.microsoft.com/office/drawing/2014/main" id="{A212E5C6-3602-416C-B0EB-E50E4FF85C0A}"/>
            </a:ext>
          </a:extLst>
        </xdr:cNvPr>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F2ED77EC-DCEE-4FA4-98E0-974801151B2D}"/>
            </a:ext>
          </a:extLst>
        </xdr:cNvPr>
        <xdr:cNvSpPr txBox="1"/>
      </xdr:nvSpPr>
      <xdr:spPr>
        <a:xfrm>
          <a:off x="1816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408D2F68-B200-4DC3-9BED-B2D8A9C6CDE0}"/>
            </a:ext>
          </a:extLst>
        </xdr:cNvPr>
        <xdr:cNvSpPr txBox="1"/>
      </xdr:nvSpPr>
      <xdr:spPr>
        <a:xfrm>
          <a:off x="927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023AC2B-7119-432F-BF03-B3BA1A533E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93A669-F9A1-4620-AA2C-DF47FECE1FB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5828B48-4DCD-4474-81E2-4C1C1F1865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6545A74-F044-48F3-9026-6B60EE51C3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62933B1-207B-476F-A189-25A67A3B98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A0EF2CC-C971-4180-A400-8442C22F40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7252CC1-8602-4B85-B2E7-445A9ED240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DC8C95C-5CD2-403F-AA47-76769D8762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E217E8C-1618-4546-AAED-58C89AA2DC0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8C5DDC-EF51-4CC9-95D1-72262AEF17F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FBECFB4-086E-411A-BC40-B856EC72E3F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4D2C263-19CE-4535-8FE8-5B96BFE43B0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4AFEF92-6BFA-4E17-8E26-D3872544441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CAEBC21-5B1C-47A1-A59D-7767804B4A6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CAFA35F-36B0-4A00-8CF0-7677A16D7C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245A7B7-8C5A-4278-B3BF-2742886E4C8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885312F-1D58-4273-8FA8-7844079E10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7B41492-1C5E-4156-8B7F-A406CAB0E23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5707BEB-977A-4DBF-A7D4-B9BE60F53F0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B512FEC-2205-4369-84F1-6AA0B419941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BE46FBA-0303-4335-922A-2FA035FCE7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7D68111-F6B9-49AD-8D4B-168ED03B5E5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40E40B3-8015-4336-8B11-9E4BD86F11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D12FC93F-EA7A-42E5-BE4B-DC622CD685B5}"/>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30B530E2-07FB-4B66-A2B8-20C4D2C307D2}"/>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717158D5-BF79-4411-972D-35600256E136}"/>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A103DA8F-BE17-4FC4-AF06-16139D11D46C}"/>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9A456A8E-355C-4BF9-AA18-5196B034A9A7}"/>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a:extLst>
            <a:ext uri="{FF2B5EF4-FFF2-40B4-BE49-F238E27FC236}">
              <a16:creationId xmlns:a16="http://schemas.microsoft.com/office/drawing/2014/main" id="{C10587F1-D5DF-4442-BC5F-17C865BFCE63}"/>
            </a:ext>
          </a:extLst>
        </xdr:cNvPr>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A0424FBB-977A-4F8A-A492-7B9B347FC523}"/>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F646FA4A-70E5-4CDB-B9A9-CEFB7EF8DABE}"/>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9A3AAEE4-E17D-42CF-BCAF-186DCB4A52C1}"/>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665D504C-D485-4D5D-81E8-556066AFEF5A}"/>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7CF9E051-11FF-4675-9B95-40B6B604A73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3664375-6DB9-40E3-B010-4B01512B4C8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1C2DB7-9736-45A9-AFE9-B4CCD3F504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25A88D-7C67-4C3A-ADEE-97FF7E02339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368351-3361-4405-92A8-7E96AFAB22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661004B-20DA-45F8-A430-BBBDB9D623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F15B0B11-9AF6-4B1D-B4DB-F94326E51A23}"/>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8E5FBB25-2EBA-46C4-9739-D88232C7625B}"/>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F2C8186B-62D9-4A8B-AA19-E087E979AB18}"/>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B84FA1CD-090B-43EA-8BD5-41119C9D8A1D}"/>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74CBD370-8BBF-4083-BD39-F98A90B85598}"/>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CB405B56-EFDA-4223-9DE4-BA31C7AD468A}"/>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0C84674A-F187-40C7-A1A9-2BF540275A95}"/>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C63DD24E-5C7E-4426-B143-4F9FD3EAA084}"/>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0261C491-260A-4E07-9D60-3D47D81A8909}"/>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6A49CF5E-EB0E-4F58-B293-5BFC09BE77AA}"/>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a:extLst>
            <a:ext uri="{FF2B5EF4-FFF2-40B4-BE49-F238E27FC236}">
              <a16:creationId xmlns:a16="http://schemas.microsoft.com/office/drawing/2014/main" id="{9F5CA732-3105-4728-858D-EFC53D607CBF}"/>
            </a:ext>
          </a:extLst>
        </xdr:cNvPr>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4C73ED9F-F74B-4F3C-A752-4A011E595B18}"/>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25953F43-70EA-4868-8350-880B6DEBDE47}"/>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D88F4660-04A8-40A9-A766-ED3D9323E280}"/>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F35317CD-1526-452A-B3CC-4FFDE1BD9BAE}"/>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E65C6ABF-9F36-4512-BDF2-3DC2A27C0066}"/>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9E5294CD-BA55-464F-BABA-D59FEE01378C}"/>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90E0D30C-5473-47D8-8EA2-0D0286EF2FBF}"/>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F76A3B7-4F38-4178-A4E7-8C2B863356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0B8C763-9B18-401A-8CD1-04755F528D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EE6EA1A-B742-4F98-B73F-131469D493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416104E-1082-4BD4-A08D-38D7D6B4E0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9779E9D-2338-4811-88B2-715346941C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30A787F-19B4-4A27-8D63-677D5E9C67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880AB44-366A-4FE3-8E12-346624CAA1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1D586A6-25CF-403B-8630-36AF722172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786CE1B-FF1A-48AB-BA8E-D5D421BDBD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06D89FC-D697-4F48-8995-5839CB4B9B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14C2242-B3A3-4620-8AF3-571EC77A6E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97AC81B-315A-48D4-B9E7-D76086BDED5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42D9D06-4666-42FE-9C3C-559FBE861F2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85D9830-8683-40D4-B91D-0F92B90D65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8EE6A32-F52F-458A-8FB7-B0C0D08B9A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F9AC98A5-C894-408F-9B9B-A150C72823A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D4D09DD-67BC-4DB0-A7A1-56D18A2E53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F461291-FC60-47AA-90E2-3AD2D924854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DA743651-1F1D-48C1-9DA5-B833A8C0F66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49A1676-102E-487B-A64C-B9647C7F2D9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89DA938-2890-4A0D-AD9A-87E3E1435F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277C035-F320-45B1-9B7F-0462DD431E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E67633EE-E9C7-46C3-AEC9-E5E28574147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0B3F5D9-44AA-4A9F-9B25-169FEAB972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1215A110-D3DA-42B7-AEA0-611E5CB5FDD1}"/>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9193F5C-86B4-4AE3-BFF1-93E29CD314DB}"/>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0B17AD43-2FFB-45A8-A65F-3112A3F8E9E7}"/>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5C3929D4-6148-4B34-9FF5-CD82FF4D4523}"/>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CFEAACB4-2FA9-44C6-83D9-8FB8EC7403B7}"/>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4F84529-E678-4AA5-A2D8-AE9D1846D0D8}"/>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59E0EE66-73B1-4EED-8C6A-1380B5C71EAB}"/>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3CA72E2A-C3B6-4771-A20B-3A04F024A807}"/>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10C212B0-9FF2-4904-9FF9-2BC1B8228B11}"/>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E7784FEE-CC5A-4FED-8E26-ACF9761C311B}"/>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9AE42F6F-2B59-4F18-B6D1-5A8722AEE2BA}"/>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C9332EA-B72F-4ABF-89DA-D214DF0CC1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D31BE43-23F7-444E-B3D9-CB5463894C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528320-69FD-4AD2-BCFD-38A483093D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7B98340-9EF6-4E31-82C2-690F3530D3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BFC7259-8865-44BD-A5F6-B870748C07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9" name="楕円 188">
          <a:extLst>
            <a:ext uri="{FF2B5EF4-FFF2-40B4-BE49-F238E27FC236}">
              <a16:creationId xmlns:a16="http://schemas.microsoft.com/office/drawing/2014/main" id="{5CFEC8CF-A53B-49C5-98F5-D9E18D73DA5C}"/>
            </a:ext>
          </a:extLst>
        </xdr:cNvPr>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342BA824-3FC9-4676-8636-25D9BA40D267}"/>
            </a:ext>
          </a:extLst>
        </xdr:cNvPr>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91" name="楕円 190">
          <a:extLst>
            <a:ext uri="{FF2B5EF4-FFF2-40B4-BE49-F238E27FC236}">
              <a16:creationId xmlns:a16="http://schemas.microsoft.com/office/drawing/2014/main" id="{B6FDFCA4-90CF-49C7-BB72-8F0E4661D431}"/>
            </a:ext>
          </a:extLst>
        </xdr:cNvPr>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129540</xdr:rowOff>
    </xdr:to>
    <xdr:cxnSp macro="">
      <xdr:nvCxnSpPr>
        <xdr:cNvPr id="192" name="直線コネクタ 191">
          <a:extLst>
            <a:ext uri="{FF2B5EF4-FFF2-40B4-BE49-F238E27FC236}">
              <a16:creationId xmlns:a16="http://schemas.microsoft.com/office/drawing/2014/main" id="{D1F1649C-89DE-4DC4-B3E2-B98B9F4A4551}"/>
            </a:ext>
          </a:extLst>
        </xdr:cNvPr>
        <xdr:cNvCxnSpPr/>
      </xdr:nvCxnSpPr>
      <xdr:spPr>
        <a:xfrm>
          <a:off x="3797300" y="10347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128270</xdr:rowOff>
    </xdr:from>
    <xdr:to>
      <xdr:col>15</xdr:col>
      <xdr:colOff>101600</xdr:colOff>
      <xdr:row>60</xdr:row>
      <xdr:rowOff>58420</xdr:rowOff>
    </xdr:to>
    <xdr:sp macro="" textlink="">
      <xdr:nvSpPr>
        <xdr:cNvPr id="193" name="楕円 192">
          <a:extLst>
            <a:ext uri="{FF2B5EF4-FFF2-40B4-BE49-F238E27FC236}">
              <a16:creationId xmlns:a16="http://schemas.microsoft.com/office/drawing/2014/main" id="{FA722E57-9C58-41E8-91C9-FB1BAE050196}"/>
            </a:ext>
          </a:extLst>
        </xdr:cNvPr>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60960</xdr:rowOff>
    </xdr:to>
    <xdr:cxnSp macro="">
      <xdr:nvCxnSpPr>
        <xdr:cNvPr id="194" name="直線コネクタ 193">
          <a:extLst>
            <a:ext uri="{FF2B5EF4-FFF2-40B4-BE49-F238E27FC236}">
              <a16:creationId xmlns:a16="http://schemas.microsoft.com/office/drawing/2014/main" id="{E487BCDB-D7A2-4AA2-B8CE-35CBE27DBB81}"/>
            </a:ext>
          </a:extLst>
        </xdr:cNvPr>
        <xdr:cNvCxnSpPr/>
      </xdr:nvCxnSpPr>
      <xdr:spPr>
        <a:xfrm>
          <a:off x="2908300" y="10294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95" name="楕円 194">
          <a:extLst>
            <a:ext uri="{FF2B5EF4-FFF2-40B4-BE49-F238E27FC236}">
              <a16:creationId xmlns:a16="http://schemas.microsoft.com/office/drawing/2014/main" id="{D7230B27-E7B4-4AC7-B8AF-295535158A79}"/>
            </a:ext>
          </a:extLst>
        </xdr:cNvPr>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7620</xdr:rowOff>
    </xdr:to>
    <xdr:cxnSp macro="">
      <xdr:nvCxnSpPr>
        <xdr:cNvPr id="196" name="直線コネクタ 195">
          <a:extLst>
            <a:ext uri="{FF2B5EF4-FFF2-40B4-BE49-F238E27FC236}">
              <a16:creationId xmlns:a16="http://schemas.microsoft.com/office/drawing/2014/main" id="{0A2B14D4-6A6E-4AB2-893A-05396BB8E681}"/>
            </a:ext>
          </a:extLst>
        </xdr:cNvPr>
        <xdr:cNvCxnSpPr/>
      </xdr:nvCxnSpPr>
      <xdr:spPr>
        <a:xfrm>
          <a:off x="2019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197" name="楕円 196">
          <a:extLst>
            <a:ext uri="{FF2B5EF4-FFF2-40B4-BE49-F238E27FC236}">
              <a16:creationId xmlns:a16="http://schemas.microsoft.com/office/drawing/2014/main" id="{95D03FBD-6D7C-4878-9BA6-36419231FF3B}"/>
            </a:ext>
          </a:extLst>
        </xdr:cNvPr>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146685</xdr:rowOff>
    </xdr:to>
    <xdr:cxnSp macro="">
      <xdr:nvCxnSpPr>
        <xdr:cNvPr id="198" name="直線コネクタ 197">
          <a:extLst>
            <a:ext uri="{FF2B5EF4-FFF2-40B4-BE49-F238E27FC236}">
              <a16:creationId xmlns:a16="http://schemas.microsoft.com/office/drawing/2014/main" id="{0989E328-9B5C-4A47-BB6F-7ACB0732268F}"/>
            </a:ext>
          </a:extLst>
        </xdr:cNvPr>
        <xdr:cNvCxnSpPr/>
      </xdr:nvCxnSpPr>
      <xdr:spPr>
        <a:xfrm>
          <a:off x="1130300" y="101860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30A6A85A-8AF5-4E33-9A6D-81D930EF4474}"/>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CDF92AC5-814B-4577-BDD3-318232DEA8D8}"/>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a:extLst>
            <a:ext uri="{FF2B5EF4-FFF2-40B4-BE49-F238E27FC236}">
              <a16:creationId xmlns:a16="http://schemas.microsoft.com/office/drawing/2014/main" id="{CE5F27B3-7A5A-4DFB-9F40-784EDC29C63E}"/>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08467F93-6D9F-4BFE-B64A-E304AC4E72EC}"/>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203" name="n_1mainValue【体育館・プール】&#10;有形固定資産減価償却率">
          <a:extLst>
            <a:ext uri="{FF2B5EF4-FFF2-40B4-BE49-F238E27FC236}">
              <a16:creationId xmlns:a16="http://schemas.microsoft.com/office/drawing/2014/main" id="{9EC3A915-77C2-4D23-B7E9-190DCC6BBF99}"/>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204" name="n_2mainValue【体育館・プール】&#10;有形固定資産減価償却率">
          <a:extLst>
            <a:ext uri="{FF2B5EF4-FFF2-40B4-BE49-F238E27FC236}">
              <a16:creationId xmlns:a16="http://schemas.microsoft.com/office/drawing/2014/main" id="{C09D5BF8-A6E4-4979-A864-715C7AD3FA20}"/>
            </a:ext>
          </a:extLst>
        </xdr:cNvPr>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205" name="n_3mainValue【体育館・プール】&#10;有形固定資産減価償却率">
          <a:extLst>
            <a:ext uri="{FF2B5EF4-FFF2-40B4-BE49-F238E27FC236}">
              <a16:creationId xmlns:a16="http://schemas.microsoft.com/office/drawing/2014/main" id="{A2087CFB-9F3A-4A90-A9EF-BEA7A4103371}"/>
            </a:ext>
          </a:extLst>
        </xdr:cNvPr>
        <xdr:cNvSpPr txBox="1"/>
      </xdr:nvSpPr>
      <xdr:spPr>
        <a:xfrm>
          <a:off x="1816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137812</xdr:rowOff>
    </xdr:from>
    <xdr:ext cx="405111" cy="259045"/>
    <xdr:sp macro="" textlink="">
      <xdr:nvSpPr>
        <xdr:cNvPr id="206" name="n_4mainValue【体育館・プール】&#10;有形固定資産減価償却率">
          <a:extLst>
            <a:ext uri="{FF2B5EF4-FFF2-40B4-BE49-F238E27FC236}">
              <a16:creationId xmlns:a16="http://schemas.microsoft.com/office/drawing/2014/main" id="{FA6DEB06-C9B8-43D9-A116-6891E24EDC92}"/>
            </a:ext>
          </a:extLst>
        </xdr:cNvPr>
        <xdr:cNvSpPr txBox="1"/>
      </xdr:nvSpPr>
      <xdr:spPr>
        <a:xfrm>
          <a:off x="927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2910FB0-FFC1-4D6B-9DCD-C3D261BD2A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6F4FBE9-5CF0-4CDD-A305-EBE1E91940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58822BF-4D96-471C-BAAE-4922102B32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43C36C9-17D4-4B20-A5DA-A7F99A915F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BAE015C-EA84-488E-B03A-8BE816B9CC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7E91291-BD93-4A88-9C65-EBA3850A32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F522508-D0A0-47F2-ACC2-AB521B4838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CDF50AB-E43F-48CD-AF53-68AEC185FB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FE6D4C5-F523-40C0-AAB9-4119278B1F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79580DD-5CCC-4F2A-AE46-2B4C563EE6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DA8A9D7-D336-48FD-AC57-B258F447402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E3C646D1-04A3-4248-AEE9-BFB548C53BE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D5BCA22-C85D-43E6-A381-7453CE99345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E1CDBAB0-EB6E-4BA4-B4F4-A69C00FF7D9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A6A10BF-BBAC-45B0-A692-B264665AFE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A316C75-E7B3-4F32-B6BF-BA51403AF1F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AC6AA83-65DF-4F67-BB54-B903098F071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A9EF6028-5A46-4CAD-9951-61531D0EDDC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02A034D-707F-48B3-B376-E8494265D0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803BA7FF-40D9-44AE-9393-4FAF30B42A3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CC221A2-201E-4E1E-B0AB-B272C93FC6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4C6203CB-9095-4C3B-8EAC-5A410AF645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E2E96D43-C60A-4458-A1BE-C5F88E716E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278C4979-9DED-4A65-8F79-53BD7EC3837E}"/>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8D18ED44-004A-4EE7-A360-A57DC5F41583}"/>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031AE931-6644-408F-9155-A9315CC93704}"/>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7F00955E-08DF-45C1-A4F1-103E67D31CC9}"/>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89124043-DDFA-4B9D-87EE-9CD4DF371CB1}"/>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E27A8BBC-6B50-4293-8677-DE80E479E971}"/>
            </a:ext>
          </a:extLst>
        </xdr:cNvPr>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E9B5F1AD-4073-486B-A004-BF5DF0CC94DC}"/>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5574D949-BCB1-4E7F-A2DB-F3FD60AFD88D}"/>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A05D0224-B809-4F38-A7D8-0FCB4C23F8C6}"/>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D7E1F816-2130-4DEC-88F5-A9EF44A29946}"/>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FDDFEF6F-B061-4E21-8C26-5DBC66E8AADF}"/>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80011EF-2F3B-4865-85B6-B9FDF08530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D2E6A01-0685-452B-B57C-40FCF6E47C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04EF92E-BDA6-4AB0-A928-7A76FE46B8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867AE1-C702-4EB3-9170-9E309FEB69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7D24703-B40A-4AC0-B409-E0B464A21C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46" name="楕円 245">
          <a:extLst>
            <a:ext uri="{FF2B5EF4-FFF2-40B4-BE49-F238E27FC236}">
              <a16:creationId xmlns:a16="http://schemas.microsoft.com/office/drawing/2014/main" id="{CC3D65F4-6FE4-48E6-9BCE-E9CF2E9F6F4A}"/>
            </a:ext>
          </a:extLst>
        </xdr:cNvPr>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121302</xdr:rowOff>
    </xdr:from>
    <xdr:ext cx="469744" cy="259045"/>
    <xdr:sp macro="" textlink="">
      <xdr:nvSpPr>
        <xdr:cNvPr id="247" name="【体育館・プール】&#10;一人当たり面積該当値テキスト">
          <a:extLst>
            <a:ext uri="{FF2B5EF4-FFF2-40B4-BE49-F238E27FC236}">
              <a16:creationId xmlns:a16="http://schemas.microsoft.com/office/drawing/2014/main" id="{0A0A48CC-ABBF-46A8-9479-720C2E7C3451}"/>
            </a:ext>
          </a:extLst>
        </xdr:cNvPr>
        <xdr:cNvSpPr txBox="1"/>
      </xdr:nvSpPr>
      <xdr:spPr>
        <a:xfrm>
          <a:off x="10515600" y="107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38735</xdr:rowOff>
    </xdr:from>
    <xdr:to>
      <xdr:col>50</xdr:col>
      <xdr:colOff>165100</xdr:colOff>
      <xdr:row>63</xdr:row>
      <xdr:rowOff>140335</xdr:rowOff>
    </xdr:to>
    <xdr:sp macro="" textlink="">
      <xdr:nvSpPr>
        <xdr:cNvPr id="248" name="楕円 247">
          <a:extLst>
            <a:ext uri="{FF2B5EF4-FFF2-40B4-BE49-F238E27FC236}">
              <a16:creationId xmlns:a16="http://schemas.microsoft.com/office/drawing/2014/main" id="{AF7666F4-0C1F-4F8A-95C1-467A50349977}"/>
            </a:ext>
          </a:extLst>
        </xdr:cNvPr>
        <xdr:cNvSpPr/>
      </xdr:nvSpPr>
      <xdr:spPr>
        <a:xfrm>
          <a:off x="9588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89535</xdr:rowOff>
    </xdr:to>
    <xdr:cxnSp macro="">
      <xdr:nvCxnSpPr>
        <xdr:cNvPr id="249" name="直線コネクタ 248">
          <a:extLst>
            <a:ext uri="{FF2B5EF4-FFF2-40B4-BE49-F238E27FC236}">
              <a16:creationId xmlns:a16="http://schemas.microsoft.com/office/drawing/2014/main" id="{9CA5B795-63A8-4207-8646-A1B7D4808E89}"/>
            </a:ext>
          </a:extLst>
        </xdr:cNvPr>
        <xdr:cNvCxnSpPr/>
      </xdr:nvCxnSpPr>
      <xdr:spPr>
        <a:xfrm flipV="1">
          <a:off x="9639300" y="108870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38735</xdr:rowOff>
    </xdr:from>
    <xdr:to>
      <xdr:col>46</xdr:col>
      <xdr:colOff>38100</xdr:colOff>
      <xdr:row>63</xdr:row>
      <xdr:rowOff>140335</xdr:rowOff>
    </xdr:to>
    <xdr:sp macro="" textlink="">
      <xdr:nvSpPr>
        <xdr:cNvPr id="250" name="楕円 249">
          <a:extLst>
            <a:ext uri="{FF2B5EF4-FFF2-40B4-BE49-F238E27FC236}">
              <a16:creationId xmlns:a16="http://schemas.microsoft.com/office/drawing/2014/main" id="{567AE73F-E181-4AC9-A68C-420472C52AE0}"/>
            </a:ext>
          </a:extLst>
        </xdr:cNvPr>
        <xdr:cNvSpPr/>
      </xdr:nvSpPr>
      <xdr:spPr>
        <a:xfrm>
          <a:off x="8699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89535</xdr:rowOff>
    </xdr:from>
    <xdr:to>
      <xdr:col>50</xdr:col>
      <xdr:colOff>114300</xdr:colOff>
      <xdr:row>63</xdr:row>
      <xdr:rowOff>89535</xdr:rowOff>
    </xdr:to>
    <xdr:cxnSp macro="">
      <xdr:nvCxnSpPr>
        <xdr:cNvPr id="251" name="直線コネクタ 250">
          <a:extLst>
            <a:ext uri="{FF2B5EF4-FFF2-40B4-BE49-F238E27FC236}">
              <a16:creationId xmlns:a16="http://schemas.microsoft.com/office/drawing/2014/main" id="{2762F9ED-07CD-491F-BC7C-5A20B85D1492}"/>
            </a:ext>
          </a:extLst>
        </xdr:cNvPr>
        <xdr:cNvCxnSpPr/>
      </xdr:nvCxnSpPr>
      <xdr:spPr>
        <a:xfrm>
          <a:off x="8750300" y="10890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38735</xdr:rowOff>
    </xdr:from>
    <xdr:to>
      <xdr:col>41</xdr:col>
      <xdr:colOff>101600</xdr:colOff>
      <xdr:row>63</xdr:row>
      <xdr:rowOff>140335</xdr:rowOff>
    </xdr:to>
    <xdr:sp macro="" textlink="">
      <xdr:nvSpPr>
        <xdr:cNvPr id="252" name="楕円 251">
          <a:extLst>
            <a:ext uri="{FF2B5EF4-FFF2-40B4-BE49-F238E27FC236}">
              <a16:creationId xmlns:a16="http://schemas.microsoft.com/office/drawing/2014/main" id="{DA38F3AE-4A6B-47B6-9CEF-469B025476C6}"/>
            </a:ext>
          </a:extLst>
        </xdr:cNvPr>
        <xdr:cNvSpPr/>
      </xdr:nvSpPr>
      <xdr:spPr>
        <a:xfrm>
          <a:off x="781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89535</xdr:rowOff>
    </xdr:from>
    <xdr:to>
      <xdr:col>45</xdr:col>
      <xdr:colOff>177800</xdr:colOff>
      <xdr:row>63</xdr:row>
      <xdr:rowOff>89535</xdr:rowOff>
    </xdr:to>
    <xdr:cxnSp macro="">
      <xdr:nvCxnSpPr>
        <xdr:cNvPr id="253" name="直線コネクタ 252">
          <a:extLst>
            <a:ext uri="{FF2B5EF4-FFF2-40B4-BE49-F238E27FC236}">
              <a16:creationId xmlns:a16="http://schemas.microsoft.com/office/drawing/2014/main" id="{281E0E27-AE05-4F51-A879-339C9C3A799D}"/>
            </a:ext>
          </a:extLst>
        </xdr:cNvPr>
        <xdr:cNvCxnSpPr/>
      </xdr:nvCxnSpPr>
      <xdr:spPr>
        <a:xfrm>
          <a:off x="7861300" y="10890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40640</xdr:rowOff>
    </xdr:from>
    <xdr:to>
      <xdr:col>36</xdr:col>
      <xdr:colOff>165100</xdr:colOff>
      <xdr:row>63</xdr:row>
      <xdr:rowOff>142240</xdr:rowOff>
    </xdr:to>
    <xdr:sp macro="" textlink="">
      <xdr:nvSpPr>
        <xdr:cNvPr id="254" name="楕円 253">
          <a:extLst>
            <a:ext uri="{FF2B5EF4-FFF2-40B4-BE49-F238E27FC236}">
              <a16:creationId xmlns:a16="http://schemas.microsoft.com/office/drawing/2014/main" id="{04ED5C5B-1A07-497A-927F-AF9D9FB054C3}"/>
            </a:ext>
          </a:extLst>
        </xdr:cNvPr>
        <xdr:cNvSpPr/>
      </xdr:nvSpPr>
      <xdr:spPr>
        <a:xfrm>
          <a:off x="692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89535</xdr:rowOff>
    </xdr:from>
    <xdr:to>
      <xdr:col>41</xdr:col>
      <xdr:colOff>50800</xdr:colOff>
      <xdr:row>63</xdr:row>
      <xdr:rowOff>91440</xdr:rowOff>
    </xdr:to>
    <xdr:cxnSp macro="">
      <xdr:nvCxnSpPr>
        <xdr:cNvPr id="255" name="直線コネクタ 254">
          <a:extLst>
            <a:ext uri="{FF2B5EF4-FFF2-40B4-BE49-F238E27FC236}">
              <a16:creationId xmlns:a16="http://schemas.microsoft.com/office/drawing/2014/main" id="{B2647FEC-C92F-40D2-A56A-8DD3FF4D3A34}"/>
            </a:ext>
          </a:extLst>
        </xdr:cNvPr>
        <xdr:cNvCxnSpPr/>
      </xdr:nvCxnSpPr>
      <xdr:spPr>
        <a:xfrm flipV="1">
          <a:off x="6972300" y="10890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64034CDB-D91E-4F12-87C2-8A1145243F9F}"/>
            </a:ext>
          </a:extLst>
        </xdr:cNvPr>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a:extLst>
            <a:ext uri="{FF2B5EF4-FFF2-40B4-BE49-F238E27FC236}">
              <a16:creationId xmlns:a16="http://schemas.microsoft.com/office/drawing/2014/main" id="{8FC1CB08-00FC-45FC-BE7B-336DF84CA871}"/>
            </a:ext>
          </a:extLst>
        </xdr:cNvPr>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a:extLst>
            <a:ext uri="{FF2B5EF4-FFF2-40B4-BE49-F238E27FC236}">
              <a16:creationId xmlns:a16="http://schemas.microsoft.com/office/drawing/2014/main" id="{70A4A48D-E8C5-409D-BEFE-749FC892E7A8}"/>
            </a:ext>
          </a:extLst>
        </xdr:cNvPr>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a:extLst>
            <a:ext uri="{FF2B5EF4-FFF2-40B4-BE49-F238E27FC236}">
              <a16:creationId xmlns:a16="http://schemas.microsoft.com/office/drawing/2014/main" id="{F06E8425-DC1D-44CB-93F7-29689F46206B}"/>
            </a:ext>
          </a:extLst>
        </xdr:cNvPr>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131462</xdr:rowOff>
    </xdr:from>
    <xdr:ext cx="469744" cy="259045"/>
    <xdr:sp macro="" textlink="">
      <xdr:nvSpPr>
        <xdr:cNvPr id="260" name="n_1mainValue【体育館・プール】&#10;一人当たり面積">
          <a:extLst>
            <a:ext uri="{FF2B5EF4-FFF2-40B4-BE49-F238E27FC236}">
              <a16:creationId xmlns:a16="http://schemas.microsoft.com/office/drawing/2014/main" id="{974AF719-67FD-4C56-AE26-104FD60CC5A8}"/>
            </a:ext>
          </a:extLst>
        </xdr:cNvPr>
        <xdr:cNvSpPr txBox="1"/>
      </xdr:nvSpPr>
      <xdr:spPr>
        <a:xfrm>
          <a:off x="9391727"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131462</xdr:rowOff>
    </xdr:from>
    <xdr:ext cx="469744" cy="259045"/>
    <xdr:sp macro="" textlink="">
      <xdr:nvSpPr>
        <xdr:cNvPr id="261" name="n_2mainValue【体育館・プール】&#10;一人当たり面積">
          <a:extLst>
            <a:ext uri="{FF2B5EF4-FFF2-40B4-BE49-F238E27FC236}">
              <a16:creationId xmlns:a16="http://schemas.microsoft.com/office/drawing/2014/main" id="{63370B8C-EF03-41DF-B20A-8D969C4AB096}"/>
            </a:ext>
          </a:extLst>
        </xdr:cNvPr>
        <xdr:cNvSpPr txBox="1"/>
      </xdr:nvSpPr>
      <xdr:spPr>
        <a:xfrm>
          <a:off x="8515427"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131462</xdr:rowOff>
    </xdr:from>
    <xdr:ext cx="469744" cy="259045"/>
    <xdr:sp macro="" textlink="">
      <xdr:nvSpPr>
        <xdr:cNvPr id="262" name="n_3mainValue【体育館・プール】&#10;一人当たり面積">
          <a:extLst>
            <a:ext uri="{FF2B5EF4-FFF2-40B4-BE49-F238E27FC236}">
              <a16:creationId xmlns:a16="http://schemas.microsoft.com/office/drawing/2014/main" id="{890CD77D-0576-4554-B6BD-75E87BC7FBC6}"/>
            </a:ext>
          </a:extLst>
        </xdr:cNvPr>
        <xdr:cNvSpPr txBox="1"/>
      </xdr:nvSpPr>
      <xdr:spPr>
        <a:xfrm>
          <a:off x="7626427"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133367</xdr:rowOff>
    </xdr:from>
    <xdr:ext cx="469744" cy="259045"/>
    <xdr:sp macro="" textlink="">
      <xdr:nvSpPr>
        <xdr:cNvPr id="263" name="n_4mainValue【体育館・プール】&#10;一人当たり面積">
          <a:extLst>
            <a:ext uri="{FF2B5EF4-FFF2-40B4-BE49-F238E27FC236}">
              <a16:creationId xmlns:a16="http://schemas.microsoft.com/office/drawing/2014/main" id="{99074A18-E001-4D67-B2EB-55DC5EED69FB}"/>
            </a:ext>
          </a:extLst>
        </xdr:cNvPr>
        <xdr:cNvSpPr txBox="1"/>
      </xdr:nvSpPr>
      <xdr:spPr>
        <a:xfrm>
          <a:off x="6737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B926B30-D4EA-4A19-9545-39F4D6CCC3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B99721B-3AF1-4F58-91EE-385B780B3E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27E2A48-7AFB-4504-A3A1-E9F1831292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1F6FF22-E752-4050-B1C7-8419884E73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AEC5728-FD04-4762-BBD4-49DC9995EB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802E3BE-7809-4316-A2CC-77998ABAC9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625196E-EFFF-4779-A57B-B507D919A1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6C17A3D-32E3-4C34-B892-4003C77ED4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E3993D9-7833-4D2B-8E98-BE9A2111A6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FB6A550-8F78-4F5E-9DAE-B7EFD36E37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3A8DB65-4333-4DD3-A97D-F8A5281E1B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3A0DDDB2-36DE-4BA7-A735-15D5ADA6FC5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3C9B7823-F538-4707-82A4-B72AD8476EF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C6D3CCB-BCAA-453F-B84E-F14DED64C64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8F91EA2F-9F4E-42B9-AD0A-33FB34AFC34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457472F1-154B-48F7-A83B-B58D97DAAD2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19FCAEAD-1731-4C0F-AF37-00C57DFB8C8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30DFD53-4DFC-4885-8633-FD7B1602C70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A6A9FC47-FB1A-4B0F-921C-0143EE4EA89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DE2625E-F64C-45B2-829A-0FBEACDCB7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FFA567EC-B15A-463B-8257-1E2E1E8CBA2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ED6B2E28-CB2B-4D0E-862D-60887B79D0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737FD0C9-6A32-4E59-A83B-80C647AB73AA}"/>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CC85B7E2-C3E6-42DD-9D7B-49BBC4EB6912}"/>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13DCBE21-B0EB-4C1B-ADF1-9D9B52B3832C}"/>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35812CC8-FCF2-4774-A60E-394898A48F04}"/>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87947E97-C340-4C44-BED3-C0CD7C318EDF}"/>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E7ADFB1A-2E5A-4813-9E00-1B10E46D9174}"/>
            </a:ext>
          </a:extLst>
        </xdr:cNvPr>
        <xdr:cNvSpPr txBox="1"/>
      </xdr:nvSpPr>
      <xdr:spPr>
        <a:xfrm>
          <a:off x="4673600" y="13766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BF18D156-C803-4760-BE07-DE7AA21D00ED}"/>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C833F1DE-D14C-4BCA-8A3B-0FD1169CC6A3}"/>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7795D471-1FF1-4A8F-A70B-3D8D1812B0F9}"/>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4C7D3F52-A0A7-4108-BAC0-E1A85D15DB00}"/>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55535904-9220-40DC-BAB1-AEF0090F8839}"/>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BDC92B6-8C03-467A-9BBF-845053FC21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E262EFA-B0A0-4C09-9807-E11762FCE9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CDD6B6B-DB92-45E4-B956-1A780A0133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25C5F8C-EC85-4417-9A40-9CE1688FEB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773663-EEDF-4A59-9DCE-2DD73FAC9C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85598</xdr:rowOff>
    </xdr:from>
    <xdr:to>
      <xdr:col>24</xdr:col>
      <xdr:colOff>114300</xdr:colOff>
      <xdr:row>79</xdr:row>
      <xdr:rowOff>15748</xdr:rowOff>
    </xdr:to>
    <xdr:sp macro="" textlink="">
      <xdr:nvSpPr>
        <xdr:cNvPr id="302" name="楕円 301">
          <a:extLst>
            <a:ext uri="{FF2B5EF4-FFF2-40B4-BE49-F238E27FC236}">
              <a16:creationId xmlns:a16="http://schemas.microsoft.com/office/drawing/2014/main" id="{05B3CCFA-D458-4276-BFB7-2E9D62668603}"/>
            </a:ext>
          </a:extLst>
        </xdr:cNvPr>
        <xdr:cNvSpPr/>
      </xdr:nvSpPr>
      <xdr:spPr>
        <a:xfrm>
          <a:off x="45847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108475</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82CF9793-96C8-45D5-9F89-635E6AEC2A83}"/>
            </a:ext>
          </a:extLst>
        </xdr:cNvPr>
        <xdr:cNvSpPr txBox="1"/>
      </xdr:nvSpPr>
      <xdr:spPr>
        <a:xfrm>
          <a:off x="4673600" y="1331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35306</xdr:rowOff>
    </xdr:from>
    <xdr:to>
      <xdr:col>20</xdr:col>
      <xdr:colOff>38100</xdr:colOff>
      <xdr:row>78</xdr:row>
      <xdr:rowOff>136906</xdr:rowOff>
    </xdr:to>
    <xdr:sp macro="" textlink="">
      <xdr:nvSpPr>
        <xdr:cNvPr id="304" name="楕円 303">
          <a:extLst>
            <a:ext uri="{FF2B5EF4-FFF2-40B4-BE49-F238E27FC236}">
              <a16:creationId xmlns:a16="http://schemas.microsoft.com/office/drawing/2014/main" id="{54C4F1E3-A682-48BB-94E5-F2541B1FC1F3}"/>
            </a:ext>
          </a:extLst>
        </xdr:cNvPr>
        <xdr:cNvSpPr/>
      </xdr:nvSpPr>
      <xdr:spPr>
        <a:xfrm>
          <a:off x="3746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86106</xdr:rowOff>
    </xdr:from>
    <xdr:to>
      <xdr:col>24</xdr:col>
      <xdr:colOff>63500</xdr:colOff>
      <xdr:row>78</xdr:row>
      <xdr:rowOff>136398</xdr:rowOff>
    </xdr:to>
    <xdr:cxnSp macro="">
      <xdr:nvCxnSpPr>
        <xdr:cNvPr id="305" name="直線コネクタ 304">
          <a:extLst>
            <a:ext uri="{FF2B5EF4-FFF2-40B4-BE49-F238E27FC236}">
              <a16:creationId xmlns:a16="http://schemas.microsoft.com/office/drawing/2014/main" id="{B144159D-A6A1-472B-9DE3-8CF73DC3E60F}"/>
            </a:ext>
          </a:extLst>
        </xdr:cNvPr>
        <xdr:cNvCxnSpPr/>
      </xdr:nvCxnSpPr>
      <xdr:spPr>
        <a:xfrm>
          <a:off x="3797300" y="134592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161037</xdr:rowOff>
    </xdr:from>
    <xdr:to>
      <xdr:col>15</xdr:col>
      <xdr:colOff>101600</xdr:colOff>
      <xdr:row>78</xdr:row>
      <xdr:rowOff>91187</xdr:rowOff>
    </xdr:to>
    <xdr:sp macro="" textlink="">
      <xdr:nvSpPr>
        <xdr:cNvPr id="306" name="楕円 305">
          <a:extLst>
            <a:ext uri="{FF2B5EF4-FFF2-40B4-BE49-F238E27FC236}">
              <a16:creationId xmlns:a16="http://schemas.microsoft.com/office/drawing/2014/main" id="{237BB937-9737-4112-9A2C-3678F6AA630E}"/>
            </a:ext>
          </a:extLst>
        </xdr:cNvPr>
        <xdr:cNvSpPr/>
      </xdr:nvSpPr>
      <xdr:spPr>
        <a:xfrm>
          <a:off x="2857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86106</xdr:rowOff>
    </xdr:to>
    <xdr:cxnSp macro="">
      <xdr:nvCxnSpPr>
        <xdr:cNvPr id="307" name="直線コネクタ 306">
          <a:extLst>
            <a:ext uri="{FF2B5EF4-FFF2-40B4-BE49-F238E27FC236}">
              <a16:creationId xmlns:a16="http://schemas.microsoft.com/office/drawing/2014/main" id="{C09444C2-6E96-4845-BCB4-9F76B0ED79B8}"/>
            </a:ext>
          </a:extLst>
        </xdr:cNvPr>
        <xdr:cNvCxnSpPr/>
      </xdr:nvCxnSpPr>
      <xdr:spPr>
        <a:xfrm>
          <a:off x="2908300" y="1341348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xdr:rowOff>
    </xdr:from>
    <xdr:to>
      <xdr:col>10</xdr:col>
      <xdr:colOff>165100</xdr:colOff>
      <xdr:row>78</xdr:row>
      <xdr:rowOff>118618</xdr:rowOff>
    </xdr:to>
    <xdr:sp macro="" textlink="">
      <xdr:nvSpPr>
        <xdr:cNvPr id="308" name="楕円 307">
          <a:extLst>
            <a:ext uri="{FF2B5EF4-FFF2-40B4-BE49-F238E27FC236}">
              <a16:creationId xmlns:a16="http://schemas.microsoft.com/office/drawing/2014/main" id="{D9697939-F13E-4832-AE0E-437501D6CAD2}"/>
            </a:ext>
          </a:extLst>
        </xdr:cNvPr>
        <xdr:cNvSpPr/>
      </xdr:nvSpPr>
      <xdr:spPr>
        <a:xfrm>
          <a:off x="1968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40387</xdr:rowOff>
    </xdr:from>
    <xdr:to>
      <xdr:col>15</xdr:col>
      <xdr:colOff>50800</xdr:colOff>
      <xdr:row>78</xdr:row>
      <xdr:rowOff>67818</xdr:rowOff>
    </xdr:to>
    <xdr:cxnSp macro="">
      <xdr:nvCxnSpPr>
        <xdr:cNvPr id="309" name="直線コネクタ 308">
          <a:extLst>
            <a:ext uri="{FF2B5EF4-FFF2-40B4-BE49-F238E27FC236}">
              <a16:creationId xmlns:a16="http://schemas.microsoft.com/office/drawing/2014/main" id="{B7C7DACC-4730-4681-B04F-A963A57C8587}"/>
            </a:ext>
          </a:extLst>
        </xdr:cNvPr>
        <xdr:cNvCxnSpPr/>
      </xdr:nvCxnSpPr>
      <xdr:spPr>
        <a:xfrm flipV="1">
          <a:off x="2019300" y="13413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135889</xdr:rowOff>
    </xdr:from>
    <xdr:to>
      <xdr:col>6</xdr:col>
      <xdr:colOff>38100</xdr:colOff>
      <xdr:row>78</xdr:row>
      <xdr:rowOff>66039</xdr:rowOff>
    </xdr:to>
    <xdr:sp macro="" textlink="">
      <xdr:nvSpPr>
        <xdr:cNvPr id="310" name="楕円 309">
          <a:extLst>
            <a:ext uri="{FF2B5EF4-FFF2-40B4-BE49-F238E27FC236}">
              <a16:creationId xmlns:a16="http://schemas.microsoft.com/office/drawing/2014/main" id="{9A21D19E-90A8-414E-99D9-9B5475878B37}"/>
            </a:ext>
          </a:extLst>
        </xdr:cNvPr>
        <xdr:cNvSpPr/>
      </xdr:nvSpPr>
      <xdr:spPr>
        <a:xfrm>
          <a:off x="1079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15239</xdr:rowOff>
    </xdr:from>
    <xdr:to>
      <xdr:col>10</xdr:col>
      <xdr:colOff>114300</xdr:colOff>
      <xdr:row>78</xdr:row>
      <xdr:rowOff>67818</xdr:rowOff>
    </xdr:to>
    <xdr:cxnSp macro="">
      <xdr:nvCxnSpPr>
        <xdr:cNvPr id="311" name="直線コネクタ 310">
          <a:extLst>
            <a:ext uri="{FF2B5EF4-FFF2-40B4-BE49-F238E27FC236}">
              <a16:creationId xmlns:a16="http://schemas.microsoft.com/office/drawing/2014/main" id="{80456CB8-769F-4EBE-91FB-F7865E1D3625}"/>
            </a:ext>
          </a:extLst>
        </xdr:cNvPr>
        <xdr:cNvCxnSpPr/>
      </xdr:nvCxnSpPr>
      <xdr:spPr>
        <a:xfrm>
          <a:off x="1130300" y="1338833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144035</xdr:rowOff>
    </xdr:from>
    <xdr:ext cx="405111" cy="259045"/>
    <xdr:sp macro="" textlink="">
      <xdr:nvSpPr>
        <xdr:cNvPr id="312" name="n_1aveValue【福祉施設】&#10;有形固定資産減価償却率">
          <a:extLst>
            <a:ext uri="{FF2B5EF4-FFF2-40B4-BE49-F238E27FC236}">
              <a16:creationId xmlns:a16="http://schemas.microsoft.com/office/drawing/2014/main" id="{9A460AC8-B085-47E9-87E5-032332564439}"/>
            </a:ext>
          </a:extLst>
        </xdr:cNvPr>
        <xdr:cNvSpPr txBox="1"/>
      </xdr:nvSpPr>
      <xdr:spPr>
        <a:xfrm>
          <a:off x="35820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3" name="n_2aveValue【福祉施設】&#10;有形固定資産減価償却率">
          <a:extLst>
            <a:ext uri="{FF2B5EF4-FFF2-40B4-BE49-F238E27FC236}">
              <a16:creationId xmlns:a16="http://schemas.microsoft.com/office/drawing/2014/main" id="{1AA41141-7F92-4893-90C5-EF50C914E920}"/>
            </a:ext>
          </a:extLst>
        </xdr:cNvPr>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a:extLst>
            <a:ext uri="{FF2B5EF4-FFF2-40B4-BE49-F238E27FC236}">
              <a16:creationId xmlns:a16="http://schemas.microsoft.com/office/drawing/2014/main" id="{B3866EB9-7ED0-4CB1-8A71-9C252B68D091}"/>
            </a:ext>
          </a:extLst>
        </xdr:cNvPr>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5" name="n_4aveValue【福祉施設】&#10;有形固定資産減価償却率">
          <a:extLst>
            <a:ext uri="{FF2B5EF4-FFF2-40B4-BE49-F238E27FC236}">
              <a16:creationId xmlns:a16="http://schemas.microsoft.com/office/drawing/2014/main" id="{67BDB7B5-E70E-4618-B612-53ACC09D11D1}"/>
            </a:ext>
          </a:extLst>
        </xdr:cNvPr>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153433</xdr:rowOff>
    </xdr:from>
    <xdr:ext cx="405111" cy="259045"/>
    <xdr:sp macro="" textlink="">
      <xdr:nvSpPr>
        <xdr:cNvPr id="316" name="n_1mainValue【福祉施設】&#10;有形固定資産減価償却率">
          <a:extLst>
            <a:ext uri="{FF2B5EF4-FFF2-40B4-BE49-F238E27FC236}">
              <a16:creationId xmlns:a16="http://schemas.microsoft.com/office/drawing/2014/main" id="{3A6D30F8-7808-4A76-8C74-56FB43398ED6}"/>
            </a:ext>
          </a:extLst>
        </xdr:cNvPr>
        <xdr:cNvSpPr txBox="1"/>
      </xdr:nvSpPr>
      <xdr:spPr>
        <a:xfrm>
          <a:off x="3582044"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107714</xdr:rowOff>
    </xdr:from>
    <xdr:ext cx="405111" cy="259045"/>
    <xdr:sp macro="" textlink="">
      <xdr:nvSpPr>
        <xdr:cNvPr id="317" name="n_2mainValue【福祉施設】&#10;有形固定資産減価償却率">
          <a:extLst>
            <a:ext uri="{FF2B5EF4-FFF2-40B4-BE49-F238E27FC236}">
              <a16:creationId xmlns:a16="http://schemas.microsoft.com/office/drawing/2014/main" id="{C9ECB8E4-2D6F-4731-8ACB-CB0CA1FABC8A}"/>
            </a:ext>
          </a:extLst>
        </xdr:cNvPr>
        <xdr:cNvSpPr txBox="1"/>
      </xdr:nvSpPr>
      <xdr:spPr>
        <a:xfrm>
          <a:off x="2705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135145</xdr:rowOff>
    </xdr:from>
    <xdr:ext cx="405111" cy="259045"/>
    <xdr:sp macro="" textlink="">
      <xdr:nvSpPr>
        <xdr:cNvPr id="318" name="n_3mainValue【福祉施設】&#10;有形固定資産減価償却率">
          <a:extLst>
            <a:ext uri="{FF2B5EF4-FFF2-40B4-BE49-F238E27FC236}">
              <a16:creationId xmlns:a16="http://schemas.microsoft.com/office/drawing/2014/main" id="{E921AAC2-C836-4928-A1EC-5995BBE086B7}"/>
            </a:ext>
          </a:extLst>
        </xdr:cNvPr>
        <xdr:cNvSpPr txBox="1"/>
      </xdr:nvSpPr>
      <xdr:spPr>
        <a:xfrm>
          <a:off x="1816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82566</xdr:rowOff>
    </xdr:from>
    <xdr:ext cx="405111" cy="259045"/>
    <xdr:sp macro="" textlink="">
      <xdr:nvSpPr>
        <xdr:cNvPr id="319" name="n_4mainValue【福祉施設】&#10;有形固定資産減価償却率">
          <a:extLst>
            <a:ext uri="{FF2B5EF4-FFF2-40B4-BE49-F238E27FC236}">
              <a16:creationId xmlns:a16="http://schemas.microsoft.com/office/drawing/2014/main" id="{E32E7090-71C8-4002-AF2C-CB7C4B9C4A8A}"/>
            </a:ext>
          </a:extLst>
        </xdr:cNvPr>
        <xdr:cNvSpPr txBox="1"/>
      </xdr:nvSpPr>
      <xdr:spPr>
        <a:xfrm>
          <a:off x="927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A00ACF8-6C3E-408C-8242-AC52BEBEBB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C9C08E5-7B4D-4208-9578-F8FBD932C4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F9F1C49D-BF8F-4624-AE24-57F894A41F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63E4A4C-0EC9-4ABA-88FA-BB0079A26D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45B77B7-CE0C-4F7C-B63B-7A0B680282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53D895F-B891-46DC-AD0B-9D0DB94DCB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079179B-CFA0-4E62-A654-F4D8934EBF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68D3B48-F350-48E7-8F7E-98D56F41E9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AB2C6C4-DEB7-4966-8C50-1CD2C2AFDE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6DA6103-47A9-45F0-B10B-F30A595884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851C091F-20A6-4AE3-91BE-E595A72A97D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19F36C46-6475-4DB3-BE76-D27339D884D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4257572-C675-454C-977D-EC8E9EBB9F2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DDDE583-FBEB-44A0-9848-7E4099ED0BD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E67599D4-89AA-4A16-B27E-498EC127CB1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AF08FC80-D1B9-4BEA-B358-ECBE4A0CC78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F71F53AF-DB8A-4B0F-A091-464E588B5E9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B5044D0B-2C6B-456D-95E7-475DC4E3FAE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A61D340-1018-4192-B20B-E7B9553AB7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9A95A30-7B6A-4EEA-9220-5ECFFB9B41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2C4CF371-8C8F-494C-9B8B-676E8CE0F46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4499A08A-CC0D-4F27-9128-60612535CD7C}"/>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1F1E0D32-7B89-4E59-A2C4-EF4C72F0FB76}"/>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D02C3370-F897-42AA-A377-14B1404D469D}"/>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41B85AF7-F50A-4A24-9C0E-C189CC2DFEB2}"/>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9784128E-616F-4B3F-A395-70AA440EC8BB}"/>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46" name="【福祉施設】&#10;一人当たり面積平均値テキスト">
          <a:extLst>
            <a:ext uri="{FF2B5EF4-FFF2-40B4-BE49-F238E27FC236}">
              <a16:creationId xmlns:a16="http://schemas.microsoft.com/office/drawing/2014/main" id="{8466A2D6-5D2E-4378-98BF-FE80F0977D4F}"/>
            </a:ext>
          </a:extLst>
        </xdr:cNvPr>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BD04BC8A-BBB3-4C3B-A03B-815DBF548F91}"/>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046F7855-CB51-4204-A7F4-2D3F87BAA512}"/>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65A713CC-E499-4FEE-A59A-8FB3CD1D45BA}"/>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F6CB26E2-562F-44FD-AD89-F64F50668737}"/>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F1B4E90B-26EB-4B3E-961D-DD62DF09FD8A}"/>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9D09690-9015-4DC5-BECF-344EC8D26B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CF1CA5E-DF14-46BF-B9EF-550E36AECA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BF8DDD-DC04-4954-B700-82F61AD690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E44715F-70BD-4377-90BB-13EBF6F81B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0FC67CD-E1ED-4D22-B39D-2B88B01B7C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xdr:rowOff>
    </xdr:from>
    <xdr:to>
      <xdr:col>55</xdr:col>
      <xdr:colOff>50800</xdr:colOff>
      <xdr:row>81</xdr:row>
      <xdr:rowOff>114046</xdr:rowOff>
    </xdr:to>
    <xdr:sp macro="" textlink="">
      <xdr:nvSpPr>
        <xdr:cNvPr id="357" name="楕円 356">
          <a:extLst>
            <a:ext uri="{FF2B5EF4-FFF2-40B4-BE49-F238E27FC236}">
              <a16:creationId xmlns:a16="http://schemas.microsoft.com/office/drawing/2014/main" id="{D3312F87-F058-486D-8B9D-C559B9B60B5D}"/>
            </a:ext>
          </a:extLst>
        </xdr:cNvPr>
        <xdr:cNvSpPr/>
      </xdr:nvSpPr>
      <xdr:spPr>
        <a:xfrm>
          <a:off x="10426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35323</xdr:rowOff>
    </xdr:from>
    <xdr:ext cx="469744" cy="259045"/>
    <xdr:sp macro="" textlink="">
      <xdr:nvSpPr>
        <xdr:cNvPr id="358" name="【福祉施設】&#10;一人当たり面積該当値テキスト">
          <a:extLst>
            <a:ext uri="{FF2B5EF4-FFF2-40B4-BE49-F238E27FC236}">
              <a16:creationId xmlns:a16="http://schemas.microsoft.com/office/drawing/2014/main" id="{3A0C5187-8646-4627-968C-9496BFF8CC09}"/>
            </a:ext>
          </a:extLst>
        </xdr:cNvPr>
        <xdr:cNvSpPr txBox="1"/>
      </xdr:nvSpPr>
      <xdr:spPr>
        <a:xfrm>
          <a:off x="10515600" y="1375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359" name="楕円 358">
          <a:extLst>
            <a:ext uri="{FF2B5EF4-FFF2-40B4-BE49-F238E27FC236}">
              <a16:creationId xmlns:a16="http://schemas.microsoft.com/office/drawing/2014/main" id="{0D929829-7A3B-4F29-8E53-D81849632A80}"/>
            </a:ext>
          </a:extLst>
        </xdr:cNvPr>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63246</xdr:rowOff>
    </xdr:from>
    <xdr:to>
      <xdr:col>55</xdr:col>
      <xdr:colOff>0</xdr:colOff>
      <xdr:row>81</xdr:row>
      <xdr:rowOff>72389</xdr:rowOff>
    </xdr:to>
    <xdr:cxnSp macro="">
      <xdr:nvCxnSpPr>
        <xdr:cNvPr id="360" name="直線コネクタ 359">
          <a:extLst>
            <a:ext uri="{FF2B5EF4-FFF2-40B4-BE49-F238E27FC236}">
              <a16:creationId xmlns:a16="http://schemas.microsoft.com/office/drawing/2014/main" id="{760981ED-B86C-40C6-98E1-C8F243E3B2CF}"/>
            </a:ext>
          </a:extLst>
        </xdr:cNvPr>
        <xdr:cNvCxnSpPr/>
      </xdr:nvCxnSpPr>
      <xdr:spPr>
        <a:xfrm flipV="1">
          <a:off x="9639300" y="139506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21589</xdr:rowOff>
    </xdr:from>
    <xdr:to>
      <xdr:col>46</xdr:col>
      <xdr:colOff>38100</xdr:colOff>
      <xdr:row>81</xdr:row>
      <xdr:rowOff>123189</xdr:rowOff>
    </xdr:to>
    <xdr:sp macro="" textlink="">
      <xdr:nvSpPr>
        <xdr:cNvPr id="361" name="楕円 360">
          <a:extLst>
            <a:ext uri="{FF2B5EF4-FFF2-40B4-BE49-F238E27FC236}">
              <a16:creationId xmlns:a16="http://schemas.microsoft.com/office/drawing/2014/main" id="{B92D7596-B4E2-4A79-A5A2-871FE0B14320}"/>
            </a:ext>
          </a:extLst>
        </xdr:cNvPr>
        <xdr:cNvSpPr/>
      </xdr:nvSpPr>
      <xdr:spPr>
        <a:xfrm>
          <a:off x="869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72389</xdr:rowOff>
    </xdr:from>
    <xdr:to>
      <xdr:col>50</xdr:col>
      <xdr:colOff>114300</xdr:colOff>
      <xdr:row>81</xdr:row>
      <xdr:rowOff>72389</xdr:rowOff>
    </xdr:to>
    <xdr:cxnSp macro="">
      <xdr:nvCxnSpPr>
        <xdr:cNvPr id="362" name="直線コネクタ 361">
          <a:extLst>
            <a:ext uri="{FF2B5EF4-FFF2-40B4-BE49-F238E27FC236}">
              <a16:creationId xmlns:a16="http://schemas.microsoft.com/office/drawing/2014/main" id="{295C90D6-565F-4281-916C-3A9C46DFB5B9}"/>
            </a:ext>
          </a:extLst>
        </xdr:cNvPr>
        <xdr:cNvCxnSpPr/>
      </xdr:nvCxnSpPr>
      <xdr:spPr>
        <a:xfrm>
          <a:off x="8750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74168</xdr:rowOff>
    </xdr:from>
    <xdr:to>
      <xdr:col>41</xdr:col>
      <xdr:colOff>101600</xdr:colOff>
      <xdr:row>81</xdr:row>
      <xdr:rowOff>4318</xdr:rowOff>
    </xdr:to>
    <xdr:sp macro="" textlink="">
      <xdr:nvSpPr>
        <xdr:cNvPr id="363" name="楕円 362">
          <a:extLst>
            <a:ext uri="{FF2B5EF4-FFF2-40B4-BE49-F238E27FC236}">
              <a16:creationId xmlns:a16="http://schemas.microsoft.com/office/drawing/2014/main" id="{0EE9FA20-A4A7-4B3F-A98D-C266294BF5E0}"/>
            </a:ext>
          </a:extLst>
        </xdr:cNvPr>
        <xdr:cNvSpPr/>
      </xdr:nvSpPr>
      <xdr:spPr>
        <a:xfrm>
          <a:off x="7810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124968</xdr:rowOff>
    </xdr:from>
    <xdr:to>
      <xdr:col>45</xdr:col>
      <xdr:colOff>177800</xdr:colOff>
      <xdr:row>81</xdr:row>
      <xdr:rowOff>72389</xdr:rowOff>
    </xdr:to>
    <xdr:cxnSp macro="">
      <xdr:nvCxnSpPr>
        <xdr:cNvPr id="364" name="直線コネクタ 363">
          <a:extLst>
            <a:ext uri="{FF2B5EF4-FFF2-40B4-BE49-F238E27FC236}">
              <a16:creationId xmlns:a16="http://schemas.microsoft.com/office/drawing/2014/main" id="{EA7AA2DD-959B-4A3A-B1A8-DE7D464B5AF4}"/>
            </a:ext>
          </a:extLst>
        </xdr:cNvPr>
        <xdr:cNvCxnSpPr/>
      </xdr:nvCxnSpPr>
      <xdr:spPr>
        <a:xfrm>
          <a:off x="7861300" y="138409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74168</xdr:rowOff>
    </xdr:from>
    <xdr:to>
      <xdr:col>36</xdr:col>
      <xdr:colOff>165100</xdr:colOff>
      <xdr:row>81</xdr:row>
      <xdr:rowOff>4318</xdr:rowOff>
    </xdr:to>
    <xdr:sp macro="" textlink="">
      <xdr:nvSpPr>
        <xdr:cNvPr id="365" name="楕円 364">
          <a:extLst>
            <a:ext uri="{FF2B5EF4-FFF2-40B4-BE49-F238E27FC236}">
              <a16:creationId xmlns:a16="http://schemas.microsoft.com/office/drawing/2014/main" id="{776F5B9E-10BF-480A-A16E-12C15F44CB1F}"/>
            </a:ext>
          </a:extLst>
        </xdr:cNvPr>
        <xdr:cNvSpPr/>
      </xdr:nvSpPr>
      <xdr:spPr>
        <a:xfrm>
          <a:off x="6921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124968</xdr:rowOff>
    </xdr:from>
    <xdr:to>
      <xdr:col>41</xdr:col>
      <xdr:colOff>50800</xdr:colOff>
      <xdr:row>80</xdr:row>
      <xdr:rowOff>124968</xdr:rowOff>
    </xdr:to>
    <xdr:cxnSp macro="">
      <xdr:nvCxnSpPr>
        <xdr:cNvPr id="366" name="直線コネクタ 365">
          <a:extLst>
            <a:ext uri="{FF2B5EF4-FFF2-40B4-BE49-F238E27FC236}">
              <a16:creationId xmlns:a16="http://schemas.microsoft.com/office/drawing/2014/main" id="{257BF939-E0AF-4271-B01D-7912606AD7C9}"/>
            </a:ext>
          </a:extLst>
        </xdr:cNvPr>
        <xdr:cNvCxnSpPr/>
      </xdr:nvCxnSpPr>
      <xdr:spPr>
        <a:xfrm>
          <a:off x="6972300" y="13840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25164</xdr:rowOff>
    </xdr:from>
    <xdr:ext cx="469744" cy="259045"/>
    <xdr:sp macro="" textlink="">
      <xdr:nvSpPr>
        <xdr:cNvPr id="367" name="n_1aveValue【福祉施設】&#10;一人当たり面積">
          <a:extLst>
            <a:ext uri="{FF2B5EF4-FFF2-40B4-BE49-F238E27FC236}">
              <a16:creationId xmlns:a16="http://schemas.microsoft.com/office/drawing/2014/main" id="{C7447822-EB97-42CB-973F-0E3C05864170}"/>
            </a:ext>
          </a:extLst>
        </xdr:cNvPr>
        <xdr:cNvSpPr txBox="1"/>
      </xdr:nvSpPr>
      <xdr:spPr>
        <a:xfrm>
          <a:off x="9391727"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68" name="n_2aveValue【福祉施設】&#10;一人当たり面積">
          <a:extLst>
            <a:ext uri="{FF2B5EF4-FFF2-40B4-BE49-F238E27FC236}">
              <a16:creationId xmlns:a16="http://schemas.microsoft.com/office/drawing/2014/main" id="{2B7400B3-7D6D-47BE-AC8F-BB522AF7303D}"/>
            </a:ext>
          </a:extLst>
        </xdr:cNvPr>
        <xdr:cNvSpPr txBox="1"/>
      </xdr:nvSpPr>
      <xdr:spPr>
        <a:xfrm>
          <a:off x="8515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69" name="n_3aveValue【福祉施設】&#10;一人当たり面積">
          <a:extLst>
            <a:ext uri="{FF2B5EF4-FFF2-40B4-BE49-F238E27FC236}">
              <a16:creationId xmlns:a16="http://schemas.microsoft.com/office/drawing/2014/main" id="{711F55F0-8F36-4221-AB17-7B88A0FD682E}"/>
            </a:ext>
          </a:extLst>
        </xdr:cNvPr>
        <xdr:cNvSpPr txBox="1"/>
      </xdr:nvSpPr>
      <xdr:spPr>
        <a:xfrm>
          <a:off x="7626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a:extLst>
            <a:ext uri="{FF2B5EF4-FFF2-40B4-BE49-F238E27FC236}">
              <a16:creationId xmlns:a16="http://schemas.microsoft.com/office/drawing/2014/main" id="{F45ED9BD-245E-4EE9-9A0C-DB92D641C550}"/>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139716</xdr:rowOff>
    </xdr:from>
    <xdr:ext cx="469744" cy="259045"/>
    <xdr:sp macro="" textlink="">
      <xdr:nvSpPr>
        <xdr:cNvPr id="371" name="n_1mainValue【福祉施設】&#10;一人当たり面積">
          <a:extLst>
            <a:ext uri="{FF2B5EF4-FFF2-40B4-BE49-F238E27FC236}">
              <a16:creationId xmlns:a16="http://schemas.microsoft.com/office/drawing/2014/main" id="{301C5661-F304-4FC4-A0A1-3F7D9DEC51CF}"/>
            </a:ext>
          </a:extLst>
        </xdr:cNvPr>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139716</xdr:rowOff>
    </xdr:from>
    <xdr:ext cx="469744" cy="259045"/>
    <xdr:sp macro="" textlink="">
      <xdr:nvSpPr>
        <xdr:cNvPr id="372" name="n_2mainValue【福祉施設】&#10;一人当たり面積">
          <a:extLst>
            <a:ext uri="{FF2B5EF4-FFF2-40B4-BE49-F238E27FC236}">
              <a16:creationId xmlns:a16="http://schemas.microsoft.com/office/drawing/2014/main" id="{F891DC15-74EA-4337-96C8-593DD80552FB}"/>
            </a:ext>
          </a:extLst>
        </xdr:cNvPr>
        <xdr:cNvSpPr txBox="1"/>
      </xdr:nvSpPr>
      <xdr:spPr>
        <a:xfrm>
          <a:off x="8515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20845</xdr:rowOff>
    </xdr:from>
    <xdr:ext cx="469744" cy="259045"/>
    <xdr:sp macro="" textlink="">
      <xdr:nvSpPr>
        <xdr:cNvPr id="373" name="n_3mainValue【福祉施設】&#10;一人当たり面積">
          <a:extLst>
            <a:ext uri="{FF2B5EF4-FFF2-40B4-BE49-F238E27FC236}">
              <a16:creationId xmlns:a16="http://schemas.microsoft.com/office/drawing/2014/main" id="{06612E64-70F3-40D1-8392-D2807008111C}"/>
            </a:ext>
          </a:extLst>
        </xdr:cNvPr>
        <xdr:cNvSpPr txBox="1"/>
      </xdr:nvSpPr>
      <xdr:spPr>
        <a:xfrm>
          <a:off x="7626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20845</xdr:rowOff>
    </xdr:from>
    <xdr:ext cx="469744" cy="259045"/>
    <xdr:sp macro="" textlink="">
      <xdr:nvSpPr>
        <xdr:cNvPr id="374" name="n_4mainValue【福祉施設】&#10;一人当たり面積">
          <a:extLst>
            <a:ext uri="{FF2B5EF4-FFF2-40B4-BE49-F238E27FC236}">
              <a16:creationId xmlns:a16="http://schemas.microsoft.com/office/drawing/2014/main" id="{F5E75B26-715C-42BC-9662-FE4E45A23B46}"/>
            </a:ext>
          </a:extLst>
        </xdr:cNvPr>
        <xdr:cNvSpPr txBox="1"/>
      </xdr:nvSpPr>
      <xdr:spPr>
        <a:xfrm>
          <a:off x="6737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A67F302C-EE03-47D0-BC2D-4B700AA750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90926966-E089-4A35-9E82-38CD7555FB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3ADFF00-46D4-4BC6-BA64-940D176A94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CCD512DF-C624-4477-9CDF-1452BB03BD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E5E3B88-D3C0-4EA4-89C1-40633C1E56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4300748D-9968-49DF-8C3E-A234A70884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4FEDA53-7C55-4728-ADDC-DACC5D2E93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40D936A-2A92-4B8B-86E4-B68D598512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ED9F458-DECD-4C78-A1F2-8DA895F537D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669FFA34-E848-4C8A-8428-277E54E4C2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6A4C6F96-F3B3-4044-9FC0-3951B20211D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B76A56C4-1025-40B5-BC6D-9680CAAB4EB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A3D433C0-28EA-48EB-823F-E908A0BEBF0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508ED284-607F-4AAA-94F4-E860517064F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43C9A7D4-BDBB-4339-B422-86CAD03DA84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C3BA1C73-06D7-4725-B011-6D88CCE5489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7E13099B-0A1C-455E-8BDD-7013A1C42DA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AC33F836-5215-4D0C-B8D6-BDDD3156C23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28B70AB7-7F20-4EEF-98F6-5D348F8F9E5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67DDB633-DE38-4C64-92D5-07F30473E98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FD7C2DCF-9513-4F13-909D-2E9E4A6FC06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F41E54EB-BB83-4789-8AF5-BD296C3A55F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94D3E0CC-BCEE-4AE7-9A30-45B96CE37C5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ED52DBD-0CD8-46A4-BD1B-2C60322069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AD18228B-40DE-4BDE-8081-DFF869024D1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5165AE88-08CC-4777-8A1C-FD38B35B4826}"/>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8F6D2D9C-66BB-46F2-B500-FD944942E149}"/>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98115B61-C977-4058-8064-FCFB1789D703}"/>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2C18C53D-ADEC-42A4-8331-90E6D54A305B}"/>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DD58FAAC-6D89-443B-87C5-1A8C326660DA}"/>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2753DF96-725B-4DF2-B7FB-F95EB113F001}"/>
            </a:ext>
          </a:extLst>
        </xdr:cNvPr>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52894009-3D60-4ECE-9002-F765AF680B90}"/>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4B33D216-EBC3-4208-86E4-666EA77C95A6}"/>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8E4B712C-5841-496B-94D6-A6D61428676F}"/>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49236CFB-6AA4-416D-A1C5-DAEC5B1DB230}"/>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C766516-DB1B-4F3C-B7F9-E9603142D0B4}"/>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B2EAAAA-5451-41DC-8EC5-C4E57CD7BC9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38CC69C-B651-475B-B194-5912BBB604E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A404A46-05A1-4D4C-BA48-9DC51875C8D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A6D41A9-7332-414A-9612-12A8EFFD2FF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DD55236-8044-42F2-8553-71A04607FB2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74386</xdr:rowOff>
    </xdr:from>
    <xdr:to>
      <xdr:col>24</xdr:col>
      <xdr:colOff>114300</xdr:colOff>
      <xdr:row>107</xdr:row>
      <xdr:rowOff>4536</xdr:rowOff>
    </xdr:to>
    <xdr:sp macro="" textlink="">
      <xdr:nvSpPr>
        <xdr:cNvPr id="416" name="楕円 415">
          <a:extLst>
            <a:ext uri="{FF2B5EF4-FFF2-40B4-BE49-F238E27FC236}">
              <a16:creationId xmlns:a16="http://schemas.microsoft.com/office/drawing/2014/main" id="{2EC2F8A8-78CD-4436-BDA8-3AF4A8F57FE6}"/>
            </a:ext>
          </a:extLst>
        </xdr:cNvPr>
        <xdr:cNvSpPr/>
      </xdr:nvSpPr>
      <xdr:spPr>
        <a:xfrm>
          <a:off x="4584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52813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5DBECAB1-45F7-4558-9C0D-47B322F4BB92}"/>
            </a:ext>
          </a:extLst>
        </xdr:cNvPr>
        <xdr:cNvSpPr txBox="1"/>
      </xdr:nvSpPr>
      <xdr:spPr>
        <a:xfrm>
          <a:off x="4673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33564</xdr:rowOff>
    </xdr:from>
    <xdr:to>
      <xdr:col>20</xdr:col>
      <xdr:colOff>38100</xdr:colOff>
      <xdr:row>106</xdr:row>
      <xdr:rowOff>135164</xdr:rowOff>
    </xdr:to>
    <xdr:sp macro="" textlink="">
      <xdr:nvSpPr>
        <xdr:cNvPr id="418" name="楕円 417">
          <a:extLst>
            <a:ext uri="{FF2B5EF4-FFF2-40B4-BE49-F238E27FC236}">
              <a16:creationId xmlns:a16="http://schemas.microsoft.com/office/drawing/2014/main" id="{ECE52546-AFA9-4E57-8226-BDE51DCEB2C4}"/>
            </a:ext>
          </a:extLst>
        </xdr:cNvPr>
        <xdr:cNvSpPr/>
      </xdr:nvSpPr>
      <xdr:spPr>
        <a:xfrm>
          <a:off x="3746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84364</xdr:rowOff>
    </xdr:from>
    <xdr:to>
      <xdr:col>24</xdr:col>
      <xdr:colOff>63500</xdr:colOff>
      <xdr:row>106</xdr:row>
      <xdr:rowOff>125186</xdr:rowOff>
    </xdr:to>
    <xdr:cxnSp macro="">
      <xdr:nvCxnSpPr>
        <xdr:cNvPr id="419" name="直線コネクタ 418">
          <a:extLst>
            <a:ext uri="{FF2B5EF4-FFF2-40B4-BE49-F238E27FC236}">
              <a16:creationId xmlns:a16="http://schemas.microsoft.com/office/drawing/2014/main" id="{FE7F8873-584C-44A4-A743-346EC7E64480}"/>
            </a:ext>
          </a:extLst>
        </xdr:cNvPr>
        <xdr:cNvCxnSpPr/>
      </xdr:nvCxnSpPr>
      <xdr:spPr>
        <a:xfrm>
          <a:off x="3797300" y="182580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167458</xdr:rowOff>
    </xdr:from>
    <xdr:to>
      <xdr:col>15</xdr:col>
      <xdr:colOff>101600</xdr:colOff>
      <xdr:row>106</xdr:row>
      <xdr:rowOff>97608</xdr:rowOff>
    </xdr:to>
    <xdr:sp macro="" textlink="">
      <xdr:nvSpPr>
        <xdr:cNvPr id="420" name="楕円 419">
          <a:extLst>
            <a:ext uri="{FF2B5EF4-FFF2-40B4-BE49-F238E27FC236}">
              <a16:creationId xmlns:a16="http://schemas.microsoft.com/office/drawing/2014/main" id="{15C3E9DE-FCDE-45A3-B8B2-4082F3BDB0F8}"/>
            </a:ext>
          </a:extLst>
        </xdr:cNvPr>
        <xdr:cNvSpPr/>
      </xdr:nvSpPr>
      <xdr:spPr>
        <a:xfrm>
          <a:off x="2857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84364</xdr:rowOff>
    </xdr:to>
    <xdr:cxnSp macro="">
      <xdr:nvCxnSpPr>
        <xdr:cNvPr id="421" name="直線コネクタ 420">
          <a:extLst>
            <a:ext uri="{FF2B5EF4-FFF2-40B4-BE49-F238E27FC236}">
              <a16:creationId xmlns:a16="http://schemas.microsoft.com/office/drawing/2014/main" id="{CDB0C12C-CC98-4E33-8623-A266FC0BD658}"/>
            </a:ext>
          </a:extLst>
        </xdr:cNvPr>
        <xdr:cNvCxnSpPr/>
      </xdr:nvCxnSpPr>
      <xdr:spPr>
        <a:xfrm>
          <a:off x="2908300" y="182205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422" name="楕円 421">
          <a:extLst>
            <a:ext uri="{FF2B5EF4-FFF2-40B4-BE49-F238E27FC236}">
              <a16:creationId xmlns:a16="http://schemas.microsoft.com/office/drawing/2014/main" id="{61EAB722-BA62-48E3-82B5-1D92FEFA8B5B}"/>
            </a:ext>
          </a:extLst>
        </xdr:cNvPr>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46808</xdr:rowOff>
    </xdr:to>
    <xdr:cxnSp macro="">
      <xdr:nvCxnSpPr>
        <xdr:cNvPr id="423" name="直線コネクタ 422">
          <a:extLst>
            <a:ext uri="{FF2B5EF4-FFF2-40B4-BE49-F238E27FC236}">
              <a16:creationId xmlns:a16="http://schemas.microsoft.com/office/drawing/2014/main" id="{238FC5CA-F52D-43CE-92CB-F9D46137F0CB}"/>
            </a:ext>
          </a:extLst>
        </xdr:cNvPr>
        <xdr:cNvCxnSpPr/>
      </xdr:nvCxnSpPr>
      <xdr:spPr>
        <a:xfrm>
          <a:off x="2019300" y="1818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424" name="楕円 423">
          <a:extLst>
            <a:ext uri="{FF2B5EF4-FFF2-40B4-BE49-F238E27FC236}">
              <a16:creationId xmlns:a16="http://schemas.microsoft.com/office/drawing/2014/main" id="{42F30B63-6D3A-4EE2-9130-40B8A19FAF94}"/>
            </a:ext>
          </a:extLst>
        </xdr:cNvPr>
        <xdr:cNvSpPr/>
      </xdr:nvSpPr>
      <xdr:spPr>
        <a:xfrm>
          <a:off x="107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144780</xdr:rowOff>
    </xdr:from>
    <xdr:to>
      <xdr:col>10</xdr:col>
      <xdr:colOff>114300</xdr:colOff>
      <xdr:row>106</xdr:row>
      <xdr:rowOff>10886</xdr:rowOff>
    </xdr:to>
    <xdr:cxnSp macro="">
      <xdr:nvCxnSpPr>
        <xdr:cNvPr id="425" name="直線コネクタ 424">
          <a:extLst>
            <a:ext uri="{FF2B5EF4-FFF2-40B4-BE49-F238E27FC236}">
              <a16:creationId xmlns:a16="http://schemas.microsoft.com/office/drawing/2014/main" id="{17629983-9C82-479A-8654-1B2CFF0DF443}"/>
            </a:ext>
          </a:extLst>
        </xdr:cNvPr>
        <xdr:cNvCxnSpPr/>
      </xdr:nvCxnSpPr>
      <xdr:spPr>
        <a:xfrm>
          <a:off x="1130300" y="181470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a:extLst>
            <a:ext uri="{FF2B5EF4-FFF2-40B4-BE49-F238E27FC236}">
              <a16:creationId xmlns:a16="http://schemas.microsoft.com/office/drawing/2014/main" id="{64FB9111-0697-4BD3-986E-300DEBC2B48C}"/>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a:extLst>
            <a:ext uri="{FF2B5EF4-FFF2-40B4-BE49-F238E27FC236}">
              <a16:creationId xmlns:a16="http://schemas.microsoft.com/office/drawing/2014/main" id="{4965EBBF-EB0B-42B7-ADF2-9F618135BB51}"/>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a:extLst>
            <a:ext uri="{FF2B5EF4-FFF2-40B4-BE49-F238E27FC236}">
              <a16:creationId xmlns:a16="http://schemas.microsoft.com/office/drawing/2014/main" id="{300B4876-F6E2-4C5E-9CEE-BC6EDAB12769}"/>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a:extLst>
            <a:ext uri="{FF2B5EF4-FFF2-40B4-BE49-F238E27FC236}">
              <a16:creationId xmlns:a16="http://schemas.microsoft.com/office/drawing/2014/main" id="{DC8251C4-38E7-40FF-8396-938003DB27DB}"/>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126291</xdr:rowOff>
    </xdr:from>
    <xdr:ext cx="405111" cy="259045"/>
    <xdr:sp macro="" textlink="">
      <xdr:nvSpPr>
        <xdr:cNvPr id="430" name="n_1mainValue【市民会館】&#10;有形固定資産減価償却率">
          <a:extLst>
            <a:ext uri="{FF2B5EF4-FFF2-40B4-BE49-F238E27FC236}">
              <a16:creationId xmlns:a16="http://schemas.microsoft.com/office/drawing/2014/main" id="{01C6ED94-4A54-4FB1-AF91-01A638EFC917}"/>
            </a:ext>
          </a:extLst>
        </xdr:cNvPr>
        <xdr:cNvSpPr txBox="1"/>
      </xdr:nvSpPr>
      <xdr:spPr>
        <a:xfrm>
          <a:off x="35820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88735</xdr:rowOff>
    </xdr:from>
    <xdr:ext cx="405111" cy="259045"/>
    <xdr:sp macro="" textlink="">
      <xdr:nvSpPr>
        <xdr:cNvPr id="431" name="n_2mainValue【市民会館】&#10;有形固定資産減価償却率">
          <a:extLst>
            <a:ext uri="{FF2B5EF4-FFF2-40B4-BE49-F238E27FC236}">
              <a16:creationId xmlns:a16="http://schemas.microsoft.com/office/drawing/2014/main" id="{7408C52C-E2B8-4F9A-8F7D-FE91881D8A15}"/>
            </a:ext>
          </a:extLst>
        </xdr:cNvPr>
        <xdr:cNvSpPr txBox="1"/>
      </xdr:nvSpPr>
      <xdr:spPr>
        <a:xfrm>
          <a:off x="2705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432" name="n_3mainValue【市民会館】&#10;有形固定資産減価償却率">
          <a:extLst>
            <a:ext uri="{FF2B5EF4-FFF2-40B4-BE49-F238E27FC236}">
              <a16:creationId xmlns:a16="http://schemas.microsoft.com/office/drawing/2014/main" id="{7E03F639-C186-4A5B-B526-A95E86D2A408}"/>
            </a:ext>
          </a:extLst>
        </xdr:cNvPr>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15257</xdr:rowOff>
    </xdr:from>
    <xdr:ext cx="405111" cy="259045"/>
    <xdr:sp macro="" textlink="">
      <xdr:nvSpPr>
        <xdr:cNvPr id="433" name="n_4mainValue【市民会館】&#10;有形固定資産減価償却率">
          <a:extLst>
            <a:ext uri="{FF2B5EF4-FFF2-40B4-BE49-F238E27FC236}">
              <a16:creationId xmlns:a16="http://schemas.microsoft.com/office/drawing/2014/main" id="{EEF0D991-7ECE-4AC9-BFCA-E1229A52CE0F}"/>
            </a:ext>
          </a:extLst>
        </xdr:cNvPr>
        <xdr:cNvSpPr txBox="1"/>
      </xdr:nvSpPr>
      <xdr:spPr>
        <a:xfrm>
          <a:off x="927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D4C98C19-D253-4069-BDCA-5A45C996E7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823A7FF-0900-4E3C-A6D4-A08B52A53F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55DC87BC-7849-46EA-95AC-1EE9A2ED36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42FC5276-D5F6-476B-BD5B-A517BC8A9C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E92C292-CB1D-4C21-8BB9-F42A5A4147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F79E9C62-64CC-4A29-8EB7-9489414B52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243BCA9F-4B8B-4224-85FA-C5E7E1A3ABD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928A3559-1581-4A73-8EEC-8AE8C25E32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CF9AC360-6B6E-4186-A471-CD4E68D7544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45F5C9AF-6F80-4908-B7F1-1594BA2CFF0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A62D4673-1C3A-4B22-9DED-CFB8EA85F5C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2DD15E40-104C-4885-8542-063E3CF5B55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1F59ADCC-B85C-405F-ADCA-E9AD0E60463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9B475E03-EAA7-468C-A1F3-17E202E3EF4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FE5E7288-EBB9-4207-A4D4-9F709E11D5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B7E93ABB-F8E3-4FC7-8CE0-F5E73265276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33EEE0EB-3E51-4EA5-9CC0-48B270CEE9F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C5CCDEC6-9408-4924-85FB-1F858C29FE4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346DF7FC-29CA-42D7-9598-A5F2D0609CE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BE4B0FAA-540B-4DE4-9F5B-416AE22CD8A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6B1A721A-2AAB-455A-A01C-3296A74B5A0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AA32F8A4-6E91-4ADF-BF09-B1B9F211947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E2A78B20-5274-4B2D-B574-FC8E2E5B6E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E7E8A4BC-E573-42CA-BF9C-D71AD2DB5159}"/>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464878B2-9F26-46FE-92E3-8F88852B68AA}"/>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3FB3FA5E-32C1-4FF2-B871-FCE9A4DA50DA}"/>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97FD5179-11D6-42D7-BB63-E8BC03FB0E9F}"/>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C638BAA7-E06F-448E-ACEB-F68C3FB2BF85}"/>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a:extLst>
            <a:ext uri="{FF2B5EF4-FFF2-40B4-BE49-F238E27FC236}">
              <a16:creationId xmlns:a16="http://schemas.microsoft.com/office/drawing/2014/main" id="{D1C5A9F6-5CCB-4DE2-B149-FA25F540F8E9}"/>
            </a:ext>
          </a:extLst>
        </xdr:cNvPr>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546B253F-7C83-494F-B569-BF3187FF6A7F}"/>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5DFC1944-31A8-4220-9A2D-D6AC29EBB645}"/>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7035FB29-2B38-47AF-A73F-03CFEE2AC5F7}"/>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62852D42-C0A0-4C8F-B13A-8E9ADC7DB9A1}"/>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69B4E1C9-0D24-4B90-87CF-3B27E2498A37}"/>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7216EFF-B458-4B69-BFF1-CCD54E2502B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8B719FD-4E53-4FE6-9365-F1D11EE9461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B386C48-D114-471F-9D31-2A34BC21C59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8A33C90-5640-4EB1-869A-D2B7F9BF37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4EC712C-6E10-4E31-838C-9DA1935895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473" name="楕円 472">
          <a:extLst>
            <a:ext uri="{FF2B5EF4-FFF2-40B4-BE49-F238E27FC236}">
              <a16:creationId xmlns:a16="http://schemas.microsoft.com/office/drawing/2014/main" id="{886F0D9B-3C21-45B4-A1E8-64F292C4B25F}"/>
            </a:ext>
          </a:extLst>
        </xdr:cNvPr>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45738</xdr:rowOff>
    </xdr:from>
    <xdr:ext cx="469744" cy="259045"/>
    <xdr:sp macro="" textlink="">
      <xdr:nvSpPr>
        <xdr:cNvPr id="474" name="【市民会館】&#10;一人当たり面積該当値テキスト">
          <a:extLst>
            <a:ext uri="{FF2B5EF4-FFF2-40B4-BE49-F238E27FC236}">
              <a16:creationId xmlns:a16="http://schemas.microsoft.com/office/drawing/2014/main" id="{548353F7-7CC8-4DC0-9D2B-424546E26700}"/>
            </a:ext>
          </a:extLst>
        </xdr:cNvPr>
        <xdr:cNvSpPr txBox="1"/>
      </xdr:nvSpPr>
      <xdr:spPr>
        <a:xfrm>
          <a:off x="10515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75" name="楕円 474">
          <a:extLst>
            <a:ext uri="{FF2B5EF4-FFF2-40B4-BE49-F238E27FC236}">
              <a16:creationId xmlns:a16="http://schemas.microsoft.com/office/drawing/2014/main" id="{3BA0751F-A5E9-414E-B02D-6D6EE76FCFD9}"/>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121920</xdr:rowOff>
    </xdr:to>
    <xdr:cxnSp macro="">
      <xdr:nvCxnSpPr>
        <xdr:cNvPr id="476" name="直線コネクタ 475">
          <a:extLst>
            <a:ext uri="{FF2B5EF4-FFF2-40B4-BE49-F238E27FC236}">
              <a16:creationId xmlns:a16="http://schemas.microsoft.com/office/drawing/2014/main" id="{6817EF09-A730-4AEE-8FE0-FB8565F33A70}"/>
            </a:ext>
          </a:extLst>
        </xdr:cNvPr>
        <xdr:cNvCxnSpPr/>
      </xdr:nvCxnSpPr>
      <xdr:spPr>
        <a:xfrm flipV="1">
          <a:off x="9639300" y="18291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7" name="楕円 476">
          <a:extLst>
            <a:ext uri="{FF2B5EF4-FFF2-40B4-BE49-F238E27FC236}">
              <a16:creationId xmlns:a16="http://schemas.microsoft.com/office/drawing/2014/main" id="{9BAC1AD9-C681-4C34-8EAD-7A4BFD47CB38}"/>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121920</xdr:rowOff>
    </xdr:to>
    <xdr:cxnSp macro="">
      <xdr:nvCxnSpPr>
        <xdr:cNvPr id="478" name="直線コネクタ 477">
          <a:extLst>
            <a:ext uri="{FF2B5EF4-FFF2-40B4-BE49-F238E27FC236}">
              <a16:creationId xmlns:a16="http://schemas.microsoft.com/office/drawing/2014/main" id="{B90D9966-4E36-4D1D-B494-3B9920D19798}"/>
            </a:ext>
          </a:extLst>
        </xdr:cNvPr>
        <xdr:cNvCxnSpPr/>
      </xdr:nvCxnSpPr>
      <xdr:spPr>
        <a:xfrm>
          <a:off x="8750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79" name="楕円 478">
          <a:extLst>
            <a:ext uri="{FF2B5EF4-FFF2-40B4-BE49-F238E27FC236}">
              <a16:creationId xmlns:a16="http://schemas.microsoft.com/office/drawing/2014/main" id="{32BA96B9-2CF1-460B-A35F-0AD998017C35}"/>
            </a:ext>
          </a:extLst>
        </xdr:cNvPr>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121920</xdr:rowOff>
    </xdr:to>
    <xdr:cxnSp macro="">
      <xdr:nvCxnSpPr>
        <xdr:cNvPr id="480" name="直線コネクタ 479">
          <a:extLst>
            <a:ext uri="{FF2B5EF4-FFF2-40B4-BE49-F238E27FC236}">
              <a16:creationId xmlns:a16="http://schemas.microsoft.com/office/drawing/2014/main" id="{402521BB-95CA-4B04-80D9-EBC3C583EE42}"/>
            </a:ext>
          </a:extLst>
        </xdr:cNvPr>
        <xdr:cNvCxnSpPr/>
      </xdr:nvCxnSpPr>
      <xdr:spPr>
        <a:xfrm>
          <a:off x="7861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74930</xdr:rowOff>
    </xdr:from>
    <xdr:to>
      <xdr:col>36</xdr:col>
      <xdr:colOff>165100</xdr:colOff>
      <xdr:row>107</xdr:row>
      <xdr:rowOff>5080</xdr:rowOff>
    </xdr:to>
    <xdr:sp macro="" textlink="">
      <xdr:nvSpPr>
        <xdr:cNvPr id="481" name="楕円 480">
          <a:extLst>
            <a:ext uri="{FF2B5EF4-FFF2-40B4-BE49-F238E27FC236}">
              <a16:creationId xmlns:a16="http://schemas.microsoft.com/office/drawing/2014/main" id="{860880D0-7F2B-4C87-8747-1C6EE771EA9E}"/>
            </a:ext>
          </a:extLst>
        </xdr:cNvPr>
        <xdr:cNvSpPr/>
      </xdr:nvSpPr>
      <xdr:spPr>
        <a:xfrm>
          <a:off x="692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125730</xdr:rowOff>
    </xdr:to>
    <xdr:cxnSp macro="">
      <xdr:nvCxnSpPr>
        <xdr:cNvPr id="482" name="直線コネクタ 481">
          <a:extLst>
            <a:ext uri="{FF2B5EF4-FFF2-40B4-BE49-F238E27FC236}">
              <a16:creationId xmlns:a16="http://schemas.microsoft.com/office/drawing/2014/main" id="{2452E093-F464-49D3-8C62-3EB9BEE5BC74}"/>
            </a:ext>
          </a:extLst>
        </xdr:cNvPr>
        <xdr:cNvCxnSpPr/>
      </xdr:nvCxnSpPr>
      <xdr:spPr>
        <a:xfrm flipV="1">
          <a:off x="6972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a:extLst>
            <a:ext uri="{FF2B5EF4-FFF2-40B4-BE49-F238E27FC236}">
              <a16:creationId xmlns:a16="http://schemas.microsoft.com/office/drawing/2014/main" id="{3AEADC43-40C4-45F4-BC16-2EAE9DC57799}"/>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a:extLst>
            <a:ext uri="{FF2B5EF4-FFF2-40B4-BE49-F238E27FC236}">
              <a16:creationId xmlns:a16="http://schemas.microsoft.com/office/drawing/2014/main" id="{AF1CC4B1-35DF-4C81-A4CA-9B795450B8D2}"/>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a:extLst>
            <a:ext uri="{FF2B5EF4-FFF2-40B4-BE49-F238E27FC236}">
              <a16:creationId xmlns:a16="http://schemas.microsoft.com/office/drawing/2014/main" id="{FC5C2C34-B770-43FD-8576-6CCDD926ED56}"/>
            </a:ext>
          </a:extLst>
        </xdr:cNvPr>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a:extLst>
            <a:ext uri="{FF2B5EF4-FFF2-40B4-BE49-F238E27FC236}">
              <a16:creationId xmlns:a16="http://schemas.microsoft.com/office/drawing/2014/main" id="{94B7C116-F2DF-4019-9302-6584857C977D}"/>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87" name="n_1mainValue【市民会館】&#10;一人当たり面積">
          <a:extLst>
            <a:ext uri="{FF2B5EF4-FFF2-40B4-BE49-F238E27FC236}">
              <a16:creationId xmlns:a16="http://schemas.microsoft.com/office/drawing/2014/main" id="{6B96F9B0-13DE-475A-A322-84F3890E3B9E}"/>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88" name="n_2mainValue【市民会館】&#10;一人当たり面積">
          <a:extLst>
            <a:ext uri="{FF2B5EF4-FFF2-40B4-BE49-F238E27FC236}">
              <a16:creationId xmlns:a16="http://schemas.microsoft.com/office/drawing/2014/main" id="{1DE267A3-0B5D-4F21-A4F5-CE26BC143D38}"/>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89" name="n_3mainValue【市民会館】&#10;一人当たり面積">
          <a:extLst>
            <a:ext uri="{FF2B5EF4-FFF2-40B4-BE49-F238E27FC236}">
              <a16:creationId xmlns:a16="http://schemas.microsoft.com/office/drawing/2014/main" id="{A51EEB39-86C1-407C-90A5-9FE25A40ED36}"/>
            </a:ext>
          </a:extLst>
        </xdr:cNvPr>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167657</xdr:rowOff>
    </xdr:from>
    <xdr:ext cx="469744" cy="259045"/>
    <xdr:sp macro="" textlink="">
      <xdr:nvSpPr>
        <xdr:cNvPr id="490" name="n_4mainValue【市民会館】&#10;一人当たり面積">
          <a:extLst>
            <a:ext uri="{FF2B5EF4-FFF2-40B4-BE49-F238E27FC236}">
              <a16:creationId xmlns:a16="http://schemas.microsoft.com/office/drawing/2014/main" id="{A7732CC8-DC76-45E9-9B61-4B53823DFF2E}"/>
            </a:ext>
          </a:extLst>
        </xdr:cNvPr>
        <xdr:cNvSpPr txBox="1"/>
      </xdr:nvSpPr>
      <xdr:spPr>
        <a:xfrm>
          <a:off x="6737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FF1AD815-B382-4E9A-973F-1A634A50DF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61062944-FCB0-4D98-8A75-6BA8366F3F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28DFAF7C-AB8B-4C2C-9DDD-FD8F168538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A516C73B-29FC-4AC6-AA4A-8135941C0D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AF5B2589-AE6C-4B8B-9852-62BE3370C5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A8285A70-4746-4F19-905C-A7D0AAF145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4B5D0248-39CB-4A75-A2CB-9F3AD9C8D2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F4E377DD-6580-47C7-85D9-7149735462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37C2FB38-B346-4FC4-AF8F-197E31B31E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B6054FD0-4ACF-4904-907B-28D115180A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C5A59C7E-993B-44B0-A577-9055D201ED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58C8EB3D-01EE-4AFF-A44D-263EA24AC9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A72DBA26-473B-4398-8FED-089305B8779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8580230B-D6C4-4405-B987-73FD4A3AF6E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5742481C-7D20-46BC-A412-EA5C93136E8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3F3D2B4E-3BEE-48AB-BB67-0FA139F5871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5709DDFD-3547-4773-9F01-91F24F1DA4A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C3717647-16E2-4D85-8E42-5DD86AA0E0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8B7C3600-C1EC-44DF-8712-D8D53861A4F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91274AA0-1635-4B4D-92CA-F7CEE9DDF22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71DCD6CF-6FFD-49E5-A103-9E2B9028CCA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9E92DAC8-C41C-4C0C-8805-2C46035625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C4379267-1115-4751-9B67-DDFCF4DE82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4746E318-C86F-411F-94F9-E10A37BF32FB}"/>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670CB982-907B-4ECC-83FF-2FAD1E93EB4C}"/>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49AF3B4B-FC64-48F2-BBAA-69192DE927DD}"/>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6456C1C7-0B5B-4B67-A14A-0EB7E621986F}"/>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6AB452B8-DFD5-4FDF-8143-955BF1A532A0}"/>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40022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3234E726-3123-4637-81EF-163BEEA31FB8}"/>
            </a:ext>
          </a:extLst>
        </xdr:cNvPr>
        <xdr:cNvSpPr txBox="1"/>
      </xdr:nvSpPr>
      <xdr:spPr>
        <a:xfrm>
          <a:off x="16357600" y="672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6CB3A676-0393-4ED7-9B2F-881783BDF3AC}"/>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788118BF-427D-41CE-9B92-83540DA0EFC3}"/>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C5C31F5F-63F1-4417-9A4C-237B3C5A8FE7}"/>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91F0EE0F-C4D8-46E8-A226-0C3E105EAB45}"/>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2D19E3CB-9914-4F5B-95E6-5C6482C34412}"/>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D534EA81-BC74-478C-9878-B7DB1EA1B6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77CDEFD-CFA5-4A50-A28C-F8F8D1DC33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61E6291-EE9B-4D2C-A6FB-C32B78F2A1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8855676-D0AC-47EA-9BB2-02F7821A65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9B60329-56C6-448F-AA52-AFD5E09906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530" name="楕円 529">
          <a:extLst>
            <a:ext uri="{FF2B5EF4-FFF2-40B4-BE49-F238E27FC236}">
              <a16:creationId xmlns:a16="http://schemas.microsoft.com/office/drawing/2014/main" id="{5DB5B593-FBCA-4DB8-B390-E74A5DDB1E14}"/>
            </a:ext>
          </a:extLst>
        </xdr:cNvPr>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E2F3C118-0A38-4AB5-8CA0-9120FF07DEFB}"/>
            </a:ext>
          </a:extLst>
        </xdr:cNvPr>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532" name="楕円 531">
          <a:extLst>
            <a:ext uri="{FF2B5EF4-FFF2-40B4-BE49-F238E27FC236}">
              <a16:creationId xmlns:a16="http://schemas.microsoft.com/office/drawing/2014/main" id="{584E3603-A4D6-45A4-880A-1059A4AF459B}"/>
            </a:ext>
          </a:extLst>
        </xdr:cNvPr>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36</xdr:row>
      <xdr:rowOff>13335</xdr:rowOff>
    </xdr:to>
    <xdr:cxnSp macro="">
      <xdr:nvCxnSpPr>
        <xdr:cNvPr id="533" name="直線コネクタ 532">
          <a:extLst>
            <a:ext uri="{FF2B5EF4-FFF2-40B4-BE49-F238E27FC236}">
              <a16:creationId xmlns:a16="http://schemas.microsoft.com/office/drawing/2014/main" id="{A803EF20-BB75-4725-9365-D3E06D8F95DD}"/>
            </a:ext>
          </a:extLst>
        </xdr:cNvPr>
        <xdr:cNvCxnSpPr/>
      </xdr:nvCxnSpPr>
      <xdr:spPr>
        <a:xfrm flipV="1">
          <a:off x="15481300" y="607314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160655</xdr:rowOff>
    </xdr:from>
    <xdr:to>
      <xdr:col>76</xdr:col>
      <xdr:colOff>165100</xdr:colOff>
      <xdr:row>41</xdr:row>
      <xdr:rowOff>90805</xdr:rowOff>
    </xdr:to>
    <xdr:sp macro="" textlink="">
      <xdr:nvSpPr>
        <xdr:cNvPr id="534" name="楕円 533">
          <a:extLst>
            <a:ext uri="{FF2B5EF4-FFF2-40B4-BE49-F238E27FC236}">
              <a16:creationId xmlns:a16="http://schemas.microsoft.com/office/drawing/2014/main" id="{4FBEC785-2C41-4D25-AE24-9C96A9E31452}"/>
            </a:ext>
          </a:extLst>
        </xdr:cNvPr>
        <xdr:cNvSpPr/>
      </xdr:nvSpPr>
      <xdr:spPr>
        <a:xfrm>
          <a:off x="14541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xdr:rowOff>
    </xdr:from>
    <xdr:to>
      <xdr:col>81</xdr:col>
      <xdr:colOff>50800</xdr:colOff>
      <xdr:row>41</xdr:row>
      <xdr:rowOff>40005</xdr:rowOff>
    </xdr:to>
    <xdr:cxnSp macro="">
      <xdr:nvCxnSpPr>
        <xdr:cNvPr id="535" name="直線コネクタ 534">
          <a:extLst>
            <a:ext uri="{FF2B5EF4-FFF2-40B4-BE49-F238E27FC236}">
              <a16:creationId xmlns:a16="http://schemas.microsoft.com/office/drawing/2014/main" id="{51D0B01A-3692-4B9F-B777-0D99556D4B0D}"/>
            </a:ext>
          </a:extLst>
        </xdr:cNvPr>
        <xdr:cNvCxnSpPr/>
      </xdr:nvCxnSpPr>
      <xdr:spPr>
        <a:xfrm flipV="1">
          <a:off x="14592300" y="6185535"/>
          <a:ext cx="889000" cy="8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141605</xdr:rowOff>
    </xdr:from>
    <xdr:to>
      <xdr:col>72</xdr:col>
      <xdr:colOff>38100</xdr:colOff>
      <xdr:row>41</xdr:row>
      <xdr:rowOff>71755</xdr:rowOff>
    </xdr:to>
    <xdr:sp macro="" textlink="">
      <xdr:nvSpPr>
        <xdr:cNvPr id="536" name="楕円 535">
          <a:extLst>
            <a:ext uri="{FF2B5EF4-FFF2-40B4-BE49-F238E27FC236}">
              <a16:creationId xmlns:a16="http://schemas.microsoft.com/office/drawing/2014/main" id="{650F1CA7-6095-4CC3-B702-5771E0F302C5}"/>
            </a:ext>
          </a:extLst>
        </xdr:cNvPr>
        <xdr:cNvSpPr/>
      </xdr:nvSpPr>
      <xdr:spPr>
        <a:xfrm>
          <a:off x="13652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20955</xdr:rowOff>
    </xdr:from>
    <xdr:to>
      <xdr:col>76</xdr:col>
      <xdr:colOff>114300</xdr:colOff>
      <xdr:row>41</xdr:row>
      <xdr:rowOff>40005</xdr:rowOff>
    </xdr:to>
    <xdr:cxnSp macro="">
      <xdr:nvCxnSpPr>
        <xdr:cNvPr id="537" name="直線コネクタ 536">
          <a:extLst>
            <a:ext uri="{FF2B5EF4-FFF2-40B4-BE49-F238E27FC236}">
              <a16:creationId xmlns:a16="http://schemas.microsoft.com/office/drawing/2014/main" id="{E5906EF6-E8DC-40FD-90BE-0DC5B4863B51}"/>
            </a:ext>
          </a:extLst>
        </xdr:cNvPr>
        <xdr:cNvCxnSpPr/>
      </xdr:nvCxnSpPr>
      <xdr:spPr>
        <a:xfrm>
          <a:off x="13703300" y="70504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149225</xdr:rowOff>
    </xdr:from>
    <xdr:to>
      <xdr:col>67</xdr:col>
      <xdr:colOff>101600</xdr:colOff>
      <xdr:row>41</xdr:row>
      <xdr:rowOff>79375</xdr:rowOff>
    </xdr:to>
    <xdr:sp macro="" textlink="">
      <xdr:nvSpPr>
        <xdr:cNvPr id="538" name="楕円 537">
          <a:extLst>
            <a:ext uri="{FF2B5EF4-FFF2-40B4-BE49-F238E27FC236}">
              <a16:creationId xmlns:a16="http://schemas.microsoft.com/office/drawing/2014/main" id="{CCA75D9F-9326-4178-AA46-C6279C26AD21}"/>
            </a:ext>
          </a:extLst>
        </xdr:cNvPr>
        <xdr:cNvSpPr/>
      </xdr:nvSpPr>
      <xdr:spPr>
        <a:xfrm>
          <a:off x="12763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20955</xdr:rowOff>
    </xdr:from>
    <xdr:to>
      <xdr:col>71</xdr:col>
      <xdr:colOff>177800</xdr:colOff>
      <xdr:row>41</xdr:row>
      <xdr:rowOff>28575</xdr:rowOff>
    </xdr:to>
    <xdr:cxnSp macro="">
      <xdr:nvCxnSpPr>
        <xdr:cNvPr id="539" name="直線コネクタ 538">
          <a:extLst>
            <a:ext uri="{FF2B5EF4-FFF2-40B4-BE49-F238E27FC236}">
              <a16:creationId xmlns:a16="http://schemas.microsoft.com/office/drawing/2014/main" id="{4A2A2105-11B7-4343-B077-2D9749A6E641}"/>
            </a:ext>
          </a:extLst>
        </xdr:cNvPr>
        <xdr:cNvCxnSpPr/>
      </xdr:nvCxnSpPr>
      <xdr:spPr>
        <a:xfrm flipV="1">
          <a:off x="12814300" y="7050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F65A32CE-6E02-4E08-9126-228045251434}"/>
            </a:ext>
          </a:extLst>
        </xdr:cNvPr>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956F19BB-3542-471B-AC98-87CCD507CB01}"/>
            </a:ext>
          </a:extLst>
        </xdr:cNvPr>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88A58DB0-4D2F-4ED4-BEEE-30E16139EA13}"/>
            </a:ext>
          </a:extLst>
        </xdr:cNvPr>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38465F1C-60F3-460B-8428-D4CDBA211359}"/>
            </a:ext>
          </a:extLst>
        </xdr:cNvPr>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6EBBD2-7410-4DD6-B2BE-937AE276EEA8}"/>
            </a:ext>
          </a:extLst>
        </xdr:cNvPr>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81932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2AB4E8D9-C6C7-49BF-AA8E-207EA5A25DF9}"/>
            </a:ext>
          </a:extLst>
        </xdr:cNvPr>
        <xdr:cNvSpPr txBox="1"/>
      </xdr:nvSpPr>
      <xdr:spPr>
        <a:xfrm>
          <a:off x="143897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62882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38F7D44E-709D-42A5-9B8A-CB6F97410F31}"/>
            </a:ext>
          </a:extLst>
        </xdr:cNvPr>
        <xdr:cNvSpPr txBox="1"/>
      </xdr:nvSpPr>
      <xdr:spPr>
        <a:xfrm>
          <a:off x="13500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70502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187684BE-98C5-47D7-A470-CA12F95D3E66}"/>
            </a:ext>
          </a:extLst>
        </xdr:cNvPr>
        <xdr:cNvSpPr txBox="1"/>
      </xdr:nvSpPr>
      <xdr:spPr>
        <a:xfrm>
          <a:off x="12611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2C1289F5-50C8-4FA8-B322-42003F6195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126484A7-E797-4D2C-BF51-51ACEE96B1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7AEFDF23-E836-453F-AFF5-185FE8E75F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2F765788-D8D8-455E-9695-C548B90B9F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6719137D-99DE-4C9E-9989-8039160683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3450DA75-3165-4C0F-9532-18532005AB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9199D4AF-19CD-4684-9397-B7CD3E4508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A5B8F4DC-C75E-4454-AADA-D9F6CD9AD3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53B5F56-49B9-44E1-AC0B-F3E2C035D4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2A118BD-312A-41DB-9B45-86FF0B9725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B7895E00-B457-458B-881A-42CD3990E3A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954C65-4CA2-4573-9253-A4729CB30D6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4B390A93-94E3-4D5F-8B4F-65EDF6D8960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D16E389C-7B31-4D06-9A24-1CFFA00D8FF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69183E75-5FE5-444D-BD08-519C01BE37E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4A0A995E-E26D-41E7-839D-D70DEA57B95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7B8DE7BB-1EAE-476C-9A47-BDABAE71866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211F0E0-D58D-4F4A-90FE-CE4512F8345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5DED7815-F069-46A0-BEB7-5A6A32BF8EA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A3A82B87-42B5-474D-8511-3F4AE3EF88D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AACBEE5B-2251-4E39-9A9F-646552F743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548EABB-9B09-48F0-B380-950087C3F34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FDE78751-1179-425F-8E52-0F02E2140C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8E72C16D-C5D6-4D06-A636-B829D370CBD4}"/>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32147305-3824-49AA-B961-E391ACF1ED2F}"/>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F989D68D-483A-4688-A16E-700227827ABC}"/>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4C55BF5A-BF96-4CC2-9E4A-8BFB319F92D7}"/>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63908120-F546-4A13-8EB6-98AF3CC173C3}"/>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63B9898A-AA33-43AB-AE19-CFF8132C0E27}"/>
            </a:ext>
          </a:extLst>
        </xdr:cNvPr>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2F1B07F8-2FC2-4046-9F89-D40F95B70269}"/>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875FD548-94FC-4C9F-8B48-2AF52287C246}"/>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FCA6268A-A5B9-453B-A21B-15EF6F4B9361}"/>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5E312769-D9B3-4422-9106-3CCDC1F98481}"/>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E0107F6A-8371-44F0-B24E-651CDDF14D07}"/>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C6E319A4-4B45-4B1D-9C05-A5BD277A77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ADAC943-1049-45DB-8E22-590BD3D8F2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09194E7-2D75-4011-B7A8-BC9180F755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342902D-E87D-4023-9E62-AF285FC8D9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AC87B55-F225-4398-BBB7-51459A3F59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14073</xdr:rowOff>
    </xdr:from>
    <xdr:to>
      <xdr:col>116</xdr:col>
      <xdr:colOff>114300</xdr:colOff>
      <xdr:row>41</xdr:row>
      <xdr:rowOff>115673</xdr:rowOff>
    </xdr:to>
    <xdr:sp macro="" textlink="">
      <xdr:nvSpPr>
        <xdr:cNvPr id="587" name="楕円 586">
          <a:extLst>
            <a:ext uri="{FF2B5EF4-FFF2-40B4-BE49-F238E27FC236}">
              <a16:creationId xmlns:a16="http://schemas.microsoft.com/office/drawing/2014/main" id="{58153FF6-807E-40C7-A2FC-DE63C8262B56}"/>
            </a:ext>
          </a:extLst>
        </xdr:cNvPr>
        <xdr:cNvSpPr/>
      </xdr:nvSpPr>
      <xdr:spPr>
        <a:xfrm>
          <a:off x="22110700" y="7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163950</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17A77D3F-CFCA-494C-AB7F-A6D2A76F86CB}"/>
            </a:ext>
          </a:extLst>
        </xdr:cNvPr>
        <xdr:cNvSpPr txBox="1"/>
      </xdr:nvSpPr>
      <xdr:spPr>
        <a:xfrm>
          <a:off x="22199600" y="70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49449</xdr:rowOff>
    </xdr:from>
    <xdr:to>
      <xdr:col>112</xdr:col>
      <xdr:colOff>38100</xdr:colOff>
      <xdr:row>41</xdr:row>
      <xdr:rowOff>151049</xdr:rowOff>
    </xdr:to>
    <xdr:sp macro="" textlink="">
      <xdr:nvSpPr>
        <xdr:cNvPr id="589" name="楕円 588">
          <a:extLst>
            <a:ext uri="{FF2B5EF4-FFF2-40B4-BE49-F238E27FC236}">
              <a16:creationId xmlns:a16="http://schemas.microsoft.com/office/drawing/2014/main" id="{2CB7C3AF-757E-439F-9DF9-626695BB5786}"/>
            </a:ext>
          </a:extLst>
        </xdr:cNvPr>
        <xdr:cNvSpPr/>
      </xdr:nvSpPr>
      <xdr:spPr>
        <a:xfrm>
          <a:off x="21272500" y="7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64873</xdr:rowOff>
    </xdr:from>
    <xdr:to>
      <xdr:col>116</xdr:col>
      <xdr:colOff>63500</xdr:colOff>
      <xdr:row>41</xdr:row>
      <xdr:rowOff>100249</xdr:rowOff>
    </xdr:to>
    <xdr:cxnSp macro="">
      <xdr:nvCxnSpPr>
        <xdr:cNvPr id="590" name="直線コネクタ 589">
          <a:extLst>
            <a:ext uri="{FF2B5EF4-FFF2-40B4-BE49-F238E27FC236}">
              <a16:creationId xmlns:a16="http://schemas.microsoft.com/office/drawing/2014/main" id="{A4E46317-F389-4435-B3E6-87909733708F}"/>
            </a:ext>
          </a:extLst>
        </xdr:cNvPr>
        <xdr:cNvCxnSpPr/>
      </xdr:nvCxnSpPr>
      <xdr:spPr>
        <a:xfrm flipV="1">
          <a:off x="21323300" y="7094323"/>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122056</xdr:rowOff>
    </xdr:from>
    <xdr:to>
      <xdr:col>107</xdr:col>
      <xdr:colOff>101600</xdr:colOff>
      <xdr:row>42</xdr:row>
      <xdr:rowOff>52206</xdr:rowOff>
    </xdr:to>
    <xdr:sp macro="" textlink="">
      <xdr:nvSpPr>
        <xdr:cNvPr id="591" name="楕円 590">
          <a:extLst>
            <a:ext uri="{FF2B5EF4-FFF2-40B4-BE49-F238E27FC236}">
              <a16:creationId xmlns:a16="http://schemas.microsoft.com/office/drawing/2014/main" id="{75157547-D709-48FC-ABA3-154E025D09D6}"/>
            </a:ext>
          </a:extLst>
        </xdr:cNvPr>
        <xdr:cNvSpPr/>
      </xdr:nvSpPr>
      <xdr:spPr>
        <a:xfrm>
          <a:off x="20383500" y="71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100249</xdr:rowOff>
    </xdr:from>
    <xdr:to>
      <xdr:col>111</xdr:col>
      <xdr:colOff>177800</xdr:colOff>
      <xdr:row>42</xdr:row>
      <xdr:rowOff>1406</xdr:rowOff>
    </xdr:to>
    <xdr:cxnSp macro="">
      <xdr:nvCxnSpPr>
        <xdr:cNvPr id="592" name="直線コネクタ 591">
          <a:extLst>
            <a:ext uri="{FF2B5EF4-FFF2-40B4-BE49-F238E27FC236}">
              <a16:creationId xmlns:a16="http://schemas.microsoft.com/office/drawing/2014/main" id="{1A905F84-4999-4BB6-B480-9AFF6BC08CEA}"/>
            </a:ext>
          </a:extLst>
        </xdr:cNvPr>
        <xdr:cNvCxnSpPr/>
      </xdr:nvCxnSpPr>
      <xdr:spPr>
        <a:xfrm flipV="1">
          <a:off x="20434300" y="7129699"/>
          <a:ext cx="8890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122753</xdr:rowOff>
    </xdr:from>
    <xdr:to>
      <xdr:col>102</xdr:col>
      <xdr:colOff>165100</xdr:colOff>
      <xdr:row>42</xdr:row>
      <xdr:rowOff>52903</xdr:rowOff>
    </xdr:to>
    <xdr:sp macro="" textlink="">
      <xdr:nvSpPr>
        <xdr:cNvPr id="593" name="楕円 592">
          <a:extLst>
            <a:ext uri="{FF2B5EF4-FFF2-40B4-BE49-F238E27FC236}">
              <a16:creationId xmlns:a16="http://schemas.microsoft.com/office/drawing/2014/main" id="{F3455903-2B71-422F-94BB-238F46DA3332}"/>
            </a:ext>
          </a:extLst>
        </xdr:cNvPr>
        <xdr:cNvSpPr/>
      </xdr:nvSpPr>
      <xdr:spPr>
        <a:xfrm>
          <a:off x="19494500" y="71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1406</xdr:rowOff>
    </xdr:from>
    <xdr:to>
      <xdr:col>107</xdr:col>
      <xdr:colOff>50800</xdr:colOff>
      <xdr:row>42</xdr:row>
      <xdr:rowOff>2103</xdr:rowOff>
    </xdr:to>
    <xdr:cxnSp macro="">
      <xdr:nvCxnSpPr>
        <xdr:cNvPr id="594" name="直線コネクタ 593">
          <a:extLst>
            <a:ext uri="{FF2B5EF4-FFF2-40B4-BE49-F238E27FC236}">
              <a16:creationId xmlns:a16="http://schemas.microsoft.com/office/drawing/2014/main" id="{694C207C-F97C-49EE-A713-74AD01839B92}"/>
            </a:ext>
          </a:extLst>
        </xdr:cNvPr>
        <xdr:cNvCxnSpPr/>
      </xdr:nvCxnSpPr>
      <xdr:spPr>
        <a:xfrm flipV="1">
          <a:off x="19545300" y="7202306"/>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124368</xdr:rowOff>
    </xdr:from>
    <xdr:to>
      <xdr:col>98</xdr:col>
      <xdr:colOff>38100</xdr:colOff>
      <xdr:row>42</xdr:row>
      <xdr:rowOff>54518</xdr:rowOff>
    </xdr:to>
    <xdr:sp macro="" textlink="">
      <xdr:nvSpPr>
        <xdr:cNvPr id="595" name="楕円 594">
          <a:extLst>
            <a:ext uri="{FF2B5EF4-FFF2-40B4-BE49-F238E27FC236}">
              <a16:creationId xmlns:a16="http://schemas.microsoft.com/office/drawing/2014/main" id="{255C0813-35DD-4A2B-A284-41851A0391B5}"/>
            </a:ext>
          </a:extLst>
        </xdr:cNvPr>
        <xdr:cNvSpPr/>
      </xdr:nvSpPr>
      <xdr:spPr>
        <a:xfrm>
          <a:off x="18605500" y="71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2103</xdr:rowOff>
    </xdr:from>
    <xdr:to>
      <xdr:col>102</xdr:col>
      <xdr:colOff>114300</xdr:colOff>
      <xdr:row>42</xdr:row>
      <xdr:rowOff>3718</xdr:rowOff>
    </xdr:to>
    <xdr:cxnSp macro="">
      <xdr:nvCxnSpPr>
        <xdr:cNvPr id="596" name="直線コネクタ 595">
          <a:extLst>
            <a:ext uri="{FF2B5EF4-FFF2-40B4-BE49-F238E27FC236}">
              <a16:creationId xmlns:a16="http://schemas.microsoft.com/office/drawing/2014/main" id="{5F484996-0352-45BC-8462-B4EAC9FC8E43}"/>
            </a:ext>
          </a:extLst>
        </xdr:cNvPr>
        <xdr:cNvCxnSpPr/>
      </xdr:nvCxnSpPr>
      <xdr:spPr>
        <a:xfrm flipV="1">
          <a:off x="18656300" y="7203003"/>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194816A9-70B7-4836-B8A8-AB0345A0AB8E}"/>
            </a:ext>
          </a:extLst>
        </xdr:cNvPr>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6932B0C2-E4EE-48F9-9CE5-049BC0DFF34B}"/>
            </a:ext>
          </a:extLst>
        </xdr:cNvPr>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CB92813A-94D1-4AB0-9B9C-70BF0BA9C980}"/>
            </a:ext>
          </a:extLst>
        </xdr:cNvPr>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B3591534-D00E-4BAE-83BE-A8D90536EF60}"/>
            </a:ext>
          </a:extLst>
        </xdr:cNvPr>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142176</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C17B9849-1715-44A5-8FE4-283CA8DE8BDE}"/>
            </a:ext>
          </a:extLst>
        </xdr:cNvPr>
        <xdr:cNvSpPr txBox="1"/>
      </xdr:nvSpPr>
      <xdr:spPr>
        <a:xfrm>
          <a:off x="21043411" y="7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43333</xdr:rowOff>
    </xdr:from>
    <xdr:ext cx="469744" cy="259045"/>
    <xdr:sp macro="" textlink="">
      <xdr:nvSpPr>
        <xdr:cNvPr id="602" name="n_2mainValue【一般廃棄物処理施設】&#10;一人当たり有形固定資産（償却資産）額">
          <a:extLst>
            <a:ext uri="{FF2B5EF4-FFF2-40B4-BE49-F238E27FC236}">
              <a16:creationId xmlns:a16="http://schemas.microsoft.com/office/drawing/2014/main" id="{08A81684-E4A3-4FBF-BC1B-2666195B61B3}"/>
            </a:ext>
          </a:extLst>
        </xdr:cNvPr>
        <xdr:cNvSpPr txBox="1"/>
      </xdr:nvSpPr>
      <xdr:spPr>
        <a:xfrm>
          <a:off x="20199428" y="724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44030</xdr:rowOff>
    </xdr:from>
    <xdr:ext cx="469744" cy="259045"/>
    <xdr:sp macro="" textlink="">
      <xdr:nvSpPr>
        <xdr:cNvPr id="603" name="n_3mainValue【一般廃棄物処理施設】&#10;一人当たり有形固定資産（償却資産）額">
          <a:extLst>
            <a:ext uri="{FF2B5EF4-FFF2-40B4-BE49-F238E27FC236}">
              <a16:creationId xmlns:a16="http://schemas.microsoft.com/office/drawing/2014/main" id="{4AF347C0-D093-4BF9-A50A-B94B1BFFE715}"/>
            </a:ext>
          </a:extLst>
        </xdr:cNvPr>
        <xdr:cNvSpPr txBox="1"/>
      </xdr:nvSpPr>
      <xdr:spPr>
        <a:xfrm>
          <a:off x="19310428" y="724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45645</xdr:rowOff>
    </xdr:from>
    <xdr:ext cx="469744" cy="259045"/>
    <xdr:sp macro="" textlink="">
      <xdr:nvSpPr>
        <xdr:cNvPr id="604" name="n_4mainValue【一般廃棄物処理施設】&#10;一人当たり有形固定資産（償却資産）額">
          <a:extLst>
            <a:ext uri="{FF2B5EF4-FFF2-40B4-BE49-F238E27FC236}">
              <a16:creationId xmlns:a16="http://schemas.microsoft.com/office/drawing/2014/main" id="{D0894A08-698E-4F81-93FC-B3FCA0FDAFBA}"/>
            </a:ext>
          </a:extLst>
        </xdr:cNvPr>
        <xdr:cNvSpPr txBox="1"/>
      </xdr:nvSpPr>
      <xdr:spPr>
        <a:xfrm>
          <a:off x="18421428" y="724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2DFFBB48-D715-47F1-A38F-4814A76D84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C243ABD7-3848-4390-AC25-6481F32EA6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532F049F-1C9D-4A80-B613-1139C2D401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53F0A61D-D3D4-43EF-A0F6-7252738FF4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E0191A34-9789-49E2-95E8-0B18B92E74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C1A8444-95FB-4443-BB41-6C1778FAB1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AAF27392-6D60-4062-AAF8-05957FB00A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A5260667-CEF8-476C-BDD2-379B50D4C7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263073D5-5440-45EA-9D33-721476B988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6A806310-7B73-462C-8290-1F680AA01B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A86DB4A4-3C37-4478-8C41-D1AEF23E92D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E7A9491-AACF-4AA0-8F9C-4CC0D3744C6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DF65AB83-D6DF-46EE-9F10-65FA8066616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3D6FB420-3745-468F-B2AB-B57FC3BFD3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B60899BE-27BF-4B96-8907-913030DDAF0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32C699EC-64AA-44F7-96A4-DF1351303DA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F3AE253E-09D3-4EF5-B690-A7BCD91530D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8275E0CD-A3F1-4093-B719-59FF0D48544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6BA40B7F-5C47-4DB9-B687-126A17BBFEC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6F8D2B71-9B27-46A4-9D29-C1FCD830DA6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308EC99E-9EAC-496A-BDEA-A705DEC5926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4367B96-0445-4A2F-BA9C-B2205F10C4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1685FB7B-443A-4156-B77D-811FBBAD86D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C678182-D64D-4918-AD99-40B208BA8F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7C90D9FE-5105-4565-9E95-D045225A566D}"/>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22A76573-1128-48B6-A568-5BF75ABB5C17}"/>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557F022C-14AD-4583-868D-CE43C38DFFB2}"/>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9A17297E-240F-41E6-9C20-475E42D26751}"/>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C0EDBCD7-72F9-4BB8-B4E3-F66E32C737C4}"/>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F7F6DC17-1BCE-48DE-8FBF-8650E4C57844}"/>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61BAD719-537A-425E-96F1-D9EB2796F206}"/>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35A58870-347C-4D6D-B7AB-32A4DFD17ECD}"/>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2A48E441-3C60-432A-9980-FDF73F4FBF5D}"/>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A83F6700-3149-4CA6-8FBE-CFAE7A805286}"/>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CA003A14-B728-4548-B4AE-BEB98BE5C1E2}"/>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F3439AA-066D-4CA4-AB11-FBFEC8E258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D7A17AF-87FE-4157-B644-C896371CA9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C504D59-8B9D-4C18-A20B-D0ED707ABD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07548F3-3E30-4E7E-8B74-3433F56F24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5FBDE57-F871-45D8-BF1C-A86D0139E7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116840</xdr:rowOff>
    </xdr:from>
    <xdr:to>
      <xdr:col>85</xdr:col>
      <xdr:colOff>177800</xdr:colOff>
      <xdr:row>64</xdr:row>
      <xdr:rowOff>46990</xdr:rowOff>
    </xdr:to>
    <xdr:sp macro="" textlink="">
      <xdr:nvSpPr>
        <xdr:cNvPr id="645" name="楕円 644">
          <a:extLst>
            <a:ext uri="{FF2B5EF4-FFF2-40B4-BE49-F238E27FC236}">
              <a16:creationId xmlns:a16="http://schemas.microsoft.com/office/drawing/2014/main" id="{E5830620-01E2-495D-ABFC-AC2E78848A94}"/>
            </a:ext>
          </a:extLst>
        </xdr:cNvPr>
        <xdr:cNvSpPr/>
      </xdr:nvSpPr>
      <xdr:spPr>
        <a:xfrm>
          <a:off x="16268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31767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DDC982B0-CAC0-4AD1-9087-2B9FE6BF230A}"/>
            </a:ext>
          </a:extLst>
        </xdr:cNvPr>
        <xdr:cNvSpPr txBox="1"/>
      </xdr:nvSpPr>
      <xdr:spPr>
        <a:xfrm>
          <a:off x="16357600" y="1083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36830</xdr:rowOff>
    </xdr:from>
    <xdr:to>
      <xdr:col>81</xdr:col>
      <xdr:colOff>101600</xdr:colOff>
      <xdr:row>63</xdr:row>
      <xdr:rowOff>138430</xdr:rowOff>
    </xdr:to>
    <xdr:sp macro="" textlink="">
      <xdr:nvSpPr>
        <xdr:cNvPr id="647" name="楕円 646">
          <a:extLst>
            <a:ext uri="{FF2B5EF4-FFF2-40B4-BE49-F238E27FC236}">
              <a16:creationId xmlns:a16="http://schemas.microsoft.com/office/drawing/2014/main" id="{86FDC6EF-C588-4FAB-BC41-7CEF993A0265}"/>
            </a:ext>
          </a:extLst>
        </xdr:cNvPr>
        <xdr:cNvSpPr/>
      </xdr:nvSpPr>
      <xdr:spPr>
        <a:xfrm>
          <a:off x="1543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87630</xdr:rowOff>
    </xdr:from>
    <xdr:to>
      <xdr:col>85</xdr:col>
      <xdr:colOff>127000</xdr:colOff>
      <xdr:row>63</xdr:row>
      <xdr:rowOff>167640</xdr:rowOff>
    </xdr:to>
    <xdr:cxnSp macro="">
      <xdr:nvCxnSpPr>
        <xdr:cNvPr id="648" name="直線コネクタ 647">
          <a:extLst>
            <a:ext uri="{FF2B5EF4-FFF2-40B4-BE49-F238E27FC236}">
              <a16:creationId xmlns:a16="http://schemas.microsoft.com/office/drawing/2014/main" id="{5A8230BE-3E34-48E9-BD6F-1145D70262B8}"/>
            </a:ext>
          </a:extLst>
        </xdr:cNvPr>
        <xdr:cNvCxnSpPr/>
      </xdr:nvCxnSpPr>
      <xdr:spPr>
        <a:xfrm>
          <a:off x="15481300" y="108889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649" name="楕円 648">
          <a:extLst>
            <a:ext uri="{FF2B5EF4-FFF2-40B4-BE49-F238E27FC236}">
              <a16:creationId xmlns:a16="http://schemas.microsoft.com/office/drawing/2014/main" id="{EE874A77-05C9-412F-A1CA-DF92EA444927}"/>
            </a:ext>
          </a:extLst>
        </xdr:cNvPr>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87630</xdr:rowOff>
    </xdr:to>
    <xdr:cxnSp macro="">
      <xdr:nvCxnSpPr>
        <xdr:cNvPr id="650" name="直線コネクタ 649">
          <a:extLst>
            <a:ext uri="{FF2B5EF4-FFF2-40B4-BE49-F238E27FC236}">
              <a16:creationId xmlns:a16="http://schemas.microsoft.com/office/drawing/2014/main" id="{54288B5D-C989-4C3F-BEDF-6B6787909CEF}"/>
            </a:ext>
          </a:extLst>
        </xdr:cNvPr>
        <xdr:cNvCxnSpPr/>
      </xdr:nvCxnSpPr>
      <xdr:spPr>
        <a:xfrm>
          <a:off x="14592300" y="10812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55880</xdr:rowOff>
    </xdr:from>
    <xdr:to>
      <xdr:col>72</xdr:col>
      <xdr:colOff>38100</xdr:colOff>
      <xdr:row>62</xdr:row>
      <xdr:rowOff>157480</xdr:rowOff>
    </xdr:to>
    <xdr:sp macro="" textlink="">
      <xdr:nvSpPr>
        <xdr:cNvPr id="651" name="楕円 650">
          <a:extLst>
            <a:ext uri="{FF2B5EF4-FFF2-40B4-BE49-F238E27FC236}">
              <a16:creationId xmlns:a16="http://schemas.microsoft.com/office/drawing/2014/main" id="{16617252-7302-4D67-914B-7E2F20B1E58D}"/>
            </a:ext>
          </a:extLst>
        </xdr:cNvPr>
        <xdr:cNvSpPr/>
      </xdr:nvSpPr>
      <xdr:spPr>
        <a:xfrm>
          <a:off x="1365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106680</xdr:rowOff>
    </xdr:from>
    <xdr:to>
      <xdr:col>76</xdr:col>
      <xdr:colOff>114300</xdr:colOff>
      <xdr:row>63</xdr:row>
      <xdr:rowOff>11430</xdr:rowOff>
    </xdr:to>
    <xdr:cxnSp macro="">
      <xdr:nvCxnSpPr>
        <xdr:cNvPr id="652" name="直線コネクタ 651">
          <a:extLst>
            <a:ext uri="{FF2B5EF4-FFF2-40B4-BE49-F238E27FC236}">
              <a16:creationId xmlns:a16="http://schemas.microsoft.com/office/drawing/2014/main" id="{C40E4A47-060F-4B3D-8883-3BF9491F2BBA}"/>
            </a:ext>
          </a:extLst>
        </xdr:cNvPr>
        <xdr:cNvCxnSpPr/>
      </xdr:nvCxnSpPr>
      <xdr:spPr>
        <a:xfrm>
          <a:off x="13703300" y="1073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151130</xdr:rowOff>
    </xdr:from>
    <xdr:to>
      <xdr:col>67</xdr:col>
      <xdr:colOff>101600</xdr:colOff>
      <xdr:row>62</xdr:row>
      <xdr:rowOff>81280</xdr:rowOff>
    </xdr:to>
    <xdr:sp macro="" textlink="">
      <xdr:nvSpPr>
        <xdr:cNvPr id="653" name="楕円 652">
          <a:extLst>
            <a:ext uri="{FF2B5EF4-FFF2-40B4-BE49-F238E27FC236}">
              <a16:creationId xmlns:a16="http://schemas.microsoft.com/office/drawing/2014/main" id="{8C58B6BF-496C-46C4-993D-D96425A7553D}"/>
            </a:ext>
          </a:extLst>
        </xdr:cNvPr>
        <xdr:cNvSpPr/>
      </xdr:nvSpPr>
      <xdr:spPr>
        <a:xfrm>
          <a:off x="1276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30480</xdr:rowOff>
    </xdr:from>
    <xdr:to>
      <xdr:col>71</xdr:col>
      <xdr:colOff>177800</xdr:colOff>
      <xdr:row>62</xdr:row>
      <xdr:rowOff>106680</xdr:rowOff>
    </xdr:to>
    <xdr:cxnSp macro="">
      <xdr:nvCxnSpPr>
        <xdr:cNvPr id="654" name="直線コネクタ 653">
          <a:extLst>
            <a:ext uri="{FF2B5EF4-FFF2-40B4-BE49-F238E27FC236}">
              <a16:creationId xmlns:a16="http://schemas.microsoft.com/office/drawing/2014/main" id="{8010C7C1-3CAC-4DFC-A54D-D299937A1EEA}"/>
            </a:ext>
          </a:extLst>
        </xdr:cNvPr>
        <xdr:cNvCxnSpPr/>
      </xdr:nvCxnSpPr>
      <xdr:spPr>
        <a:xfrm>
          <a:off x="12814300" y="10660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AF597E56-BD29-405D-9FE1-CB07E8373FD1}"/>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466DA860-C8AD-49D4-8F84-C1E478269487}"/>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8F683F53-3175-4935-AD8D-65EA8621D27E}"/>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7D21F001-A1E4-4BA1-8F5E-726B3C313FA6}"/>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129557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68590862-DFA2-41DF-8E2D-B402A626CB69}"/>
            </a:ext>
          </a:extLst>
        </xdr:cNvPr>
        <xdr:cNvSpPr txBox="1"/>
      </xdr:nvSpPr>
      <xdr:spPr>
        <a:xfrm>
          <a:off x="15266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D0BFAC8A-60B6-48DF-81AC-42C80AC9ABCB}"/>
            </a:ext>
          </a:extLst>
        </xdr:cNvPr>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148607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409F48AB-6014-4B35-89D2-919931700B4D}"/>
            </a:ext>
          </a:extLst>
        </xdr:cNvPr>
        <xdr:cNvSpPr txBox="1"/>
      </xdr:nvSpPr>
      <xdr:spPr>
        <a:xfrm>
          <a:off x="13500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72407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E94659B5-8AA6-451B-B9C4-E93132FDAB9D}"/>
            </a:ext>
          </a:extLst>
        </xdr:cNvPr>
        <xdr:cNvSpPr txBox="1"/>
      </xdr:nvSpPr>
      <xdr:spPr>
        <a:xfrm>
          <a:off x="12611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A076F649-B8CD-4C06-BA39-309A01DCB8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3CDBE2DC-7B00-458F-BFD9-79515C9799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E63E958F-9C0E-4ACC-ABA1-08F3C88352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171D510-9101-49AB-B0ED-A1B5CBC6C7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3C4A9B98-4AD7-4B5F-B745-E4DA3D297E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6DB9605F-4308-4DD3-8343-8B160E05C3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3B7D2B09-6C93-4BD3-9737-8E8668D27B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618B47B3-F100-4A7A-9A00-69FEC8B1AE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BB5826FE-9ECB-49D3-BE0A-4C26D6C028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3E70A43B-3003-4E47-8A2F-6CB86A1468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A73494ED-11F4-4695-8570-2387F990CC5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C125B560-2FF9-4F26-B141-908528CC1D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1039E4D5-9EB1-48ED-94CF-A2A842BC3AB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17F04B2-7CEB-453A-9A81-96323A3804F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EB5B3B02-E877-4690-B172-24DFFAB92E9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C37B26FD-5D44-4E64-9017-A609DE117A4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29751742-B6FF-45FF-8E19-FAE578A5583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C413D158-1D74-492C-BEB2-54FB57F33ED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781BB77E-00D3-4E30-95A1-FE9D437C2E5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A7101E88-C337-4FD6-B3FA-3F1B501A142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B182324F-1A94-47C4-AA28-FEA4C62DA0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F9A65FAF-4F3E-4B85-AC07-A4F5D38819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DD4C6BA7-30BD-486E-AB6F-65216A0CFCA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DDD063D4-E229-4343-96C3-677B6580E322}"/>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4209B88C-1C2B-4AFE-8A57-78A6ECCD451D}"/>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370F4080-31A6-4A0A-A3A5-103FFF0476D1}"/>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A24F8CE0-C8B2-416D-B1EE-9CA6FF596E4D}"/>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D4ADE2C5-311D-4262-BEA2-DFDFE2DCF4A3}"/>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BD13AADA-4634-45B7-AB42-3148CFD53073}"/>
            </a:ext>
          </a:extLst>
        </xdr:cNvPr>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CEF2523E-7F35-4DDE-A737-2AFF828C5D0A}"/>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A6E33123-B8E5-402C-8FDC-02D89B039686}"/>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131C9C6E-B3CC-4FDF-9D51-2B070A72B558}"/>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95595392-600D-4415-80E0-E8F0B2E2180B}"/>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CA8808A9-67E6-4BF2-875A-C7AC73CF61EC}"/>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2845A54-93F2-4B6F-B50C-E53DAD20B86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DECD721-EE10-43A2-B39A-CFB172AD33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51D6A3F-3B74-465C-9464-0FF1E35300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ECA6DB2-0EFE-4A01-B3F9-0B412EFAF3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F9AE9AC-2421-4D23-8CC2-28266AB0E9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702" name="楕円 701">
          <a:extLst>
            <a:ext uri="{FF2B5EF4-FFF2-40B4-BE49-F238E27FC236}">
              <a16:creationId xmlns:a16="http://schemas.microsoft.com/office/drawing/2014/main" id="{47237DF2-B853-48D0-829F-7A9DC7F1B938}"/>
            </a:ext>
          </a:extLst>
        </xdr:cNvPr>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D0FA8E84-7A22-4D62-9F32-3D5FE812B3F2}"/>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704" name="楕円 703">
          <a:extLst>
            <a:ext uri="{FF2B5EF4-FFF2-40B4-BE49-F238E27FC236}">
              <a16:creationId xmlns:a16="http://schemas.microsoft.com/office/drawing/2014/main" id="{D330F7F1-95C3-4802-AA7E-C5D8F859EB34}"/>
            </a:ext>
          </a:extLst>
        </xdr:cNvPr>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62</xdr:row>
      <xdr:rowOff>165100</xdr:rowOff>
    </xdr:to>
    <xdr:cxnSp macro="">
      <xdr:nvCxnSpPr>
        <xdr:cNvPr id="705" name="直線コネクタ 704">
          <a:extLst>
            <a:ext uri="{FF2B5EF4-FFF2-40B4-BE49-F238E27FC236}">
              <a16:creationId xmlns:a16="http://schemas.microsoft.com/office/drawing/2014/main" id="{4C1364AF-106C-47D3-8834-D54B3AFA9304}"/>
            </a:ext>
          </a:extLst>
        </xdr:cNvPr>
        <xdr:cNvCxnSpPr/>
      </xdr:nvCxnSpPr>
      <xdr:spPr>
        <a:xfrm>
          <a:off x="21323300" y="1079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114300</xdr:rowOff>
    </xdr:from>
    <xdr:to>
      <xdr:col>107</xdr:col>
      <xdr:colOff>101600</xdr:colOff>
      <xdr:row>63</xdr:row>
      <xdr:rowOff>44450</xdr:rowOff>
    </xdr:to>
    <xdr:sp macro="" textlink="">
      <xdr:nvSpPr>
        <xdr:cNvPr id="706" name="楕円 705">
          <a:extLst>
            <a:ext uri="{FF2B5EF4-FFF2-40B4-BE49-F238E27FC236}">
              <a16:creationId xmlns:a16="http://schemas.microsoft.com/office/drawing/2014/main" id="{3AAAE68C-44C4-408E-8C82-A13FD0D7385B}"/>
            </a:ext>
          </a:extLst>
        </xdr:cNvPr>
        <xdr:cNvSpPr/>
      </xdr:nvSpPr>
      <xdr:spPr>
        <a:xfrm>
          <a:off x="2038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62</xdr:row>
      <xdr:rowOff>165100</xdr:rowOff>
    </xdr:to>
    <xdr:cxnSp macro="">
      <xdr:nvCxnSpPr>
        <xdr:cNvPr id="707" name="直線コネクタ 706">
          <a:extLst>
            <a:ext uri="{FF2B5EF4-FFF2-40B4-BE49-F238E27FC236}">
              <a16:creationId xmlns:a16="http://schemas.microsoft.com/office/drawing/2014/main" id="{AFA34811-C151-46CA-B3DA-121BFA05F126}"/>
            </a:ext>
          </a:extLst>
        </xdr:cNvPr>
        <xdr:cNvCxnSpPr/>
      </xdr:nvCxnSpPr>
      <xdr:spPr>
        <a:xfrm>
          <a:off x="20434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114300</xdr:rowOff>
    </xdr:from>
    <xdr:to>
      <xdr:col>102</xdr:col>
      <xdr:colOff>165100</xdr:colOff>
      <xdr:row>63</xdr:row>
      <xdr:rowOff>44450</xdr:rowOff>
    </xdr:to>
    <xdr:sp macro="" textlink="">
      <xdr:nvSpPr>
        <xdr:cNvPr id="708" name="楕円 707">
          <a:extLst>
            <a:ext uri="{FF2B5EF4-FFF2-40B4-BE49-F238E27FC236}">
              <a16:creationId xmlns:a16="http://schemas.microsoft.com/office/drawing/2014/main" id="{D57EEB1F-76CA-4F7D-B8CE-A56C8EDE0C97}"/>
            </a:ext>
          </a:extLst>
        </xdr:cNvPr>
        <xdr:cNvSpPr/>
      </xdr:nvSpPr>
      <xdr:spPr>
        <a:xfrm>
          <a:off x="19494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165100</xdr:rowOff>
    </xdr:from>
    <xdr:to>
      <xdr:col>107</xdr:col>
      <xdr:colOff>50800</xdr:colOff>
      <xdr:row>62</xdr:row>
      <xdr:rowOff>165100</xdr:rowOff>
    </xdr:to>
    <xdr:cxnSp macro="">
      <xdr:nvCxnSpPr>
        <xdr:cNvPr id="709" name="直線コネクタ 708">
          <a:extLst>
            <a:ext uri="{FF2B5EF4-FFF2-40B4-BE49-F238E27FC236}">
              <a16:creationId xmlns:a16="http://schemas.microsoft.com/office/drawing/2014/main" id="{DBDF3FDD-83D8-41BF-BA1C-72BF8C46A593}"/>
            </a:ext>
          </a:extLst>
        </xdr:cNvPr>
        <xdr:cNvCxnSpPr/>
      </xdr:nvCxnSpPr>
      <xdr:spPr>
        <a:xfrm>
          <a:off x="19545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114300</xdr:rowOff>
    </xdr:from>
    <xdr:to>
      <xdr:col>98</xdr:col>
      <xdr:colOff>38100</xdr:colOff>
      <xdr:row>63</xdr:row>
      <xdr:rowOff>44450</xdr:rowOff>
    </xdr:to>
    <xdr:sp macro="" textlink="">
      <xdr:nvSpPr>
        <xdr:cNvPr id="710" name="楕円 709">
          <a:extLst>
            <a:ext uri="{FF2B5EF4-FFF2-40B4-BE49-F238E27FC236}">
              <a16:creationId xmlns:a16="http://schemas.microsoft.com/office/drawing/2014/main" id="{3FD52F2A-6DC7-435A-A1AA-74553448A3A5}"/>
            </a:ext>
          </a:extLst>
        </xdr:cNvPr>
        <xdr:cNvSpPr/>
      </xdr:nvSpPr>
      <xdr:spPr>
        <a:xfrm>
          <a:off x="18605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165100</xdr:rowOff>
    </xdr:from>
    <xdr:to>
      <xdr:col>102</xdr:col>
      <xdr:colOff>114300</xdr:colOff>
      <xdr:row>62</xdr:row>
      <xdr:rowOff>165100</xdr:rowOff>
    </xdr:to>
    <xdr:cxnSp macro="">
      <xdr:nvCxnSpPr>
        <xdr:cNvPr id="711" name="直線コネクタ 710">
          <a:extLst>
            <a:ext uri="{FF2B5EF4-FFF2-40B4-BE49-F238E27FC236}">
              <a16:creationId xmlns:a16="http://schemas.microsoft.com/office/drawing/2014/main" id="{1B4592B0-F734-4938-9C97-28D47C8B7FE7}"/>
            </a:ext>
          </a:extLst>
        </xdr:cNvPr>
        <xdr:cNvCxnSpPr/>
      </xdr:nvCxnSpPr>
      <xdr:spPr>
        <a:xfrm>
          <a:off x="18656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a:extLst>
            <a:ext uri="{FF2B5EF4-FFF2-40B4-BE49-F238E27FC236}">
              <a16:creationId xmlns:a16="http://schemas.microsoft.com/office/drawing/2014/main" id="{90ED2838-050D-44F4-8C9A-5A603490FC55}"/>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a:extLst>
            <a:ext uri="{FF2B5EF4-FFF2-40B4-BE49-F238E27FC236}">
              <a16:creationId xmlns:a16="http://schemas.microsoft.com/office/drawing/2014/main" id="{D1408257-42BB-4DBF-ADD6-18DB9AC9760F}"/>
            </a:ext>
          </a:extLst>
        </xdr:cNvPr>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a:extLst>
            <a:ext uri="{FF2B5EF4-FFF2-40B4-BE49-F238E27FC236}">
              <a16:creationId xmlns:a16="http://schemas.microsoft.com/office/drawing/2014/main" id="{C722AB26-1F36-4E5A-BF6D-E88A429A6ACF}"/>
            </a:ext>
          </a:extLst>
        </xdr:cNvPr>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a:extLst>
            <a:ext uri="{FF2B5EF4-FFF2-40B4-BE49-F238E27FC236}">
              <a16:creationId xmlns:a16="http://schemas.microsoft.com/office/drawing/2014/main" id="{61E72E28-6F0E-4BCA-B662-4A072CAE3A2A}"/>
            </a:ext>
          </a:extLst>
        </xdr:cNvPr>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35577</xdr:rowOff>
    </xdr:from>
    <xdr:ext cx="469744" cy="259045"/>
    <xdr:sp macro="" textlink="">
      <xdr:nvSpPr>
        <xdr:cNvPr id="716" name="n_1mainValue【保健センター・保健所】&#10;一人当たり面積">
          <a:extLst>
            <a:ext uri="{FF2B5EF4-FFF2-40B4-BE49-F238E27FC236}">
              <a16:creationId xmlns:a16="http://schemas.microsoft.com/office/drawing/2014/main" id="{966E517D-EE04-43D3-BAC0-3445700074CB}"/>
            </a:ext>
          </a:extLst>
        </xdr:cNvPr>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35577</xdr:rowOff>
    </xdr:from>
    <xdr:ext cx="469744" cy="259045"/>
    <xdr:sp macro="" textlink="">
      <xdr:nvSpPr>
        <xdr:cNvPr id="717" name="n_2mainValue【保健センター・保健所】&#10;一人当たり面積">
          <a:extLst>
            <a:ext uri="{FF2B5EF4-FFF2-40B4-BE49-F238E27FC236}">
              <a16:creationId xmlns:a16="http://schemas.microsoft.com/office/drawing/2014/main" id="{73A36690-D4EF-4D70-AE9F-DB798C4175C5}"/>
            </a:ext>
          </a:extLst>
        </xdr:cNvPr>
        <xdr:cNvSpPr txBox="1"/>
      </xdr:nvSpPr>
      <xdr:spPr>
        <a:xfrm>
          <a:off x="2019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35577</xdr:rowOff>
    </xdr:from>
    <xdr:ext cx="469744" cy="259045"/>
    <xdr:sp macro="" textlink="">
      <xdr:nvSpPr>
        <xdr:cNvPr id="718" name="n_3mainValue【保健センター・保健所】&#10;一人当たり面積">
          <a:extLst>
            <a:ext uri="{FF2B5EF4-FFF2-40B4-BE49-F238E27FC236}">
              <a16:creationId xmlns:a16="http://schemas.microsoft.com/office/drawing/2014/main" id="{56AA3DD4-B9BF-4059-83D0-7761F27AB8B7}"/>
            </a:ext>
          </a:extLst>
        </xdr:cNvPr>
        <xdr:cNvSpPr txBox="1"/>
      </xdr:nvSpPr>
      <xdr:spPr>
        <a:xfrm>
          <a:off x="19310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35577</xdr:rowOff>
    </xdr:from>
    <xdr:ext cx="469744" cy="259045"/>
    <xdr:sp macro="" textlink="">
      <xdr:nvSpPr>
        <xdr:cNvPr id="719" name="n_4mainValue【保健センター・保健所】&#10;一人当たり面積">
          <a:extLst>
            <a:ext uri="{FF2B5EF4-FFF2-40B4-BE49-F238E27FC236}">
              <a16:creationId xmlns:a16="http://schemas.microsoft.com/office/drawing/2014/main" id="{64B5A865-DC24-412B-9F68-8CA04F45A387}"/>
            </a:ext>
          </a:extLst>
        </xdr:cNvPr>
        <xdr:cNvSpPr txBox="1"/>
      </xdr:nvSpPr>
      <xdr:spPr>
        <a:xfrm>
          <a:off x="18421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78C8EF98-225D-49FC-AA72-BADC6A74B8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9F2B0A5A-A092-4113-9057-5DDAD50104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8BF7873-DDD8-433C-AEB8-64ECB5A37D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34E941D7-0201-404E-9172-92F793957B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14A5B1C-E7CA-4DDE-8D55-B35D14F891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2C84C732-75B7-430A-BB7D-84AC9F6F8F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42452501-D6F2-4F43-92C8-B1CC8658CE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91A6E98D-2B8E-41A2-8038-05A324D8E0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3EEF45FE-92C8-48FA-AF4A-D618FA85A7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D491161-A981-4A10-8155-E8C8C4A2DA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BD72E6BA-99BC-42D3-936B-25EC5B3771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605ED164-E298-48DA-A21D-516D7C22EBB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D9D07F8F-841E-4095-B5B2-459EA81898C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1C009C8A-EB54-44BC-B569-0D6FF43D6EF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C63D257F-B798-4461-B621-8BB17BC6387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ABF43957-8149-4059-92D2-7CE7B4BFB1F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70F5B061-16A7-4B71-A61F-A44F6A3E23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E19A96DA-F664-4019-99B5-B436C005DDC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EA39FBFE-822F-482B-910F-37117F7CF7C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D9D3A3B5-E7B7-454C-8BD3-4D294FAB501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D2853302-60E5-4F5F-83A7-D129631C0EB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99577B2B-EA2E-4B20-8EB6-A5ED099FD0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F96CA93E-465E-4275-813A-2E024D2FC0A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E9406340-0366-43D2-84EE-6F25143C1E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0A94710D-F23C-494A-8E7D-CC7702774EE4}"/>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8DE3EB92-2B71-4085-A766-2E4A00097564}"/>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5B3FCCF9-E3F5-4C14-8F60-FA7D4FEDC815}"/>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51DF7A84-B086-4993-88A0-B70D465591C5}"/>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B1DAB4B7-7371-4324-9D84-2E4D7F5A02CC}"/>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12C94C40-E720-45B4-9ADB-FF4DF63285C5}"/>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0D6C12F9-EBE2-478D-B1ED-5C6579C823CC}"/>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D14DABD1-76F6-421B-9E9E-A3C06A8C25A8}"/>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7598AD7E-AE0D-4271-9C4D-65806A8EAE47}"/>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69121690-65F3-4F45-BC00-0CA56CC260AA}"/>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6F8588D9-8419-4014-BCB3-8296ED32DB54}"/>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7F8D8B4-7CAB-4826-86CC-D7BB205EA4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8E75EA5-CF65-40C1-959E-BA50ED9552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8DB07F3-80B5-474D-A137-199B24C9D7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40E0539-756F-4443-B7AD-8A22763FDE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C4DAC68-FCC5-41C1-8CD2-2090E5E58C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12064</xdr:rowOff>
    </xdr:from>
    <xdr:to>
      <xdr:col>85</xdr:col>
      <xdr:colOff>177800</xdr:colOff>
      <xdr:row>82</xdr:row>
      <xdr:rowOff>113664</xdr:rowOff>
    </xdr:to>
    <xdr:sp macro="" textlink="">
      <xdr:nvSpPr>
        <xdr:cNvPr id="760" name="楕円 759">
          <a:extLst>
            <a:ext uri="{FF2B5EF4-FFF2-40B4-BE49-F238E27FC236}">
              <a16:creationId xmlns:a16="http://schemas.microsoft.com/office/drawing/2014/main" id="{74A1460B-50B8-4C07-B7BA-46AAAAFAEBC6}"/>
            </a:ext>
          </a:extLst>
        </xdr:cNvPr>
        <xdr:cNvSpPr/>
      </xdr:nvSpPr>
      <xdr:spPr>
        <a:xfrm>
          <a:off x="16268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161941</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9984DF66-CF3A-4FBD-A3A4-992E65A24D27}"/>
            </a:ext>
          </a:extLst>
        </xdr:cNvPr>
        <xdr:cNvSpPr txBox="1"/>
      </xdr:nvSpPr>
      <xdr:spPr>
        <a:xfrm>
          <a:off x="16357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762" name="楕円 761">
          <a:extLst>
            <a:ext uri="{FF2B5EF4-FFF2-40B4-BE49-F238E27FC236}">
              <a16:creationId xmlns:a16="http://schemas.microsoft.com/office/drawing/2014/main" id="{C7669A9B-E120-4742-A851-C44A2A337339}"/>
            </a:ext>
          </a:extLst>
        </xdr:cNvPr>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62864</xdr:rowOff>
    </xdr:to>
    <xdr:cxnSp macro="">
      <xdr:nvCxnSpPr>
        <xdr:cNvPr id="763" name="直線コネクタ 762">
          <a:extLst>
            <a:ext uri="{FF2B5EF4-FFF2-40B4-BE49-F238E27FC236}">
              <a16:creationId xmlns:a16="http://schemas.microsoft.com/office/drawing/2014/main" id="{7D0471AB-CEC6-401D-98D4-C76C1E9F0DE1}"/>
            </a:ext>
          </a:extLst>
        </xdr:cNvPr>
        <xdr:cNvCxnSpPr/>
      </xdr:nvCxnSpPr>
      <xdr:spPr>
        <a:xfrm>
          <a:off x="15481300" y="140817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64" name="楕円 763">
          <a:extLst>
            <a:ext uri="{FF2B5EF4-FFF2-40B4-BE49-F238E27FC236}">
              <a16:creationId xmlns:a16="http://schemas.microsoft.com/office/drawing/2014/main" id="{0BF22759-8EEF-494E-87A0-EBEF9BAF1392}"/>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22861</xdr:rowOff>
    </xdr:to>
    <xdr:cxnSp macro="">
      <xdr:nvCxnSpPr>
        <xdr:cNvPr id="765" name="直線コネクタ 764">
          <a:extLst>
            <a:ext uri="{FF2B5EF4-FFF2-40B4-BE49-F238E27FC236}">
              <a16:creationId xmlns:a16="http://schemas.microsoft.com/office/drawing/2014/main" id="{919B40D7-28FB-4409-9CF4-792D722D95AD}"/>
            </a:ext>
          </a:extLst>
        </xdr:cNvPr>
        <xdr:cNvCxnSpPr/>
      </xdr:nvCxnSpPr>
      <xdr:spPr>
        <a:xfrm>
          <a:off x="14592300" y="14028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766" name="楕円 765">
          <a:extLst>
            <a:ext uri="{FF2B5EF4-FFF2-40B4-BE49-F238E27FC236}">
              <a16:creationId xmlns:a16="http://schemas.microsoft.com/office/drawing/2014/main" id="{6AC5A87A-92FC-4B14-A911-BFE2C4CD844E}"/>
            </a:ext>
          </a:extLst>
        </xdr:cNvPr>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140970</xdr:rowOff>
    </xdr:to>
    <xdr:cxnSp macro="">
      <xdr:nvCxnSpPr>
        <xdr:cNvPr id="767" name="直線コネクタ 766">
          <a:extLst>
            <a:ext uri="{FF2B5EF4-FFF2-40B4-BE49-F238E27FC236}">
              <a16:creationId xmlns:a16="http://schemas.microsoft.com/office/drawing/2014/main" id="{B750FA5E-4575-4060-8C1B-A6C909EFD442}"/>
            </a:ext>
          </a:extLst>
        </xdr:cNvPr>
        <xdr:cNvCxnSpPr/>
      </xdr:nvCxnSpPr>
      <xdr:spPr>
        <a:xfrm>
          <a:off x="13703300" y="139807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164464</xdr:rowOff>
    </xdr:from>
    <xdr:to>
      <xdr:col>67</xdr:col>
      <xdr:colOff>101600</xdr:colOff>
      <xdr:row>81</xdr:row>
      <xdr:rowOff>94614</xdr:rowOff>
    </xdr:to>
    <xdr:sp macro="" textlink="">
      <xdr:nvSpPr>
        <xdr:cNvPr id="768" name="楕円 767">
          <a:extLst>
            <a:ext uri="{FF2B5EF4-FFF2-40B4-BE49-F238E27FC236}">
              <a16:creationId xmlns:a16="http://schemas.microsoft.com/office/drawing/2014/main" id="{EE4BB574-1654-4E95-83DD-9F0E05449AE0}"/>
            </a:ext>
          </a:extLst>
        </xdr:cNvPr>
        <xdr:cNvSpPr/>
      </xdr:nvSpPr>
      <xdr:spPr>
        <a:xfrm>
          <a:off x="12763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43814</xdr:rowOff>
    </xdr:from>
    <xdr:to>
      <xdr:col>71</xdr:col>
      <xdr:colOff>177800</xdr:colOff>
      <xdr:row>81</xdr:row>
      <xdr:rowOff>93345</xdr:rowOff>
    </xdr:to>
    <xdr:cxnSp macro="">
      <xdr:nvCxnSpPr>
        <xdr:cNvPr id="769" name="直線コネクタ 768">
          <a:extLst>
            <a:ext uri="{FF2B5EF4-FFF2-40B4-BE49-F238E27FC236}">
              <a16:creationId xmlns:a16="http://schemas.microsoft.com/office/drawing/2014/main" id="{FE070D28-F427-4A40-87F6-DC5F58E3A209}"/>
            </a:ext>
          </a:extLst>
        </xdr:cNvPr>
        <xdr:cNvCxnSpPr/>
      </xdr:nvCxnSpPr>
      <xdr:spPr>
        <a:xfrm>
          <a:off x="12814300" y="139312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0" name="n_1aveValue【消防施設】&#10;有形固定資産減価償却率">
          <a:extLst>
            <a:ext uri="{FF2B5EF4-FFF2-40B4-BE49-F238E27FC236}">
              <a16:creationId xmlns:a16="http://schemas.microsoft.com/office/drawing/2014/main" id="{42E5036E-9796-40CE-A6DE-C852B656FC32}"/>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a:extLst>
            <a:ext uri="{FF2B5EF4-FFF2-40B4-BE49-F238E27FC236}">
              <a16:creationId xmlns:a16="http://schemas.microsoft.com/office/drawing/2014/main" id="{40A964C5-BBCD-4FEB-8B8A-A0F86771BF89}"/>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a:extLst>
            <a:ext uri="{FF2B5EF4-FFF2-40B4-BE49-F238E27FC236}">
              <a16:creationId xmlns:a16="http://schemas.microsoft.com/office/drawing/2014/main" id="{97922BE0-F7DB-448B-ACF6-73CAEFA18408}"/>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a:extLst>
            <a:ext uri="{FF2B5EF4-FFF2-40B4-BE49-F238E27FC236}">
              <a16:creationId xmlns:a16="http://schemas.microsoft.com/office/drawing/2014/main" id="{5344EA6C-9283-4AE4-AEB4-62AC939D59E5}"/>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774" name="n_1mainValue【消防施設】&#10;有形固定資産減価償却率">
          <a:extLst>
            <a:ext uri="{FF2B5EF4-FFF2-40B4-BE49-F238E27FC236}">
              <a16:creationId xmlns:a16="http://schemas.microsoft.com/office/drawing/2014/main" id="{C9B70029-AB9B-4B2D-B839-4E9DA358E563}"/>
            </a:ext>
          </a:extLst>
        </xdr:cNvPr>
        <xdr:cNvSpPr txBox="1"/>
      </xdr:nvSpPr>
      <xdr:spPr>
        <a:xfrm>
          <a:off x="15266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75" name="n_2mainValue【消防施設】&#10;有形固定資産減価償却率">
          <a:extLst>
            <a:ext uri="{FF2B5EF4-FFF2-40B4-BE49-F238E27FC236}">
              <a16:creationId xmlns:a16="http://schemas.microsoft.com/office/drawing/2014/main" id="{1C5FAD38-0002-4776-97DC-B82C64A87523}"/>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776" name="n_3mainValue【消防施設】&#10;有形固定資産減価償却率">
          <a:extLst>
            <a:ext uri="{FF2B5EF4-FFF2-40B4-BE49-F238E27FC236}">
              <a16:creationId xmlns:a16="http://schemas.microsoft.com/office/drawing/2014/main" id="{8FA51969-6C60-4120-9708-FFD752699990}"/>
            </a:ext>
          </a:extLst>
        </xdr:cNvPr>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111141</xdr:rowOff>
    </xdr:from>
    <xdr:ext cx="405111" cy="259045"/>
    <xdr:sp macro="" textlink="">
      <xdr:nvSpPr>
        <xdr:cNvPr id="777" name="n_4mainValue【消防施設】&#10;有形固定資産減価償却率">
          <a:extLst>
            <a:ext uri="{FF2B5EF4-FFF2-40B4-BE49-F238E27FC236}">
              <a16:creationId xmlns:a16="http://schemas.microsoft.com/office/drawing/2014/main" id="{5271DDDD-AF3C-4D0B-A211-F2912BF226F4}"/>
            </a:ext>
          </a:extLst>
        </xdr:cNvPr>
        <xdr:cNvSpPr txBox="1"/>
      </xdr:nvSpPr>
      <xdr:spPr>
        <a:xfrm>
          <a:off x="12611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C6776B63-DE5A-4FFE-8A7F-7AADD279ED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E9E2238F-B945-4867-A966-DB54780439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E7FB3F78-3D45-403A-A529-0D391F4666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46EB3606-55F7-498E-A844-F3C5B68744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7A414655-E22B-4EB0-A8F6-867B4F6AB0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E1A7CA0B-8591-4665-A6E1-E2C34F3410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BCCEB1C7-6A8E-4DF1-9615-CD12278205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462D2659-5AD8-4F54-A9AE-456EBB1404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72185B44-B709-492E-A37C-CFA1640E08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C4C68065-073F-45AF-A7F3-987DBC93C0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57217E96-2440-44B1-8243-06DFFA8254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2206A689-8ECE-4A5A-9568-142B5DA6146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5F5685D3-F957-4D53-8DAC-99B40C8BDA6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D016F913-2FA8-48B0-8A4F-22BD06E0C4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B00370A3-5D9C-4929-B55C-F25109B924A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EF9DC7B1-E0FB-47EA-AC18-D0A3B449003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AD13DFEA-0B89-4CD5-B6AF-E98F946B7C0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E497822D-528F-4038-9FE8-02901BC1E0A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80ED1B4E-5AFC-4B81-B3B4-6BCB88FE5AD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55812401-D4D8-4181-B16A-AE82B6F1F95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F98708AD-1D48-4EA8-89E7-90040EDE41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E93B6A31-94F8-4262-89B5-42AF03A5B2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CE8AD29C-EA9E-4B4C-B02A-69855FEBA7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3DD5112F-33AE-47C9-9232-AA8EEBA55729}"/>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946841AB-259E-45F5-884D-8F264E95826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323307A9-6B01-4FDE-A994-BEA0C02AC8C4}"/>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14F21F91-4F20-45B1-B8D1-B0724EBF3D67}"/>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73F709B8-535B-43B1-B1C9-14AD46BA3CCD}"/>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a:extLst>
            <a:ext uri="{FF2B5EF4-FFF2-40B4-BE49-F238E27FC236}">
              <a16:creationId xmlns:a16="http://schemas.microsoft.com/office/drawing/2014/main" id="{D251789C-E522-440F-81B6-B68AD2CB7A9C}"/>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711B0BB8-A1BA-454F-A1FE-98A071A85943}"/>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AD93DE97-1E3A-4C42-A8FD-59316AC02E4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531E03F7-6475-4401-8361-1D6197118E28}"/>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1D772FFB-0C4B-4124-863B-92E3F683DB31}"/>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68FBCBAA-C66E-4AE7-A584-86EE7AA785F7}"/>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A28B802-C6AB-4221-A00D-22C004B1D6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69304133-39DE-4070-977A-194843670C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F38FACD2-6312-4652-AA39-B9C984C22BB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54B11E3-F9AA-4BD6-8B63-92907300A9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A7C2BDB-78A3-4B68-BD10-675A9CA39C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817" name="楕円 816">
          <a:extLst>
            <a:ext uri="{FF2B5EF4-FFF2-40B4-BE49-F238E27FC236}">
              <a16:creationId xmlns:a16="http://schemas.microsoft.com/office/drawing/2014/main" id="{40D3E10D-F725-4290-9A19-4E8E8F553CB4}"/>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818" name="【消防施設】&#10;一人当たり面積該当値テキスト">
          <a:extLst>
            <a:ext uri="{FF2B5EF4-FFF2-40B4-BE49-F238E27FC236}">
              <a16:creationId xmlns:a16="http://schemas.microsoft.com/office/drawing/2014/main" id="{8CA4D620-9382-4984-B5F0-2A67C37BA1C3}"/>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33020</xdr:rowOff>
    </xdr:from>
    <xdr:to>
      <xdr:col>112</xdr:col>
      <xdr:colOff>38100</xdr:colOff>
      <xdr:row>80</xdr:row>
      <xdr:rowOff>134620</xdr:rowOff>
    </xdr:to>
    <xdr:sp macro="" textlink="">
      <xdr:nvSpPr>
        <xdr:cNvPr id="819" name="楕円 818">
          <a:extLst>
            <a:ext uri="{FF2B5EF4-FFF2-40B4-BE49-F238E27FC236}">
              <a16:creationId xmlns:a16="http://schemas.microsoft.com/office/drawing/2014/main" id="{DD0A8F07-031B-4280-9281-C8FDF36F8746}"/>
            </a:ext>
          </a:extLst>
        </xdr:cNvPr>
        <xdr:cNvSpPr/>
      </xdr:nvSpPr>
      <xdr:spPr>
        <a:xfrm>
          <a:off x="2127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83820</xdr:rowOff>
    </xdr:to>
    <xdr:cxnSp macro="">
      <xdr:nvCxnSpPr>
        <xdr:cNvPr id="820" name="直線コネクタ 819">
          <a:extLst>
            <a:ext uri="{FF2B5EF4-FFF2-40B4-BE49-F238E27FC236}">
              <a16:creationId xmlns:a16="http://schemas.microsoft.com/office/drawing/2014/main" id="{78E79058-4A42-468A-B2B9-A05CA33CFA89}"/>
            </a:ext>
          </a:extLst>
        </xdr:cNvPr>
        <xdr:cNvCxnSpPr/>
      </xdr:nvCxnSpPr>
      <xdr:spPr>
        <a:xfrm flipV="1">
          <a:off x="21323300" y="13792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48261</xdr:rowOff>
    </xdr:from>
    <xdr:to>
      <xdr:col>107</xdr:col>
      <xdr:colOff>101600</xdr:colOff>
      <xdr:row>80</xdr:row>
      <xdr:rowOff>149861</xdr:rowOff>
    </xdr:to>
    <xdr:sp macro="" textlink="">
      <xdr:nvSpPr>
        <xdr:cNvPr id="821" name="楕円 820">
          <a:extLst>
            <a:ext uri="{FF2B5EF4-FFF2-40B4-BE49-F238E27FC236}">
              <a16:creationId xmlns:a16="http://schemas.microsoft.com/office/drawing/2014/main" id="{1BF08638-A92C-41FC-BC3D-53DA904712DA}"/>
            </a:ext>
          </a:extLst>
        </xdr:cNvPr>
        <xdr:cNvSpPr/>
      </xdr:nvSpPr>
      <xdr:spPr>
        <a:xfrm>
          <a:off x="20383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83820</xdr:rowOff>
    </xdr:from>
    <xdr:to>
      <xdr:col>111</xdr:col>
      <xdr:colOff>177800</xdr:colOff>
      <xdr:row>80</xdr:row>
      <xdr:rowOff>99061</xdr:rowOff>
    </xdr:to>
    <xdr:cxnSp macro="">
      <xdr:nvCxnSpPr>
        <xdr:cNvPr id="822" name="直線コネクタ 821">
          <a:extLst>
            <a:ext uri="{FF2B5EF4-FFF2-40B4-BE49-F238E27FC236}">
              <a16:creationId xmlns:a16="http://schemas.microsoft.com/office/drawing/2014/main" id="{5D20E800-7DF2-4C97-BF65-3A161CA56A10}"/>
            </a:ext>
          </a:extLst>
        </xdr:cNvPr>
        <xdr:cNvCxnSpPr/>
      </xdr:nvCxnSpPr>
      <xdr:spPr>
        <a:xfrm flipV="1">
          <a:off x="20434300" y="13799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48261</xdr:rowOff>
    </xdr:from>
    <xdr:to>
      <xdr:col>102</xdr:col>
      <xdr:colOff>165100</xdr:colOff>
      <xdr:row>80</xdr:row>
      <xdr:rowOff>149861</xdr:rowOff>
    </xdr:to>
    <xdr:sp macro="" textlink="">
      <xdr:nvSpPr>
        <xdr:cNvPr id="823" name="楕円 822">
          <a:extLst>
            <a:ext uri="{FF2B5EF4-FFF2-40B4-BE49-F238E27FC236}">
              <a16:creationId xmlns:a16="http://schemas.microsoft.com/office/drawing/2014/main" id="{B3037CAC-BAC4-433D-B415-8C6B2821EE0E}"/>
            </a:ext>
          </a:extLst>
        </xdr:cNvPr>
        <xdr:cNvSpPr/>
      </xdr:nvSpPr>
      <xdr:spPr>
        <a:xfrm>
          <a:off x="19494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99061</xdr:rowOff>
    </xdr:from>
    <xdr:to>
      <xdr:col>107</xdr:col>
      <xdr:colOff>50800</xdr:colOff>
      <xdr:row>80</xdr:row>
      <xdr:rowOff>99061</xdr:rowOff>
    </xdr:to>
    <xdr:cxnSp macro="">
      <xdr:nvCxnSpPr>
        <xdr:cNvPr id="824" name="直線コネクタ 823">
          <a:extLst>
            <a:ext uri="{FF2B5EF4-FFF2-40B4-BE49-F238E27FC236}">
              <a16:creationId xmlns:a16="http://schemas.microsoft.com/office/drawing/2014/main" id="{25ABF567-39F1-4E10-8A1D-BA70423FE362}"/>
            </a:ext>
          </a:extLst>
        </xdr:cNvPr>
        <xdr:cNvCxnSpPr/>
      </xdr:nvCxnSpPr>
      <xdr:spPr>
        <a:xfrm>
          <a:off x="19545300" y="138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55880</xdr:rowOff>
    </xdr:from>
    <xdr:to>
      <xdr:col>98</xdr:col>
      <xdr:colOff>38100</xdr:colOff>
      <xdr:row>80</xdr:row>
      <xdr:rowOff>157480</xdr:rowOff>
    </xdr:to>
    <xdr:sp macro="" textlink="">
      <xdr:nvSpPr>
        <xdr:cNvPr id="825" name="楕円 824">
          <a:extLst>
            <a:ext uri="{FF2B5EF4-FFF2-40B4-BE49-F238E27FC236}">
              <a16:creationId xmlns:a16="http://schemas.microsoft.com/office/drawing/2014/main" id="{9DDF41E8-2699-4A94-9354-2F80A0A4E879}"/>
            </a:ext>
          </a:extLst>
        </xdr:cNvPr>
        <xdr:cNvSpPr/>
      </xdr:nvSpPr>
      <xdr:spPr>
        <a:xfrm>
          <a:off x="18605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99061</xdr:rowOff>
    </xdr:from>
    <xdr:to>
      <xdr:col>102</xdr:col>
      <xdr:colOff>114300</xdr:colOff>
      <xdr:row>80</xdr:row>
      <xdr:rowOff>106680</xdr:rowOff>
    </xdr:to>
    <xdr:cxnSp macro="">
      <xdr:nvCxnSpPr>
        <xdr:cNvPr id="826" name="直線コネクタ 825">
          <a:extLst>
            <a:ext uri="{FF2B5EF4-FFF2-40B4-BE49-F238E27FC236}">
              <a16:creationId xmlns:a16="http://schemas.microsoft.com/office/drawing/2014/main" id="{3BC404DE-3D16-4F2D-94D8-0F4C6CF7AC9C}"/>
            </a:ext>
          </a:extLst>
        </xdr:cNvPr>
        <xdr:cNvCxnSpPr/>
      </xdr:nvCxnSpPr>
      <xdr:spPr>
        <a:xfrm flipV="1">
          <a:off x="18656300" y="13815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7" name="n_1aveValue【消防施設】&#10;一人当たり面積">
          <a:extLst>
            <a:ext uri="{FF2B5EF4-FFF2-40B4-BE49-F238E27FC236}">
              <a16:creationId xmlns:a16="http://schemas.microsoft.com/office/drawing/2014/main" id="{F4DD1EB7-D658-4020-9618-B9AD09E97BDB}"/>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28" name="n_2aveValue【消防施設】&#10;一人当たり面積">
          <a:extLst>
            <a:ext uri="{FF2B5EF4-FFF2-40B4-BE49-F238E27FC236}">
              <a16:creationId xmlns:a16="http://schemas.microsoft.com/office/drawing/2014/main" id="{48745D4D-372C-4A48-8275-4BE705C1BF17}"/>
            </a:ext>
          </a:extLst>
        </xdr:cNvPr>
        <xdr:cNvSpPr txBox="1"/>
      </xdr:nvSpPr>
      <xdr:spPr>
        <a:xfrm>
          <a:off x="20199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29" name="n_3aveValue【消防施設】&#10;一人当たり面積">
          <a:extLst>
            <a:ext uri="{FF2B5EF4-FFF2-40B4-BE49-F238E27FC236}">
              <a16:creationId xmlns:a16="http://schemas.microsoft.com/office/drawing/2014/main" id="{58678B82-8EC8-46B6-9B67-1549ABBCC52F}"/>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0" name="n_4aveValue【消防施設】&#10;一人当たり面積">
          <a:extLst>
            <a:ext uri="{FF2B5EF4-FFF2-40B4-BE49-F238E27FC236}">
              <a16:creationId xmlns:a16="http://schemas.microsoft.com/office/drawing/2014/main" id="{66AC683A-E4BF-49D6-9D68-EC049F6718E5}"/>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151147</xdr:rowOff>
    </xdr:from>
    <xdr:ext cx="469744" cy="259045"/>
    <xdr:sp macro="" textlink="">
      <xdr:nvSpPr>
        <xdr:cNvPr id="831" name="n_1mainValue【消防施設】&#10;一人当たり面積">
          <a:extLst>
            <a:ext uri="{FF2B5EF4-FFF2-40B4-BE49-F238E27FC236}">
              <a16:creationId xmlns:a16="http://schemas.microsoft.com/office/drawing/2014/main" id="{21BDF85A-446A-465B-9976-0E8BC869DCF2}"/>
            </a:ext>
          </a:extLst>
        </xdr:cNvPr>
        <xdr:cNvSpPr txBox="1"/>
      </xdr:nvSpPr>
      <xdr:spPr>
        <a:xfrm>
          <a:off x="210757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166388</xdr:rowOff>
    </xdr:from>
    <xdr:ext cx="469744" cy="259045"/>
    <xdr:sp macro="" textlink="">
      <xdr:nvSpPr>
        <xdr:cNvPr id="832" name="n_2mainValue【消防施設】&#10;一人当たり面積">
          <a:extLst>
            <a:ext uri="{FF2B5EF4-FFF2-40B4-BE49-F238E27FC236}">
              <a16:creationId xmlns:a16="http://schemas.microsoft.com/office/drawing/2014/main" id="{2DB664D3-49FB-4EB1-8303-B04FFCAE11FF}"/>
            </a:ext>
          </a:extLst>
        </xdr:cNvPr>
        <xdr:cNvSpPr txBox="1"/>
      </xdr:nvSpPr>
      <xdr:spPr>
        <a:xfrm>
          <a:off x="20199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166388</xdr:rowOff>
    </xdr:from>
    <xdr:ext cx="469744" cy="259045"/>
    <xdr:sp macro="" textlink="">
      <xdr:nvSpPr>
        <xdr:cNvPr id="833" name="n_3mainValue【消防施設】&#10;一人当たり面積">
          <a:extLst>
            <a:ext uri="{FF2B5EF4-FFF2-40B4-BE49-F238E27FC236}">
              <a16:creationId xmlns:a16="http://schemas.microsoft.com/office/drawing/2014/main" id="{BD437D7A-0333-464C-B19C-BDA8DFD1F7A1}"/>
            </a:ext>
          </a:extLst>
        </xdr:cNvPr>
        <xdr:cNvSpPr txBox="1"/>
      </xdr:nvSpPr>
      <xdr:spPr>
        <a:xfrm>
          <a:off x="19310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2557</xdr:rowOff>
    </xdr:from>
    <xdr:ext cx="469744" cy="259045"/>
    <xdr:sp macro="" textlink="">
      <xdr:nvSpPr>
        <xdr:cNvPr id="834" name="n_4mainValue【消防施設】&#10;一人当たり面積">
          <a:extLst>
            <a:ext uri="{FF2B5EF4-FFF2-40B4-BE49-F238E27FC236}">
              <a16:creationId xmlns:a16="http://schemas.microsoft.com/office/drawing/2014/main" id="{6D1DC654-6180-44F8-9992-3413B9719DFC}"/>
            </a:ext>
          </a:extLst>
        </xdr:cNvPr>
        <xdr:cNvSpPr txBox="1"/>
      </xdr:nvSpPr>
      <xdr:spPr>
        <a:xfrm>
          <a:off x="18421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895957C2-6A78-4873-A96C-6BB3150A73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70CCC9E1-6A2E-4ABF-B13D-67E0FBEE87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F29D5FA7-C24E-420D-8541-75A50A52F4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AF761DC2-F446-42FC-8C57-2BEAF5AFB1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56BD309C-785C-4242-8FE0-406D2F7A15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89C65B6D-1574-460C-867B-B7600013B0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42CD3EDF-959B-4974-A889-923D1DD1B1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1C40EEA0-AA28-428D-B653-B9BB1794EE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2A464FD5-56DB-4D77-A377-627CC33A3D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244CD9E2-61C3-493C-9E32-E39104A9A7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AD3B0191-5659-406E-B079-AF904E04BBE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D77D9A9E-7701-46D5-B1D3-57DD650DDEA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F11B0C2-4716-45E6-AD07-59DE447CFC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29F10F71-6AE6-4A0F-99C3-D73A843D959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57858F3B-C65E-4C17-AAF8-35F66C56425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9C3D1B4B-1189-4F19-A043-DF2F0BCAE8C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A8397309-708A-44AD-A0F2-3893235AF10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7C49813A-BBBA-4AF4-82C3-CDB37BD129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1628F497-FAB9-49FF-8A79-AD3CA1173BD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2D0BF274-138C-470A-BF03-1B2B8EED795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3583C16F-701D-4D47-8AC5-C9F9630FC4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817B2E8D-34B7-4820-A5DD-05BD42D950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EB8F63C6-5FF2-4402-AC2A-5A85DCFEBDD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FF74BF8A-D295-42ED-A606-A3BAC07946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B51BE1AE-5D5D-4BBB-8611-4D6AAB92AB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D3A80ABB-96D3-4744-BDCF-3B19E217D83E}"/>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A54F65CB-DF7C-49FA-AD4C-D7B67830B554}"/>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31018F3D-52CC-42BF-8167-4E054D830B0C}"/>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A63670D3-B504-47F0-B7C4-C0BE3EC81805}"/>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6B1604CE-61BE-4230-877A-AB0FC2E85096}"/>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a:extLst>
            <a:ext uri="{FF2B5EF4-FFF2-40B4-BE49-F238E27FC236}">
              <a16:creationId xmlns:a16="http://schemas.microsoft.com/office/drawing/2014/main" id="{F3AB3E24-5BC8-4EE6-95E9-E77A17439CCD}"/>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20323834-0B91-4237-BA15-AECD5FE36C08}"/>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474495B7-5BF6-440A-84D4-AF551F907CB6}"/>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4F557B2B-BEFE-4EA3-814E-2279D9C81EBE}"/>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E201914E-16FF-4AC1-93E0-17D7A645B8CA}"/>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E9944702-8A28-4850-94D3-23390071A023}"/>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7766F3EF-2D3A-4202-BFE6-A10C4B800E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126AA2E-0D49-4FF2-BF04-8E3DEC962B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75805AEB-8D35-4215-A05D-53657B676A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3A3DE58-702B-4B1F-9AA4-EE12149D27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7DC36A6-5E0A-4E75-A93F-063608B4E2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128270</xdr:rowOff>
    </xdr:from>
    <xdr:to>
      <xdr:col>85</xdr:col>
      <xdr:colOff>177800</xdr:colOff>
      <xdr:row>101</xdr:row>
      <xdr:rowOff>58420</xdr:rowOff>
    </xdr:to>
    <xdr:sp macro="" textlink="">
      <xdr:nvSpPr>
        <xdr:cNvPr id="876" name="楕円 875">
          <a:extLst>
            <a:ext uri="{FF2B5EF4-FFF2-40B4-BE49-F238E27FC236}">
              <a16:creationId xmlns:a16="http://schemas.microsoft.com/office/drawing/2014/main" id="{A51FEE30-553A-4B1B-88FF-5637B2735FA9}"/>
            </a:ext>
          </a:extLst>
        </xdr:cNvPr>
        <xdr:cNvSpPr/>
      </xdr:nvSpPr>
      <xdr:spPr>
        <a:xfrm>
          <a:off x="16268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71500</xdr:rowOff>
    </xdr:from>
    <xdr:ext cx="405111" cy="259045"/>
    <xdr:sp macro="" textlink="">
      <xdr:nvSpPr>
        <xdr:cNvPr id="877" name="【庁舎】&#10;有形固定資産減価償却率該当値テキスト">
          <a:extLst>
            <a:ext uri="{FF2B5EF4-FFF2-40B4-BE49-F238E27FC236}">
              <a16:creationId xmlns:a16="http://schemas.microsoft.com/office/drawing/2014/main" id="{7268A26C-E62E-4B01-9C69-07B6A92D19F3}"/>
            </a:ext>
          </a:extLst>
        </xdr:cNvPr>
        <xdr:cNvSpPr txBox="1"/>
      </xdr:nvSpPr>
      <xdr:spPr>
        <a:xfrm>
          <a:off x="16357600" y="1721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878" name="楕円 877">
          <a:extLst>
            <a:ext uri="{FF2B5EF4-FFF2-40B4-BE49-F238E27FC236}">
              <a16:creationId xmlns:a16="http://schemas.microsoft.com/office/drawing/2014/main" id="{3C526848-6992-4418-AB32-AA0B71BD6C8C}"/>
            </a:ext>
          </a:extLst>
        </xdr:cNvPr>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xdr:rowOff>
    </xdr:from>
    <xdr:to>
      <xdr:col>85</xdr:col>
      <xdr:colOff>127000</xdr:colOff>
      <xdr:row>106</xdr:row>
      <xdr:rowOff>28848</xdr:rowOff>
    </xdr:to>
    <xdr:cxnSp macro="">
      <xdr:nvCxnSpPr>
        <xdr:cNvPr id="879" name="直線コネクタ 878">
          <a:extLst>
            <a:ext uri="{FF2B5EF4-FFF2-40B4-BE49-F238E27FC236}">
              <a16:creationId xmlns:a16="http://schemas.microsoft.com/office/drawing/2014/main" id="{A39A4224-D0F0-4080-9CAC-C68ED3A67018}"/>
            </a:ext>
          </a:extLst>
        </xdr:cNvPr>
        <xdr:cNvCxnSpPr/>
      </xdr:nvCxnSpPr>
      <xdr:spPr>
        <a:xfrm flipV="1">
          <a:off x="15481300" y="17324070"/>
          <a:ext cx="838200" cy="8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880" name="楕円 879">
          <a:extLst>
            <a:ext uri="{FF2B5EF4-FFF2-40B4-BE49-F238E27FC236}">
              <a16:creationId xmlns:a16="http://schemas.microsoft.com/office/drawing/2014/main" id="{0C0BCFBC-DC40-45A9-A070-96C25361DAE7}"/>
            </a:ext>
          </a:extLst>
        </xdr:cNvPr>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28848</xdr:rowOff>
    </xdr:to>
    <xdr:cxnSp macro="">
      <xdr:nvCxnSpPr>
        <xdr:cNvPr id="881" name="直線コネクタ 880">
          <a:extLst>
            <a:ext uri="{FF2B5EF4-FFF2-40B4-BE49-F238E27FC236}">
              <a16:creationId xmlns:a16="http://schemas.microsoft.com/office/drawing/2014/main" id="{DE90DE06-D792-4FC8-8A09-39500898A6F2}"/>
            </a:ext>
          </a:extLst>
        </xdr:cNvPr>
        <xdr:cNvCxnSpPr/>
      </xdr:nvCxnSpPr>
      <xdr:spPr>
        <a:xfrm>
          <a:off x="14592300" y="181715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882" name="楕円 881">
          <a:extLst>
            <a:ext uri="{FF2B5EF4-FFF2-40B4-BE49-F238E27FC236}">
              <a16:creationId xmlns:a16="http://schemas.microsoft.com/office/drawing/2014/main" id="{CC440FCD-7ED3-4D7F-B37F-633856BC7929}"/>
            </a:ext>
          </a:extLst>
        </xdr:cNvPr>
        <xdr:cNvSpPr/>
      </xdr:nvSpPr>
      <xdr:spPr>
        <a:xfrm>
          <a:off x="1365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134982</xdr:rowOff>
    </xdr:from>
    <xdr:to>
      <xdr:col>76</xdr:col>
      <xdr:colOff>114300</xdr:colOff>
      <xdr:row>105</xdr:row>
      <xdr:rowOff>169273</xdr:rowOff>
    </xdr:to>
    <xdr:cxnSp macro="">
      <xdr:nvCxnSpPr>
        <xdr:cNvPr id="883" name="直線コネクタ 882">
          <a:extLst>
            <a:ext uri="{FF2B5EF4-FFF2-40B4-BE49-F238E27FC236}">
              <a16:creationId xmlns:a16="http://schemas.microsoft.com/office/drawing/2014/main" id="{7F49D648-D8C6-4171-B031-BAF11F1475FA}"/>
            </a:ext>
          </a:extLst>
        </xdr:cNvPr>
        <xdr:cNvCxnSpPr/>
      </xdr:nvCxnSpPr>
      <xdr:spPr>
        <a:xfrm>
          <a:off x="13703300" y="181372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884" name="楕円 883">
          <a:extLst>
            <a:ext uri="{FF2B5EF4-FFF2-40B4-BE49-F238E27FC236}">
              <a16:creationId xmlns:a16="http://schemas.microsoft.com/office/drawing/2014/main" id="{EA0C94AB-86D1-4062-9242-6CE9C365F2AD}"/>
            </a:ext>
          </a:extLst>
        </xdr:cNvPr>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134982</xdr:rowOff>
    </xdr:to>
    <xdr:cxnSp macro="">
      <xdr:nvCxnSpPr>
        <xdr:cNvPr id="885" name="直線コネクタ 884">
          <a:extLst>
            <a:ext uri="{FF2B5EF4-FFF2-40B4-BE49-F238E27FC236}">
              <a16:creationId xmlns:a16="http://schemas.microsoft.com/office/drawing/2014/main" id="{0F86FE31-78AD-492A-AFA2-7BDC532057DE}"/>
            </a:ext>
          </a:extLst>
        </xdr:cNvPr>
        <xdr:cNvCxnSpPr/>
      </xdr:nvCxnSpPr>
      <xdr:spPr>
        <a:xfrm>
          <a:off x="12814300" y="181062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a:extLst>
            <a:ext uri="{FF2B5EF4-FFF2-40B4-BE49-F238E27FC236}">
              <a16:creationId xmlns:a16="http://schemas.microsoft.com/office/drawing/2014/main" id="{390F666E-1949-481B-A2E9-1B604FC50825}"/>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a:extLst>
            <a:ext uri="{FF2B5EF4-FFF2-40B4-BE49-F238E27FC236}">
              <a16:creationId xmlns:a16="http://schemas.microsoft.com/office/drawing/2014/main" id="{D9A1C5E1-A356-49E9-9594-0E222EC57E78}"/>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a:extLst>
            <a:ext uri="{FF2B5EF4-FFF2-40B4-BE49-F238E27FC236}">
              <a16:creationId xmlns:a16="http://schemas.microsoft.com/office/drawing/2014/main" id="{F8734423-B9D2-4F39-A9D5-FF5D2ED057ED}"/>
            </a:ext>
          </a:extLst>
        </xdr:cNvPr>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a:extLst>
            <a:ext uri="{FF2B5EF4-FFF2-40B4-BE49-F238E27FC236}">
              <a16:creationId xmlns:a16="http://schemas.microsoft.com/office/drawing/2014/main" id="{25FE73DA-FD9A-47FC-98B3-9BC74A553134}"/>
            </a:ext>
          </a:extLst>
        </xdr:cNvPr>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890" name="n_1mainValue【庁舎】&#10;有形固定資産減価償却率">
          <a:extLst>
            <a:ext uri="{FF2B5EF4-FFF2-40B4-BE49-F238E27FC236}">
              <a16:creationId xmlns:a16="http://schemas.microsoft.com/office/drawing/2014/main" id="{FD369B86-DD8E-4322-A21B-40FCFD19C1CA}"/>
            </a:ext>
          </a:extLst>
        </xdr:cNvPr>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891" name="n_2mainValue【庁舎】&#10;有形固定資産減価償却率">
          <a:extLst>
            <a:ext uri="{FF2B5EF4-FFF2-40B4-BE49-F238E27FC236}">
              <a16:creationId xmlns:a16="http://schemas.microsoft.com/office/drawing/2014/main" id="{682F06CB-9D5D-4EF8-8B78-F3F5FC56F970}"/>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892" name="n_3mainValue【庁舎】&#10;有形固定資産減価償却率">
          <a:extLst>
            <a:ext uri="{FF2B5EF4-FFF2-40B4-BE49-F238E27FC236}">
              <a16:creationId xmlns:a16="http://schemas.microsoft.com/office/drawing/2014/main" id="{5955A30D-AA28-464C-9C44-242300408C8D}"/>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893" name="n_4mainValue【庁舎】&#10;有形固定資産減価償却率">
          <a:extLst>
            <a:ext uri="{FF2B5EF4-FFF2-40B4-BE49-F238E27FC236}">
              <a16:creationId xmlns:a16="http://schemas.microsoft.com/office/drawing/2014/main" id="{A62BF6F2-FD21-4367-89F4-F9F8B81585CE}"/>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5596F88D-26E0-4FCA-B852-D8FAA68D6C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F9907B9B-7BEC-4716-BF8C-63AC05CB33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9666EF85-7399-493A-BB78-1252C47346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E292AFB3-86DF-43DF-B553-E4B78C68DA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2F7CF8F1-7EED-4B3D-8C64-0FF8EA72C3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960CE283-D037-4F14-8F0C-6AEA482CF0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FD92F4B5-BA90-44B8-9BE4-AF66D4EA5A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DD6D53EF-57D5-4A82-AFC5-F4B5068541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395FEF20-AA10-4280-926F-4BA2D0909A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CA2C734A-BC33-4376-B815-B764726804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FD3773BE-067A-4141-AFF3-6106A5197B7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219AF289-43A3-468A-B07C-374EBB7BBCA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41848461-CE79-49CF-AF2A-FF992B3C6BD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D567ECE6-6203-416A-AC7D-0AC422A7964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2C786C8F-21CD-4956-9898-F1A89A5CA40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57F1F3A9-B2FC-44D4-A595-709A082D0E7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E2892674-7682-4C74-A930-8ECCC8FA37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D4E0DA0-90D5-46F6-9054-41B503329E7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90D29058-B863-4494-9ACF-F19046A9F4D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AD51B586-36CD-4399-A6DF-A012868EB0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A31B2D81-B243-485A-81E2-877F1EF2DD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DC99B982-D5EB-47E6-9ED7-24581CDEFC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552A55F2-6D62-4073-AF34-458B23AF91B8}"/>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F4D64192-072C-45CF-8123-E01F97CC2D78}"/>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3466575A-4FF4-4C1B-B34F-933D89922F0C}"/>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AB408705-074F-4A76-8035-8FD9F60633AF}"/>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19487571-A802-4B1D-BB23-C3C2605566E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a:extLst>
            <a:ext uri="{FF2B5EF4-FFF2-40B4-BE49-F238E27FC236}">
              <a16:creationId xmlns:a16="http://schemas.microsoft.com/office/drawing/2014/main" id="{DA35933D-D269-4955-8BC4-D9317021B0EC}"/>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DF731234-786B-4F9E-BA74-C5CF602497C1}"/>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70D03F10-D59C-4446-ADD0-B103D43F726D}"/>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CD56BBF3-F4D2-49A1-AB77-3C47B7E5D140}"/>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F1CAA2C5-8EC0-4B03-B958-C4D2ABB8DCA6}"/>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3864D3CB-A52A-4C04-92BC-86C50DC49128}"/>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69B769B6-FB20-4780-B94A-38409E2981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8318382-FB98-4B6F-B005-9AB9ECF240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F36C02A-8AA8-4863-AD7F-9DEF42C84B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2646DA0-8675-496B-B664-7581A3AAEB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1ED78BD-C0AB-4A19-A03C-E8E5CB619E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18542</xdr:rowOff>
    </xdr:from>
    <xdr:to>
      <xdr:col>116</xdr:col>
      <xdr:colOff>114300</xdr:colOff>
      <xdr:row>103</xdr:row>
      <xdr:rowOff>120142</xdr:rowOff>
    </xdr:to>
    <xdr:sp macro="" textlink="">
      <xdr:nvSpPr>
        <xdr:cNvPr id="932" name="楕円 931">
          <a:extLst>
            <a:ext uri="{FF2B5EF4-FFF2-40B4-BE49-F238E27FC236}">
              <a16:creationId xmlns:a16="http://schemas.microsoft.com/office/drawing/2014/main" id="{533A433F-D4EF-430A-A556-183F8388C780}"/>
            </a:ext>
          </a:extLst>
        </xdr:cNvPr>
        <xdr:cNvSpPr/>
      </xdr:nvSpPr>
      <xdr:spPr>
        <a:xfrm>
          <a:off x="22110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41419</xdr:rowOff>
    </xdr:from>
    <xdr:ext cx="469744" cy="259045"/>
    <xdr:sp macro="" textlink="">
      <xdr:nvSpPr>
        <xdr:cNvPr id="933" name="【庁舎】&#10;一人当たり面積該当値テキスト">
          <a:extLst>
            <a:ext uri="{FF2B5EF4-FFF2-40B4-BE49-F238E27FC236}">
              <a16:creationId xmlns:a16="http://schemas.microsoft.com/office/drawing/2014/main" id="{8A1566B9-2E7F-43B0-9615-ADA11497D29E}"/>
            </a:ext>
          </a:extLst>
        </xdr:cNvPr>
        <xdr:cNvSpPr txBox="1"/>
      </xdr:nvSpPr>
      <xdr:spPr>
        <a:xfrm>
          <a:off x="22199600" y="17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xdr:rowOff>
    </xdr:from>
    <xdr:to>
      <xdr:col>112</xdr:col>
      <xdr:colOff>38100</xdr:colOff>
      <xdr:row>108</xdr:row>
      <xdr:rowOff>117856</xdr:rowOff>
    </xdr:to>
    <xdr:sp macro="" textlink="">
      <xdr:nvSpPr>
        <xdr:cNvPr id="934" name="楕円 933">
          <a:extLst>
            <a:ext uri="{FF2B5EF4-FFF2-40B4-BE49-F238E27FC236}">
              <a16:creationId xmlns:a16="http://schemas.microsoft.com/office/drawing/2014/main" id="{741AB22B-06AB-48D0-831B-A0BD17F2977F}"/>
            </a:ext>
          </a:extLst>
        </xdr:cNvPr>
        <xdr:cNvSpPr/>
      </xdr:nvSpPr>
      <xdr:spPr>
        <a:xfrm>
          <a:off x="2127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69342</xdr:rowOff>
    </xdr:from>
    <xdr:to>
      <xdr:col>116</xdr:col>
      <xdr:colOff>63500</xdr:colOff>
      <xdr:row>108</xdr:row>
      <xdr:rowOff>67056</xdr:rowOff>
    </xdr:to>
    <xdr:cxnSp macro="">
      <xdr:nvCxnSpPr>
        <xdr:cNvPr id="935" name="直線コネクタ 934">
          <a:extLst>
            <a:ext uri="{FF2B5EF4-FFF2-40B4-BE49-F238E27FC236}">
              <a16:creationId xmlns:a16="http://schemas.microsoft.com/office/drawing/2014/main" id="{227B640A-4CBA-4F7A-A0C7-ECB94895688A}"/>
            </a:ext>
          </a:extLst>
        </xdr:cNvPr>
        <xdr:cNvCxnSpPr/>
      </xdr:nvCxnSpPr>
      <xdr:spPr>
        <a:xfrm flipV="1">
          <a:off x="21323300" y="17728692"/>
          <a:ext cx="838200" cy="8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16256</xdr:rowOff>
    </xdr:from>
    <xdr:to>
      <xdr:col>107</xdr:col>
      <xdr:colOff>101600</xdr:colOff>
      <xdr:row>108</xdr:row>
      <xdr:rowOff>117856</xdr:rowOff>
    </xdr:to>
    <xdr:sp macro="" textlink="">
      <xdr:nvSpPr>
        <xdr:cNvPr id="936" name="楕円 935">
          <a:extLst>
            <a:ext uri="{FF2B5EF4-FFF2-40B4-BE49-F238E27FC236}">
              <a16:creationId xmlns:a16="http://schemas.microsoft.com/office/drawing/2014/main" id="{60D1AC41-5C35-41CF-A431-8D33FAD88835}"/>
            </a:ext>
          </a:extLst>
        </xdr:cNvPr>
        <xdr:cNvSpPr/>
      </xdr:nvSpPr>
      <xdr:spPr>
        <a:xfrm>
          <a:off x="20383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67056</xdr:rowOff>
    </xdr:from>
    <xdr:to>
      <xdr:col>111</xdr:col>
      <xdr:colOff>177800</xdr:colOff>
      <xdr:row>108</xdr:row>
      <xdr:rowOff>67056</xdr:rowOff>
    </xdr:to>
    <xdr:cxnSp macro="">
      <xdr:nvCxnSpPr>
        <xdr:cNvPr id="937" name="直線コネクタ 936">
          <a:extLst>
            <a:ext uri="{FF2B5EF4-FFF2-40B4-BE49-F238E27FC236}">
              <a16:creationId xmlns:a16="http://schemas.microsoft.com/office/drawing/2014/main" id="{7C932CCD-72BC-4879-B8F5-DF1308404D19}"/>
            </a:ext>
          </a:extLst>
        </xdr:cNvPr>
        <xdr:cNvCxnSpPr/>
      </xdr:nvCxnSpPr>
      <xdr:spPr>
        <a:xfrm>
          <a:off x="20434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20828</xdr:rowOff>
    </xdr:from>
    <xdr:to>
      <xdr:col>102</xdr:col>
      <xdr:colOff>165100</xdr:colOff>
      <xdr:row>108</xdr:row>
      <xdr:rowOff>122428</xdr:rowOff>
    </xdr:to>
    <xdr:sp macro="" textlink="">
      <xdr:nvSpPr>
        <xdr:cNvPr id="938" name="楕円 937">
          <a:extLst>
            <a:ext uri="{FF2B5EF4-FFF2-40B4-BE49-F238E27FC236}">
              <a16:creationId xmlns:a16="http://schemas.microsoft.com/office/drawing/2014/main" id="{77659B3B-FA3F-4729-96C9-767934931327}"/>
            </a:ext>
          </a:extLst>
        </xdr:cNvPr>
        <xdr:cNvSpPr/>
      </xdr:nvSpPr>
      <xdr:spPr>
        <a:xfrm>
          <a:off x="19494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67056</xdr:rowOff>
    </xdr:from>
    <xdr:to>
      <xdr:col>107</xdr:col>
      <xdr:colOff>50800</xdr:colOff>
      <xdr:row>108</xdr:row>
      <xdr:rowOff>71628</xdr:rowOff>
    </xdr:to>
    <xdr:cxnSp macro="">
      <xdr:nvCxnSpPr>
        <xdr:cNvPr id="939" name="直線コネクタ 938">
          <a:extLst>
            <a:ext uri="{FF2B5EF4-FFF2-40B4-BE49-F238E27FC236}">
              <a16:creationId xmlns:a16="http://schemas.microsoft.com/office/drawing/2014/main" id="{14C5F36D-5B94-46EB-B4BB-749F1513AD63}"/>
            </a:ext>
          </a:extLst>
        </xdr:cNvPr>
        <xdr:cNvCxnSpPr/>
      </xdr:nvCxnSpPr>
      <xdr:spPr>
        <a:xfrm flipV="1">
          <a:off x="19545300" y="18583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40" name="楕円 939">
          <a:extLst>
            <a:ext uri="{FF2B5EF4-FFF2-40B4-BE49-F238E27FC236}">
              <a16:creationId xmlns:a16="http://schemas.microsoft.com/office/drawing/2014/main" id="{F2D31947-C06D-432E-B615-48703EA11680}"/>
            </a:ext>
          </a:extLst>
        </xdr:cNvPr>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71628</xdr:rowOff>
    </xdr:from>
    <xdr:to>
      <xdr:col>102</xdr:col>
      <xdr:colOff>114300</xdr:colOff>
      <xdr:row>108</xdr:row>
      <xdr:rowOff>76200</xdr:rowOff>
    </xdr:to>
    <xdr:cxnSp macro="">
      <xdr:nvCxnSpPr>
        <xdr:cNvPr id="941" name="直線コネクタ 940">
          <a:extLst>
            <a:ext uri="{FF2B5EF4-FFF2-40B4-BE49-F238E27FC236}">
              <a16:creationId xmlns:a16="http://schemas.microsoft.com/office/drawing/2014/main" id="{FF3B778A-EB33-43F7-902A-0633AFD687BE}"/>
            </a:ext>
          </a:extLst>
        </xdr:cNvPr>
        <xdr:cNvCxnSpPr/>
      </xdr:nvCxnSpPr>
      <xdr:spPr>
        <a:xfrm flipV="1">
          <a:off x="18656300" y="1858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a:extLst>
            <a:ext uri="{FF2B5EF4-FFF2-40B4-BE49-F238E27FC236}">
              <a16:creationId xmlns:a16="http://schemas.microsoft.com/office/drawing/2014/main" id="{68111455-D910-4A69-90F3-4C2506A7140D}"/>
            </a:ext>
          </a:extLst>
        </xdr:cNvPr>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a:extLst>
            <a:ext uri="{FF2B5EF4-FFF2-40B4-BE49-F238E27FC236}">
              <a16:creationId xmlns:a16="http://schemas.microsoft.com/office/drawing/2014/main" id="{2DC0D8BA-A839-48B2-B300-5CE981766A91}"/>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a:extLst>
            <a:ext uri="{FF2B5EF4-FFF2-40B4-BE49-F238E27FC236}">
              <a16:creationId xmlns:a16="http://schemas.microsoft.com/office/drawing/2014/main" id="{F2E0EE08-5553-4C94-B2E7-6B83157BAD75}"/>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a:extLst>
            <a:ext uri="{FF2B5EF4-FFF2-40B4-BE49-F238E27FC236}">
              <a16:creationId xmlns:a16="http://schemas.microsoft.com/office/drawing/2014/main" id="{5D171B83-ED3E-4197-9104-347DE778A0A7}"/>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108983</xdr:rowOff>
    </xdr:from>
    <xdr:ext cx="469744" cy="259045"/>
    <xdr:sp macro="" textlink="">
      <xdr:nvSpPr>
        <xdr:cNvPr id="946" name="n_1mainValue【庁舎】&#10;一人当たり面積">
          <a:extLst>
            <a:ext uri="{FF2B5EF4-FFF2-40B4-BE49-F238E27FC236}">
              <a16:creationId xmlns:a16="http://schemas.microsoft.com/office/drawing/2014/main" id="{49920B8C-36FA-4957-89E3-0C11CBC2BD77}"/>
            </a:ext>
          </a:extLst>
        </xdr:cNvPr>
        <xdr:cNvSpPr txBox="1"/>
      </xdr:nvSpPr>
      <xdr:spPr>
        <a:xfrm>
          <a:off x="21075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108983</xdr:rowOff>
    </xdr:from>
    <xdr:ext cx="469744" cy="259045"/>
    <xdr:sp macro="" textlink="">
      <xdr:nvSpPr>
        <xdr:cNvPr id="947" name="n_2mainValue【庁舎】&#10;一人当たり面積">
          <a:extLst>
            <a:ext uri="{FF2B5EF4-FFF2-40B4-BE49-F238E27FC236}">
              <a16:creationId xmlns:a16="http://schemas.microsoft.com/office/drawing/2014/main" id="{77B8D3BF-774D-4C37-B70D-75A076C6E39E}"/>
            </a:ext>
          </a:extLst>
        </xdr:cNvPr>
        <xdr:cNvSpPr txBox="1"/>
      </xdr:nvSpPr>
      <xdr:spPr>
        <a:xfrm>
          <a:off x="20199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113555</xdr:rowOff>
    </xdr:from>
    <xdr:ext cx="469744" cy="259045"/>
    <xdr:sp macro="" textlink="">
      <xdr:nvSpPr>
        <xdr:cNvPr id="948" name="n_3mainValue【庁舎】&#10;一人当たり面積">
          <a:extLst>
            <a:ext uri="{FF2B5EF4-FFF2-40B4-BE49-F238E27FC236}">
              <a16:creationId xmlns:a16="http://schemas.microsoft.com/office/drawing/2014/main" id="{3172F877-F1D0-4688-995C-3DDE1C10F4D8}"/>
            </a:ext>
          </a:extLst>
        </xdr:cNvPr>
        <xdr:cNvSpPr txBox="1"/>
      </xdr:nvSpPr>
      <xdr:spPr>
        <a:xfrm>
          <a:off x="19310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49" name="n_4mainValue【庁舎】&#10;一人当たり面積">
          <a:extLst>
            <a:ext uri="{FF2B5EF4-FFF2-40B4-BE49-F238E27FC236}">
              <a16:creationId xmlns:a16="http://schemas.microsoft.com/office/drawing/2014/main" id="{59C7250D-CB19-44F8-85BC-93BC5047FE0B}"/>
            </a:ext>
          </a:extLst>
        </xdr:cNvPr>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45C880B-751C-4377-9F32-FD0411B54D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EFDAD64C-9B0F-4E46-A418-6DAB472282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D678C7F-B36F-4395-B89A-2632622F92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有形固定資産減価償却率は、一般廃棄物処理施設、福祉施設及び</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年度に完成した市庁舎以外の施設類型において類似団体内平均値を上回っており、高い水準となっている。</a:t>
          </a:r>
        </a:p>
        <a:p>
          <a:r>
            <a:rPr kumimoji="1" lang="ja-JP" altLang="en-US" sz="1300">
              <a:latin typeface="ＭＳ Ｐゴシック" panose="020B0600070205080204" pitchFamily="50" charset="-128"/>
              <a:ea typeface="ＭＳ Ｐゴシック" panose="020B0600070205080204" pitchFamily="50" charset="-128"/>
            </a:rPr>
            <a:t>特に図書館、市民会館及び保健センター・保健所の有形固定資産減価償却率は、類似団体内平均値と比較し大きく上回っており、図書館及び市民会館のうち、焼津図書館及び焼津文化会館は築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年以上と老朽化が進んでいる。</a:t>
          </a:r>
        </a:p>
        <a:p>
          <a:r>
            <a:rPr kumimoji="1" lang="ja-JP" altLang="en-US" sz="1300">
              <a:latin typeface="ＭＳ Ｐゴシック" panose="020B0600070205080204" pitchFamily="50" charset="-128"/>
              <a:ea typeface="ＭＳ Ｐゴシック" panose="020B0600070205080204" pitchFamily="50" charset="-128"/>
            </a:rPr>
            <a:t>保健センターも同様に築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年以上経過しているが、今後、他公共施設への移転が決まっている。図書館及び市民会館についても、施設の統廃合を含めた効果的な活用について検討する必要がある。</a:t>
          </a:r>
        </a:p>
        <a:p>
          <a:r>
            <a:rPr kumimoji="1" lang="ja-JP" altLang="en-US" sz="1300">
              <a:latin typeface="ＭＳ Ｐゴシック" panose="020B0600070205080204" pitchFamily="50" charset="-128"/>
              <a:ea typeface="ＭＳ Ｐゴシック" panose="020B0600070205080204" pitchFamily="50" charset="-128"/>
            </a:rPr>
            <a:t>なお、新庁舎が完成したことにより庁舎の減価償却率は大幅に低下するとともに、面積は従前から３倍となり一人当たり面積も大幅に上昇したが、維持管理費が大幅に増加する見込みのため、分庁舎の利活用等を見直す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基準財政収入額については、法人事業税交付金の増などがあったものの、所得減や固定資産税評価替えの影響に伴う地方税の減が大きく、全体として減となった。基準財政需要額については、令和２年国勢調査結果に伴う算定人口による減があったものの、令和３年度限定の臨時追加費目（臨時経済対策費、臨時財政対策債償還基金費）により、全体として増となった。その結果、全国平均、静岡県平均及び類似団体平均を上回っているが、昨年度より</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ポイントの減となった。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総合計画を指針とした行政経営システムに基づき、市税徴収強化や事務事業の見直し、公共施設管理運営合理化などを推進し、歳入確保及び歳出削減に努める。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24493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経常経費充当一般財源については、会計年度任用職員の昇給などによる人件費の増、一部事務組合への経常的負担金の増による補助費の増などにより、全体として増となった。経常一般財源については、地方税の減などの減要素はあったものの、令和３年度限定の臨時追加費目の影響に伴う、地方普通交付税、臨時財政対策債などの増により、全体として増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経常収支比率は、経常経費充当一般財源の増に対し、経常一般財源が上回る大幅増であったため、</a:t>
          </a:r>
          <a:r>
            <a:rPr kumimoji="1" lang="en-US" altLang="ja-JP" sz="900">
              <a:latin typeface="ＭＳ Ｐゴシック" panose="020B0600070205080204" pitchFamily="50" charset="-128"/>
              <a:ea typeface="ＭＳ Ｐゴシック" panose="020B0600070205080204" pitchFamily="50" charset="-128"/>
            </a:rPr>
            <a:t>3.7</a:t>
          </a:r>
          <a:r>
            <a:rPr kumimoji="1" lang="ja-JP" altLang="en-US" sz="900">
              <a:latin typeface="ＭＳ Ｐゴシック" panose="020B0600070205080204" pitchFamily="50" charset="-128"/>
              <a:ea typeface="ＭＳ Ｐゴシック" panose="020B0600070205080204" pitchFamily="50" charset="-128"/>
            </a:rPr>
            <a:t>ポイントの減となった。全国平均は下回っているものの、静岡県平均及び類似団体平均を上回っている。臨時財政対策債について、将来負担などを考慮し、発行可能額未満の借入れとしたが、満額借入れしていた場合は、経常収支率が更に</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ポイントの減であった。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今後、地方税や普通交付税の減少が見込まれる中、老朽化対策などを要する公共施設の更新に伴う公債費の増大も想定されるため、全事業の優先度を厳しく精査し、経常経費の削減に努める。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169672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6391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011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0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58674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204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全国平均及び静岡県平均は下回っているものの、類似団体平均は上回っている。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人件費については、会計年度任用職員の昇給などにより、全体として増となった。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物件費についても、</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スクール構想に係る機器整備の進捗に伴う減要素はあったものの、新型コロナウイルスワクチン接種に係る経費などの増により、大幅な増となった。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今後も、職員の適正管理、給与制度及び運用の適正化による人件費の削減に努め、徹底的な事務事業の見直しなど、行政改革の強化を図る。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また、物件費における、ふるさと寄附金関連経費については、寄附金の増加に寄与するものであるが、内容の見直しや事務の効率化などにより、経費の縮減を図る。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73806</xdr:rowOff>
    </xdr:from>
    <xdr:to>
      <xdr:col>23</xdr:col>
      <xdr:colOff>133350</xdr:colOff>
      <xdr:row>83</xdr:row>
      <xdr:rowOff>142329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2706"/>
          <a:ext cx="838200" cy="2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15264</xdr:rowOff>
    </xdr:from>
    <xdr:to>
      <xdr:col>19</xdr:col>
      <xdr:colOff>133350</xdr:colOff>
      <xdr:row>82</xdr:row>
      <xdr:rowOff>73806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02714"/>
          <a:ext cx="889000" cy="2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15264</xdr:rowOff>
    </xdr:from>
    <xdr:to>
      <xdr:col>15</xdr:col>
      <xdr:colOff>82550</xdr:colOff>
      <xdr:row>81</xdr:row>
      <xdr:rowOff>54786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02714"/>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151983</xdr:rowOff>
    </xdr:from>
    <xdr:to>
      <xdr:col>11</xdr:col>
      <xdr:colOff>31750</xdr:colOff>
      <xdr:row>81</xdr:row>
      <xdr:rowOff>54786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7983"/>
          <a:ext cx="889000" cy="7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91529</xdr:rowOff>
    </xdr:from>
    <xdr:to>
      <xdr:col>23</xdr:col>
      <xdr:colOff>184150</xdr:colOff>
      <xdr:row>84</xdr:row>
      <xdr:rowOff>21679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63606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23006</xdr:rowOff>
    </xdr:from>
    <xdr:to>
      <xdr:col>19</xdr:col>
      <xdr:colOff>184150</xdr:colOff>
      <xdr:row>82</xdr:row>
      <xdr:rowOff>124606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135914</xdr:rowOff>
    </xdr:from>
    <xdr:to>
      <xdr:col>15</xdr:col>
      <xdr:colOff>133350</xdr:colOff>
      <xdr:row>81</xdr:row>
      <xdr:rowOff>66064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76241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3986</xdr:rowOff>
    </xdr:from>
    <xdr:to>
      <xdr:col>11</xdr:col>
      <xdr:colOff>82550</xdr:colOff>
      <xdr:row>81</xdr:row>
      <xdr:rowOff>105586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115763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101183</xdr:rowOff>
    </xdr:from>
    <xdr:to>
      <xdr:col>7</xdr:col>
      <xdr:colOff>31750</xdr:colOff>
      <xdr:row>81</xdr:row>
      <xdr:rowOff>31333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41510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全国平均、静岡県平均及び類似団体平均ともに上回っており、指数も昨年度と同値である。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今後も人事院勧告に基づく給与の適正化、人事評価制度による総合的な昇任・昇格判断、各種手当の総点検などを推進し、より一層の給与適正化に努める。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60325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78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60325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674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全国平均、静岡県平均及び類似団体平均ともに下回っているが、年々上昇をしている。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新型コロナウイルスワクチン接種業務などに係る増員はあったものの、退職者に係る補充などを行わなず、職員数は微減しているが、人口減少に伴い、人口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人当たりの職員数比率は</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引き続き職員の能力向上を図り、行政サービスを低下させることなく、事務の統廃合・縮小を推進し、適切な定員管理に努める。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146050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09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133985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2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83312</xdr:rowOff>
    </xdr:from>
    <xdr:to>
      <xdr:col>72</xdr:col>
      <xdr:colOff>203200</xdr:colOff>
      <xdr:row>60</xdr:row>
      <xdr:rowOff>133985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03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83312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2446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32512</xdr:rowOff>
    </xdr:from>
    <xdr:to>
      <xdr:col>68</xdr:col>
      <xdr:colOff>203200</xdr:colOff>
      <xdr:row>60</xdr:row>
      <xdr:rowOff>134112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及び港湾事業会計における元金償還金の増、一部事務組合が起こした地方債の元利償還金に対する負担金等の増などによる増要素はあったものの、地方普通交付税、臨時財政対策債などの増による標準財政規模の増に伴い、実質公債比率は前年度と同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しかし、過去からの普通建設事業に係る償還や病院及び公共下水道事業における公債費の負担が大きく、全国平均、静岡県平均及び類似団体平均を上回っている。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大規模事業の継続を予定している中、その他普通建設事業の取捨選択などによる投資的経費の削減を図ると共に、予算編成時における地方債発行額の上限設定の推進などにより、新規地方債の発行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22578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49389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76200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115305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84966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全国平均は下回っているが、静岡県平均及び類似団体を上回っている。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庁舎建設などの大規模事業に伴う地方債残高の増はあったものの、財政調整基金を始めとした基金残高の増による充当可能基金の増や地方普通交付税、臨時財政対策債などの増による標準財政規模の増に伴い、前年度より</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庁舎建設などの大規模事業に加え、公共施設の老朽化対策なども予定していることから、今後も適正な基金運用や地方債管理を行い、後年度の財政負担を勘案した地方債発行に努め、健全な財政運営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82973</xdr:rowOff>
    </xdr:from>
    <xdr:to>
      <xdr:col>81</xdr:col>
      <xdr:colOff>44450</xdr:colOff>
      <xdr:row>14</xdr:row>
      <xdr:rowOff>147320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832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64206</xdr:rowOff>
    </xdr:from>
    <xdr:to>
      <xdr:col>77</xdr:col>
      <xdr:colOff>44450</xdr:colOff>
      <xdr:row>14</xdr:row>
      <xdr:rowOff>147320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64506"/>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168628</xdr:rowOff>
    </xdr:from>
    <xdr:to>
      <xdr:col>72</xdr:col>
      <xdr:colOff>203200</xdr:colOff>
      <xdr:row>14</xdr:row>
      <xdr:rowOff>64206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397478"/>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155222</xdr:rowOff>
    </xdr:from>
    <xdr:to>
      <xdr:col>68</xdr:col>
      <xdr:colOff>152400</xdr:colOff>
      <xdr:row>13</xdr:row>
      <xdr:rowOff>168628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3840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83696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32173</xdr:rowOff>
    </xdr:from>
    <xdr:to>
      <xdr:col>81</xdr:col>
      <xdr:colOff>95250</xdr:colOff>
      <xdr:row>14</xdr:row>
      <xdr:rowOff>133773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80450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8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11447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13406</xdr:rowOff>
    </xdr:from>
    <xdr:to>
      <xdr:col>73</xdr:col>
      <xdr:colOff>44450</xdr:colOff>
      <xdr:row>14</xdr:row>
      <xdr:rowOff>115006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99783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117828</xdr:rowOff>
    </xdr:from>
    <xdr:to>
      <xdr:col>68</xdr:col>
      <xdr:colOff>203200</xdr:colOff>
      <xdr:row>14</xdr:row>
      <xdr:rowOff>47978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58155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104422</xdr:rowOff>
    </xdr:from>
    <xdr:to>
      <xdr:col>64</xdr:col>
      <xdr:colOff>152400</xdr:colOff>
      <xdr:row>14</xdr:row>
      <xdr:rowOff>34572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44749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会計年度任用職員の昇給などの増により、決算額は増であったが、地方普通交付税などの増による経常一般財源の増により、昨年度より１ポイントの減となった。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全国平均、静岡県平均及び類似団体平均ともに下回っているが、類似団体平均との差は年々小さくなっている。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今後も人員及び給与の適正化を図るとともに、行政改革への取り組みを通じた人件費の抑制に努める。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102507</xdr:rowOff>
    </xdr:from>
    <xdr:to>
      <xdr:col>24</xdr:col>
      <xdr:colOff>25400</xdr:colOff>
      <xdr:row>36</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032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20864</xdr:rowOff>
    </xdr:from>
    <xdr:to>
      <xdr:col>19</xdr:col>
      <xdr:colOff>187325</xdr:colOff>
      <xdr:row>36</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78714"/>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33</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62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6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51707</xdr:rowOff>
    </xdr:from>
    <xdr:to>
      <xdr:col>24</xdr:col>
      <xdr:colOff>76200</xdr:colOff>
      <xdr:row>35</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141514</xdr:rowOff>
    </xdr:from>
    <xdr:to>
      <xdr:col>15</xdr:col>
      <xdr:colOff>149225</xdr:colOff>
      <xdr:row>33</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9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ふるさと寄附金関連経費などの増により、決算額は増であったが、地方普通交付税などの増による経常一般財源の増により、昨年度より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全国平均、静岡県平均及び類似団体平均ともに下回っている。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今後、行政改革推進プランに基づく民間委託や指定管理者制度の導入により委託料などの物件費が増加することも想定されるが、総合的に判断し、全体経費の削減に努める。</a:t>
          </a:r>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118836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36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17</xdr:row>
      <xdr:rowOff>37193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905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58964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民間幼稚園の新制度移行による対象給付事業の増などにより、決算額は増であったが、地方普通交付税などの増による経常一般財源の増により、昨年度より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全国平均及び類似団体平均は下回っており、静岡県平均と同値であるが、昨年度に比べ、類似団体平均との差は小さくなっている。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社会保障関連経費は増加傾向にあり、地方消費税交付金の増収分だけでは賄えなくなることも危惧されるため、今後、より一層、資格審査の適正化や各種助成費の見直しなどを図り、経費の削減に努める。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4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58</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4245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42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介護保険特別会計繰出金の特定財源（高齢化社会対策基金とりくずし）の減に伴う経常経費充当一般財源の増はあったものの、地方普通交付税などの増による経常一般財源の増により、昨年度より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全国平均、静岡県平均及び類似団体平均ともに上回っている。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特別会計への繰出金については、使用料などの見直しによる歳入確保及び経費削減に取り組み、負担軽減に努める。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94343</xdr:rowOff>
    </xdr:from>
    <xdr:to>
      <xdr:col>82</xdr:col>
      <xdr:colOff>107950</xdr:colOff>
      <xdr:row>61</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813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61</xdr:row>
      <xdr:rowOff>37193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160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60</xdr:row>
      <xdr:rowOff>29028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135165</xdr:rowOff>
    </xdr:from>
    <xdr:to>
      <xdr:col>69</xdr:col>
      <xdr:colOff>92075</xdr:colOff>
      <xdr:row>60</xdr:row>
      <xdr:rowOff>78015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250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43543</xdr:rowOff>
    </xdr:from>
    <xdr:to>
      <xdr:col>82</xdr:col>
      <xdr:colOff>158750</xdr:colOff>
      <xdr:row>60</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149678</xdr:rowOff>
    </xdr:from>
    <xdr:to>
      <xdr:col>74</xdr:col>
      <xdr:colOff>31750</xdr:colOff>
      <xdr:row>60</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90005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その他費目同様に、経常一般財源の増による影響はあるものの、施設整備完了に伴う一部事務組合への経常的負担金の増、病院事業会計への経常的補助繰出金の増などにより、昨年度と同値となった。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今後も行政改革に取り組み、必要性の低い補助金の見直しや廃止、基準の明確化など、全体チェックを図り、経費削減に努める。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43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100330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一般会計及び港湾事業会計における長期債元金償還金の増により、決算額は増であったが、地方普通交付税などの増による経常一般財源の増により、昨年度より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全国平均、静岡県平均及び類似団体平均ともに下回っているが、昨年度と比べ、類似団体平均との差は小さくなっている。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規模事業の継続が予定されている中、その他普通建設事業の整理や縮小、一時凍結などを検討するとともに、引き続き、計画的な借り入れや新規地方債発行抑制、借入利率の見直しなどを図り、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85089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2257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100330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161289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294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地方普通交付税などの増による経常一般財源の増により、各費目増はないが、人件費、物件費、補助費等の減が類似団体に比べ小さい。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なお、臨時財政対策債について、将来負担などを考慮し、発行可能額未満の借入れとしたことが、他団体比較で上回っている要因の一つであると思われる。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今後も各費目経費について、見直しなどを推進し、適正な管理を図り、歳出の抑制に努める。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303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125196"/>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10413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117380</xdr:rowOff>
    </xdr:from>
    <xdr:to>
      <xdr:col>29</xdr:col>
      <xdr:colOff>127000</xdr:colOff>
      <xdr:row>17</xdr:row>
      <xdr:rowOff>66326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36755"/>
          <a:ext cx="647700" cy="29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66326</xdr:rowOff>
    </xdr:from>
    <xdr:to>
      <xdr:col>26</xdr:col>
      <xdr:colOff>50800</xdr:colOff>
      <xdr:row>17</xdr:row>
      <xdr:rowOff>126257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8601"/>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126257</xdr:rowOff>
    </xdr:from>
    <xdr:to>
      <xdr:col>22</xdr:col>
      <xdr:colOff>114300</xdr:colOff>
      <xdr:row>17</xdr:row>
      <xdr:rowOff>154946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8532"/>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154946</xdr:rowOff>
    </xdr:from>
    <xdr:to>
      <xdr:col>18</xdr:col>
      <xdr:colOff>177800</xdr:colOff>
      <xdr:row>18</xdr:row>
      <xdr:rowOff>3499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722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66580</xdr:rowOff>
    </xdr:from>
    <xdr:to>
      <xdr:col>29</xdr:col>
      <xdr:colOff>177800</xdr:colOff>
      <xdr:row>15</xdr:row>
      <xdr:rowOff>168180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83107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15526</xdr:rowOff>
    </xdr:from>
    <xdr:to>
      <xdr:col>26</xdr:col>
      <xdr:colOff>101600</xdr:colOff>
      <xdr:row>17</xdr:row>
      <xdr:rowOff>117126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101903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4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75457</xdr:rowOff>
    </xdr:from>
    <xdr:to>
      <xdr:col>22</xdr:col>
      <xdr:colOff>165100</xdr:colOff>
      <xdr:row>18</xdr:row>
      <xdr:rowOff>5607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104146</xdr:rowOff>
    </xdr:from>
    <xdr:to>
      <xdr:col>19</xdr:col>
      <xdr:colOff>38100</xdr:colOff>
      <xdr:row>18</xdr:row>
      <xdr:rowOff>34296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19073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124149</xdr:rowOff>
    </xdr:from>
    <xdr:to>
      <xdr:col>15</xdr:col>
      <xdr:colOff>101600</xdr:colOff>
      <xdr:row>18</xdr:row>
      <xdr:rowOff>54299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327802</xdr:rowOff>
    </xdr:from>
    <xdr:to>
      <xdr:col>29</xdr:col>
      <xdr:colOff>127000</xdr:colOff>
      <xdr:row>35</xdr:row>
      <xdr:rowOff>335026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38152"/>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319803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30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327802</xdr:rowOff>
    </xdr:from>
    <xdr:to>
      <xdr:col>26</xdr:col>
      <xdr:colOff>50800</xdr:colOff>
      <xdr:row>36</xdr:row>
      <xdr:rowOff>11694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38152"/>
          <a:ext cx="698500" cy="2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11694</xdr:rowOff>
    </xdr:from>
    <xdr:to>
      <xdr:col>22</xdr:col>
      <xdr:colOff>114300</xdr:colOff>
      <xdr:row>36</xdr:row>
      <xdr:rowOff>35285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4944"/>
          <a:ext cx="6985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339323</xdr:rowOff>
    </xdr:from>
    <xdr:to>
      <xdr:col>18</xdr:col>
      <xdr:colOff>177800</xdr:colOff>
      <xdr:row>36</xdr:row>
      <xdr:rowOff>35285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9673"/>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284226</xdr:rowOff>
    </xdr:from>
    <xdr:to>
      <xdr:col>29</xdr:col>
      <xdr:colOff>177800</xdr:colOff>
      <xdr:row>36</xdr:row>
      <xdr:rowOff>42926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129303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277002</xdr:rowOff>
    </xdr:from>
    <xdr:to>
      <xdr:col>26</xdr:col>
      <xdr:colOff>101600</xdr:colOff>
      <xdr:row>36</xdr:row>
      <xdr:rowOff>35702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45879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5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303794</xdr:rowOff>
    </xdr:from>
    <xdr:to>
      <xdr:col>22</xdr:col>
      <xdr:colOff>165100</xdr:colOff>
      <xdr:row>36</xdr:row>
      <xdr:rowOff>62494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72671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327385</xdr:rowOff>
    </xdr:from>
    <xdr:to>
      <xdr:col>19</xdr:col>
      <xdr:colOff>38100</xdr:colOff>
      <xdr:row>36</xdr:row>
      <xdr:rowOff>86085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96262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288523</xdr:rowOff>
    </xdr:from>
    <xdr:to>
      <xdr:col>15</xdr:col>
      <xdr:colOff>101600</xdr:colOff>
      <xdr:row>36</xdr:row>
      <xdr:rowOff>47223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57400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6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1603</xdr:rowOff>
    </xdr:from>
    <xdr:to>
      <xdr:col>24</xdr:col>
      <xdr:colOff>62865</xdr:colOff>
      <xdr:row>37</xdr:row>
      <xdr:rowOff>90643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88003"/>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94470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90643</xdr:rowOff>
    </xdr:from>
    <xdr:to>
      <xdr:col>24</xdr:col>
      <xdr:colOff>152400</xdr:colOff>
      <xdr:row>37</xdr:row>
      <xdr:rowOff>90643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3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119730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1603</xdr:rowOff>
    </xdr:from>
    <xdr:to>
      <xdr:col>24</xdr:col>
      <xdr:colOff>152400</xdr:colOff>
      <xdr:row>32</xdr:row>
      <xdr:rowOff>1603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8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25126</xdr:rowOff>
    </xdr:from>
    <xdr:to>
      <xdr:col>24</xdr:col>
      <xdr:colOff>63500</xdr:colOff>
      <xdr:row>37</xdr:row>
      <xdr:rowOff>47277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68776"/>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26486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55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3609</xdr:rowOff>
    </xdr:from>
    <xdr:to>
      <xdr:col>24</xdr:col>
      <xdr:colOff>114300</xdr:colOff>
      <xdr:row>35</xdr:row>
      <xdr:rowOff>105209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0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47277</xdr:rowOff>
    </xdr:from>
    <xdr:to>
      <xdr:col>19</xdr:col>
      <xdr:colOff>177800</xdr:colOff>
      <xdr:row>38</xdr:row>
      <xdr:rowOff>112999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90927"/>
          <a:ext cx="8890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69583</xdr:rowOff>
    </xdr:from>
    <xdr:to>
      <xdr:col>20</xdr:col>
      <xdr:colOff>38100</xdr:colOff>
      <xdr:row>35</xdr:row>
      <xdr:rowOff>171183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16260</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79075</xdr:rowOff>
    </xdr:from>
    <xdr:to>
      <xdr:col>15</xdr:col>
      <xdr:colOff>50800</xdr:colOff>
      <xdr:row>38</xdr:row>
      <xdr:rowOff>112999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94175"/>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50655</xdr:rowOff>
    </xdr:from>
    <xdr:to>
      <xdr:col>15</xdr:col>
      <xdr:colOff>101600</xdr:colOff>
      <xdr:row>36</xdr:row>
      <xdr:rowOff>152255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168782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79075</xdr:rowOff>
    </xdr:from>
    <xdr:to>
      <xdr:col>10</xdr:col>
      <xdr:colOff>114300</xdr:colOff>
      <xdr:row>38</xdr:row>
      <xdr:rowOff>122578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4175"/>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65148</xdr:rowOff>
    </xdr:from>
    <xdr:to>
      <xdr:col>10</xdr:col>
      <xdr:colOff>165100</xdr:colOff>
      <xdr:row>36</xdr:row>
      <xdr:rowOff>166748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62977</xdr:rowOff>
    </xdr:from>
    <xdr:to>
      <xdr:col>6</xdr:col>
      <xdr:colOff>38100</xdr:colOff>
      <xdr:row>36</xdr:row>
      <xdr:rowOff>164577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145776</xdr:rowOff>
    </xdr:from>
    <xdr:to>
      <xdr:col>24</xdr:col>
      <xdr:colOff>114300</xdr:colOff>
      <xdr:row>37</xdr:row>
      <xdr:rowOff>75926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60703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167927</xdr:rowOff>
    </xdr:from>
    <xdr:to>
      <xdr:col>20</xdr:col>
      <xdr:colOff>38100</xdr:colOff>
      <xdr:row>37</xdr:row>
      <xdr:rowOff>98077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89204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62199</xdr:rowOff>
    </xdr:from>
    <xdr:to>
      <xdr:col>15</xdr:col>
      <xdr:colOff>101600</xdr:colOff>
      <xdr:row>38</xdr:row>
      <xdr:rowOff>163799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154926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28275</xdr:rowOff>
    </xdr:from>
    <xdr:to>
      <xdr:col>10</xdr:col>
      <xdr:colOff>165100</xdr:colOff>
      <xdr:row>38</xdr:row>
      <xdr:rowOff>129875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121002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71778</xdr:rowOff>
    </xdr:from>
    <xdr:to>
      <xdr:col>6</xdr:col>
      <xdr:colOff>38100</xdr:colOff>
      <xdr:row>39</xdr:row>
      <xdr:rowOff>1928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164505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7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35883</xdr:rowOff>
    </xdr:from>
    <xdr:to>
      <xdr:col>24</xdr:col>
      <xdr:colOff>63500</xdr:colOff>
      <xdr:row>54</xdr:row>
      <xdr:rowOff>93001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51283"/>
          <a:ext cx="838200" cy="40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93001</xdr:rowOff>
    </xdr:from>
    <xdr:to>
      <xdr:col>19</xdr:col>
      <xdr:colOff>177800</xdr:colOff>
      <xdr:row>55</xdr:row>
      <xdr:rowOff>81473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51301"/>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159588</xdr:rowOff>
    </xdr:from>
    <xdr:to>
      <xdr:col>15</xdr:col>
      <xdr:colOff>50800</xdr:colOff>
      <xdr:row>55</xdr:row>
      <xdr:rowOff>81473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17888"/>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159588</xdr:rowOff>
    </xdr:from>
    <xdr:to>
      <xdr:col>10</xdr:col>
      <xdr:colOff>114300</xdr:colOff>
      <xdr:row>55</xdr:row>
      <xdr:rowOff>114195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17888"/>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156533</xdr:rowOff>
    </xdr:from>
    <xdr:to>
      <xdr:col>24</xdr:col>
      <xdr:colOff>114300</xdr:colOff>
      <xdr:row>52</xdr:row>
      <xdr:rowOff>86683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7960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42201</xdr:rowOff>
    </xdr:from>
    <xdr:to>
      <xdr:col>20</xdr:col>
      <xdr:colOff>38100</xdr:colOff>
      <xdr:row>54</xdr:row>
      <xdr:rowOff>143801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160328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30673</xdr:rowOff>
    </xdr:from>
    <xdr:to>
      <xdr:col>15</xdr:col>
      <xdr:colOff>101600</xdr:colOff>
      <xdr:row>55</xdr:row>
      <xdr:rowOff>132273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148800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108788</xdr:rowOff>
    </xdr:from>
    <xdr:to>
      <xdr:col>10</xdr:col>
      <xdr:colOff>165100</xdr:colOff>
      <xdr:row>55</xdr:row>
      <xdr:rowOff>38938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55465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63395</xdr:rowOff>
    </xdr:from>
    <xdr:to>
      <xdr:col>6</xdr:col>
      <xdr:colOff>38100</xdr:colOff>
      <xdr:row>55</xdr:row>
      <xdr:rowOff>164995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42382</xdr:rowOff>
    </xdr:from>
    <xdr:to>
      <xdr:col>24</xdr:col>
      <xdr:colOff>63500</xdr:colOff>
      <xdr:row>76</xdr:row>
      <xdr:rowOff>57840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72582"/>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100185</xdr:rowOff>
    </xdr:from>
    <xdr:to>
      <xdr:col>19</xdr:col>
      <xdr:colOff>177800</xdr:colOff>
      <xdr:row>76</xdr:row>
      <xdr:rowOff>57840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58935"/>
          <a:ext cx="889000" cy="12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24856</xdr:rowOff>
    </xdr:from>
    <xdr:to>
      <xdr:col>15</xdr:col>
      <xdr:colOff>50800</xdr:colOff>
      <xdr:row>75</xdr:row>
      <xdr:rowOff>100185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83606"/>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9180</xdr:rowOff>
    </xdr:from>
    <xdr:to>
      <xdr:col>10</xdr:col>
      <xdr:colOff>114300</xdr:colOff>
      <xdr:row>75</xdr:row>
      <xdr:rowOff>24856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6793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163032</xdr:rowOff>
    </xdr:from>
    <xdr:to>
      <xdr:col>24</xdr:col>
      <xdr:colOff>114300</xdr:colOff>
      <xdr:row>76</xdr:row>
      <xdr:rowOff>93182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7040</xdr:rowOff>
    </xdr:from>
    <xdr:to>
      <xdr:col>20</xdr:col>
      <xdr:colOff>38100</xdr:colOff>
      <xdr:row>76</xdr:row>
      <xdr:rowOff>108640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125166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81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49385</xdr:rowOff>
    </xdr:from>
    <xdr:to>
      <xdr:col>15</xdr:col>
      <xdr:colOff>101600</xdr:colOff>
      <xdr:row>75</xdr:row>
      <xdr:rowOff>150985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167512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8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145506</xdr:rowOff>
    </xdr:from>
    <xdr:to>
      <xdr:col>10</xdr:col>
      <xdr:colOff>165100</xdr:colOff>
      <xdr:row>75</xdr:row>
      <xdr:rowOff>75656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92183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129830</xdr:rowOff>
    </xdr:from>
    <xdr:to>
      <xdr:col>6</xdr:col>
      <xdr:colOff>38100</xdr:colOff>
      <xdr:row>75</xdr:row>
      <xdr:rowOff>59980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76507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59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45402</xdr:rowOff>
    </xdr:from>
    <xdr:to>
      <xdr:col>24</xdr:col>
      <xdr:colOff>63500</xdr:colOff>
      <xdr:row>97</xdr:row>
      <xdr:rowOff>120707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33152"/>
          <a:ext cx="838200" cy="4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120707</xdr:rowOff>
    </xdr:from>
    <xdr:to>
      <xdr:col>19</xdr:col>
      <xdr:colOff>177800</xdr:colOff>
      <xdr:row>98</xdr:row>
      <xdr:rowOff>45859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1357"/>
          <a:ext cx="889000" cy="9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45859</xdr:rowOff>
    </xdr:from>
    <xdr:to>
      <xdr:col>15</xdr:col>
      <xdr:colOff>50800</xdr:colOff>
      <xdr:row>98</xdr:row>
      <xdr:rowOff>146025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7959"/>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146025</xdr:rowOff>
    </xdr:from>
    <xdr:to>
      <xdr:col>10</xdr:col>
      <xdr:colOff>114300</xdr:colOff>
      <xdr:row>98</xdr:row>
      <xdr:rowOff>169284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8125"/>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166052</xdr:rowOff>
    </xdr:from>
    <xdr:to>
      <xdr:col>24</xdr:col>
      <xdr:colOff>114300</xdr:colOff>
      <xdr:row>95</xdr:row>
      <xdr:rowOff>96202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80979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69907</xdr:rowOff>
    </xdr:from>
    <xdr:to>
      <xdr:col>20</xdr:col>
      <xdr:colOff>38100</xdr:colOff>
      <xdr:row>98</xdr:row>
      <xdr:rowOff>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166509</xdr:rowOff>
    </xdr:from>
    <xdr:to>
      <xdr:col>15</xdr:col>
      <xdr:colOff>101600</xdr:colOff>
      <xdr:row>98</xdr:row>
      <xdr:rowOff>96659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87786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95225</xdr:rowOff>
    </xdr:from>
    <xdr:to>
      <xdr:col>10</xdr:col>
      <xdr:colOff>165100</xdr:colOff>
      <xdr:row>99</xdr:row>
      <xdr:rowOff>25375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118484</xdr:rowOff>
    </xdr:from>
    <xdr:to>
      <xdr:col>6</xdr:col>
      <xdr:colOff>38100</xdr:colOff>
      <xdr:row>99</xdr:row>
      <xdr:rowOff>48634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93811</xdr:rowOff>
    </xdr:from>
    <xdr:to>
      <xdr:col>55</xdr:col>
      <xdr:colOff>0</xdr:colOff>
      <xdr:row>37</xdr:row>
      <xdr:rowOff>61345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23111"/>
          <a:ext cx="838200" cy="4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93811</xdr:rowOff>
    </xdr:from>
    <xdr:to>
      <xdr:col>50</xdr:col>
      <xdr:colOff>114300</xdr:colOff>
      <xdr:row>37</xdr:row>
      <xdr:rowOff>47419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23111"/>
          <a:ext cx="889000" cy="4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47419</xdr:rowOff>
    </xdr:from>
    <xdr:to>
      <xdr:col>45</xdr:col>
      <xdr:colOff>177800</xdr:colOff>
      <xdr:row>37</xdr:row>
      <xdr:rowOff>133025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91069"/>
          <a:ext cx="889000" cy="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105433</xdr:rowOff>
    </xdr:from>
    <xdr:to>
      <xdr:col>41</xdr:col>
      <xdr:colOff>50800</xdr:colOff>
      <xdr:row>37</xdr:row>
      <xdr:rowOff>133025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49083"/>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10545</xdr:rowOff>
    </xdr:from>
    <xdr:to>
      <xdr:col>55</xdr:col>
      <xdr:colOff>50800</xdr:colOff>
      <xdr:row>37</xdr:row>
      <xdr:rowOff>112145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33422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43011</xdr:rowOff>
    </xdr:from>
    <xdr:to>
      <xdr:col>50</xdr:col>
      <xdr:colOff>165100</xdr:colOff>
      <xdr:row>34</xdr:row>
      <xdr:rowOff>144611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161138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4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168069</xdr:rowOff>
    </xdr:from>
    <xdr:to>
      <xdr:col>46</xdr:col>
      <xdr:colOff>38100</xdr:colOff>
      <xdr:row>37</xdr:row>
      <xdr:rowOff>98219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114746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82225</xdr:rowOff>
    </xdr:from>
    <xdr:to>
      <xdr:col>41</xdr:col>
      <xdr:colOff>101600</xdr:colOff>
      <xdr:row>38</xdr:row>
      <xdr:rowOff>12374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5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28902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54633</xdr:rowOff>
    </xdr:from>
    <xdr:to>
      <xdr:col>36</xdr:col>
      <xdr:colOff>165100</xdr:colOff>
      <xdr:row>37</xdr:row>
      <xdr:rowOff>156233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142506</xdr:rowOff>
    </xdr:from>
    <xdr:to>
      <xdr:col>55</xdr:col>
      <xdr:colOff>0</xdr:colOff>
      <xdr:row>56</xdr:row>
      <xdr:rowOff>5923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572256"/>
          <a:ext cx="8382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5923</xdr:rowOff>
    </xdr:from>
    <xdr:to>
      <xdr:col>50</xdr:col>
      <xdr:colOff>114300</xdr:colOff>
      <xdr:row>56</xdr:row>
      <xdr:rowOff>61730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07123"/>
          <a:ext cx="889000" cy="5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61730</xdr:rowOff>
    </xdr:from>
    <xdr:to>
      <xdr:col>45</xdr:col>
      <xdr:colOff>177800</xdr:colOff>
      <xdr:row>56</xdr:row>
      <xdr:rowOff>94648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293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73932</xdr:rowOff>
    </xdr:from>
    <xdr:to>
      <xdr:col>41</xdr:col>
      <xdr:colOff>50800</xdr:colOff>
      <xdr:row>56</xdr:row>
      <xdr:rowOff>94648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75132"/>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91706</xdr:rowOff>
    </xdr:from>
    <xdr:to>
      <xdr:col>55</xdr:col>
      <xdr:colOff>50800</xdr:colOff>
      <xdr:row>56</xdr:row>
      <xdr:rowOff>21856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114583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126573</xdr:rowOff>
    </xdr:from>
    <xdr:to>
      <xdr:col>50</xdr:col>
      <xdr:colOff>165100</xdr:colOff>
      <xdr:row>56</xdr:row>
      <xdr:rowOff>56723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73250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10930</xdr:rowOff>
    </xdr:from>
    <xdr:to>
      <xdr:col>46</xdr:col>
      <xdr:colOff>38100</xdr:colOff>
      <xdr:row>56</xdr:row>
      <xdr:rowOff>112530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103657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43848</xdr:rowOff>
    </xdr:from>
    <xdr:to>
      <xdr:col>41</xdr:col>
      <xdr:colOff>101600</xdr:colOff>
      <xdr:row>56</xdr:row>
      <xdr:rowOff>145448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161975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4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23132</xdr:rowOff>
    </xdr:from>
    <xdr:to>
      <xdr:col>36</xdr:col>
      <xdr:colOff>165100</xdr:colOff>
      <xdr:row>56</xdr:row>
      <xdr:rowOff>124732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115859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135448</xdr:rowOff>
    </xdr:from>
    <xdr:to>
      <xdr:col>55</xdr:col>
      <xdr:colOff>0</xdr:colOff>
      <xdr:row>77</xdr:row>
      <xdr:rowOff>13635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65648"/>
          <a:ext cx="8382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13635</xdr:rowOff>
    </xdr:from>
    <xdr:to>
      <xdr:col>50</xdr:col>
      <xdr:colOff>114300</xdr:colOff>
      <xdr:row>77</xdr:row>
      <xdr:rowOff>123606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15285"/>
          <a:ext cx="889000" cy="1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123606</xdr:rowOff>
    </xdr:from>
    <xdr:to>
      <xdr:col>45</xdr:col>
      <xdr:colOff>177800</xdr:colOff>
      <xdr:row>78</xdr:row>
      <xdr:rowOff>9978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25256"/>
          <a:ext cx="889000" cy="5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9978</xdr:rowOff>
    </xdr:from>
    <xdr:to>
      <xdr:col>41</xdr:col>
      <xdr:colOff>50800</xdr:colOff>
      <xdr:row>78</xdr:row>
      <xdr:rowOff>60162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383078"/>
          <a:ext cx="8890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84648</xdr:rowOff>
    </xdr:from>
    <xdr:to>
      <xdr:col>55</xdr:col>
      <xdr:colOff>50800</xdr:colOff>
      <xdr:row>77</xdr:row>
      <xdr:rowOff>14798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107525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134285</xdr:rowOff>
    </xdr:from>
    <xdr:to>
      <xdr:col>50</xdr:col>
      <xdr:colOff>165100</xdr:colOff>
      <xdr:row>77</xdr:row>
      <xdr:rowOff>64435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80962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72806</xdr:rowOff>
    </xdr:from>
    <xdr:to>
      <xdr:col>46</xdr:col>
      <xdr:colOff>38100</xdr:colOff>
      <xdr:row>78</xdr:row>
      <xdr:rowOff>2956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19483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4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130628</xdr:rowOff>
    </xdr:from>
    <xdr:to>
      <xdr:col>41</xdr:col>
      <xdr:colOff>101600</xdr:colOff>
      <xdr:row>78</xdr:row>
      <xdr:rowOff>60778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77305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9362</xdr:rowOff>
    </xdr:from>
    <xdr:to>
      <xdr:col>36</xdr:col>
      <xdr:colOff>165100</xdr:colOff>
      <xdr:row>78</xdr:row>
      <xdr:rowOff>110962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127489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130191</xdr:rowOff>
    </xdr:from>
    <xdr:to>
      <xdr:col>55</xdr:col>
      <xdr:colOff>0</xdr:colOff>
      <xdr:row>97</xdr:row>
      <xdr:rowOff>163269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60841"/>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157485</xdr:rowOff>
    </xdr:from>
    <xdr:to>
      <xdr:col>50</xdr:col>
      <xdr:colOff>114300</xdr:colOff>
      <xdr:row>97</xdr:row>
      <xdr:rowOff>163269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881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99192</xdr:rowOff>
    </xdr:from>
    <xdr:to>
      <xdr:col>45</xdr:col>
      <xdr:colOff>177800</xdr:colOff>
      <xdr:row>97</xdr:row>
      <xdr:rowOff>157485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2984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73498</xdr:rowOff>
    </xdr:from>
    <xdr:to>
      <xdr:col>41</xdr:col>
      <xdr:colOff>50800</xdr:colOff>
      <xdr:row>97</xdr:row>
      <xdr:rowOff>99192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32698"/>
          <a:ext cx="889000" cy="19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79391</xdr:rowOff>
    </xdr:from>
    <xdr:to>
      <xdr:col>55</xdr:col>
      <xdr:colOff>50800</xdr:colOff>
      <xdr:row>98</xdr:row>
      <xdr:rowOff>9541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165768</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112469</xdr:rowOff>
    </xdr:from>
    <xdr:to>
      <xdr:col>50</xdr:col>
      <xdr:colOff>165100</xdr:colOff>
      <xdr:row>98</xdr:row>
      <xdr:rowOff>42619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33746</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68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106685</xdr:rowOff>
    </xdr:from>
    <xdr:to>
      <xdr:col>46</xdr:col>
      <xdr:colOff>38100</xdr:colOff>
      <xdr:row>98</xdr:row>
      <xdr:rowOff>36835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27962</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48392</xdr:rowOff>
    </xdr:from>
    <xdr:to>
      <xdr:col>41</xdr:col>
      <xdr:colOff>101600</xdr:colOff>
      <xdr:row>97</xdr:row>
      <xdr:rowOff>149992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141119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7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22698</xdr:rowOff>
    </xdr:from>
    <xdr:to>
      <xdr:col>36</xdr:col>
      <xdr:colOff>165100</xdr:colOff>
      <xdr:row>96</xdr:row>
      <xdr:rowOff>124298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20180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06730"/>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20180</xdr:rowOff>
    </xdr:from>
    <xdr:to>
      <xdr:col>81</xdr:col>
      <xdr:colOff>50800</xdr:colOff>
      <xdr:row>39</xdr:row>
      <xdr:rowOff>25438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0673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8751</xdr:rowOff>
    </xdr:from>
    <xdr:to>
      <xdr:col>76</xdr:col>
      <xdr:colOff>114300</xdr:colOff>
      <xdr:row>39</xdr:row>
      <xdr:rowOff>25438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9530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8751</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95301"/>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140830</xdr:rowOff>
    </xdr:from>
    <xdr:to>
      <xdr:col>81</xdr:col>
      <xdr:colOff>101600</xdr:colOff>
      <xdr:row>39</xdr:row>
      <xdr:rowOff>70980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62107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48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146088</xdr:rowOff>
    </xdr:from>
    <xdr:to>
      <xdr:col>76</xdr:col>
      <xdr:colOff>165100</xdr:colOff>
      <xdr:row>39</xdr:row>
      <xdr:rowOff>76238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67365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129401</xdr:rowOff>
    </xdr:from>
    <xdr:to>
      <xdr:col>72</xdr:col>
      <xdr:colOff>38100</xdr:colOff>
      <xdr:row>39</xdr:row>
      <xdr:rowOff>59551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50678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37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100163</xdr:rowOff>
    </xdr:from>
    <xdr:to>
      <xdr:col>85</xdr:col>
      <xdr:colOff>127000</xdr:colOff>
      <xdr:row>77</xdr:row>
      <xdr:rowOff>105389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1813"/>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105159</xdr:rowOff>
    </xdr:from>
    <xdr:to>
      <xdr:col>81</xdr:col>
      <xdr:colOff>50800</xdr:colOff>
      <xdr:row>77</xdr:row>
      <xdr:rowOff>105389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0680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105159</xdr:rowOff>
    </xdr:from>
    <xdr:to>
      <xdr:col>76</xdr:col>
      <xdr:colOff>114300</xdr:colOff>
      <xdr:row>77</xdr:row>
      <xdr:rowOff>106553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0680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91748</xdr:rowOff>
    </xdr:from>
    <xdr:to>
      <xdr:col>71</xdr:col>
      <xdr:colOff>177800</xdr:colOff>
      <xdr:row>77</xdr:row>
      <xdr:rowOff>106553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93398"/>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49363</xdr:rowOff>
    </xdr:from>
    <xdr:to>
      <xdr:col>85</xdr:col>
      <xdr:colOff>177800</xdr:colOff>
      <xdr:row>77</xdr:row>
      <xdr:rowOff>150963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27790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54589</xdr:rowOff>
    </xdr:from>
    <xdr:to>
      <xdr:col>81</xdr:col>
      <xdr:colOff>101600</xdr:colOff>
      <xdr:row>77</xdr:row>
      <xdr:rowOff>156189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147316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54359</xdr:rowOff>
    </xdr:from>
    <xdr:to>
      <xdr:col>76</xdr:col>
      <xdr:colOff>165100</xdr:colOff>
      <xdr:row>77</xdr:row>
      <xdr:rowOff>155959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147086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55753</xdr:rowOff>
    </xdr:from>
    <xdr:to>
      <xdr:col>72</xdr:col>
      <xdr:colOff>38100</xdr:colOff>
      <xdr:row>77</xdr:row>
      <xdr:rowOff>157353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148480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40948</xdr:rowOff>
    </xdr:from>
    <xdr:to>
      <xdr:col>67</xdr:col>
      <xdr:colOff>101600</xdr:colOff>
      <xdr:row>77</xdr:row>
      <xdr:rowOff>142548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133675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71653</xdr:rowOff>
    </xdr:from>
    <xdr:to>
      <xdr:col>85</xdr:col>
      <xdr:colOff>127000</xdr:colOff>
      <xdr:row>96</xdr:row>
      <xdr:rowOff>30811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359403"/>
          <a:ext cx="8382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30811</xdr:rowOff>
    </xdr:from>
    <xdr:to>
      <xdr:col>81</xdr:col>
      <xdr:colOff>50800</xdr:colOff>
      <xdr:row>97</xdr:row>
      <xdr:rowOff>13379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490011"/>
          <a:ext cx="889000" cy="1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13379</xdr:rowOff>
    </xdr:from>
    <xdr:to>
      <xdr:col>76</xdr:col>
      <xdr:colOff>114300</xdr:colOff>
      <xdr:row>97</xdr:row>
      <xdr:rowOff>133490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44029"/>
          <a:ext cx="889000" cy="1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133490</xdr:rowOff>
    </xdr:from>
    <xdr:to>
      <xdr:col>71</xdr:col>
      <xdr:colOff>177800</xdr:colOff>
      <xdr:row>98</xdr:row>
      <xdr:rowOff>31362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64140"/>
          <a:ext cx="889000" cy="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20853</xdr:rowOff>
    </xdr:from>
    <xdr:to>
      <xdr:col>85</xdr:col>
      <xdr:colOff>177800</xdr:colOff>
      <xdr:row>95</xdr:row>
      <xdr:rowOff>122453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43730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1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151461</xdr:rowOff>
    </xdr:from>
    <xdr:to>
      <xdr:col>81</xdr:col>
      <xdr:colOff>101600</xdr:colOff>
      <xdr:row>96</xdr:row>
      <xdr:rowOff>81611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98138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134029</xdr:rowOff>
    </xdr:from>
    <xdr:to>
      <xdr:col>76</xdr:col>
      <xdr:colOff>165100</xdr:colOff>
      <xdr:row>97</xdr:row>
      <xdr:rowOff>64179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55306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82690</xdr:rowOff>
    </xdr:from>
    <xdr:to>
      <xdr:col>72</xdr:col>
      <xdr:colOff>38100</xdr:colOff>
      <xdr:row>98</xdr:row>
      <xdr:rowOff>12840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29367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152012</xdr:rowOff>
    </xdr:from>
    <xdr:to>
      <xdr:col>67</xdr:col>
      <xdr:colOff>101600</xdr:colOff>
      <xdr:row>98</xdr:row>
      <xdr:rowOff>82162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73289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19812</xdr:rowOff>
    </xdr:from>
    <xdr:to>
      <xdr:col>116</xdr:col>
      <xdr:colOff>63500</xdr:colOff>
      <xdr:row>39</xdr:row>
      <xdr:rowOff>20066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0636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20066</xdr:rowOff>
    </xdr:from>
    <xdr:to>
      <xdr:col>111</xdr:col>
      <xdr:colOff>177800</xdr:colOff>
      <xdr:row>39</xdr:row>
      <xdr:rowOff>35941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70661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68453</xdr:rowOff>
    </xdr:from>
    <xdr:to>
      <xdr:col>107</xdr:col>
      <xdr:colOff>50800</xdr:colOff>
      <xdr:row>39</xdr:row>
      <xdr:rowOff>35941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412103"/>
          <a:ext cx="889000" cy="3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34290</xdr:rowOff>
    </xdr:from>
    <xdr:to>
      <xdr:col>102</xdr:col>
      <xdr:colOff>114300</xdr:colOff>
      <xdr:row>37</xdr:row>
      <xdr:rowOff>68453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377940"/>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140462</xdr:rowOff>
    </xdr:from>
    <xdr:to>
      <xdr:col>116</xdr:col>
      <xdr:colOff>114300</xdr:colOff>
      <xdr:row>39</xdr:row>
      <xdr:rowOff>70612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55389</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70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140716</xdr:rowOff>
    </xdr:from>
    <xdr:to>
      <xdr:col>112</xdr:col>
      <xdr:colOff>38100</xdr:colOff>
      <xdr:row>39</xdr:row>
      <xdr:rowOff>70866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61993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156591</xdr:rowOff>
    </xdr:from>
    <xdr:to>
      <xdr:col>107</xdr:col>
      <xdr:colOff>101600</xdr:colOff>
      <xdr:row>39</xdr:row>
      <xdr:rowOff>86741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77868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17653</xdr:rowOff>
    </xdr:from>
    <xdr:to>
      <xdr:col>102</xdr:col>
      <xdr:colOff>165100</xdr:colOff>
      <xdr:row>37</xdr:row>
      <xdr:rowOff>119253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135780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154940</xdr:rowOff>
    </xdr:from>
    <xdr:to>
      <xdr:col>98</xdr:col>
      <xdr:colOff>38100</xdr:colOff>
      <xdr:row>37</xdr:row>
      <xdr:rowOff>85090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101617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39801</xdr:rowOff>
    </xdr:from>
    <xdr:to>
      <xdr:col>116</xdr:col>
      <xdr:colOff>63500</xdr:colOff>
      <xdr:row>55</xdr:row>
      <xdr:rowOff>111868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469551"/>
          <a:ext cx="838200" cy="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95866</xdr:rowOff>
    </xdr:from>
    <xdr:to>
      <xdr:col>111</xdr:col>
      <xdr:colOff>177800</xdr:colOff>
      <xdr:row>55</xdr:row>
      <xdr:rowOff>39801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354166"/>
          <a:ext cx="889000" cy="1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95866</xdr:rowOff>
    </xdr:from>
    <xdr:to>
      <xdr:col>107</xdr:col>
      <xdr:colOff>50800</xdr:colOff>
      <xdr:row>54</xdr:row>
      <xdr:rowOff>125070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354166"/>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125070</xdr:rowOff>
    </xdr:from>
    <xdr:to>
      <xdr:col>102</xdr:col>
      <xdr:colOff>114300</xdr:colOff>
      <xdr:row>55</xdr:row>
      <xdr:rowOff>16885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383370"/>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61068</xdr:rowOff>
    </xdr:from>
    <xdr:to>
      <xdr:col>116</xdr:col>
      <xdr:colOff>114300</xdr:colOff>
      <xdr:row>55</xdr:row>
      <xdr:rowOff>162668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4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83945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3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160451</xdr:rowOff>
    </xdr:from>
    <xdr:to>
      <xdr:col>112</xdr:col>
      <xdr:colOff>38100</xdr:colOff>
      <xdr:row>55</xdr:row>
      <xdr:rowOff>90601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107128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19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45066</xdr:rowOff>
    </xdr:from>
    <xdr:to>
      <xdr:col>107</xdr:col>
      <xdr:colOff>101600</xdr:colOff>
      <xdr:row>54</xdr:row>
      <xdr:rowOff>146666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163193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0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74270</xdr:rowOff>
    </xdr:from>
    <xdr:to>
      <xdr:col>102</xdr:col>
      <xdr:colOff>165100</xdr:colOff>
      <xdr:row>55</xdr:row>
      <xdr:rowOff>4420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20947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137535</xdr:rowOff>
    </xdr:from>
    <xdr:to>
      <xdr:col>98</xdr:col>
      <xdr:colOff>38100</xdr:colOff>
      <xdr:row>55</xdr:row>
      <xdr:rowOff>67685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3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84212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17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145186</xdr:rowOff>
    </xdr:from>
    <xdr:to>
      <xdr:col>116</xdr:col>
      <xdr:colOff>63500</xdr:colOff>
      <xdr:row>75</xdr:row>
      <xdr:rowOff>4552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832486"/>
          <a:ext cx="8382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145186</xdr:rowOff>
    </xdr:from>
    <xdr:to>
      <xdr:col>111</xdr:col>
      <xdr:colOff>177800</xdr:colOff>
      <xdr:row>75</xdr:row>
      <xdr:rowOff>25446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32486"/>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68331</xdr:rowOff>
    </xdr:from>
    <xdr:to>
      <xdr:col>107</xdr:col>
      <xdr:colOff>50800</xdr:colOff>
      <xdr:row>75</xdr:row>
      <xdr:rowOff>25446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584181"/>
          <a:ext cx="889000" cy="3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68331</xdr:rowOff>
    </xdr:from>
    <xdr:to>
      <xdr:col>102</xdr:col>
      <xdr:colOff>114300</xdr:colOff>
      <xdr:row>73</xdr:row>
      <xdr:rowOff>70343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58418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125202</xdr:rowOff>
    </xdr:from>
    <xdr:to>
      <xdr:col>116</xdr:col>
      <xdr:colOff>114300</xdr:colOff>
      <xdr:row>75</xdr:row>
      <xdr:rowOff>55352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103629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94386</xdr:rowOff>
    </xdr:from>
    <xdr:to>
      <xdr:col>112</xdr:col>
      <xdr:colOff>38100</xdr:colOff>
      <xdr:row>75</xdr:row>
      <xdr:rowOff>24536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41063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146096</xdr:rowOff>
    </xdr:from>
    <xdr:to>
      <xdr:col>107</xdr:col>
      <xdr:colOff>101600</xdr:colOff>
      <xdr:row>75</xdr:row>
      <xdr:rowOff>76246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67373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17531</xdr:rowOff>
    </xdr:from>
    <xdr:to>
      <xdr:col>102</xdr:col>
      <xdr:colOff>165100</xdr:colOff>
      <xdr:row>73</xdr:row>
      <xdr:rowOff>119131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5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135658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19543</xdr:rowOff>
    </xdr:from>
    <xdr:to>
      <xdr:col>98</xdr:col>
      <xdr:colOff>38100</xdr:colOff>
      <xdr:row>73</xdr:row>
      <xdr:rowOff>121143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31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歳出決算総額における、住民１人当たりのコストは</a:t>
          </a:r>
          <a:r>
            <a:rPr kumimoji="1" lang="en-US" altLang="ja-JP" sz="1100">
              <a:latin typeface="ＭＳ Ｐゴシック" panose="020B0600070205080204" pitchFamily="50" charset="-128"/>
              <a:ea typeface="ＭＳ Ｐゴシック" panose="020B0600070205080204" pitchFamily="50" charset="-128"/>
            </a:rPr>
            <a:t>464,373</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59,220</a:t>
          </a:r>
          <a:r>
            <a:rPr kumimoji="1" lang="ja-JP" altLang="en-US" sz="1100">
              <a:latin typeface="ＭＳ Ｐゴシック" panose="020B0600070205080204" pitchFamily="50" charset="-128"/>
              <a:ea typeface="ＭＳ Ｐゴシック" panose="020B0600070205080204" pitchFamily="50" charset="-128"/>
            </a:rPr>
            <a:t>円の減となっている。主な減要素としては補助費等の減だが、これは令和２年度に実施された特別定額給付金事業の影響である。補助費等の住民１人当たりのコストは</a:t>
          </a:r>
          <a:r>
            <a:rPr kumimoji="1" lang="en-US" altLang="ja-JP" sz="1100">
              <a:latin typeface="ＭＳ Ｐゴシック" panose="020B0600070205080204" pitchFamily="50" charset="-128"/>
              <a:ea typeface="ＭＳ Ｐゴシック" panose="020B0600070205080204" pitchFamily="50" charset="-128"/>
            </a:rPr>
            <a:t>54,638</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全体決算額では昨年度より減となっているものの、公共下水道事業会計補助繰出金は増となっているため、独立採算の原則に立ち戻った使用料の見直しなどの歳入確保に努めるとともに、経費削減を推進し、健全化に努める。物件費の住民１人当たりのコストは</a:t>
          </a:r>
          <a:r>
            <a:rPr kumimoji="1" lang="en-US" altLang="ja-JP" sz="1100">
              <a:latin typeface="ＭＳ Ｐゴシック" panose="020B0600070205080204" pitchFamily="50" charset="-128"/>
              <a:ea typeface="ＭＳ Ｐゴシック" panose="020B0600070205080204" pitchFamily="50" charset="-128"/>
            </a:rPr>
            <a:t>78,679</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主な要因は、新型コロナウイルスワクチン接種に係る経費の増、ふるさと寄附金の増に伴う関連経費の増である。ふるさと寄附金関連経費については、寄附状況に左右されるが、これまでの実績に基づいた分析から、より効率的・効果的な手法の実践などを推進し、経費の削減に努める。普通建設事業費の住民１人当たりのコストは</a:t>
          </a:r>
          <a:r>
            <a:rPr kumimoji="1" lang="en-US" altLang="ja-JP" sz="1100">
              <a:latin typeface="ＭＳ Ｐゴシック" panose="020B0600070205080204" pitchFamily="50" charset="-128"/>
              <a:ea typeface="ＭＳ Ｐゴシック" panose="020B0600070205080204" pitchFamily="50" charset="-128"/>
            </a:rPr>
            <a:t>69,509</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新規整備も同様だが、主な要因は、新庁舎及びターントクルこども館建設事業の増である。引き続き、大規模事業が予定されている中、公共施設個別再編に伴う総量の縮減・計画的な更新を一層推進し、財政負担の平準化・削減を図る。人件費の住民１人当たりのコストは</a:t>
          </a:r>
          <a:r>
            <a:rPr kumimoji="1" lang="en-US" altLang="ja-JP" sz="1100">
              <a:latin typeface="ＭＳ Ｐゴシック" panose="020B0600070205080204" pitchFamily="50" charset="-128"/>
              <a:ea typeface="ＭＳ Ｐゴシック" panose="020B0600070205080204" pitchFamily="50" charset="-128"/>
            </a:rPr>
            <a:t>52,512</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円となっており、全国平均、静岡県平均及び類似団体平均ともに下回っているが、今後も行政改革への取り組みを通じた抑制に努める。扶助費についても住民１人当たりのコストは</a:t>
          </a:r>
          <a:r>
            <a:rPr kumimoji="1" lang="en-US" altLang="ja-JP" sz="1100">
              <a:latin typeface="ＭＳ Ｐゴシック" panose="020B0600070205080204" pitchFamily="50" charset="-128"/>
              <a:ea typeface="ＭＳ Ｐゴシック" panose="020B0600070205080204" pitchFamily="50" charset="-128"/>
            </a:rPr>
            <a:t>95,950</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大きく下回っているが、社会保障関連経費は、少子高齢化社会への移行が進む中、更に増加していくことが想定されるため、より一層、資格審査の適正化や各種助成費の見直しなどを推進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10704</xdr:rowOff>
    </xdr:from>
    <xdr:to>
      <xdr:col>24</xdr:col>
      <xdr:colOff>63500</xdr:colOff>
      <xdr:row>39</xdr:row>
      <xdr:rowOff>39007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97254"/>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132080</xdr:rowOff>
    </xdr:from>
    <xdr:to>
      <xdr:col>19</xdr:col>
      <xdr:colOff>177800</xdr:colOff>
      <xdr:row>39</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4718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132080</xdr:rowOff>
    </xdr:from>
    <xdr:to>
      <xdr:col>15</xdr:col>
      <xdr:colOff>50800</xdr:colOff>
      <xdr:row>39</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4718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118473</xdr:rowOff>
    </xdr:from>
    <xdr:to>
      <xdr:col>10</xdr:col>
      <xdr:colOff>114300</xdr:colOff>
      <xdr:row>39</xdr:row>
      <xdr:rowOff>118473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805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159657</xdr:rowOff>
    </xdr:from>
    <xdr:to>
      <xdr:col>24</xdr:col>
      <xdr:colOff>114300</xdr:colOff>
      <xdr:row>39</xdr:row>
      <xdr:rowOff>89807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74584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131354</xdr:rowOff>
    </xdr:from>
    <xdr:to>
      <xdr:col>20</xdr:col>
      <xdr:colOff>38100</xdr:colOff>
      <xdr:row>39</xdr:row>
      <xdr:rowOff>61504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52631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81280</xdr:rowOff>
    </xdr:from>
    <xdr:to>
      <xdr:col>15</xdr:col>
      <xdr:colOff>101600</xdr:colOff>
      <xdr:row>39</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2557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67673</xdr:rowOff>
    </xdr:from>
    <xdr:to>
      <xdr:col>10</xdr:col>
      <xdr:colOff>165100</xdr:colOff>
      <xdr:row>39</xdr:row>
      <xdr:rowOff>169273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160400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67673</xdr:rowOff>
    </xdr:from>
    <xdr:to>
      <xdr:col>6</xdr:col>
      <xdr:colOff>38100</xdr:colOff>
      <xdr:row>39</xdr:row>
      <xdr:rowOff>169273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160400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14776</xdr:rowOff>
    </xdr:from>
    <xdr:to>
      <xdr:col>24</xdr:col>
      <xdr:colOff>63500</xdr:colOff>
      <xdr:row>55</xdr:row>
      <xdr:rowOff>23027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587276"/>
          <a:ext cx="838200" cy="86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14776</xdr:rowOff>
    </xdr:from>
    <xdr:to>
      <xdr:col>19</xdr:col>
      <xdr:colOff>177800</xdr:colOff>
      <xdr:row>58</xdr:row>
      <xdr:rowOff>33379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587276"/>
          <a:ext cx="889000" cy="13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33379</xdr:rowOff>
    </xdr:from>
    <xdr:to>
      <xdr:col>15</xdr:col>
      <xdr:colOff>50800</xdr:colOff>
      <xdr:row>58</xdr:row>
      <xdr:rowOff>156682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77479"/>
          <a:ext cx="889000" cy="1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20217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156682</xdr:rowOff>
    </xdr:from>
    <xdr:to>
      <xdr:col>10</xdr:col>
      <xdr:colOff>114300</xdr:colOff>
      <xdr:row>59</xdr:row>
      <xdr:rowOff>10280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0078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23134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9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159478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7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143677</xdr:rowOff>
    </xdr:from>
    <xdr:to>
      <xdr:col>24</xdr:col>
      <xdr:colOff>114300</xdr:colOff>
      <xdr:row>55</xdr:row>
      <xdr:rowOff>73827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4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166554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2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135426</xdr:rowOff>
    </xdr:from>
    <xdr:to>
      <xdr:col>20</xdr:col>
      <xdr:colOff>38100</xdr:colOff>
      <xdr:row>50</xdr:row>
      <xdr:rowOff>65576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5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82103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31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154029</xdr:rowOff>
    </xdr:from>
    <xdr:to>
      <xdr:col>15</xdr:col>
      <xdr:colOff>101600</xdr:colOff>
      <xdr:row>58</xdr:row>
      <xdr:rowOff>84179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75306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105882</xdr:rowOff>
    </xdr:from>
    <xdr:to>
      <xdr:col>10</xdr:col>
      <xdr:colOff>165100</xdr:colOff>
      <xdr:row>59</xdr:row>
      <xdr:rowOff>36032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27159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130930</xdr:rowOff>
    </xdr:from>
    <xdr:to>
      <xdr:col>6</xdr:col>
      <xdr:colOff>38100</xdr:colOff>
      <xdr:row>59</xdr:row>
      <xdr:rowOff>61080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52207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6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162347</xdr:rowOff>
    </xdr:from>
    <xdr:to>
      <xdr:col>24</xdr:col>
      <xdr:colOff>62865</xdr:colOff>
      <xdr:row>75</xdr:row>
      <xdr:rowOff>16028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1992397"/>
          <a:ext cx="1270" cy="88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19855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28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16028</xdr:rowOff>
    </xdr:from>
    <xdr:to>
      <xdr:col>24</xdr:col>
      <xdr:colOff>152400</xdr:colOff>
      <xdr:row>75</xdr:row>
      <xdr:rowOff>16028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87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109024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162347</xdr:rowOff>
    </xdr:from>
    <xdr:to>
      <xdr:col>24</xdr:col>
      <xdr:colOff>152400</xdr:colOff>
      <xdr:row>69</xdr:row>
      <xdr:rowOff>162347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199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16028</xdr:rowOff>
    </xdr:from>
    <xdr:to>
      <xdr:col>24</xdr:col>
      <xdr:colOff>63500</xdr:colOff>
      <xdr:row>77</xdr:row>
      <xdr:rowOff>90159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874778"/>
          <a:ext cx="838200" cy="4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130098</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303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107221</xdr:rowOff>
    </xdr:from>
    <xdr:to>
      <xdr:col>24</xdr:col>
      <xdr:colOff>114300</xdr:colOff>
      <xdr:row>73</xdr:row>
      <xdr:rowOff>37371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90159</xdr:rowOff>
    </xdr:from>
    <xdr:to>
      <xdr:col>19</xdr:col>
      <xdr:colOff>177800</xdr:colOff>
      <xdr:row>78</xdr:row>
      <xdr:rowOff>66825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91809"/>
          <a:ext cx="889000" cy="1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160321</xdr:rowOff>
    </xdr:from>
    <xdr:to>
      <xdr:col>20</xdr:col>
      <xdr:colOff>38100</xdr:colOff>
      <xdr:row>75</xdr:row>
      <xdr:rowOff>90471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66825</xdr:rowOff>
    </xdr:from>
    <xdr:to>
      <xdr:col>15</xdr:col>
      <xdr:colOff>50800</xdr:colOff>
      <xdr:row>78</xdr:row>
      <xdr:rowOff>168438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9925"/>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71102</xdr:rowOff>
    </xdr:from>
    <xdr:to>
      <xdr:col>15</xdr:col>
      <xdr:colOff>101600</xdr:colOff>
      <xdr:row>76</xdr:row>
      <xdr:rowOff>1253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17779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168438</xdr:rowOff>
    </xdr:from>
    <xdr:to>
      <xdr:col>10</xdr:col>
      <xdr:colOff>114300</xdr:colOff>
      <xdr:row>79</xdr:row>
      <xdr:rowOff>20241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541538"/>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31080</xdr:rowOff>
    </xdr:from>
    <xdr:to>
      <xdr:col>10</xdr:col>
      <xdr:colOff>165100</xdr:colOff>
      <xdr:row>76</xdr:row>
      <xdr:rowOff>132680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27831</xdr:rowOff>
    </xdr:from>
    <xdr:to>
      <xdr:col>6</xdr:col>
      <xdr:colOff>38100</xdr:colOff>
      <xdr:row>76</xdr:row>
      <xdr:rowOff>129431</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8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136678</xdr:rowOff>
    </xdr:from>
    <xdr:to>
      <xdr:col>24</xdr:col>
      <xdr:colOff>114300</xdr:colOff>
      <xdr:row>75</xdr:row>
      <xdr:rowOff>66828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51605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7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39359</xdr:rowOff>
    </xdr:from>
    <xdr:to>
      <xdr:col>20</xdr:col>
      <xdr:colOff>38100</xdr:colOff>
      <xdr:row>77</xdr:row>
      <xdr:rowOff>140959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132086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16025</xdr:rowOff>
    </xdr:from>
    <xdr:to>
      <xdr:col>15</xdr:col>
      <xdr:colOff>101600</xdr:colOff>
      <xdr:row>78</xdr:row>
      <xdr:rowOff>117625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108752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117638</xdr:rowOff>
    </xdr:from>
    <xdr:to>
      <xdr:col>10</xdr:col>
      <xdr:colOff>165100</xdr:colOff>
      <xdr:row>79</xdr:row>
      <xdr:rowOff>47788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38915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8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140891</xdr:rowOff>
    </xdr:from>
    <xdr:to>
      <xdr:col>6</xdr:col>
      <xdr:colOff>38100</xdr:colOff>
      <xdr:row>79</xdr:row>
      <xdr:rowOff>71041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5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62168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60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107962</xdr:rowOff>
    </xdr:from>
    <xdr:to>
      <xdr:col>24</xdr:col>
      <xdr:colOff>63500</xdr:colOff>
      <xdr:row>95</xdr:row>
      <xdr:rowOff>157531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395712"/>
          <a:ext cx="8382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157531</xdr:rowOff>
    </xdr:from>
    <xdr:to>
      <xdr:col>19</xdr:col>
      <xdr:colOff>177800</xdr:colOff>
      <xdr:row>96</xdr:row>
      <xdr:rowOff>35477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445281"/>
          <a:ext cx="8890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35477</xdr:rowOff>
    </xdr:from>
    <xdr:to>
      <xdr:col>15</xdr:col>
      <xdr:colOff>50800</xdr:colOff>
      <xdr:row>96</xdr:row>
      <xdr:rowOff>152082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494677"/>
          <a:ext cx="889000" cy="1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69386</xdr:rowOff>
    </xdr:from>
    <xdr:to>
      <xdr:col>10</xdr:col>
      <xdr:colOff>114300</xdr:colOff>
      <xdr:row>96</xdr:row>
      <xdr:rowOff>152082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528586"/>
          <a:ext cx="889000" cy="8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57162</xdr:rowOff>
    </xdr:from>
    <xdr:to>
      <xdr:col>24</xdr:col>
      <xdr:colOff>114300</xdr:colOff>
      <xdr:row>95</xdr:row>
      <xdr:rowOff>158762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3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80039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1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106731</xdr:rowOff>
    </xdr:from>
    <xdr:to>
      <xdr:col>20</xdr:col>
      <xdr:colOff>38100</xdr:colOff>
      <xdr:row>96</xdr:row>
      <xdr:rowOff>36881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156127</xdr:rowOff>
    </xdr:from>
    <xdr:to>
      <xdr:col>15</xdr:col>
      <xdr:colOff>101600</xdr:colOff>
      <xdr:row>96</xdr:row>
      <xdr:rowOff>86277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4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102804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101282</xdr:rowOff>
    </xdr:from>
    <xdr:to>
      <xdr:col>10</xdr:col>
      <xdr:colOff>165100</xdr:colOff>
      <xdr:row>97</xdr:row>
      <xdr:rowOff>31432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47959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18586</xdr:rowOff>
    </xdr:from>
    <xdr:to>
      <xdr:col>6</xdr:col>
      <xdr:colOff>38100</xdr:colOff>
      <xdr:row>96</xdr:row>
      <xdr:rowOff>120186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4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136713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2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161828</xdr:rowOff>
    </xdr:from>
    <xdr:to>
      <xdr:col>55</xdr:col>
      <xdr:colOff>0</xdr:colOff>
      <xdr:row>34</xdr:row>
      <xdr:rowOff>101295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819678"/>
          <a:ext cx="8382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107970</xdr:rowOff>
    </xdr:from>
    <xdr:to>
      <xdr:col>50</xdr:col>
      <xdr:colOff>114300</xdr:colOff>
      <xdr:row>33</xdr:row>
      <xdr:rowOff>161828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765820"/>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168046</xdr:rowOff>
    </xdr:from>
    <xdr:to>
      <xdr:col>45</xdr:col>
      <xdr:colOff>177800</xdr:colOff>
      <xdr:row>33</xdr:row>
      <xdr:rowOff>107970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654446"/>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168046</xdr:rowOff>
    </xdr:from>
    <xdr:to>
      <xdr:col>41</xdr:col>
      <xdr:colOff>50800</xdr:colOff>
      <xdr:row>33</xdr:row>
      <xdr:rowOff>127447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654446"/>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50495</xdr:rowOff>
    </xdr:from>
    <xdr:to>
      <xdr:col>55</xdr:col>
      <xdr:colOff>50800</xdr:colOff>
      <xdr:row>34</xdr:row>
      <xdr:rowOff>152095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73372</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3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111028</xdr:rowOff>
    </xdr:from>
    <xdr:to>
      <xdr:col>50</xdr:col>
      <xdr:colOff>165100</xdr:colOff>
      <xdr:row>34</xdr:row>
      <xdr:rowOff>41178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7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57705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5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57170</xdr:rowOff>
    </xdr:from>
    <xdr:to>
      <xdr:col>46</xdr:col>
      <xdr:colOff>38100</xdr:colOff>
      <xdr:row>33</xdr:row>
      <xdr:rowOff>158770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7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3847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4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117246</xdr:rowOff>
    </xdr:from>
    <xdr:to>
      <xdr:col>41</xdr:col>
      <xdr:colOff>101600</xdr:colOff>
      <xdr:row>33</xdr:row>
      <xdr:rowOff>47396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63923</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594111" y="5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76647</xdr:rowOff>
    </xdr:from>
    <xdr:to>
      <xdr:col>36</xdr:col>
      <xdr:colOff>165100</xdr:colOff>
      <xdr:row>34</xdr:row>
      <xdr:rowOff>6797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23324</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5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128818</xdr:rowOff>
    </xdr:from>
    <xdr:to>
      <xdr:col>55</xdr:col>
      <xdr:colOff>0</xdr:colOff>
      <xdr:row>56</xdr:row>
      <xdr:rowOff>167498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30018"/>
          <a:ext cx="8382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63850</xdr:rowOff>
    </xdr:from>
    <xdr:to>
      <xdr:col>50</xdr:col>
      <xdr:colOff>114300</xdr:colOff>
      <xdr:row>56</xdr:row>
      <xdr:rowOff>167498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65050"/>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63850</xdr:rowOff>
    </xdr:from>
    <xdr:to>
      <xdr:col>45</xdr:col>
      <xdr:colOff>177800</xdr:colOff>
      <xdr:row>57</xdr:row>
      <xdr:rowOff>5878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65050"/>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70526</xdr:rowOff>
    </xdr:from>
    <xdr:to>
      <xdr:col>41</xdr:col>
      <xdr:colOff>50800</xdr:colOff>
      <xdr:row>57</xdr:row>
      <xdr:rowOff>5878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71726"/>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78018</xdr:rowOff>
    </xdr:from>
    <xdr:to>
      <xdr:col>55</xdr:col>
      <xdr:colOff>50800</xdr:colOff>
      <xdr:row>57</xdr:row>
      <xdr:rowOff>8168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56445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5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116698</xdr:rowOff>
    </xdr:from>
    <xdr:to>
      <xdr:col>50</xdr:col>
      <xdr:colOff>165100</xdr:colOff>
      <xdr:row>57</xdr:row>
      <xdr:rowOff>46848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37975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13050</xdr:rowOff>
    </xdr:from>
    <xdr:to>
      <xdr:col>46</xdr:col>
      <xdr:colOff>38100</xdr:colOff>
      <xdr:row>56</xdr:row>
      <xdr:rowOff>114650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105777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0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126528</xdr:rowOff>
    </xdr:from>
    <xdr:to>
      <xdr:col>41</xdr:col>
      <xdr:colOff>101600</xdr:colOff>
      <xdr:row>57</xdr:row>
      <xdr:rowOff>56678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47805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8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19726</xdr:rowOff>
    </xdr:from>
    <xdr:to>
      <xdr:col>36</xdr:col>
      <xdr:colOff>165100</xdr:colOff>
      <xdr:row>56</xdr:row>
      <xdr:rowOff>121326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137853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3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70989</xdr:rowOff>
    </xdr:from>
    <xdr:to>
      <xdr:col>55</xdr:col>
      <xdr:colOff>0</xdr:colOff>
      <xdr:row>73</xdr:row>
      <xdr:rowOff>166479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586839"/>
          <a:ext cx="8382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166479</xdr:rowOff>
    </xdr:from>
    <xdr:to>
      <xdr:col>50</xdr:col>
      <xdr:colOff>114300</xdr:colOff>
      <xdr:row>76</xdr:row>
      <xdr:rowOff>48031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2682329"/>
          <a:ext cx="889000" cy="39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134507</xdr:rowOff>
    </xdr:from>
    <xdr:to>
      <xdr:col>45</xdr:col>
      <xdr:colOff>177800</xdr:colOff>
      <xdr:row>76</xdr:row>
      <xdr:rowOff>48031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993257"/>
          <a:ext cx="889000" cy="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134507</xdr:rowOff>
    </xdr:from>
    <xdr:to>
      <xdr:col>41</xdr:col>
      <xdr:colOff>50800</xdr:colOff>
      <xdr:row>76</xdr:row>
      <xdr:rowOff>16974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2993257"/>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20189</xdr:rowOff>
    </xdr:from>
    <xdr:to>
      <xdr:col>55</xdr:col>
      <xdr:colOff>50800</xdr:colOff>
      <xdr:row>73</xdr:row>
      <xdr:rowOff>121789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5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43066</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3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115679</xdr:rowOff>
    </xdr:from>
    <xdr:to>
      <xdr:col>50</xdr:col>
      <xdr:colOff>165100</xdr:colOff>
      <xdr:row>74</xdr:row>
      <xdr:rowOff>45829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6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62356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4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168681</xdr:rowOff>
    </xdr:from>
    <xdr:to>
      <xdr:col>46</xdr:col>
      <xdr:colOff>38100</xdr:colOff>
      <xdr:row>76</xdr:row>
      <xdr:rowOff>98831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115358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83707</xdr:rowOff>
    </xdr:from>
    <xdr:to>
      <xdr:col>41</xdr:col>
      <xdr:colOff>101600</xdr:colOff>
      <xdr:row>76</xdr:row>
      <xdr:rowOff>13857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30384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7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137624</xdr:rowOff>
    </xdr:from>
    <xdr:to>
      <xdr:col>36</xdr:col>
      <xdr:colOff>165100</xdr:colOff>
      <xdr:row>76</xdr:row>
      <xdr:rowOff>67774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84301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7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46332</xdr:rowOff>
    </xdr:from>
    <xdr:to>
      <xdr:col>55</xdr:col>
      <xdr:colOff>0</xdr:colOff>
      <xdr:row>98</xdr:row>
      <xdr:rowOff>70500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48432"/>
          <a:ext cx="8382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7432</xdr:rowOff>
    </xdr:from>
    <xdr:to>
      <xdr:col>50</xdr:col>
      <xdr:colOff>114300</xdr:colOff>
      <xdr:row>98</xdr:row>
      <xdr:rowOff>46332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09532"/>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7432</xdr:rowOff>
    </xdr:from>
    <xdr:to>
      <xdr:col>45</xdr:col>
      <xdr:colOff>177800</xdr:colOff>
      <xdr:row>98</xdr:row>
      <xdr:rowOff>12903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09532"/>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12903</xdr:rowOff>
    </xdr:from>
    <xdr:to>
      <xdr:col>41</xdr:col>
      <xdr:colOff>50800</xdr:colOff>
      <xdr:row>98</xdr:row>
      <xdr:rowOff>19597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1500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19700</xdr:rowOff>
    </xdr:from>
    <xdr:to>
      <xdr:col>55</xdr:col>
      <xdr:colOff>50800</xdr:colOff>
      <xdr:row>98</xdr:row>
      <xdr:rowOff>121300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166982</xdr:rowOff>
    </xdr:from>
    <xdr:to>
      <xdr:col>50</xdr:col>
      <xdr:colOff>165100</xdr:colOff>
      <xdr:row>98</xdr:row>
      <xdr:rowOff>97132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128082</xdr:rowOff>
    </xdr:from>
    <xdr:to>
      <xdr:col>46</xdr:col>
      <xdr:colOff>38100</xdr:colOff>
      <xdr:row>98</xdr:row>
      <xdr:rowOff>58232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49359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133553</xdr:rowOff>
    </xdr:from>
    <xdr:to>
      <xdr:col>41</xdr:col>
      <xdr:colOff>101600</xdr:colOff>
      <xdr:row>98</xdr:row>
      <xdr:rowOff>63703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80230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140247</xdr:rowOff>
    </xdr:from>
    <xdr:to>
      <xdr:col>36</xdr:col>
      <xdr:colOff>165100</xdr:colOff>
      <xdr:row>98</xdr:row>
      <xdr:rowOff>70397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86924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5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7112</xdr:rowOff>
    </xdr:from>
    <xdr:to>
      <xdr:col>85</xdr:col>
      <xdr:colOff>127000</xdr:colOff>
      <xdr:row>38</xdr:row>
      <xdr:rowOff>49784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2221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7112</xdr:rowOff>
    </xdr:from>
    <xdr:to>
      <xdr:col>81</xdr:col>
      <xdr:colOff>50800</xdr:colOff>
      <xdr:row>38</xdr:row>
      <xdr:rowOff>27381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22212"/>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101524</xdr:rowOff>
    </xdr:from>
    <xdr:to>
      <xdr:col>76</xdr:col>
      <xdr:colOff>114300</xdr:colOff>
      <xdr:row>38</xdr:row>
      <xdr:rowOff>27381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45174"/>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101524</xdr:rowOff>
    </xdr:from>
    <xdr:to>
      <xdr:col>71</xdr:col>
      <xdr:colOff>177800</xdr:colOff>
      <xdr:row>37</xdr:row>
      <xdr:rowOff>104877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4517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170434</xdr:rowOff>
    </xdr:from>
    <xdr:to>
      <xdr:col>85</xdr:col>
      <xdr:colOff>177800</xdr:colOff>
      <xdr:row>38</xdr:row>
      <xdr:rowOff>100584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148861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127762</xdr:rowOff>
    </xdr:from>
    <xdr:to>
      <xdr:col>81</xdr:col>
      <xdr:colOff>101600</xdr:colOff>
      <xdr:row>38</xdr:row>
      <xdr:rowOff>57912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49039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148031</xdr:rowOff>
    </xdr:from>
    <xdr:to>
      <xdr:col>76</xdr:col>
      <xdr:colOff>165100</xdr:colOff>
      <xdr:row>38</xdr:row>
      <xdr:rowOff>78181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69308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50724</xdr:rowOff>
    </xdr:from>
    <xdr:to>
      <xdr:col>72</xdr:col>
      <xdr:colOff>38100</xdr:colOff>
      <xdr:row>37</xdr:row>
      <xdr:rowOff>152324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143451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54077</xdr:rowOff>
    </xdr:from>
    <xdr:to>
      <xdr:col>67</xdr:col>
      <xdr:colOff>101600</xdr:colOff>
      <xdr:row>37</xdr:row>
      <xdr:rowOff>155677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146804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61389</xdr:rowOff>
    </xdr:from>
    <xdr:to>
      <xdr:col>85</xdr:col>
      <xdr:colOff>127000</xdr:colOff>
      <xdr:row>58</xdr:row>
      <xdr:rowOff>169973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10005489"/>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60213</xdr:rowOff>
    </xdr:from>
    <xdr:to>
      <xdr:col>81</xdr:col>
      <xdr:colOff>50800</xdr:colOff>
      <xdr:row>58</xdr:row>
      <xdr:rowOff>61389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00431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60213</xdr:rowOff>
    </xdr:from>
    <xdr:to>
      <xdr:col>76</xdr:col>
      <xdr:colOff>114300</xdr:colOff>
      <xdr:row>58</xdr:row>
      <xdr:rowOff>115925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04313"/>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51363</xdr:rowOff>
    </xdr:from>
    <xdr:to>
      <xdr:col>71</xdr:col>
      <xdr:colOff>177800</xdr:colOff>
      <xdr:row>58</xdr:row>
      <xdr:rowOff>115925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9995463"/>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119173</xdr:rowOff>
    </xdr:from>
    <xdr:to>
      <xdr:col>85</xdr:col>
      <xdr:colOff>177800</xdr:colOff>
      <xdr:row>59</xdr:row>
      <xdr:rowOff>49323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0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34100</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10589</xdr:rowOff>
    </xdr:from>
    <xdr:to>
      <xdr:col>81</xdr:col>
      <xdr:colOff>101600</xdr:colOff>
      <xdr:row>58</xdr:row>
      <xdr:rowOff>112189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103316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9413</xdr:rowOff>
    </xdr:from>
    <xdr:to>
      <xdr:col>76</xdr:col>
      <xdr:colOff>165100</xdr:colOff>
      <xdr:row>58</xdr:row>
      <xdr:rowOff>111013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102140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65125</xdr:rowOff>
    </xdr:from>
    <xdr:to>
      <xdr:col>72</xdr:col>
      <xdr:colOff>38100</xdr:colOff>
      <xdr:row>58</xdr:row>
      <xdr:rowOff>166725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10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157852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1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563</xdr:rowOff>
    </xdr:from>
    <xdr:to>
      <xdr:col>67</xdr:col>
      <xdr:colOff>101600</xdr:colOff>
      <xdr:row>58</xdr:row>
      <xdr:rowOff>102163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93290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20180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64730"/>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20180</xdr:rowOff>
    </xdr:from>
    <xdr:to>
      <xdr:col>81</xdr:col>
      <xdr:colOff>50800</xdr:colOff>
      <xdr:row>79</xdr:row>
      <xdr:rowOff>25439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564730"/>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8750</xdr:rowOff>
    </xdr:from>
    <xdr:to>
      <xdr:col>76</xdr:col>
      <xdr:colOff>114300</xdr:colOff>
      <xdr:row>79</xdr:row>
      <xdr:rowOff>25439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53300"/>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8750</xdr:rowOff>
    </xdr:from>
    <xdr:to>
      <xdr:col>71</xdr:col>
      <xdr:colOff>177800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5330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140830</xdr:rowOff>
    </xdr:from>
    <xdr:to>
      <xdr:col>81</xdr:col>
      <xdr:colOff>101600</xdr:colOff>
      <xdr:row>79</xdr:row>
      <xdr:rowOff>70980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62107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0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146089</xdr:rowOff>
    </xdr:from>
    <xdr:to>
      <xdr:col>76</xdr:col>
      <xdr:colOff>165100</xdr:colOff>
      <xdr:row>79</xdr:row>
      <xdr:rowOff>76239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67366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129400</xdr:rowOff>
    </xdr:from>
    <xdr:to>
      <xdr:col>72</xdr:col>
      <xdr:colOff>38100</xdr:colOff>
      <xdr:row>79</xdr:row>
      <xdr:rowOff>59550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50677</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59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100163</xdr:rowOff>
    </xdr:from>
    <xdr:to>
      <xdr:col>85</xdr:col>
      <xdr:colOff>127000</xdr:colOff>
      <xdr:row>97</xdr:row>
      <xdr:rowOff>105389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30813"/>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105159</xdr:rowOff>
    </xdr:from>
    <xdr:to>
      <xdr:col>81</xdr:col>
      <xdr:colOff>50800</xdr:colOff>
      <xdr:row>97</xdr:row>
      <xdr:rowOff>105389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3580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105159</xdr:rowOff>
    </xdr:from>
    <xdr:to>
      <xdr:col>76</xdr:col>
      <xdr:colOff>114300</xdr:colOff>
      <xdr:row>97</xdr:row>
      <xdr:rowOff>106553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3580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91748</xdr:rowOff>
    </xdr:from>
    <xdr:to>
      <xdr:col>71</xdr:col>
      <xdr:colOff>177800</xdr:colOff>
      <xdr:row>97</xdr:row>
      <xdr:rowOff>106553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22398"/>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49363</xdr:rowOff>
    </xdr:from>
    <xdr:to>
      <xdr:col>85</xdr:col>
      <xdr:colOff>177800</xdr:colOff>
      <xdr:row>97</xdr:row>
      <xdr:rowOff>150963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27790</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5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54589</xdr:rowOff>
    </xdr:from>
    <xdr:to>
      <xdr:col>81</xdr:col>
      <xdr:colOff>101600</xdr:colOff>
      <xdr:row>97</xdr:row>
      <xdr:rowOff>156189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147316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54359</xdr:rowOff>
    </xdr:from>
    <xdr:to>
      <xdr:col>76</xdr:col>
      <xdr:colOff>165100</xdr:colOff>
      <xdr:row>97</xdr:row>
      <xdr:rowOff>155959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147086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55753</xdr:rowOff>
    </xdr:from>
    <xdr:to>
      <xdr:col>72</xdr:col>
      <xdr:colOff>38100</xdr:colOff>
      <xdr:row>97</xdr:row>
      <xdr:rowOff>157353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148480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40948</xdr:rowOff>
    </xdr:from>
    <xdr:to>
      <xdr:col>67</xdr:col>
      <xdr:colOff>101600</xdr:colOff>
      <xdr:row>97</xdr:row>
      <xdr:rowOff>142548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133675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38354</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24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29210</xdr:rowOff>
    </xdr:from>
    <xdr:to>
      <xdr:col>107</xdr:col>
      <xdr:colOff>50800</xdr:colOff>
      <xdr:row>39</xdr:row>
      <xdr:rowOff>38354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029960"/>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29210</xdr:rowOff>
    </xdr:from>
    <xdr:to>
      <xdr:col>102</xdr:col>
      <xdr:colOff>114300</xdr:colOff>
      <xdr:row>39</xdr:row>
      <xdr:rowOff>9779</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029960"/>
          <a:ext cx="889000" cy="6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50182</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55897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159004</xdr:rowOff>
    </xdr:from>
    <xdr:to>
      <xdr:col>107</xdr:col>
      <xdr:colOff>101600</xdr:colOff>
      <xdr:row>39</xdr:row>
      <xdr:rowOff>89154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80281</xdr:rowOff>
    </xdr:from>
    <xdr:ext cx="313932"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77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149860</xdr:rowOff>
    </xdr:from>
    <xdr:to>
      <xdr:col>102</xdr:col>
      <xdr:colOff>165100</xdr:colOff>
      <xdr:row>35</xdr:row>
      <xdr:rowOff>80010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96537</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130429</xdr:rowOff>
    </xdr:from>
    <xdr:to>
      <xdr:col>98</xdr:col>
      <xdr:colOff>38100</xdr:colOff>
      <xdr:row>39</xdr:row>
      <xdr:rowOff>60579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77106</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99333" y="6420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歳出決算総額における、住民１人当たりのコストは</a:t>
          </a:r>
          <a:r>
            <a:rPr kumimoji="1" lang="en-US" altLang="ja-JP" sz="1100">
              <a:latin typeface="ＭＳ Ｐゴシック" panose="020B0600070205080204" pitchFamily="50" charset="-128"/>
              <a:ea typeface="ＭＳ Ｐゴシック" panose="020B0600070205080204" pitchFamily="50" charset="-128"/>
            </a:rPr>
            <a:t>464,373</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59,220</a:t>
          </a:r>
          <a:r>
            <a:rPr kumimoji="1" lang="ja-JP" altLang="en-US" sz="1100">
              <a:latin typeface="ＭＳ Ｐゴシック" panose="020B0600070205080204" pitchFamily="50" charset="-128"/>
              <a:ea typeface="ＭＳ Ｐゴシック" panose="020B0600070205080204" pitchFamily="50" charset="-128"/>
            </a:rPr>
            <a:t>円の減となっている。主な減要素としては総務費の減だが、これは令和２年度に実施された特別定額給付金事業の影響である。総務費の住民１人当たりのコストは</a:t>
          </a:r>
          <a:r>
            <a:rPr kumimoji="1" lang="en-US" altLang="ja-JP" sz="1100">
              <a:latin typeface="ＭＳ Ｐゴシック" panose="020B0600070205080204" pitchFamily="50" charset="-128"/>
              <a:ea typeface="ＭＳ Ｐゴシック" panose="020B0600070205080204" pitchFamily="50" charset="-128"/>
            </a:rPr>
            <a:t>99,968</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上回っているが、主な要因は、新庁舎建設事業に伴うものであり、建設工事の完了する令和４年度迄の一時的な増である。衛生費の住民１人当たりのコストは</a:t>
          </a:r>
          <a:r>
            <a:rPr kumimoji="1" lang="en-US" altLang="ja-JP" sz="1100">
              <a:latin typeface="ＭＳ Ｐゴシック" panose="020B0600070205080204" pitchFamily="50" charset="-128"/>
              <a:ea typeface="ＭＳ Ｐゴシック" panose="020B0600070205080204" pitchFamily="50" charset="-128"/>
            </a:rPr>
            <a:t>52,666</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上回っている。主な増要因は、新型コロナウイルスワクチン接種に係る経費の増だが、過年度についても他団体平均を上回っている。病院事業会計及び公共下水道事業会計への補助繰出金が経費の大部分を占めていることから、継続的に繰出基準の合理化や見直しを図り、普通会計の負担軽減に努める。労働費の住民１人当たりのコストは</a:t>
          </a:r>
          <a:r>
            <a:rPr kumimoji="1" lang="en-US" altLang="ja-JP" sz="1100">
              <a:latin typeface="ＭＳ Ｐゴシック" panose="020B0600070205080204" pitchFamily="50" charset="-128"/>
              <a:ea typeface="ＭＳ Ｐゴシック" panose="020B0600070205080204" pitchFamily="50" charset="-128"/>
            </a:rPr>
            <a:t>7,920</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上回っているが、前年度より減となっている。勤労者住宅及び教育資金貸付事業の減が要因であり、近年の低金利や変動金利の需要増に伴う貸付金額の低下が顕著であるため、今後、事業を廃止する方針である。商工費の住民１人当たりのコストは</a:t>
          </a:r>
          <a:r>
            <a:rPr kumimoji="1" lang="en-US" altLang="ja-JP" sz="1100">
              <a:latin typeface="ＭＳ Ｐゴシック" panose="020B0600070205080204" pitchFamily="50" charset="-128"/>
              <a:ea typeface="ＭＳ Ｐゴシック" panose="020B0600070205080204" pitchFamily="50" charset="-128"/>
            </a:rPr>
            <a:t>32,354</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上回っている。主な要因は、ふるさと寄附金関連経費である。寄附状況に左右されるが、これまでの実績に基づいた分析から、より効率的・効果的な手法の実践などを推進し、経費の削減に努める。民生費の住民１人当たりのコストは</a:t>
          </a:r>
          <a:r>
            <a:rPr kumimoji="1" lang="en-US" altLang="ja-JP" sz="1100">
              <a:latin typeface="ＭＳ Ｐゴシック" panose="020B0600070205080204" pitchFamily="50" charset="-128"/>
              <a:ea typeface="ＭＳ Ｐゴシック" panose="020B0600070205080204" pitchFamily="50" charset="-128"/>
            </a:rPr>
            <a:t>147,074</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円となっており、全国平均、静岡県平均及び類似団体平均を大きく下回っているが、年々増加傾向にあり、本年度は昨年度に比べ</a:t>
          </a:r>
          <a:r>
            <a:rPr kumimoji="1" lang="en-US" altLang="ja-JP" sz="1100">
              <a:latin typeface="ＭＳ Ｐゴシック" panose="020B0600070205080204" pitchFamily="50" charset="-128"/>
              <a:ea typeface="ＭＳ Ｐゴシック" panose="020B0600070205080204" pitchFamily="50" charset="-128"/>
            </a:rPr>
            <a:t>25,540</a:t>
          </a:r>
          <a:r>
            <a:rPr kumimoji="1" lang="ja-JP" altLang="en-US" sz="1100">
              <a:latin typeface="ＭＳ Ｐゴシック" panose="020B0600070205080204" pitchFamily="50" charset="-128"/>
              <a:ea typeface="ＭＳ Ｐゴシック" panose="020B0600070205080204" pitchFamily="50" charset="-128"/>
            </a:rPr>
            <a:t>円の増となっている。住民税非課税世帯等に対する臨時特別給付事業やターントクルこども館建設事業などの一時的な事業が主な要因ではあるが、近年、子育て環境の充実を図るため、児童福祉費については重点的に取り組んでいることから、今後も他事業の抑制や取捨選択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〇財政調整基金残高</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新型コロナウイルス感染症対策事業の財源として、新型コロナウイルス対応地方創生臨時交付金などを活用。その結果、取り崩しを回避し、</a:t>
          </a:r>
          <a:r>
            <a:rPr kumimoji="1" lang="en-US" altLang="ja-JP" sz="800">
              <a:latin typeface="ＭＳ ゴシック" pitchFamily="49" charset="-128"/>
              <a:ea typeface="ＭＳ ゴシック" pitchFamily="49" charset="-128"/>
            </a:rPr>
            <a:t>11</a:t>
          </a:r>
          <a:r>
            <a:rPr kumimoji="1" lang="ja-JP" altLang="en-US" sz="800">
              <a:latin typeface="ＭＳ ゴシック" pitchFamily="49" charset="-128"/>
              <a:ea typeface="ＭＳ ゴシック" pitchFamily="49" charset="-128"/>
            </a:rPr>
            <a:t>億</a:t>
          </a:r>
          <a:r>
            <a:rPr kumimoji="1" lang="en-US" altLang="ja-JP" sz="800">
              <a:latin typeface="ＭＳ ゴシック" pitchFamily="49" charset="-128"/>
              <a:ea typeface="ＭＳ ゴシック" pitchFamily="49" charset="-128"/>
            </a:rPr>
            <a:t>57</a:t>
          </a:r>
          <a:r>
            <a:rPr kumimoji="1" lang="ja-JP" altLang="en-US" sz="800">
              <a:latin typeface="ＭＳ ゴシック" pitchFamily="49" charset="-128"/>
              <a:ea typeface="ＭＳ ゴシック" pitchFamily="49" charset="-128"/>
            </a:rPr>
            <a:t>百万円を積み立てたことにより、</a:t>
          </a:r>
          <a:r>
            <a:rPr kumimoji="1" lang="en-US" altLang="ja-JP" sz="800">
              <a:latin typeface="ＭＳ ゴシック" pitchFamily="49" charset="-128"/>
              <a:ea typeface="ＭＳ ゴシック" pitchFamily="49" charset="-128"/>
            </a:rPr>
            <a:t>3.17</a:t>
          </a:r>
          <a:r>
            <a:rPr kumimoji="1" lang="ja-JP" altLang="en-US" sz="800">
              <a:latin typeface="ＭＳ ゴシック" pitchFamily="49" charset="-128"/>
              <a:ea typeface="ＭＳ ゴシック" pitchFamily="49" charset="-128"/>
            </a:rPr>
            <a:t>ポイントの増となった。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〇実質収支額</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継続的な行財政改革への取り組みに伴う財源確保と徹底的な事務事業の見直しによる歳出抑制により、継続的に黒字を確保している。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〇実質単年度収支</a:t>
          </a:r>
          <a:endParaRPr kumimoji="1" lang="en-US" altLang="ja-JP" sz="8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ja-JP" altLang="en-US" sz="800">
              <a:latin typeface="ＭＳ ゴシック" pitchFamily="49" charset="-128"/>
              <a:ea typeface="ＭＳ ゴシック" pitchFamily="49" charset="-128"/>
            </a:rPr>
            <a:t>新型コロナウイルス対応地方創生臨時交付金や地方普通交付税などの歳入増、事務事業の見直しによる歳出抑制、財政調整基金の取り崩し回避などにより黒字となった。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〇今後の見通し</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増大する公共施設の老朽化対策や社会保障経費の増に加え、人口減少に伴う地方税の減により、より一層厳しい状況が見込まれるが、引き続き、財政健全化の取り組みを推進し、財政調整基金残高の確保に努める。</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〇現状</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年度以降、各会計において、いずれも黒字を保っている。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一般会計は、特別定額給付金事業の終了に伴い、歳入総額・歳出総額ともに減となっているが、地方普通交付税などの増に伴い、歳入歳出差引額から翌年度に繰り越すべき財源を差し引いた実質収支額では、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百万円と、前年度に比べ４億</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百万円の増となっている。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経常損失が常態化していたが、新型コロナウイルス感染症対策関連補助金の増や外来収益の増などの要因から、経常収益も黒字転換となった。引き続き、経営改善などを推進し、黒字を保つ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介護保険事業特別会計は、保険給付費などの歳出の増を国庫支出金などの歳入の増が上回ったことにより、黒字額が増となっている。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公共下水道事業会計は、地方公営企業会計の適用に伴い、令和元年度より公営企業会計に移行されたが、慢性的な資金不足を抱えており、一般会計からの多額の繰入金が必要となっている。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その他会計については、前年度と同水準で推移している。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各会計において、行財政改革の取り組みを推進し、使用料の見直しなどによる歳入確保、補助金交付基準の明確化、補助金の見直し及び廃止などによる歳出削減を図り、適切な財政運営に努める。</a:t>
          </a: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67216401</v>
      </c>
      <c r="BO4" s="488"/>
      <c r="BP4" s="488"/>
      <c r="BQ4" s="488"/>
      <c r="BR4" s="488"/>
      <c r="BS4" s="488"/>
      <c r="BT4" s="488"/>
      <c r="BU4" s="489"/>
      <c r="BV4" s="487">
        <v>76945918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10</v>
      </c>
      <c r="CU4" s="628"/>
      <c r="CV4" s="628"/>
      <c r="CW4" s="628"/>
      <c r="CX4" s="628"/>
      <c r="CY4" s="628"/>
      <c r="CZ4" s="628"/>
      <c r="DA4" s="629"/>
      <c r="DB4" s="627">
        <v>8.5</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63954374</v>
      </c>
      <c r="BO5" s="459"/>
      <c r="BP5" s="459"/>
      <c r="BQ5" s="459"/>
      <c r="BR5" s="459"/>
      <c r="BS5" s="459"/>
      <c r="BT5" s="459"/>
      <c r="BU5" s="460"/>
      <c r="BV5" s="458">
        <v>72738026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88.5</v>
      </c>
      <c r="CU5" s="456"/>
      <c r="CV5" s="456"/>
      <c r="CW5" s="456"/>
      <c r="CX5" s="456"/>
      <c r="CY5" s="456"/>
      <c r="CZ5" s="456"/>
      <c r="DA5" s="457"/>
      <c r="DB5" s="455">
        <v>92.2</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3262027</v>
      </c>
      <c r="BO6" s="459"/>
      <c r="BP6" s="459"/>
      <c r="BQ6" s="459"/>
      <c r="BR6" s="459"/>
      <c r="BS6" s="459"/>
      <c r="BT6" s="459"/>
      <c r="BU6" s="460"/>
      <c r="BV6" s="458">
        <v>4207892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94.6</v>
      </c>
      <c r="CU6" s="602"/>
      <c r="CV6" s="602"/>
      <c r="CW6" s="602"/>
      <c r="CX6" s="602"/>
      <c r="CY6" s="602"/>
      <c r="CZ6" s="602"/>
      <c r="DA6" s="603"/>
      <c r="DB6" s="601">
        <v>97.6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351199</v>
      </c>
      <c r="BO7" s="459"/>
      <c r="BP7" s="459"/>
      <c r="BQ7" s="459"/>
      <c r="BR7" s="459"/>
      <c r="BS7" s="459"/>
      <c r="BT7" s="459"/>
      <c r="BU7" s="460"/>
      <c r="BV7" s="458">
        <v>1850205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29022696</v>
      </c>
      <c r="CU7" s="459"/>
      <c r="CV7" s="459"/>
      <c r="CW7" s="459"/>
      <c r="CX7" s="459"/>
      <c r="CY7" s="459"/>
      <c r="CZ7" s="459"/>
      <c r="DA7" s="460"/>
      <c r="DB7" s="458">
        <v>27758936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93</v>
      </c>
      <c r="AV8" s="517"/>
      <c r="AW8" s="517"/>
      <c r="AX8" s="517"/>
      <c r="AY8" s="472" t="s">
        <v>109</v>
      </c>
      <c r="AZ8" s="473"/>
      <c r="BA8" s="473"/>
      <c r="BB8" s="473"/>
      <c r="BC8" s="473"/>
      <c r="BD8" s="473"/>
      <c r="BE8" s="473"/>
      <c r="BF8" s="473"/>
      <c r="BG8" s="473"/>
      <c r="BH8" s="473"/>
      <c r="BI8" s="473"/>
      <c r="BJ8" s="473"/>
      <c r="BK8" s="473"/>
      <c r="BL8" s="473"/>
      <c r="BM8" s="474"/>
      <c r="BN8" s="458">
        <v>2910828</v>
      </c>
      <c r="BO8" s="459"/>
      <c r="BP8" s="459"/>
      <c r="BQ8" s="459"/>
      <c r="BR8" s="459"/>
      <c r="BS8" s="459"/>
      <c r="BT8" s="459"/>
      <c r="BU8" s="460"/>
      <c r="BV8" s="458">
        <v>2357687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0.86</v>
      </c>
      <c r="CU8" s="562"/>
      <c r="CV8" s="562"/>
      <c r="CW8" s="562"/>
      <c r="CX8" s="562"/>
      <c r="CY8" s="562"/>
      <c r="CZ8" s="562"/>
      <c r="DA8" s="563"/>
      <c r="DB8" s="561">
        <v>0.89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136845</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553141</v>
      </c>
      <c r="BO9" s="459"/>
      <c r="BP9" s="459"/>
      <c r="BQ9" s="459"/>
      <c r="BR9" s="459"/>
      <c r="BS9" s="459"/>
      <c r="BT9" s="459"/>
      <c r="BU9" s="460"/>
      <c r="BV9" s="458">
        <v>-375094</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10.4</v>
      </c>
      <c r="CU9" s="456"/>
      <c r="CV9" s="456"/>
      <c r="CW9" s="456"/>
      <c r="CX9" s="456"/>
      <c r="CY9" s="456"/>
      <c r="CZ9" s="456"/>
      <c r="DA9" s="457"/>
      <c r="DB9" s="455">
        <v>10.3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139462</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9794</v>
      </c>
      <c r="BO10" s="459"/>
      <c r="BP10" s="459"/>
      <c r="BQ10" s="459"/>
      <c r="BR10" s="459"/>
      <c r="BS10" s="459"/>
      <c r="BT10" s="459"/>
      <c r="BU10" s="460"/>
      <c r="BV10" s="458">
        <v>4579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101</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137722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133013</v>
      </c>
      <c r="S13" s="546"/>
      <c r="T13" s="546"/>
      <c r="U13" s="546"/>
      <c r="V13" s="547"/>
      <c r="W13" s="548" t="s">
        <v>140</v>
      </c>
      <c r="X13" s="444"/>
      <c r="Y13" s="444"/>
      <c r="Z13" s="444"/>
      <c r="AA13" s="444"/>
      <c r="AB13" s="445"/>
      <c r="AC13" s="411">
        <v>1917</v>
      </c>
      <c r="AD13" s="412"/>
      <c r="AE13" s="412"/>
      <c r="AF13" s="412"/>
      <c r="AG13" s="413"/>
      <c r="AH13" s="411">
        <v>2063</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562935</v>
      </c>
      <c r="BO13" s="459"/>
      <c r="BP13" s="459"/>
      <c r="BQ13" s="459"/>
      <c r="BR13" s="459"/>
      <c r="BS13" s="459"/>
      <c r="BT13" s="459"/>
      <c r="BU13" s="460"/>
      <c r="BV13" s="458">
        <v>-370515</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6.5</v>
      </c>
      <c r="CU13" s="456"/>
      <c r="CV13" s="456"/>
      <c r="CW13" s="456"/>
      <c r="CX13" s="456"/>
      <c r="CY13" s="456"/>
      <c r="CZ13" s="456"/>
      <c r="DA13" s="457"/>
      <c r="DB13" s="455">
        <v>6.5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138921</v>
      </c>
      <c r="S14" s="546"/>
      <c r="T14" s="546"/>
      <c r="U14" s="546"/>
      <c r="V14" s="547"/>
      <c r="W14" s="549"/>
      <c r="X14" s="447"/>
      <c r="Y14" s="447"/>
      <c r="Z14" s="447"/>
      <c r="AA14" s="447"/>
      <c r="AB14" s="448"/>
      <c r="AC14" s="538">
        <v>2.8</v>
      </c>
      <c r="AD14" s="539"/>
      <c r="AE14" s="539"/>
      <c r="AF14" s="539"/>
      <c r="AG14" s="540"/>
      <c r="AH14" s="538">
        <v>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8.4</v>
      </c>
      <c r="CU14" s="556"/>
      <c r="CV14" s="556"/>
      <c r="CW14" s="556"/>
      <c r="CX14" s="556"/>
      <c r="CY14" s="556"/>
      <c r="CZ14" s="556"/>
      <c r="DA14" s="557"/>
      <c r="DB14" s="555">
        <v>13.2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134212</v>
      </c>
      <c r="S15" s="546"/>
      <c r="T15" s="546"/>
      <c r="U15" s="546"/>
      <c r="V15" s="547"/>
      <c r="W15" s="548" t="s">
        <v>148</v>
      </c>
      <c r="X15" s="444"/>
      <c r="Y15" s="444"/>
      <c r="Z15" s="444"/>
      <c r="AA15" s="444"/>
      <c r="AB15" s="445"/>
      <c r="AC15" s="411">
        <v>24926</v>
      </c>
      <c r="AD15" s="412"/>
      <c r="AE15" s="412"/>
      <c r="AF15" s="412"/>
      <c r="AG15" s="413"/>
      <c r="AH15" s="411">
        <v>25386</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17908796</v>
      </c>
      <c r="BO15" s="488"/>
      <c r="BP15" s="488"/>
      <c r="BQ15" s="488"/>
      <c r="BR15" s="488"/>
      <c r="BS15" s="488"/>
      <c r="BT15" s="488"/>
      <c r="BU15" s="489"/>
      <c r="BV15" s="487">
        <v>18643337</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36.4</v>
      </c>
      <c r="AD16" s="539"/>
      <c r="AE16" s="539"/>
      <c r="AF16" s="539"/>
      <c r="AG16" s="540"/>
      <c r="AH16" s="538">
        <v>36.700000000000003</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21619984</v>
      </c>
      <c r="BO16" s="459"/>
      <c r="BP16" s="459"/>
      <c r="BQ16" s="459"/>
      <c r="BR16" s="459"/>
      <c r="BS16" s="459"/>
      <c r="BT16" s="459"/>
      <c r="BU16" s="460"/>
      <c r="BV16" s="458">
        <v>21083425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41646</v>
      </c>
      <c r="AD17" s="412"/>
      <c r="AE17" s="412"/>
      <c r="AF17" s="412"/>
      <c r="AG17" s="413"/>
      <c r="AH17" s="411">
        <v>41766</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22668247</v>
      </c>
      <c r="BO17" s="459"/>
      <c r="BP17" s="459"/>
      <c r="BQ17" s="459"/>
      <c r="BR17" s="459"/>
      <c r="BS17" s="459"/>
      <c r="BT17" s="459"/>
      <c r="BU17" s="460"/>
      <c r="BV17" s="458">
        <v>23658321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70.31</v>
      </c>
      <c r="M18" s="511"/>
      <c r="N18" s="511"/>
      <c r="O18" s="511"/>
      <c r="P18" s="511"/>
      <c r="Q18" s="511"/>
      <c r="R18" s="512"/>
      <c r="S18" s="512"/>
      <c r="T18" s="512"/>
      <c r="U18" s="512"/>
      <c r="V18" s="513"/>
      <c r="W18" s="529"/>
      <c r="X18" s="530"/>
      <c r="Y18" s="530"/>
      <c r="Z18" s="530"/>
      <c r="AA18" s="530"/>
      <c r="AB18" s="554"/>
      <c r="AC18" s="428">
        <v>60.8</v>
      </c>
      <c r="AD18" s="429"/>
      <c r="AE18" s="429"/>
      <c r="AF18" s="429"/>
      <c r="AG18" s="514"/>
      <c r="AH18" s="428">
        <v>60.3</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26377279</v>
      </c>
      <c r="BO18" s="459"/>
      <c r="BP18" s="459"/>
      <c r="BQ18" s="459"/>
      <c r="BR18" s="459"/>
      <c r="BS18" s="459"/>
      <c r="BT18" s="459"/>
      <c r="BU18" s="460"/>
      <c r="BV18" s="458">
        <v>25917995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1946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41337926</v>
      </c>
      <c r="BO19" s="459"/>
      <c r="BP19" s="459"/>
      <c r="BQ19" s="459"/>
      <c r="BR19" s="459"/>
      <c r="BS19" s="459"/>
      <c r="BT19" s="459"/>
      <c r="BU19" s="460"/>
      <c r="BV19" s="458">
        <v>41146626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53243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54402737</v>
      </c>
      <c r="BO22" s="488"/>
      <c r="BP22" s="488"/>
      <c r="BQ22" s="488"/>
      <c r="BR22" s="488"/>
      <c r="BS22" s="488"/>
      <c r="BT22" s="488"/>
      <c r="BU22" s="489"/>
      <c r="BV22" s="487">
        <v>51840258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50011236</v>
      </c>
      <c r="BO23" s="459"/>
      <c r="BP23" s="459"/>
      <c r="BQ23" s="459"/>
      <c r="BR23" s="459"/>
      <c r="BS23" s="459"/>
      <c r="BT23" s="459"/>
      <c r="BU23" s="460"/>
      <c r="BV23" s="458">
        <v>47006452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8840</v>
      </c>
      <c r="R24" s="412"/>
      <c r="S24" s="412"/>
      <c r="T24" s="412"/>
      <c r="U24" s="412"/>
      <c r="V24" s="413"/>
      <c r="W24" s="501"/>
      <c r="X24" s="438"/>
      <c r="Y24" s="439"/>
      <c r="Z24" s="414" t="s">
        <v>173</v>
      </c>
      <c r="AA24" s="415"/>
      <c r="AB24" s="415"/>
      <c r="AC24" s="415"/>
      <c r="AD24" s="415"/>
      <c r="AE24" s="415"/>
      <c r="AF24" s="415"/>
      <c r="AG24" s="416"/>
      <c r="AH24" s="411">
        <v>716</v>
      </c>
      <c r="AI24" s="412"/>
      <c r="AJ24" s="412"/>
      <c r="AK24" s="412"/>
      <c r="AL24" s="413"/>
      <c r="AM24" s="411">
        <v>2242512</v>
      </c>
      <c r="AN24" s="412"/>
      <c r="AO24" s="412"/>
      <c r="AP24" s="412"/>
      <c r="AQ24" s="412"/>
      <c r="AR24" s="413"/>
      <c r="AS24" s="411">
        <v>3132</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32729042</v>
      </c>
      <c r="BO24" s="459"/>
      <c r="BP24" s="459"/>
      <c r="BQ24" s="459"/>
      <c r="BR24" s="459"/>
      <c r="BS24" s="459"/>
      <c r="BT24" s="459"/>
      <c r="BU24" s="460"/>
      <c r="BV24" s="458">
        <v>30392987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2</v>
      </c>
      <c r="M25" s="412"/>
      <c r="N25" s="412"/>
      <c r="O25" s="412"/>
      <c r="P25" s="413"/>
      <c r="Q25" s="411">
        <v>7080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7655065</v>
      </c>
      <c r="BO25" s="488"/>
      <c r="BP25" s="488"/>
      <c r="BQ25" s="488"/>
      <c r="BR25" s="488"/>
      <c r="BS25" s="488"/>
      <c r="BT25" s="488"/>
      <c r="BU25" s="489"/>
      <c r="BV25" s="487">
        <v>8135129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6530</v>
      </c>
      <c r="R26" s="412"/>
      <c r="S26" s="412"/>
      <c r="T26" s="412"/>
      <c r="U26" s="412"/>
      <c r="V26" s="413"/>
      <c r="W26" s="501"/>
      <c r="X26" s="438"/>
      <c r="Y26" s="439"/>
      <c r="Z26" s="414" t="s">
        <v>179</v>
      </c>
      <c r="AA26" s="469"/>
      <c r="AB26" s="469"/>
      <c r="AC26" s="469"/>
      <c r="AD26" s="469"/>
      <c r="AE26" s="469"/>
      <c r="AF26" s="469"/>
      <c r="AG26" s="470"/>
      <c r="AH26" s="411">
        <v>34</v>
      </c>
      <c r="AI26" s="412"/>
      <c r="AJ26" s="412"/>
      <c r="AK26" s="412"/>
      <c r="AL26" s="413"/>
      <c r="AM26" s="411">
        <v>114750</v>
      </c>
      <c r="AN26" s="412"/>
      <c r="AO26" s="412"/>
      <c r="AP26" s="412"/>
      <c r="AQ26" s="412"/>
      <c r="AR26" s="413"/>
      <c r="AS26" s="411">
        <v>3375</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4900</v>
      </c>
      <c r="R27" s="412"/>
      <c r="S27" s="412"/>
      <c r="T27" s="412"/>
      <c r="U27" s="412"/>
      <c r="V27" s="413"/>
      <c r="W27" s="501"/>
      <c r="X27" s="438"/>
      <c r="Y27" s="439"/>
      <c r="Z27" s="414" t="s">
        <v>182</v>
      </c>
      <c r="AA27" s="415"/>
      <c r="AB27" s="415"/>
      <c r="AC27" s="415"/>
      <c r="AD27" s="415"/>
      <c r="AE27" s="415"/>
      <c r="AF27" s="415"/>
      <c r="AG27" s="416"/>
      <c r="AH27" s="411">
        <v>41</v>
      </c>
      <c r="AI27" s="412"/>
      <c r="AJ27" s="412"/>
      <c r="AK27" s="412"/>
      <c r="AL27" s="413"/>
      <c r="AM27" s="411">
        <v>133973</v>
      </c>
      <c r="AN27" s="412"/>
      <c r="AO27" s="412"/>
      <c r="AP27" s="412"/>
      <c r="AQ27" s="412"/>
      <c r="AR27" s="413"/>
      <c r="AS27" s="411">
        <v>3268</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2059311</v>
      </c>
      <c r="BO27" s="493"/>
      <c r="BP27" s="493"/>
      <c r="BQ27" s="493"/>
      <c r="BR27" s="493"/>
      <c r="BS27" s="493"/>
      <c r="BT27" s="493"/>
      <c r="BU27" s="494"/>
      <c r="BV27" s="492">
        <v>2068843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4263</v>
      </c>
      <c r="R28" s="412"/>
      <c r="S28" s="412"/>
      <c r="T28" s="412"/>
      <c r="U28" s="412"/>
      <c r="V28" s="413"/>
      <c r="W28" s="501"/>
      <c r="X28" s="438"/>
      <c r="Y28" s="439"/>
      <c r="Z28" s="414" t="s">
        <v>185</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6346743</v>
      </c>
      <c r="BO28" s="488"/>
      <c r="BP28" s="488"/>
      <c r="BQ28" s="488"/>
      <c r="BR28" s="488"/>
      <c r="BS28" s="488"/>
      <c r="BT28" s="488"/>
      <c r="BU28" s="489"/>
      <c r="BV28" s="487">
        <v>5189949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19</v>
      </c>
      <c r="M29" s="412"/>
      <c r="N29" s="412"/>
      <c r="O29" s="412"/>
      <c r="P29" s="413"/>
      <c r="Q29" s="411">
        <v>4018</v>
      </c>
      <c r="R29" s="412"/>
      <c r="S29" s="412"/>
      <c r="T29" s="412"/>
      <c r="U29" s="412"/>
      <c r="V29" s="413"/>
      <c r="W29" s="502"/>
      <c r="X29" s="503"/>
      <c r="Y29" s="504"/>
      <c r="Z29" s="414" t="s">
        <v>188</v>
      </c>
      <c r="AA29" s="415"/>
      <c r="AB29" s="415"/>
      <c r="AC29" s="415"/>
      <c r="AD29" s="415"/>
      <c r="AE29" s="415"/>
      <c r="AF29" s="415"/>
      <c r="AG29" s="416"/>
      <c r="AH29" s="411">
        <v>757</v>
      </c>
      <c r="AI29" s="412"/>
      <c r="AJ29" s="412"/>
      <c r="AK29" s="412"/>
      <c r="AL29" s="413"/>
      <c r="AM29" s="411">
        <v>2376485</v>
      </c>
      <c r="AN29" s="412"/>
      <c r="AO29" s="412"/>
      <c r="AP29" s="412"/>
      <c r="AQ29" s="412"/>
      <c r="AR29" s="413"/>
      <c r="AS29" s="411">
        <v>3139</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4316121</v>
      </c>
      <c r="BO29" s="459"/>
      <c r="BP29" s="459"/>
      <c r="BQ29" s="459"/>
      <c r="BR29" s="459"/>
      <c r="BS29" s="459"/>
      <c r="BT29" s="459"/>
      <c r="BU29" s="460"/>
      <c r="BV29" s="458">
        <v>3134671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100.4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8724256</v>
      </c>
      <c r="BO30" s="493"/>
      <c r="BP30" s="493"/>
      <c r="BQ30" s="493"/>
      <c r="BR30" s="493"/>
      <c r="BS30" s="493"/>
      <c r="BT30" s="493"/>
      <c r="BU30" s="494"/>
      <c r="BV30" s="492">
        <v>7427756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199</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197</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5</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9</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12</v>
      </c>
      <c r="BF34" s="406"/>
      <c r="BG34" s="407" t="str">
        <f>IF('各会計、関係団体の財政状況及び健全化判断比率'!B35="","",'各会計、関係団体の財政状況及び健全化判断比率'!B35)</f>
        <v>温泉事業特別会計</v>
      </c>
      <c r="BH34" s="407"/>
      <c r="BI34" s="407"/>
      <c r="BJ34" s="407"/>
      <c r="BK34" s="407"/>
      <c r="BL34" s="407"/>
      <c r="BM34" s="407"/>
      <c r="BN34" s="407"/>
      <c r="BO34" s="407"/>
      <c r="BP34" s="407"/>
      <c r="BQ34" s="407"/>
      <c r="BR34" s="407"/>
      <c r="BS34" s="407"/>
      <c r="BT34" s="407"/>
      <c r="BU34" s="407"/>
      <c r="BV34" s="178"/>
      <c r="BW34" s="406">
        <f>IF(BY34="","",MAX(C34:D43,U34:V43,AM34:AN43,BE34:BF43)+1)</f>
        <v>13</v>
      </c>
      <c r="BX34" s="406"/>
      <c r="BY34" s="407" t="str">
        <f>IF('各会計、関係団体の財政状況及び健全化判断比率'!B68="","",'各会計、関係団体の財政状況及び健全化判断比率'!B68)</f>
        <v>駿遠学園管理組合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焼津水産振興センター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し尿処理事業特別会計</v>
      </c>
      <c r="F35" s="407"/>
      <c r="G35" s="407"/>
      <c r="H35" s="407"/>
      <c r="I35" s="407"/>
      <c r="J35" s="407"/>
      <c r="K35" s="407"/>
      <c r="L35" s="407"/>
      <c r="M35" s="407"/>
      <c r="N35" s="407"/>
      <c r="O35" s="407"/>
      <c r="P35" s="407"/>
      <c r="Q35" s="407"/>
      <c r="R35" s="407"/>
      <c r="S35" s="407"/>
      <c r="T35" s="178"/>
      <c r="U35" s="406">
        <f>IF(W35="","",U34+1)</f>
        <v>6</v>
      </c>
      <c r="V35" s="406"/>
      <c r="W35" s="407" t="str">
        <f>IF('各会計、関係団体の財政状況及び健全化判断比率'!B29="","",'各会計、関係団体の財政状況及び健全化判断比率'!B29)</f>
        <v>駐車場事業特別会計</v>
      </c>
      <c r="X35" s="407"/>
      <c r="Y35" s="407"/>
      <c r="Z35" s="407"/>
      <c r="AA35" s="407"/>
      <c r="AB35" s="407"/>
      <c r="AC35" s="407"/>
      <c r="AD35" s="407"/>
      <c r="AE35" s="407"/>
      <c r="AF35" s="407"/>
      <c r="AG35" s="407"/>
      <c r="AH35" s="407"/>
      <c r="AI35" s="407"/>
      <c r="AJ35" s="407"/>
      <c r="AK35" s="407"/>
      <c r="AL35" s="178"/>
      <c r="AM35" s="406">
        <f t="shared" ref="AM35:AM43" si="0">IF(AO35="","",AM34+1)</f>
        <v>10</v>
      </c>
      <c r="AN35" s="406"/>
      <c r="AO35" s="407" t="str">
        <f>IF('各会計、関係団体の財政状況及び健全化判断比率'!B33="","",'各会計、関係団体の財政状況及び健全化判断比率'!B33)</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14</v>
      </c>
      <c r="BX35" s="406"/>
      <c r="BY35" s="407" t="str">
        <f>IF('各会計、関係団体の財政状況及び健全化判断比率'!B69="","",'各会計、関係団体の財政状況及び健全化判断比率'!B69)</f>
        <v>志太広域事務組合（一般会計）</v>
      </c>
      <c r="BZ35" s="407"/>
      <c r="CA35" s="407"/>
      <c r="CB35" s="407"/>
      <c r="CC35" s="407"/>
      <c r="CD35" s="407"/>
      <c r="CE35" s="407"/>
      <c r="CF35" s="407"/>
      <c r="CG35" s="407"/>
      <c r="CH35" s="407"/>
      <c r="CI35" s="407"/>
      <c r="CJ35" s="407"/>
      <c r="CK35" s="407"/>
      <c r="CL35" s="407"/>
      <c r="CM35" s="407"/>
      <c r="CN35" s="178"/>
      <c r="CO35" s="406">
        <f t="shared" ref="CO35:CO43" si="3">IF(CQ35="","",CO34+1)</f>
        <v>21</v>
      </c>
      <c r="CP35" s="406"/>
      <c r="CQ35" s="407" t="str">
        <f>IF('各会計、関係団体の財政状況及び健全化判断比率'!BS8="","",'各会計、関係団体の財政状況及び健全化判断比率'!BS8)</f>
        <v>焼津市土地開発公社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土地取得事業特別会計</v>
      </c>
      <c r="F36" s="407"/>
      <c r="G36" s="407"/>
      <c r="H36" s="407"/>
      <c r="I36" s="407"/>
      <c r="J36" s="407"/>
      <c r="K36" s="407"/>
      <c r="L36" s="407"/>
      <c r="M36" s="407"/>
      <c r="N36" s="407"/>
      <c r="O36" s="407"/>
      <c r="P36" s="407"/>
      <c r="Q36" s="407"/>
      <c r="R36" s="407"/>
      <c r="S36" s="407"/>
      <c r="T36" s="178"/>
      <c r="U36" s="406">
        <f t="shared" ref="U36:U43" si="4">IF(W36="","",U35+1)</f>
        <v>7</v>
      </c>
      <c r="V36" s="406"/>
      <c r="W36" s="407" t="str">
        <f>IF('各会計、関係団体の財政状況及び健全化判断比率'!B30="","",'各会計、関係団体の財政状況及び健全化判断比率'!B30)</f>
        <v>介護保険事業特別会計</v>
      </c>
      <c r="X36" s="407"/>
      <c r="Y36" s="407"/>
      <c r="Z36" s="407"/>
      <c r="AA36" s="407"/>
      <c r="AB36" s="407"/>
      <c r="AC36" s="407"/>
      <c r="AD36" s="407"/>
      <c r="AE36" s="407"/>
      <c r="AF36" s="407"/>
      <c r="AG36" s="407"/>
      <c r="AH36" s="407"/>
      <c r="AI36" s="407"/>
      <c r="AJ36" s="407"/>
      <c r="AK36" s="407"/>
      <c r="AL36" s="178"/>
      <c r="AM36" s="406">
        <f t="shared" si="0"/>
        <v>11</v>
      </c>
      <c r="AN36" s="406"/>
      <c r="AO36" s="407" t="str">
        <f>IF('各会計、関係団体の財政状況及び健全化判断比率'!B34="","",'各会計、関係団体の財政状況及び健全化判断比率'!B34)</f>
        <v>公共下水道事業会計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15</v>
      </c>
      <c r="BX36" s="406"/>
      <c r="BY36" s="407" t="str">
        <f>IF('各会計、関係団体の財政状況及び健全化判断比率'!B70="","",'各会計、関係団体の財政状況及び健全化判断比率'!B70)</f>
        <v>志太広域事務組合（看護会計）</v>
      </c>
      <c r="BZ36" s="407"/>
      <c r="CA36" s="407"/>
      <c r="CB36" s="407"/>
      <c r="CC36" s="407"/>
      <c r="CD36" s="407"/>
      <c r="CE36" s="407"/>
      <c r="CF36" s="407"/>
      <c r="CG36" s="407"/>
      <c r="CH36" s="407"/>
      <c r="CI36" s="407"/>
      <c r="CJ36" s="407"/>
      <c r="CK36" s="407"/>
      <c r="CL36" s="407"/>
      <c r="CM36" s="407"/>
      <c r="CN36" s="178"/>
      <c r="CO36" s="406">
        <f t="shared" si="3"/>
        <v>22</v>
      </c>
      <c r="CP36" s="406"/>
      <c r="CQ36" s="407" t="str">
        <f>IF('各会計、関係団体の財政状況及び健全化判断比率'!BS9="","",'各会計、関係団体の財政状況及び健全化判断比率'!BS9)</f>
        <v>焼津市勤労者福祉サービスセンター</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f>IF(E37="","",C36+1)</f>
        <v>4</v>
      </c>
      <c r="D37" s="406"/>
      <c r="E37" s="407" t="str">
        <f>IF('各会計、関係団体の財政状況及び健全化判断比率'!B10="","",'各会計、関係団体の財政状況及び健全化判断比率'!B10)</f>
        <v>港湾事業特別会計</v>
      </c>
      <c r="F37" s="407"/>
      <c r="G37" s="407"/>
      <c r="H37" s="407"/>
      <c r="I37" s="407"/>
      <c r="J37" s="407"/>
      <c r="K37" s="407"/>
      <c r="L37" s="407"/>
      <c r="M37" s="407"/>
      <c r="N37" s="407"/>
      <c r="O37" s="407"/>
      <c r="P37" s="407"/>
      <c r="Q37" s="407"/>
      <c r="R37" s="407"/>
      <c r="S37" s="407"/>
      <c r="T37" s="178"/>
      <c r="U37" s="406">
        <f t="shared" si="4"/>
        <v>8</v>
      </c>
      <c r="V37" s="406"/>
      <c r="W37" s="407" t="str">
        <f>IF('各会計、関係団体の財政状況及び健全化判断比率'!B31="","",'各会計、関係団体の財政状況及び健全化判断比率'!B31)</f>
        <v>後期高齢者医療事業特別会計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16</v>
      </c>
      <c r="BX37" s="406"/>
      <c r="BY37" s="407" t="str">
        <f>IF('各会計、関係団体の財政状況及び健全化判断比率'!B71="","",'各会計、関係団体の財政状況及び健全化判断比率'!B71)</f>
        <v>静岡県後期高齢者医療広域連合（普通会計）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17</v>
      </c>
      <c r="BX38" s="406"/>
      <c r="BY38" s="407" t="str">
        <f>IF('各会計、関係団体の財政状況及び健全化判断比率'!B72="","",'各会計、関係団体の財政状況及び健全化判断比率'!B72)</f>
        <v>静岡県後期高齢者医療広域連合（事業会計）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18</v>
      </c>
      <c r="BX39" s="406"/>
      <c r="BY39" s="407" t="str">
        <f>IF('各会計、関係団体の財政状況及び健全化判断比率'!B73="","",'各会計、関係団体の財政状況及び健全化判断比率'!B73)</f>
        <v>静岡地方税滞納整理機構</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19</v>
      </c>
      <c r="BX40" s="406"/>
      <c r="BY40" s="407" t="str">
        <f>IF('各会計、関係団体の財政状況及び健全化判断比率'!B74="","",'各会計、関係団体の財政状況及び健全化判断比率'!B74)</f>
        <v>静岡県大井川広域水道企業団</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NM5Uunu4FJAJC+tc7qwrSTz83K1bBhphdQ1Hbzkm49FkNESqpGnJD1mYusNOe7SpMvlT6P4dNXZpi5zVfq3UJA==" saltValue="2St1WmsGoZhbQupIB8puK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sqref="A1:A10485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5" t="s">
        <v>575</v>
      </c>
      <c r="D34" s="1215"/>
      <c r="E34" s="1216"/>
      <c r="F34" s="32">
        <v>6.74</v>
      </c>
      <c r="G34" s="33">
        <v>10.75</v>
      </c>
      <c r="H34" s="33">
        <v>9.7799999999999994</v>
      </c>
      <c r="I34" s="33">
        <v>8.26</v>
      </c>
      <c r="J34" s="34">
        <v>9.56</v>
      </c>
      <c r="K34" s="22"/>
      <c r="L34" s="22"/>
      <c r="M34" s="22"/>
      <c r="N34" s="22"/>
      <c r="O34" s="22"/>
      <c r="P34" s="22"/>
    </row>
    <row r="35" spans="1:16" ht="39" customHeight="1" x14ac:dyDescent="0.15">
      <c r="A35" s="22"/>
      <c r="B35" s="35"/>
      <c r="C35" s="1209" t="s">
        <v>576</v>
      </c>
      <c r="D35" s="1210"/>
      <c r="E35" s="1211"/>
      <c r="F35" s="36">
        <v>11.63</v>
      </c>
      <c r="G35" s="37">
        <v>11.63</v>
      </c>
      <c r="H35" s="37">
        <v>10.220000000000001</v>
      </c>
      <c r="I35" s="37">
        <v>8.49</v>
      </c>
      <c r="J35" s="38">
        <v>9.33</v>
      </c>
      <c r="K35" s="22"/>
      <c r="L35" s="22"/>
      <c r="M35" s="22"/>
      <c r="N35" s="22"/>
      <c r="O35" s="22"/>
      <c r="P35" s="22"/>
    </row>
    <row r="36" spans="1:16" ht="39" customHeight="1" x14ac:dyDescent="0.15">
      <c r="A36" s="22"/>
      <c r="B36" s="35"/>
      <c r="C36" s="1209" t="s">
        <v>577</v>
      </c>
      <c r="D36" s="1210"/>
      <c r="E36" s="1211"/>
      <c r="F36" s="36">
        <v>8.77</v>
      </c>
      <c r="G36" s="37">
        <v>8.58</v>
      </c>
      <c r="H36" s="37">
        <v>8.1300000000000008</v>
      </c>
      <c r="I36" s="37">
        <v>7.84</v>
      </c>
      <c r="J36" s="38">
        <v>7.25</v>
      </c>
      <c r="K36" s="22"/>
      <c r="L36" s="22"/>
      <c r="M36" s="22"/>
      <c r="N36" s="22"/>
      <c r="O36" s="22"/>
      <c r="P36" s="22"/>
    </row>
    <row r="37" spans="1:16" ht="39" customHeight="1" x14ac:dyDescent="0.15">
      <c r="A37" s="22"/>
      <c r="B37" s="35"/>
      <c r="C37" s="1209" t="s">
        <v>578</v>
      </c>
      <c r="D37" s="1210"/>
      <c r="E37" s="1211"/>
      <c r="F37" s="36">
        <v>3</v>
      </c>
      <c r="G37" s="37">
        <v>1.39</v>
      </c>
      <c r="H37" s="37">
        <v>0.84</v>
      </c>
      <c r="I37" s="37">
        <v>1.04</v>
      </c>
      <c r="J37" s="38">
        <v>1.82</v>
      </c>
      <c r="K37" s="22"/>
      <c r="L37" s="22"/>
      <c r="M37" s="22"/>
      <c r="N37" s="22"/>
      <c r="O37" s="22"/>
      <c r="P37" s="22"/>
    </row>
    <row r="38" spans="1:16" ht="39" customHeight="1" x14ac:dyDescent="0.15">
      <c r="A38" s="22"/>
      <c r="B38" s="35"/>
      <c r="C38" s="1209" t="s">
        <v>579</v>
      </c>
      <c r="D38" s="1210"/>
      <c r="E38" s="1211"/>
      <c r="F38" s="36" t="s">
        <v>527</v>
      </c>
      <c r="G38" s="37" t="s">
        <v>527</v>
      </c>
      <c r="H38" s="37">
        <v>0.86</v>
      </c>
      <c r="I38" s="37">
        <v>1.1200000000000001</v>
      </c>
      <c r="J38" s="38">
        <v>1</v>
      </c>
      <c r="K38" s="22"/>
      <c r="L38" s="22"/>
      <c r="M38" s="22"/>
      <c r="N38" s="22"/>
      <c r="O38" s="22"/>
      <c r="P38" s="22"/>
    </row>
    <row r="39" spans="1:16" ht="39" customHeight="1" x14ac:dyDescent="0.15">
      <c r="A39" s="22"/>
      <c r="B39" s="35"/>
      <c r="C39" s="1209" t="s">
        <v>580</v>
      </c>
      <c r="D39" s="1210"/>
      <c r="E39" s="1211"/>
      <c r="F39" s="36">
        <v>3.54</v>
      </c>
      <c r="G39" s="37">
        <v>0.5</v>
      </c>
      <c r="H39" s="37">
        <v>0.55000000000000004</v>
      </c>
      <c r="I39" s="37">
        <v>0.96</v>
      </c>
      <c r="J39" s="38">
        <v>0.84</v>
      </c>
      <c r="K39" s="22"/>
      <c r="L39" s="22"/>
      <c r="M39" s="22"/>
      <c r="N39" s="22"/>
      <c r="O39" s="22"/>
      <c r="P39" s="22"/>
    </row>
    <row r="40" spans="1:16" ht="39" customHeight="1" x14ac:dyDescent="0.15">
      <c r="A40" s="22"/>
      <c r="B40" s="35"/>
      <c r="C40" s="1209" t="s">
        <v>581</v>
      </c>
      <c r="D40" s="1210"/>
      <c r="E40" s="1211"/>
      <c r="F40" s="36">
        <v>0.09</v>
      </c>
      <c r="G40" s="37">
        <v>0.09</v>
      </c>
      <c r="H40" s="37">
        <v>0.15</v>
      </c>
      <c r="I40" s="37">
        <v>0.16</v>
      </c>
      <c r="J40" s="38">
        <v>0.34</v>
      </c>
      <c r="K40" s="22"/>
      <c r="L40" s="22"/>
      <c r="M40" s="22"/>
      <c r="N40" s="22"/>
      <c r="O40" s="22"/>
      <c r="P40" s="22"/>
    </row>
    <row r="41" spans="1:16" ht="39" customHeight="1" x14ac:dyDescent="0.15">
      <c r="A41" s="22"/>
      <c r="B41" s="35"/>
      <c r="C41" s="1209" t="s">
        <v>582</v>
      </c>
      <c r="D41" s="1210"/>
      <c r="E41" s="1211"/>
      <c r="F41" s="36">
        <v>0.16</v>
      </c>
      <c r="G41" s="37">
        <v>0.17</v>
      </c>
      <c r="H41" s="37">
        <v>0.18</v>
      </c>
      <c r="I41" s="37">
        <v>0.17</v>
      </c>
      <c r="J41" s="38">
        <v>0.17</v>
      </c>
      <c r="K41" s="22"/>
      <c r="L41" s="22"/>
      <c r="M41" s="22"/>
      <c r="N41" s="22"/>
      <c r="O41" s="22"/>
      <c r="P41" s="22"/>
    </row>
    <row r="42" spans="1:16" ht="39" customHeight="1" x14ac:dyDescent="0.15">
      <c r="A42" s="22"/>
      <c r="B42" s="39"/>
      <c r="C42" s="1209" t="s">
        <v>583</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584</v>
      </c>
      <c r="D43" s="1213"/>
      <c r="E43" s="1214"/>
      <c r="F43" s="41">
        <v>0.19</v>
      </c>
      <c r="G43" s="42">
        <v>1.34</v>
      </c>
      <c r="H43" s="42">
        <v>0.08</v>
      </c>
      <c r="I43" s="42">
        <v>7.0000000000000007E-2</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Nu5a69syJqLY46hzWhsadDfT9wNrHjLg9+gDa1jOD15C0MiHm5RIgS0tkm5a2PSsG75FhKjHBvJUq6rdetQDQ==" saltValue="qkaNf+plj3/RzpytYQWc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view="pageLayout" zoomScaleNormal="10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4518</v>
      </c>
      <c r="L45" s="60">
        <v>4307</v>
      </c>
      <c r="M45" s="60">
        <v>4312</v>
      </c>
      <c r="N45" s="60">
        <v>4293</v>
      </c>
      <c r="O45" s="61">
        <v>4322</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15">
      <c r="A48" s="48"/>
      <c r="B48" s="1237"/>
      <c r="C48" s="1238"/>
      <c r="D48" s="62"/>
      <c r="E48" s="1219" t="s">
        <v>14</v>
      </c>
      <c r="F48" s="1219"/>
      <c r="G48" s="1219"/>
      <c r="H48" s="1219"/>
      <c r="I48" s="1219"/>
      <c r="J48" s="1220"/>
      <c r="K48" s="63">
        <v>1499</v>
      </c>
      <c r="L48" s="64">
        <v>1467</v>
      </c>
      <c r="M48" s="64">
        <v>1343</v>
      </c>
      <c r="N48" s="64">
        <v>1355</v>
      </c>
      <c r="O48" s="65">
        <v>1384</v>
      </c>
      <c r="P48" s="48"/>
      <c r="Q48" s="48"/>
      <c r="R48" s="48"/>
      <c r="S48" s="48"/>
      <c r="T48" s="48"/>
      <c r="U48" s="48"/>
    </row>
    <row r="49" spans="1:21" ht="30.75" customHeight="1" x14ac:dyDescent="0.15">
      <c r="A49" s="48"/>
      <c r="B49" s="1237"/>
      <c r="C49" s="1238"/>
      <c r="D49" s="62"/>
      <c r="E49" s="1219" t="s">
        <v>15</v>
      </c>
      <c r="F49" s="1219"/>
      <c r="G49" s="1219"/>
      <c r="H49" s="1219"/>
      <c r="I49" s="1219"/>
      <c r="J49" s="1220"/>
      <c r="K49" s="63">
        <v>79</v>
      </c>
      <c r="L49" s="64">
        <v>101</v>
      </c>
      <c r="M49" s="64">
        <v>104</v>
      </c>
      <c r="N49" s="64">
        <v>104</v>
      </c>
      <c r="O49" s="65">
        <v>143</v>
      </c>
      <c r="P49" s="48"/>
      <c r="Q49" s="48"/>
      <c r="R49" s="48"/>
      <c r="S49" s="48"/>
      <c r="T49" s="48"/>
      <c r="U49" s="48"/>
    </row>
    <row r="50" spans="1:21" ht="30.75" customHeight="1" x14ac:dyDescent="0.15">
      <c r="A50" s="48"/>
      <c r="B50" s="1237"/>
      <c r="C50" s="1238"/>
      <c r="D50" s="62"/>
      <c r="E50" s="1219" t="s">
        <v>16</v>
      </c>
      <c r="F50" s="1219"/>
      <c r="G50" s="1219"/>
      <c r="H50" s="1219"/>
      <c r="I50" s="1219"/>
      <c r="J50" s="1220"/>
      <c r="K50" s="63">
        <v>3</v>
      </c>
      <c r="L50" s="64">
        <v>3</v>
      </c>
      <c r="M50" s="64">
        <v>3</v>
      </c>
      <c r="N50" s="64">
        <v>3</v>
      </c>
      <c r="O50" s="65">
        <v>3</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4469</v>
      </c>
      <c r="L52" s="64">
        <v>4375</v>
      </c>
      <c r="M52" s="64">
        <v>4190</v>
      </c>
      <c r="N52" s="64">
        <v>4108</v>
      </c>
      <c r="O52" s="65">
        <v>4240</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1630</v>
      </c>
      <c r="L53" s="69">
        <v>1503</v>
      </c>
      <c r="M53" s="69">
        <v>1572</v>
      </c>
      <c r="N53" s="69">
        <v>1647</v>
      </c>
      <c r="O53" s="70">
        <v>1612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ONuKd1UhIG/yt3T0Ig8vcet2B33zfSh9Soz+2XIjF64bJUT2uYQ/IIYMQPIjeTC+ilfM3hpa7cRvrSiHpm5Q==" saltValue="hwcvsvc/RzSYXTizSTKP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view="pageLayout" zoomScaleNormal="10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55" t="s">
        <v>29</v>
      </c>
      <c r="C41" s="1256"/>
      <c r="D41" s="102"/>
      <c r="E41" s="1257" t="s">
        <v>30</v>
      </c>
      <c r="F41" s="1257"/>
      <c r="G41" s="1257"/>
      <c r="H41" s="1258"/>
      <c r="I41" s="358">
        <v>47940</v>
      </c>
      <c r="J41" s="359">
        <v>48156</v>
      </c>
      <c r="K41" s="359">
        <v>49449</v>
      </c>
      <c r="L41" s="359">
        <v>51840</v>
      </c>
      <c r="M41" s="360">
        <v>54403</v>
      </c>
    </row>
    <row r="42" spans="2:13" ht="27.75" customHeight="1" x14ac:dyDescent="0.15">
      <c r="B42" s="1245"/>
      <c r="C42" s="1246"/>
      <c r="D42" s="103"/>
      <c r="E42" s="1249" t="s">
        <v>31</v>
      </c>
      <c r="F42" s="1249"/>
      <c r="G42" s="1249"/>
      <c r="H42" s="1250"/>
      <c r="I42" s="361">
        <v>18</v>
      </c>
      <c r="J42" s="362">
        <v>15</v>
      </c>
      <c r="K42" s="362">
        <v>12</v>
      </c>
      <c r="L42" s="362">
        <v>9</v>
      </c>
      <c r="M42" s="363">
        <v>6</v>
      </c>
    </row>
    <row r="43" spans="2:13" ht="27.75" customHeight="1" x14ac:dyDescent="0.15">
      <c r="B43" s="1245"/>
      <c r="C43" s="1246"/>
      <c r="D43" s="103"/>
      <c r="E43" s="1249" t="s">
        <v>32</v>
      </c>
      <c r="F43" s="1249"/>
      <c r="G43" s="1249"/>
      <c r="H43" s="1250"/>
      <c r="I43" s="361">
        <v>11772</v>
      </c>
      <c r="J43" s="362">
        <v>11946</v>
      </c>
      <c r="K43" s="362">
        <v>11649</v>
      </c>
      <c r="L43" s="362">
        <v>11597</v>
      </c>
      <c r="M43" s="363">
        <v>10517</v>
      </c>
    </row>
    <row r="44" spans="2:13" ht="27.75" customHeight="1" x14ac:dyDescent="0.15">
      <c r="B44" s="1245"/>
      <c r="C44" s="1246"/>
      <c r="D44" s="103"/>
      <c r="E44" s="1249" t="s">
        <v>33</v>
      </c>
      <c r="F44" s="1249"/>
      <c r="G44" s="1249"/>
      <c r="H44" s="1250"/>
      <c r="I44" s="361">
        <v>764</v>
      </c>
      <c r="J44" s="362">
        <v>1022</v>
      </c>
      <c r="K44" s="362">
        <v>1347</v>
      </c>
      <c r="L44" s="362">
        <v>3550</v>
      </c>
      <c r="M44" s="363">
        <v>3430</v>
      </c>
    </row>
    <row r="45" spans="2:13" ht="27.75" customHeight="1" x14ac:dyDescent="0.15">
      <c r="B45" s="1245"/>
      <c r="C45" s="1246"/>
      <c r="D45" s="103"/>
      <c r="E45" s="1249" t="s">
        <v>34</v>
      </c>
      <c r="F45" s="1249"/>
      <c r="G45" s="1249"/>
      <c r="H45" s="1250"/>
      <c r="I45" s="361">
        <v>7062</v>
      </c>
      <c r="J45" s="362">
        <v>6509</v>
      </c>
      <c r="K45" s="362">
        <v>6631</v>
      </c>
      <c r="L45" s="362">
        <v>6516</v>
      </c>
      <c r="M45" s="363">
        <v>6753</v>
      </c>
    </row>
    <row r="46" spans="2:13" ht="27.75" customHeight="1" x14ac:dyDescent="0.15">
      <c r="B46" s="1245"/>
      <c r="C46" s="1246"/>
      <c r="D46" s="104"/>
      <c r="E46" s="1249" t="s">
        <v>35</v>
      </c>
      <c r="F46" s="1249"/>
      <c r="G46" s="1249"/>
      <c r="H46" s="1250"/>
      <c r="I46" s="361">
        <v>137</v>
      </c>
      <c r="J46" s="362">
        <v>86</v>
      </c>
      <c r="K46" s="362">
        <v>38</v>
      </c>
      <c r="L46" s="362" t="s">
        <v>527</v>
      </c>
      <c r="M46" s="363" t="s">
        <v>527</v>
      </c>
    </row>
    <row r="47" spans="2:13" ht="27.75" customHeight="1" x14ac:dyDescent="0.15">
      <c r="B47" s="1245"/>
      <c r="C47" s="1246"/>
      <c r="D47" s="105"/>
      <c r="E47" s="1259" t="s">
        <v>36</v>
      </c>
      <c r="F47" s="1260"/>
      <c r="G47" s="1260"/>
      <c r="H47" s="1261"/>
      <c r="I47" s="361" t="s">
        <v>527</v>
      </c>
      <c r="J47" s="362" t="s">
        <v>527</v>
      </c>
      <c r="K47" s="362" t="s">
        <v>527</v>
      </c>
      <c r="L47" s="362" t="s">
        <v>527</v>
      </c>
      <c r="M47" s="363" t="s">
        <v>527</v>
      </c>
    </row>
    <row r="48" spans="2:13" ht="27.75" customHeight="1" x14ac:dyDescent="0.15">
      <c r="B48" s="1245"/>
      <c r="C48" s="1246"/>
      <c r="D48" s="103"/>
      <c r="E48" s="1249" t="s">
        <v>37</v>
      </c>
      <c r="F48" s="1249"/>
      <c r="G48" s="1249"/>
      <c r="H48" s="1250"/>
      <c r="I48" s="361" t="s">
        <v>527</v>
      </c>
      <c r="J48" s="362" t="s">
        <v>527</v>
      </c>
      <c r="K48" s="362" t="s">
        <v>527</v>
      </c>
      <c r="L48" s="362" t="s">
        <v>527</v>
      </c>
      <c r="M48" s="363" t="s">
        <v>527</v>
      </c>
    </row>
    <row r="49" spans="2:13" ht="27.75" customHeight="1" x14ac:dyDescent="0.15">
      <c r="B49" s="1247"/>
      <c r="C49" s="1248"/>
      <c r="D49" s="103"/>
      <c r="E49" s="1249" t="s">
        <v>38</v>
      </c>
      <c r="F49" s="1249"/>
      <c r="G49" s="1249"/>
      <c r="H49" s="1250"/>
      <c r="I49" s="361" t="s">
        <v>527</v>
      </c>
      <c r="J49" s="362" t="s">
        <v>527</v>
      </c>
      <c r="K49" s="362" t="s">
        <v>527</v>
      </c>
      <c r="L49" s="362" t="s">
        <v>527</v>
      </c>
      <c r="M49" s="363" t="s">
        <v>527</v>
      </c>
    </row>
    <row r="50" spans="2:13" ht="27.75" customHeight="1" x14ac:dyDescent="0.15">
      <c r="B50" s="1243" t="s">
        <v>39</v>
      </c>
      <c r="C50" s="1244"/>
      <c r="D50" s="106"/>
      <c r="E50" s="1249" t="s">
        <v>40</v>
      </c>
      <c r="F50" s="1249"/>
      <c r="G50" s="1249"/>
      <c r="H50" s="1250"/>
      <c r="I50" s="361">
        <v>19459</v>
      </c>
      <c r="J50" s="362">
        <v>18799</v>
      </c>
      <c r="K50" s="362">
        <v>18974</v>
      </c>
      <c r="L50" s="362">
        <v>18001</v>
      </c>
      <c r="M50" s="363">
        <v>21843</v>
      </c>
    </row>
    <row r="51" spans="2:13" ht="27.75" customHeight="1" x14ac:dyDescent="0.15">
      <c r="B51" s="1245"/>
      <c r="C51" s="1246"/>
      <c r="D51" s="103"/>
      <c r="E51" s="1249" t="s">
        <v>41</v>
      </c>
      <c r="F51" s="1249"/>
      <c r="G51" s="1249"/>
      <c r="H51" s="1250"/>
      <c r="I51" s="361">
        <v>7763</v>
      </c>
      <c r="J51" s="362">
        <v>7833</v>
      </c>
      <c r="K51" s="362">
        <v>7645</v>
      </c>
      <c r="L51" s="362">
        <v>8160</v>
      </c>
      <c r="M51" s="363">
        <v>7525</v>
      </c>
    </row>
    <row r="52" spans="2:13" ht="27.75" customHeight="1" x14ac:dyDescent="0.15">
      <c r="B52" s="1247"/>
      <c r="C52" s="1248"/>
      <c r="D52" s="103"/>
      <c r="E52" s="1249" t="s">
        <v>42</v>
      </c>
      <c r="F52" s="1249"/>
      <c r="G52" s="1249"/>
      <c r="H52" s="1250"/>
      <c r="I52" s="361">
        <v>40210</v>
      </c>
      <c r="J52" s="362">
        <v>40622</v>
      </c>
      <c r="K52" s="362">
        <v>40827</v>
      </c>
      <c r="L52" s="362">
        <v>44102</v>
      </c>
      <c r="M52" s="363">
        <v>43575</v>
      </c>
    </row>
    <row r="53" spans="2:13" ht="27.75" customHeight="1" thickBot="1" x14ac:dyDescent="0.2">
      <c r="B53" s="1251" t="s">
        <v>43</v>
      </c>
      <c r="C53" s="1252"/>
      <c r="D53" s="107"/>
      <c r="E53" s="1253" t="s">
        <v>44</v>
      </c>
      <c r="F53" s="1253"/>
      <c r="G53" s="1253"/>
      <c r="H53" s="1254"/>
      <c r="I53" s="364">
        <v>260</v>
      </c>
      <c r="J53" s="365">
        <v>480</v>
      </c>
      <c r="K53" s="365">
        <v>1680</v>
      </c>
      <c r="L53" s="365">
        <v>3250</v>
      </c>
      <c r="M53" s="366">
        <v>2166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fBzfMbbO7jiCmIam/ioe+dFMsYhlIw2gTT+2E2PBwIo7PPnTIBwoMEKNG/Oe1n6DeMIM1hlMqsiFeTmkZNSTZQ==" saltValue="oBagc9Vr7tDUJ7n3ip6S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Layout" zoomScale="70" zoomScaleNormal="60" zoomScaleSheetLayoutView="100" zoomScalePageLayoutView="70" workbookViewId="0">
      <selection activeCell="G53" sqref="G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70" t="s">
        <v>47</v>
      </c>
      <c r="D55" s="1270"/>
      <c r="E55" s="1271"/>
      <c r="F55" s="119">
        <v>5185</v>
      </c>
      <c r="G55" s="119">
        <v>5190</v>
      </c>
      <c r="H55" s="120">
        <v>6347</v>
      </c>
    </row>
    <row r="56" spans="2:8" ht="52.5" customHeight="1" x14ac:dyDescent="0.15">
      <c r="B56" s="121"/>
      <c r="C56" s="1272" t="s">
        <v>48</v>
      </c>
      <c r="D56" s="1272"/>
      <c r="E56" s="1273"/>
      <c r="F56" s="122">
        <v>2294</v>
      </c>
      <c r="G56" s="122">
        <v>3135</v>
      </c>
      <c r="H56" s="123">
        <v>4316</v>
      </c>
    </row>
    <row r="57" spans="2:8" ht="53.25" customHeight="1" x14ac:dyDescent="0.15">
      <c r="B57" s="121"/>
      <c r="C57" s="1274" t="s">
        <v>49</v>
      </c>
      <c r="D57" s="1274"/>
      <c r="E57" s="1275"/>
      <c r="F57" s="124">
        <v>9083</v>
      </c>
      <c r="G57" s="124">
        <v>7428</v>
      </c>
      <c r="H57" s="125">
        <v>8724</v>
      </c>
    </row>
    <row r="58" spans="2:8" ht="45.75" customHeight="1" x14ac:dyDescent="0.15">
      <c r="B58" s="126"/>
      <c r="C58" s="1262" t="s">
        <v>598</v>
      </c>
      <c r="D58" s="1263"/>
      <c r="E58" s="1264"/>
      <c r="F58" s="127">
        <v>2711</v>
      </c>
      <c r="G58" s="127">
        <v>3423</v>
      </c>
      <c r="H58" s="128">
        <v>5028</v>
      </c>
    </row>
    <row r="59" spans="2:8" ht="45.75" customHeight="1" x14ac:dyDescent="0.15">
      <c r="B59" s="126"/>
      <c r="C59" s="1262" t="s">
        <v>599</v>
      </c>
      <c r="D59" s="1263"/>
      <c r="E59" s="1264"/>
      <c r="F59" s="127">
        <v>1331</v>
      </c>
      <c r="G59" s="127">
        <v>1334</v>
      </c>
      <c r="H59" s="128">
        <v>1336</v>
      </c>
    </row>
    <row r="60" spans="2:8" ht="45.75" customHeight="1" x14ac:dyDescent="0.15">
      <c r="B60" s="126"/>
      <c r="C60" s="1262" t="s">
        <v>600</v>
      </c>
      <c r="D60" s="1263"/>
      <c r="E60" s="1264"/>
      <c r="F60" s="127">
        <v>2973</v>
      </c>
      <c r="G60" s="127">
        <v>878</v>
      </c>
      <c r="H60" s="128">
        <v>441</v>
      </c>
    </row>
    <row r="61" spans="2:8" ht="45.75" customHeight="1" x14ac:dyDescent="0.15">
      <c r="B61" s="126"/>
      <c r="C61" s="1262" t="s">
        <v>601</v>
      </c>
      <c r="D61" s="1263"/>
      <c r="E61" s="1264"/>
      <c r="F61" s="127">
        <v>129</v>
      </c>
      <c r="G61" s="127">
        <v>216</v>
      </c>
      <c r="H61" s="128">
        <v>386</v>
      </c>
    </row>
    <row r="62" spans="2:8" ht="45.75" customHeight="1" thickBot="1" x14ac:dyDescent="0.2">
      <c r="B62" s="129"/>
      <c r="C62" s="1265" t="s">
        <v>602</v>
      </c>
      <c r="D62" s="1266"/>
      <c r="E62" s="1267"/>
      <c r="F62" s="130">
        <v>325</v>
      </c>
      <c r="G62" s="130">
        <v>326</v>
      </c>
      <c r="H62" s="131">
        <v>329</v>
      </c>
    </row>
    <row r="63" spans="2:8" ht="52.5" customHeight="1" thickBot="1" x14ac:dyDescent="0.2">
      <c r="B63" s="132"/>
      <c r="C63" s="1268" t="s">
        <v>50</v>
      </c>
      <c r="D63" s="1268"/>
      <c r="E63" s="1269"/>
      <c r="F63" s="133">
        <v>16563</v>
      </c>
      <c r="G63" s="133">
        <v>15752</v>
      </c>
      <c r="H63" s="134">
        <v>19387</v>
      </c>
    </row>
    <row r="64" spans="2:8" x14ac:dyDescent="0.15"/>
  </sheetData>
  <sheetProtection algorithmName="SHA-512" hashValue="sL8oOFhZF14mso/qeLwLxp4gzDmflHO4sK2+5eMY9gsDNHUwJH8IXaChl2F5Oe//NKr8xQQkS7g2C4aVwptMVw==" saltValue="9GbbpZ+kfQrtst+d9Y+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D7BDF-9913-4DF4-B84F-17D2E49CB857}">
  <sheetPr>
    <pageSetUpPr fitToPage="1"/>
  </sheetPr>
  <dimension ref="A1:DE85"/>
  <sheetViews>
    <sheetView showGridLines="0" topLeftCell="T34" zoomScaleNormal="100" zoomScaleSheetLayoutView="55" workbookViewId="0">
      <selection activeCell="AN65" sqref="AN65:DC69"/>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615</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98"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8"/>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8"/>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8"/>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8"/>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611</v>
      </c>
    </row>
    <row r="50" spans="1:109" ht="13.5" x14ac:dyDescent="0.15">
      <c r="B50" s="368"/>
      <c r="G50" s="1282"/>
      <c r="H50" s="1282"/>
      <c r="I50" s="1282"/>
      <c r="J50" s="1282"/>
      <c r="K50" s="376"/>
      <c r="L50" s="376"/>
      <c r="M50" s="375"/>
      <c r="N50" s="37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x14ac:dyDescent="0.15">
      <c r="B51" s="368"/>
      <c r="G51" s="1287"/>
      <c r="H51" s="1287"/>
      <c r="I51" s="1288"/>
      <c r="J51" s="1288"/>
      <c r="K51" s="1286"/>
      <c r="L51" s="1286"/>
      <c r="M51" s="1286"/>
      <c r="N51" s="1286"/>
      <c r="AM51" s="374"/>
      <c r="AN51" s="1279" t="s">
        <v>610</v>
      </c>
      <c r="AO51" s="1279"/>
      <c r="AP51" s="1279"/>
      <c r="AQ51" s="1279"/>
      <c r="AR51" s="1279"/>
      <c r="AS51" s="1279"/>
      <c r="AT51" s="1279"/>
      <c r="AU51" s="1279"/>
      <c r="AV51" s="1279"/>
      <c r="AW51" s="1279"/>
      <c r="AX51" s="1279"/>
      <c r="AY51" s="1279"/>
      <c r="AZ51" s="1279"/>
      <c r="BA51" s="1279"/>
      <c r="BB51" s="1279" t="s">
        <v>608</v>
      </c>
      <c r="BC51" s="1279"/>
      <c r="BD51" s="1279"/>
      <c r="BE51" s="1279"/>
      <c r="BF51" s="1279"/>
      <c r="BG51" s="1279"/>
      <c r="BH51" s="1279"/>
      <c r="BI51" s="1279"/>
      <c r="BJ51" s="1279"/>
      <c r="BK51" s="1279"/>
      <c r="BL51" s="1279"/>
      <c r="BM51" s="1279"/>
      <c r="BN51" s="1279"/>
      <c r="BO51" s="1279"/>
      <c r="BP51" s="1276">
        <v>1</v>
      </c>
      <c r="BQ51" s="1276"/>
      <c r="BR51" s="1276"/>
      <c r="BS51" s="1276"/>
      <c r="BT51" s="1276"/>
      <c r="BU51" s="1276"/>
      <c r="BV51" s="1276"/>
      <c r="BW51" s="1276"/>
      <c r="BX51" s="1276">
        <v>2</v>
      </c>
      <c r="BY51" s="1276"/>
      <c r="BZ51" s="1276"/>
      <c r="CA51" s="1276"/>
      <c r="CB51" s="1276"/>
      <c r="CC51" s="1276"/>
      <c r="CD51" s="1276"/>
      <c r="CE51" s="1276"/>
      <c r="CF51" s="1276">
        <v>7</v>
      </c>
      <c r="CG51" s="1276"/>
      <c r="CH51" s="1276"/>
      <c r="CI51" s="1276"/>
      <c r="CJ51" s="1276"/>
      <c r="CK51" s="1276"/>
      <c r="CL51" s="1276"/>
      <c r="CM51" s="1276"/>
      <c r="CN51" s="1276">
        <v>13.2</v>
      </c>
      <c r="CO51" s="1276"/>
      <c r="CP51" s="1276"/>
      <c r="CQ51" s="1276"/>
      <c r="CR51" s="1276"/>
      <c r="CS51" s="1276"/>
      <c r="CT51" s="1276"/>
      <c r="CU51" s="1276"/>
      <c r="CV51" s="1276">
        <v>8.4</v>
      </c>
      <c r="CW51" s="1276"/>
      <c r="CX51" s="1276"/>
      <c r="CY51" s="1276"/>
      <c r="CZ51" s="1276"/>
      <c r="DA51" s="1276"/>
      <c r="DB51" s="1276"/>
      <c r="DC51" s="1276"/>
    </row>
    <row r="52" spans="1:109" ht="13.5" x14ac:dyDescent="0.15">
      <c r="B52" s="368"/>
      <c r="G52" s="1287"/>
      <c r="H52" s="1287"/>
      <c r="I52" s="1288"/>
      <c r="J52" s="1288"/>
      <c r="K52" s="1286"/>
      <c r="L52" s="1286"/>
      <c r="M52" s="1286"/>
      <c r="N52" s="1286"/>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6"/>
      <c r="L53" s="1286"/>
      <c r="M53" s="1286"/>
      <c r="N53" s="1286"/>
      <c r="AM53" s="37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45.4</v>
      </c>
      <c r="BQ53" s="1276"/>
      <c r="BR53" s="1276"/>
      <c r="BS53" s="1276"/>
      <c r="BT53" s="1276"/>
      <c r="BU53" s="1276"/>
      <c r="BV53" s="1276"/>
      <c r="BW53" s="1276"/>
      <c r="BX53" s="1276">
        <v>47.3</v>
      </c>
      <c r="BY53" s="1276"/>
      <c r="BZ53" s="1276"/>
      <c r="CA53" s="1276"/>
      <c r="CB53" s="1276"/>
      <c r="CC53" s="1276"/>
      <c r="CD53" s="1276"/>
      <c r="CE53" s="1276"/>
      <c r="CF53" s="1276">
        <v>48.8</v>
      </c>
      <c r="CG53" s="1276"/>
      <c r="CH53" s="1276"/>
      <c r="CI53" s="1276"/>
      <c r="CJ53" s="1276"/>
      <c r="CK53" s="1276"/>
      <c r="CL53" s="1276"/>
      <c r="CM53" s="1276"/>
      <c r="CN53" s="1276">
        <v>50.7</v>
      </c>
      <c r="CO53" s="1276"/>
      <c r="CP53" s="1276"/>
      <c r="CQ53" s="1276"/>
      <c r="CR53" s="1276"/>
      <c r="CS53" s="1276"/>
      <c r="CT53" s="1276"/>
      <c r="CU53" s="1276"/>
      <c r="CV53" s="1276">
        <v>50.6</v>
      </c>
      <c r="CW53" s="1276"/>
      <c r="CX53" s="1276"/>
      <c r="CY53" s="1276"/>
      <c r="CZ53" s="1276"/>
      <c r="DA53" s="1276"/>
      <c r="DB53" s="1276"/>
      <c r="DC53" s="1276"/>
    </row>
    <row r="54" spans="1:109" ht="13.5" x14ac:dyDescent="0.15">
      <c r="A54" s="382"/>
      <c r="B54" s="368"/>
      <c r="G54" s="1287"/>
      <c r="H54" s="1287"/>
      <c r="I54" s="1282"/>
      <c r="J54" s="1282"/>
      <c r="K54" s="1286"/>
      <c r="L54" s="1286"/>
      <c r="M54" s="1286"/>
      <c r="N54" s="1286"/>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6"/>
      <c r="L55" s="1286"/>
      <c r="M55" s="1286"/>
      <c r="N55" s="1286"/>
      <c r="AN55" s="1281" t="s">
        <v>609</v>
      </c>
      <c r="AO55" s="1281"/>
      <c r="AP55" s="1281"/>
      <c r="AQ55" s="1281"/>
      <c r="AR55" s="1281"/>
      <c r="AS55" s="1281"/>
      <c r="AT55" s="1281"/>
      <c r="AU55" s="1281"/>
      <c r="AV55" s="1281"/>
      <c r="AW55" s="1281"/>
      <c r="AX55" s="1281"/>
      <c r="AY55" s="1281"/>
      <c r="AZ55" s="1281"/>
      <c r="BA55" s="1281"/>
      <c r="BB55" s="1279" t="s">
        <v>608</v>
      </c>
      <c r="BC55" s="1279"/>
      <c r="BD55" s="1279"/>
      <c r="BE55" s="1279"/>
      <c r="BF55" s="1279"/>
      <c r="BG55" s="1279"/>
      <c r="BH55" s="1279"/>
      <c r="BI55" s="1279"/>
      <c r="BJ55" s="1279"/>
      <c r="BK55" s="1279"/>
      <c r="BL55" s="1279"/>
      <c r="BM55" s="1279"/>
      <c r="BN55" s="1279"/>
      <c r="BO55" s="1279"/>
      <c r="BP55" s="1276">
        <v>5.8</v>
      </c>
      <c r="BQ55" s="1276"/>
      <c r="BR55" s="1276"/>
      <c r="BS55" s="1276"/>
      <c r="BT55" s="1276"/>
      <c r="BU55" s="1276"/>
      <c r="BV55" s="1276"/>
      <c r="BW55" s="1276"/>
      <c r="BX55" s="1276">
        <v>2.7</v>
      </c>
      <c r="BY55" s="1276"/>
      <c r="BZ55" s="1276"/>
      <c r="CA55" s="1276"/>
      <c r="CB55" s="1276"/>
      <c r="CC55" s="1276"/>
      <c r="CD55" s="1276"/>
      <c r="CE55" s="1276"/>
      <c r="CF55" s="1276">
        <v>0.5</v>
      </c>
      <c r="CG55" s="1276"/>
      <c r="CH55" s="1276"/>
      <c r="CI55" s="1276"/>
      <c r="CJ55" s="1276"/>
      <c r="CK55" s="1276"/>
      <c r="CL55" s="1276"/>
      <c r="CM55" s="1276"/>
      <c r="CN55" s="1276">
        <v>5.9</v>
      </c>
      <c r="CO55" s="1276"/>
      <c r="CP55" s="1276"/>
      <c r="CQ55" s="1276"/>
      <c r="CR55" s="1276"/>
      <c r="CS55" s="1276"/>
      <c r="CT55" s="1276"/>
      <c r="CU55" s="1276"/>
      <c r="CV55" s="1276">
        <v>4.0999999999999996</v>
      </c>
      <c r="CW55" s="1276"/>
      <c r="CX55" s="1276"/>
      <c r="CY55" s="1276"/>
      <c r="CZ55" s="1276"/>
      <c r="DA55" s="1276"/>
      <c r="DB55" s="1276"/>
      <c r="DC55" s="1276"/>
    </row>
    <row r="56" spans="1:109" ht="13.5" x14ac:dyDescent="0.15">
      <c r="A56" s="382"/>
      <c r="B56" s="368"/>
      <c r="G56" s="1282"/>
      <c r="H56" s="1282"/>
      <c r="I56" s="1282"/>
      <c r="J56" s="1282"/>
      <c r="K56" s="1286"/>
      <c r="L56" s="1286"/>
      <c r="M56" s="1286"/>
      <c r="N56" s="1286"/>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77"/>
      <c r="J57" s="1277"/>
      <c r="K57" s="1286"/>
      <c r="L57" s="1286"/>
      <c r="M57" s="1286"/>
      <c r="N57" s="1286"/>
      <c r="AM57" s="367"/>
      <c r="AN57" s="1281"/>
      <c r="AO57" s="1281"/>
      <c r="AP57" s="1281"/>
      <c r="AQ57" s="1281"/>
      <c r="AR57" s="1281"/>
      <c r="AS57" s="1281"/>
      <c r="AT57" s="1281"/>
      <c r="AU57" s="1281"/>
      <c r="AV57" s="1281"/>
      <c r="AW57" s="1281"/>
      <c r="AX57" s="1281"/>
      <c r="AY57" s="1281"/>
      <c r="AZ57" s="1281"/>
      <c r="BA57" s="1281"/>
      <c r="BB57" s="1279" t="s">
        <v>614</v>
      </c>
      <c r="BC57" s="1279"/>
      <c r="BD57" s="1279"/>
      <c r="BE57" s="1279"/>
      <c r="BF57" s="1279"/>
      <c r="BG57" s="1279"/>
      <c r="BH57" s="1279"/>
      <c r="BI57" s="1279"/>
      <c r="BJ57" s="1279"/>
      <c r="BK57" s="1279"/>
      <c r="BL57" s="1279"/>
      <c r="BM57" s="1279"/>
      <c r="BN57" s="1279"/>
      <c r="BO57" s="1279"/>
      <c r="BP57" s="1276">
        <v>58.6</v>
      </c>
      <c r="BQ57" s="1276"/>
      <c r="BR57" s="1276"/>
      <c r="BS57" s="1276"/>
      <c r="BT57" s="1276"/>
      <c r="BU57" s="1276"/>
      <c r="BV57" s="1276"/>
      <c r="BW57" s="1276"/>
      <c r="BX57" s="1276">
        <v>60.2</v>
      </c>
      <c r="BY57" s="1276"/>
      <c r="BZ57" s="1276"/>
      <c r="CA57" s="1276"/>
      <c r="CB57" s="1276"/>
      <c r="CC57" s="1276"/>
      <c r="CD57" s="1276"/>
      <c r="CE57" s="1276"/>
      <c r="CF57" s="1276">
        <v>60.4</v>
      </c>
      <c r="CG57" s="1276"/>
      <c r="CH57" s="1276"/>
      <c r="CI57" s="1276"/>
      <c r="CJ57" s="1276"/>
      <c r="CK57" s="1276"/>
      <c r="CL57" s="1276"/>
      <c r="CM57" s="1276"/>
      <c r="CN57" s="1276">
        <v>61.9</v>
      </c>
      <c r="CO57" s="1276"/>
      <c r="CP57" s="1276"/>
      <c r="CQ57" s="1276"/>
      <c r="CR57" s="1276"/>
      <c r="CS57" s="1276"/>
      <c r="CT57" s="1276"/>
      <c r="CU57" s="1276"/>
      <c r="CV57" s="1276">
        <v>63</v>
      </c>
      <c r="CW57" s="1276"/>
      <c r="CX57" s="1276"/>
      <c r="CY57" s="1276"/>
      <c r="CZ57" s="1276"/>
      <c r="DA57" s="1276"/>
      <c r="DB57" s="1276"/>
      <c r="DC57" s="1276"/>
      <c r="DD57" s="393"/>
      <c r="DE57" s="388"/>
    </row>
    <row r="58" spans="1:109" s="382" customFormat="1" ht="13.5" x14ac:dyDescent="0.15">
      <c r="A58" s="367"/>
      <c r="B58" s="388"/>
      <c r="G58" s="1282"/>
      <c r="H58" s="1282"/>
      <c r="I58" s="1277"/>
      <c r="J58" s="1277"/>
      <c r="K58" s="1286"/>
      <c r="L58" s="1286"/>
      <c r="M58" s="1286"/>
      <c r="N58" s="1286"/>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613</v>
      </c>
    </row>
    <row r="64" spans="1:109" ht="13.5" x14ac:dyDescent="0.15">
      <c r="B64" s="368"/>
      <c r="G64" s="383"/>
      <c r="I64" s="385"/>
      <c r="J64" s="385"/>
      <c r="K64" s="385"/>
      <c r="L64" s="385"/>
      <c r="M64" s="385"/>
      <c r="N64" s="384"/>
      <c r="AM64" s="383"/>
      <c r="AN64" s="383" t="s">
        <v>612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9" t="s">
        <v>617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8"/>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8"/>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8"/>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8"/>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611</v>
      </c>
    </row>
    <row r="72" spans="2:107" ht="13.5" x14ac:dyDescent="0.15">
      <c r="B72" s="368"/>
      <c r="G72" s="1282"/>
      <c r="H72" s="1282"/>
      <c r="I72" s="1282"/>
      <c r="J72" s="1282"/>
      <c r="K72" s="376"/>
      <c r="L72" s="376"/>
      <c r="M72" s="375"/>
      <c r="N72" s="37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5" x14ac:dyDescent="0.15">
      <c r="B73" s="368"/>
      <c r="G73" s="1287"/>
      <c r="H73" s="1287"/>
      <c r="I73" s="1287"/>
      <c r="J73" s="1287"/>
      <c r="K73" s="1280"/>
      <c r="L73" s="1280"/>
      <c r="M73" s="1280"/>
      <c r="N73" s="1280"/>
      <c r="AM73" s="374"/>
      <c r="AN73" s="1279" t="s">
        <v>610</v>
      </c>
      <c r="AO73" s="1279"/>
      <c r="AP73" s="1279"/>
      <c r="AQ73" s="1279"/>
      <c r="AR73" s="1279"/>
      <c r="AS73" s="1279"/>
      <c r="AT73" s="1279"/>
      <c r="AU73" s="1279"/>
      <c r="AV73" s="1279"/>
      <c r="AW73" s="1279"/>
      <c r="AX73" s="1279"/>
      <c r="AY73" s="1279"/>
      <c r="AZ73" s="1279"/>
      <c r="BA73" s="1279"/>
      <c r="BB73" s="1279" t="s">
        <v>608</v>
      </c>
      <c r="BC73" s="1279"/>
      <c r="BD73" s="1279"/>
      <c r="BE73" s="1279"/>
      <c r="BF73" s="1279"/>
      <c r="BG73" s="1279"/>
      <c r="BH73" s="1279"/>
      <c r="BI73" s="1279"/>
      <c r="BJ73" s="1279"/>
      <c r="BK73" s="1279"/>
      <c r="BL73" s="1279"/>
      <c r="BM73" s="1279"/>
      <c r="BN73" s="1279"/>
      <c r="BO73" s="1279"/>
      <c r="BP73" s="1276">
        <v>1</v>
      </c>
      <c r="BQ73" s="1276"/>
      <c r="BR73" s="1276"/>
      <c r="BS73" s="1276"/>
      <c r="BT73" s="1276"/>
      <c r="BU73" s="1276"/>
      <c r="BV73" s="1276"/>
      <c r="BW73" s="1276"/>
      <c r="BX73" s="1276">
        <v>2</v>
      </c>
      <c r="BY73" s="1276"/>
      <c r="BZ73" s="1276"/>
      <c r="CA73" s="1276"/>
      <c r="CB73" s="1276"/>
      <c r="CC73" s="1276"/>
      <c r="CD73" s="1276"/>
      <c r="CE73" s="1276"/>
      <c r="CF73" s="1276">
        <v>7</v>
      </c>
      <c r="CG73" s="1276"/>
      <c r="CH73" s="1276"/>
      <c r="CI73" s="1276"/>
      <c r="CJ73" s="1276"/>
      <c r="CK73" s="1276"/>
      <c r="CL73" s="1276"/>
      <c r="CM73" s="1276"/>
      <c r="CN73" s="1276">
        <v>13.2</v>
      </c>
      <c r="CO73" s="1276"/>
      <c r="CP73" s="1276"/>
      <c r="CQ73" s="1276"/>
      <c r="CR73" s="1276"/>
      <c r="CS73" s="1276"/>
      <c r="CT73" s="1276"/>
      <c r="CU73" s="1276"/>
      <c r="CV73" s="1276">
        <v>8.4</v>
      </c>
      <c r="CW73" s="1276"/>
      <c r="CX73" s="1276"/>
      <c r="CY73" s="1276"/>
      <c r="CZ73" s="1276"/>
      <c r="DA73" s="1276"/>
      <c r="DB73" s="1276"/>
      <c r="DC73" s="1276"/>
    </row>
    <row r="74" spans="2:107" ht="13.5" x14ac:dyDescent="0.15">
      <c r="B74" s="368"/>
      <c r="G74" s="1287"/>
      <c r="H74" s="1287"/>
      <c r="I74" s="1287"/>
      <c r="J74" s="1287"/>
      <c r="K74" s="1280"/>
      <c r="L74" s="1280"/>
      <c r="M74" s="1280"/>
      <c r="N74" s="1280"/>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6"/>
      <c r="L75" s="1286"/>
      <c r="M75" s="1286"/>
      <c r="N75" s="1286"/>
      <c r="AM75" s="37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6.9</v>
      </c>
      <c r="BQ75" s="1276"/>
      <c r="BR75" s="1276"/>
      <c r="BS75" s="1276"/>
      <c r="BT75" s="1276"/>
      <c r="BU75" s="1276"/>
      <c r="BV75" s="1276"/>
      <c r="BW75" s="1276"/>
      <c r="BX75" s="1276">
        <v>6.7</v>
      </c>
      <c r="BY75" s="1276"/>
      <c r="BZ75" s="1276"/>
      <c r="CA75" s="1276"/>
      <c r="CB75" s="1276"/>
      <c r="CC75" s="1276"/>
      <c r="CD75" s="1276"/>
      <c r="CE75" s="1276"/>
      <c r="CF75" s="1276">
        <v>6.5</v>
      </c>
      <c r="CG75" s="1276"/>
      <c r="CH75" s="1276"/>
      <c r="CI75" s="1276"/>
      <c r="CJ75" s="1276"/>
      <c r="CK75" s="1276"/>
      <c r="CL75" s="1276"/>
      <c r="CM75" s="1276"/>
      <c r="CN75" s="1276">
        <v>6.5</v>
      </c>
      <c r="CO75" s="1276"/>
      <c r="CP75" s="1276"/>
      <c r="CQ75" s="1276"/>
      <c r="CR75" s="1276"/>
      <c r="CS75" s="1276"/>
      <c r="CT75" s="1276"/>
      <c r="CU75" s="1276"/>
      <c r="CV75" s="1276">
        <v>6.5</v>
      </c>
      <c r="CW75" s="1276"/>
      <c r="CX75" s="1276"/>
      <c r="CY75" s="1276"/>
      <c r="CZ75" s="1276"/>
      <c r="DA75" s="1276"/>
      <c r="DB75" s="1276"/>
      <c r="DC75" s="1276"/>
    </row>
    <row r="76" spans="2:107" ht="13.5" x14ac:dyDescent="0.15">
      <c r="B76" s="368"/>
      <c r="G76" s="1287"/>
      <c r="H76" s="1287"/>
      <c r="I76" s="1282"/>
      <c r="J76" s="1282"/>
      <c r="K76" s="1286"/>
      <c r="L76" s="1286"/>
      <c r="M76" s="1286"/>
      <c r="N76" s="1286"/>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80"/>
      <c r="L77" s="1280"/>
      <c r="M77" s="1280"/>
      <c r="N77" s="1280"/>
      <c r="AN77" s="1281" t="s">
        <v>609</v>
      </c>
      <c r="AO77" s="1281"/>
      <c r="AP77" s="1281"/>
      <c r="AQ77" s="1281"/>
      <c r="AR77" s="1281"/>
      <c r="AS77" s="1281"/>
      <c r="AT77" s="1281"/>
      <c r="AU77" s="1281"/>
      <c r="AV77" s="1281"/>
      <c r="AW77" s="1281"/>
      <c r="AX77" s="1281"/>
      <c r="AY77" s="1281"/>
      <c r="AZ77" s="1281"/>
      <c r="BA77" s="1281"/>
      <c r="BB77" s="1279" t="s">
        <v>608</v>
      </c>
      <c r="BC77" s="1279"/>
      <c r="BD77" s="1279"/>
      <c r="BE77" s="1279"/>
      <c r="BF77" s="1279"/>
      <c r="BG77" s="1279"/>
      <c r="BH77" s="1279"/>
      <c r="BI77" s="1279"/>
      <c r="BJ77" s="1279"/>
      <c r="BK77" s="1279"/>
      <c r="BL77" s="1279"/>
      <c r="BM77" s="1279"/>
      <c r="BN77" s="1279"/>
      <c r="BO77" s="1279"/>
      <c r="BP77" s="1276">
        <v>5.8</v>
      </c>
      <c r="BQ77" s="1276"/>
      <c r="BR77" s="1276"/>
      <c r="BS77" s="1276"/>
      <c r="BT77" s="1276"/>
      <c r="BU77" s="1276"/>
      <c r="BV77" s="1276"/>
      <c r="BW77" s="1276"/>
      <c r="BX77" s="1276">
        <v>2.7</v>
      </c>
      <c r="BY77" s="1276"/>
      <c r="BZ77" s="1276"/>
      <c r="CA77" s="1276"/>
      <c r="CB77" s="1276"/>
      <c r="CC77" s="1276"/>
      <c r="CD77" s="1276"/>
      <c r="CE77" s="1276"/>
      <c r="CF77" s="1276">
        <v>0.5</v>
      </c>
      <c r="CG77" s="1276"/>
      <c r="CH77" s="1276"/>
      <c r="CI77" s="1276"/>
      <c r="CJ77" s="1276"/>
      <c r="CK77" s="1276"/>
      <c r="CL77" s="1276"/>
      <c r="CM77" s="1276"/>
      <c r="CN77" s="1276">
        <v>5.9</v>
      </c>
      <c r="CO77" s="1276"/>
      <c r="CP77" s="1276"/>
      <c r="CQ77" s="1276"/>
      <c r="CR77" s="1276"/>
      <c r="CS77" s="1276"/>
      <c r="CT77" s="1276"/>
      <c r="CU77" s="1276"/>
      <c r="CV77" s="1276">
        <v>4.0999999999999996</v>
      </c>
      <c r="CW77" s="1276"/>
      <c r="CX77" s="1276"/>
      <c r="CY77" s="1276"/>
      <c r="CZ77" s="1276"/>
      <c r="DA77" s="1276"/>
      <c r="DB77" s="1276"/>
      <c r="DC77" s="1276"/>
    </row>
    <row r="78" spans="2:107" ht="13.5" x14ac:dyDescent="0.15">
      <c r="B78" s="368"/>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607</v>
      </c>
      <c r="BC79" s="1279"/>
      <c r="BD79" s="1279"/>
      <c r="BE79" s="1279"/>
      <c r="BF79" s="1279"/>
      <c r="BG79" s="1279"/>
      <c r="BH79" s="1279"/>
      <c r="BI79" s="1279"/>
      <c r="BJ79" s="1279"/>
      <c r="BK79" s="1279"/>
      <c r="BL79" s="1279"/>
      <c r="BM79" s="1279"/>
      <c r="BN79" s="1279"/>
      <c r="BO79" s="1279"/>
      <c r="BP79" s="1276">
        <v>5.3</v>
      </c>
      <c r="BQ79" s="1276"/>
      <c r="BR79" s="1276"/>
      <c r="BS79" s="1276"/>
      <c r="BT79" s="1276"/>
      <c r="BU79" s="1276"/>
      <c r="BV79" s="1276"/>
      <c r="BW79" s="1276"/>
      <c r="BX79" s="1276">
        <v>5</v>
      </c>
      <c r="BY79" s="1276"/>
      <c r="BZ79" s="1276"/>
      <c r="CA79" s="1276"/>
      <c r="CB79" s="1276"/>
      <c r="CC79" s="1276"/>
      <c r="CD79" s="1276"/>
      <c r="CE79" s="1276"/>
      <c r="CF79" s="1276">
        <v>5.0999999999999996</v>
      </c>
      <c r="CG79" s="1276"/>
      <c r="CH79" s="1276"/>
      <c r="CI79" s="1276"/>
      <c r="CJ79" s="1276"/>
      <c r="CK79" s="1276"/>
      <c r="CL79" s="1276"/>
      <c r="CM79" s="1276"/>
      <c r="CN79" s="1276">
        <v>5.2</v>
      </c>
      <c r="CO79" s="1276"/>
      <c r="CP79" s="1276"/>
      <c r="CQ79" s="1276"/>
      <c r="CR79" s="1276"/>
      <c r="CS79" s="1276"/>
      <c r="CT79" s="1276"/>
      <c r="CU79" s="1276"/>
      <c r="CV79" s="1276">
        <v>5.0999999999999996</v>
      </c>
      <c r="CW79" s="1276"/>
      <c r="CX79" s="1276"/>
      <c r="CY79" s="1276"/>
      <c r="CZ79" s="1276"/>
      <c r="DA79" s="1276"/>
      <c r="DB79" s="1276"/>
      <c r="DC79" s="1276"/>
    </row>
    <row r="80" spans="2:107" ht="13.5" x14ac:dyDescent="0.15">
      <c r="B80" s="368"/>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3T4jcUdt9srsrcopclIdFJDUQdmoAQO4dSWKJw4aQp0KEA8Beltpbuk6n+yLEZ+/Ms37Jp5q+ON8PhMQD6Ykaw==" saltValue="/5GuPuw5J3pduN5c7myt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754F-5A98-40CF-BE2A-96236DE65A71}">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9tOipFbxQYRA0sLhoopJnw2BlIis0DYlYqAveQcOLIGML4BEvh2Bh+wrE9B2UG/E2WCdyHVp55QVrZrg/Ylf+A==" saltValue="Pzw3JHqSr6aluGGNqxo7o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4687B-81DE-41CA-888E-5D4D733F2FBF}">
  <sheetPr>
    <pageSetUpPr fitToPage="1"/>
  </sheetPr>
  <dimension ref="A1:DR125"/>
  <sheetViews>
    <sheetView showGridLines="0" topLeftCell="A91" zoomScaleNormal="100" zoomScaleSheetLayoutView="55"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YcmPiadO01A1uQNZLEgSu3ftb7/N5WNFl5yVvw5LGdi6q89xaYBFDaYAiIjfr+Fi7m1ehJflLWof6HJngUmq0A==" saltValue="YDKjxUeTgEWZBJ9M9WRNx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51508</v>
      </c>
      <c r="E3" s="153"/>
      <c r="F3" s="154">
        <v>52308</v>
      </c>
      <c r="G3" s="155"/>
      <c r="H3" s="156"/>
    </row>
    <row r="4" spans="1:8" x14ac:dyDescent="0.15">
      <c r="A4" s="157"/>
      <c r="B4" s="158"/>
      <c r="C4" s="159"/>
      <c r="D4" s="160">
        <v>26059</v>
      </c>
      <c r="E4" s="161"/>
      <c r="F4" s="162">
        <v>28695</v>
      </c>
      <c r="G4" s="163"/>
      <c r="H4" s="164"/>
    </row>
    <row r="5" spans="1:8" x14ac:dyDescent="0.15">
      <c r="A5" s="145" t="s">
        <v>560</v>
      </c>
      <c r="B5" s="150"/>
      <c r="C5" s="151"/>
      <c r="D5" s="152">
        <v>47883</v>
      </c>
      <c r="E5" s="153"/>
      <c r="F5" s="154">
        <v>46402</v>
      </c>
      <c r="G5" s="155"/>
      <c r="H5" s="156"/>
    </row>
    <row r="6" spans="1:8" x14ac:dyDescent="0.15">
      <c r="A6" s="157"/>
      <c r="B6" s="158"/>
      <c r="C6" s="159"/>
      <c r="D6" s="160">
        <v>23863</v>
      </c>
      <c r="E6" s="161"/>
      <c r="F6" s="162">
        <v>26897</v>
      </c>
      <c r="G6" s="163"/>
      <c r="H6" s="164"/>
    </row>
    <row r="7" spans="1:8" x14ac:dyDescent="0.15">
      <c r="A7" s="145" t="s">
        <v>561</v>
      </c>
      <c r="B7" s="150"/>
      <c r="C7" s="151"/>
      <c r="D7" s="152">
        <v>53643</v>
      </c>
      <c r="E7" s="153"/>
      <c r="F7" s="154">
        <v>66343</v>
      </c>
      <c r="G7" s="155"/>
      <c r="H7" s="156"/>
    </row>
    <row r="8" spans="1:8" x14ac:dyDescent="0.15">
      <c r="A8" s="157"/>
      <c r="B8" s="158"/>
      <c r="C8" s="159"/>
      <c r="D8" s="160">
        <v>26718</v>
      </c>
      <c r="E8" s="161"/>
      <c r="F8" s="162">
        <v>34529</v>
      </c>
      <c r="G8" s="163"/>
      <c r="H8" s="164"/>
    </row>
    <row r="9" spans="1:8" x14ac:dyDescent="0.15">
      <c r="A9" s="145" t="s">
        <v>562</v>
      </c>
      <c r="B9" s="150"/>
      <c r="C9" s="151"/>
      <c r="D9" s="152">
        <v>63408</v>
      </c>
      <c r="E9" s="153"/>
      <c r="F9" s="154">
        <v>56416</v>
      </c>
      <c r="G9" s="155"/>
      <c r="H9" s="156"/>
    </row>
    <row r="10" spans="1:8" x14ac:dyDescent="0.15">
      <c r="A10" s="157"/>
      <c r="B10" s="158"/>
      <c r="C10" s="159"/>
      <c r="D10" s="160">
        <v>44559</v>
      </c>
      <c r="E10" s="161"/>
      <c r="F10" s="162">
        <v>32623</v>
      </c>
      <c r="G10" s="163"/>
      <c r="H10" s="164"/>
    </row>
    <row r="11" spans="1:8" x14ac:dyDescent="0.15">
      <c r="A11" s="145" t="s">
        <v>563</v>
      </c>
      <c r="B11" s="150"/>
      <c r="C11" s="151"/>
      <c r="D11" s="152">
        <v>69509</v>
      </c>
      <c r="E11" s="153"/>
      <c r="F11" s="154">
        <v>49217</v>
      </c>
      <c r="G11" s="155"/>
      <c r="H11" s="156"/>
    </row>
    <row r="12" spans="1:8" x14ac:dyDescent="0.15">
      <c r="A12" s="157"/>
      <c r="B12" s="158"/>
      <c r="C12" s="165"/>
      <c r="D12" s="160">
        <v>56168</v>
      </c>
      <c r="E12" s="161"/>
      <c r="F12" s="162">
        <v>27232</v>
      </c>
      <c r="G12" s="163"/>
      <c r="H12" s="164"/>
    </row>
    <row r="13" spans="1:8" x14ac:dyDescent="0.15">
      <c r="A13" s="145"/>
      <c r="B13" s="150"/>
      <c r="C13" s="166"/>
      <c r="D13" s="167">
        <v>57190</v>
      </c>
      <c r="E13" s="168"/>
      <c r="F13" s="169">
        <v>54137</v>
      </c>
      <c r="G13" s="170"/>
      <c r="H13" s="156"/>
    </row>
    <row r="14" spans="1:8" x14ac:dyDescent="0.15">
      <c r="A14" s="157"/>
      <c r="B14" s="158"/>
      <c r="C14" s="159"/>
      <c r="D14" s="160">
        <v>35473</v>
      </c>
      <c r="E14" s="161"/>
      <c r="F14" s="162">
        <v>29995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6.95</v>
      </c>
      <c r="C19" s="171">
        <f>ROUND(VALUE(SUBSTITUTE(実質収支比率等に係る経年分析!G$48,"▲","-")),2)</f>
        <v>10.99</v>
      </c>
      <c r="D19" s="171">
        <f>ROUND(VALUE(SUBSTITUTE(実質収支比率等に係る経年分析!H$48,"▲","-")),2)</f>
        <v>10.01</v>
      </c>
      <c r="E19" s="171">
        <f>ROUND(VALUE(SUBSTITUTE(実質収支比率等に係る経年分析!I$48,"▲","-")),2)</f>
        <v>8.49</v>
      </c>
      <c r="F19" s="171">
        <f>ROUND(VALUE(SUBSTITUTE(実質収支比率等に係る経年分析!J$48,"▲","-")),2)</f>
        <v>10.029999999999999</v>
      </c>
    </row>
    <row r="20" spans="1:11" x14ac:dyDescent="0.15">
      <c r="A20" s="171" t="s">
        <v>54</v>
      </c>
      <c r="B20" s="171">
        <f>ROUND(VALUE(SUBSTITUTE(実質収支比率等に係る経年分析!F$47,"▲","-")),2)</f>
        <v>20.190000000000001</v>
      </c>
      <c r="C20" s="171">
        <f>ROUND(VALUE(SUBSTITUTE(実質収支比率等に係る経年分析!G$47,"▲","-")),2)</f>
        <v>17.579999999999998</v>
      </c>
      <c r="D20" s="171">
        <f>ROUND(VALUE(SUBSTITUTE(実質収支比率等に係る経年分析!H$47,"▲","-")),2)</f>
        <v>19</v>
      </c>
      <c r="E20" s="171">
        <f>ROUND(VALUE(SUBSTITUTE(実質収支比率等に係る経年分析!I$47,"▲","-")),2)</f>
        <v>18.7</v>
      </c>
      <c r="F20" s="171">
        <f>ROUND(VALUE(SUBSTITUTE(実質収支比率等に係る経年分析!J$47,"▲","-")),2)</f>
        <v>21.87</v>
      </c>
    </row>
    <row r="21" spans="1:11" x14ac:dyDescent="0.15">
      <c r="A21" s="171" t="s">
        <v>55</v>
      </c>
      <c r="B21" s="171">
        <f>IF(ISNUMBER(VALUE(SUBSTITUTE(実質収支比率等に係る経年分析!F$49,"▲","-"))),ROUND(VALUE(SUBSTITUTE(実質収支比率等に係る経年分析!F$49,"▲","-")),2),NA())</f>
        <v>-1.73</v>
      </c>
      <c r="C21" s="171">
        <f>IF(ISNUMBER(VALUE(SUBSTITUTE(実質収支比率等に係る経年分析!G$49,"▲","-"))),ROUND(VALUE(SUBSTITUTE(実質収支比率等に係る経年分析!G$49,"▲","-")),2),NA())</f>
        <v>1.33</v>
      </c>
      <c r="D21" s="171">
        <f>IF(ISNUMBER(VALUE(SUBSTITUTE(実質収支比率等に係る経年分析!H$49,"▲","-"))),ROUND(VALUE(SUBSTITUTE(実質収支比率等に係る経年分析!H$49,"▲","-")),2),NA())</f>
        <v>0.43</v>
      </c>
      <c r="E21" s="171">
        <f>IF(ISNUMBER(VALUE(SUBSTITUTE(実質収支比率等に係る経年分析!I$49,"▲","-"))),ROUND(VALUE(SUBSTITUTE(実質収支比率等に係る経年分析!I$49,"▲","-")),2),NA())</f>
        <v>-1.33</v>
      </c>
      <c r="F21" s="171">
        <f>IF(ISNUMBER(VALUE(SUBSTITUTE(実質収支比率等に係る経年分析!J$49,"▲","-"))),ROUND(VALUE(SUBSTITUTE(実質収支比率等に係る経年分析!J$49,"▲","-")),2),NA())</f>
        <v>1.94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15">
      <c r="A30" s="172" t="str">
        <f>IF(連結実質赤字比率に係る赤字・黒字の構成分析!C$40="",NA(),連結実質赤字比率に係る赤字・黒字の構成分析!C$40)</f>
        <v>し尿処理事業特別会計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0.34</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0.84</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1.82</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8.58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8.1300000000000008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7.25</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11.63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10.220000000000001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9.7799999999999994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4469</v>
      </c>
      <c r="E42" s="173"/>
      <c r="F42" s="173"/>
      <c r="G42" s="173">
        <f>'実質公債費比率（分子）の構造'!L$52</f>
        <v>4375</v>
      </c>
      <c r="H42" s="173"/>
      <c r="I42" s="173"/>
      <c r="J42" s="173">
        <f>'実質公債費比率（分子）の構造'!M$52</f>
        <v>4190</v>
      </c>
      <c r="K42" s="173"/>
      <c r="L42" s="173"/>
      <c r="M42" s="173">
        <f>'実質公債費比率（分子）の構造'!N$52</f>
        <v>4108</v>
      </c>
      <c r="N42" s="173"/>
      <c r="O42" s="173"/>
      <c r="P42" s="173">
        <f>'実質公債費比率（分子）の構造'!O$52</f>
        <v>4240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v>
      </c>
      <c r="C44" s="173"/>
      <c r="D44" s="173"/>
      <c r="E44" s="173">
        <f>'実質公債費比率（分子）の構造'!L$50</f>
        <v>3</v>
      </c>
      <c r="F44" s="173"/>
      <c r="G44" s="173"/>
      <c r="H44" s="173">
        <f>'実質公債費比率（分子）の構造'!M$50</f>
        <v>3</v>
      </c>
      <c r="I44" s="173"/>
      <c r="J44" s="173"/>
      <c r="K44" s="173">
        <f>'実質公債費比率（分子）の構造'!N$50</f>
        <v>3</v>
      </c>
      <c r="L44" s="173"/>
      <c r="M44" s="173"/>
      <c r="N44" s="173">
        <f>'実質公債費比率（分子）の構造'!O$50</f>
        <v>3</v>
      </c>
      <c r="O44" s="173"/>
      <c r="P44" s="173"/>
    </row>
    <row r="45" spans="1:16" x14ac:dyDescent="0.15">
      <c r="A45" s="173" t="s">
        <v>65</v>
      </c>
      <c r="B45" s="173">
        <f>'実質公債費比率（分子）の構造'!K$49</f>
        <v>79</v>
      </c>
      <c r="C45" s="173"/>
      <c r="D45" s="173"/>
      <c r="E45" s="173">
        <f>'実質公債費比率（分子）の構造'!L$49</f>
        <v>101</v>
      </c>
      <c r="F45" s="173"/>
      <c r="G45" s="173"/>
      <c r="H45" s="173">
        <f>'実質公債費比率（分子）の構造'!M$49</f>
        <v>104</v>
      </c>
      <c r="I45" s="173"/>
      <c r="J45" s="173"/>
      <c r="K45" s="173">
        <f>'実質公債費比率（分子）の構造'!N$49</f>
        <v>104</v>
      </c>
      <c r="L45" s="173"/>
      <c r="M45" s="173"/>
      <c r="N45" s="173">
        <f>'実質公債費比率（分子）の構造'!O$49</f>
        <v>143</v>
      </c>
      <c r="O45" s="173"/>
      <c r="P45" s="173"/>
    </row>
    <row r="46" spans="1:16" x14ac:dyDescent="0.15">
      <c r="A46" s="173" t="s">
        <v>66</v>
      </c>
      <c r="B46" s="173">
        <f>'実質公債費比率（分子）の構造'!K$48</f>
        <v>1499</v>
      </c>
      <c r="C46" s="173"/>
      <c r="D46" s="173"/>
      <c r="E46" s="173">
        <f>'実質公債費比率（分子）の構造'!L$48</f>
        <v>1467</v>
      </c>
      <c r="F46" s="173"/>
      <c r="G46" s="173"/>
      <c r="H46" s="173">
        <f>'実質公債費比率（分子）の構造'!M$48</f>
        <v>1343</v>
      </c>
      <c r="I46" s="173"/>
      <c r="J46" s="173"/>
      <c r="K46" s="173">
        <f>'実質公債費比率（分子）の構造'!N$48</f>
        <v>1355</v>
      </c>
      <c r="L46" s="173"/>
      <c r="M46" s="173"/>
      <c r="N46" s="173">
        <f>'実質公債費比率（分子）の構造'!O$48</f>
        <v>1384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4518</v>
      </c>
      <c r="C49" s="173"/>
      <c r="D49" s="173"/>
      <c r="E49" s="173">
        <f>'実質公債費比率（分子）の構造'!L$45</f>
        <v>4307</v>
      </c>
      <c r="F49" s="173"/>
      <c r="G49" s="173"/>
      <c r="H49" s="173">
        <f>'実質公債費比率（分子）の構造'!M$45</f>
        <v>4312</v>
      </c>
      <c r="I49" s="173"/>
      <c r="J49" s="173"/>
      <c r="K49" s="173">
        <f>'実質公債費比率（分子）の構造'!N$45</f>
        <v>4293</v>
      </c>
      <c r="L49" s="173"/>
      <c r="M49" s="173"/>
      <c r="N49" s="173">
        <f>'実質公債費比率（分子）の構造'!O$45</f>
        <v>4322</v>
      </c>
      <c r="O49" s="173"/>
      <c r="P49" s="173"/>
    </row>
    <row r="50" spans="1:16" x14ac:dyDescent="0.15">
      <c r="A50" s="173" t="s">
        <v>70</v>
      </c>
      <c r="B50" s="173" t="e">
        <f>NA()</f>
        <v>#N/A</v>
      </c>
      <c r="C50" s="173">
        <f>IF(ISNUMBER('実質公債費比率（分子）の構造'!K$53),'実質公債費比率（分子）の構造'!K$53,NA())</f>
        <v>1630</v>
      </c>
      <c r="D50" s="173" t="e">
        <f>NA()</f>
        <v>#N/A</v>
      </c>
      <c r="E50" s="173" t="e">
        <f>NA()</f>
        <v>#N/A</v>
      </c>
      <c r="F50" s="173">
        <f>IF(ISNUMBER('実質公債費比率（分子）の構造'!L$53),'実質公債費比率（分子）の構造'!L$53,NA())</f>
        <v>1503</v>
      </c>
      <c r="G50" s="173" t="e">
        <f>NA()</f>
        <v>#N/A</v>
      </c>
      <c r="H50" s="173" t="e">
        <f>NA()</f>
        <v>#N/A</v>
      </c>
      <c r="I50" s="173">
        <f>IF(ISNUMBER('実質公債費比率（分子）の構造'!M$53),'実質公債費比率（分子）の構造'!M$53,NA())</f>
        <v>1572</v>
      </c>
      <c r="J50" s="173" t="e">
        <f>NA()</f>
        <v>#N/A</v>
      </c>
      <c r="K50" s="173" t="e">
        <f>NA()</f>
        <v>#N/A</v>
      </c>
      <c r="L50" s="173">
        <f>IF(ISNUMBER('実質公債費比率（分子）の構造'!N$53),'実質公債費比率（分子）の構造'!N$53,NA())</f>
        <v>1647</v>
      </c>
      <c r="M50" s="173" t="e">
        <f>NA()</f>
        <v>#N/A</v>
      </c>
      <c r="N50" s="173" t="e">
        <f>NA()</f>
        <v>#N/A</v>
      </c>
      <c r="O50" s="173">
        <f>IF(ISNUMBER('実質公債費比率（分子）の構造'!O$53),'実質公債費比率（分子）の構造'!O$53,NA())</f>
        <v>1612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40210</v>
      </c>
      <c r="E56" s="172"/>
      <c r="F56" s="172"/>
      <c r="G56" s="172">
        <f>'将来負担比率（分子）の構造'!J$52</f>
        <v>40622</v>
      </c>
      <c r="H56" s="172"/>
      <c r="I56" s="172"/>
      <c r="J56" s="172">
        <f>'将来負担比率（分子）の構造'!K$52</f>
        <v>40827</v>
      </c>
      <c r="K56" s="172"/>
      <c r="L56" s="172"/>
      <c r="M56" s="172">
        <f>'将来負担比率（分子）の構造'!L$52</f>
        <v>44102</v>
      </c>
      <c r="N56" s="172"/>
      <c r="O56" s="172"/>
      <c r="P56" s="172">
        <f>'将来負担比率（分子）の構造'!M$52</f>
        <v>43575</v>
      </c>
    </row>
    <row r="57" spans="1:16" x14ac:dyDescent="0.15">
      <c r="A57" s="172" t="s">
        <v>41</v>
      </c>
      <c r="B57" s="172"/>
      <c r="C57" s="172"/>
      <c r="D57" s="172">
        <f>'将来負担比率（分子）の構造'!I$51</f>
        <v>7763</v>
      </c>
      <c r="E57" s="172"/>
      <c r="F57" s="172"/>
      <c r="G57" s="172">
        <f>'将来負担比率（分子）の構造'!J$51</f>
        <v>7833</v>
      </c>
      <c r="H57" s="172"/>
      <c r="I57" s="172"/>
      <c r="J57" s="172">
        <f>'将来負担比率（分子）の構造'!K$51</f>
        <v>7645</v>
      </c>
      <c r="K57" s="172"/>
      <c r="L57" s="172"/>
      <c r="M57" s="172">
        <f>'将来負担比率（分子）の構造'!L$51</f>
        <v>8160</v>
      </c>
      <c r="N57" s="172"/>
      <c r="O57" s="172"/>
      <c r="P57" s="172">
        <f>'将来負担比率（分子）の構造'!M$51</f>
        <v>7525</v>
      </c>
    </row>
    <row r="58" spans="1:16" x14ac:dyDescent="0.15">
      <c r="A58" s="172" t="s">
        <v>40</v>
      </c>
      <c r="B58" s="172"/>
      <c r="C58" s="172"/>
      <c r="D58" s="172">
        <f>'将来負担比率（分子）の構造'!I$50</f>
        <v>19459</v>
      </c>
      <c r="E58" s="172"/>
      <c r="F58" s="172"/>
      <c r="G58" s="172">
        <f>'将来負担比率（分子）の構造'!J$50</f>
        <v>18799</v>
      </c>
      <c r="H58" s="172"/>
      <c r="I58" s="172"/>
      <c r="J58" s="172">
        <f>'将来負担比率（分子）の構造'!K$50</f>
        <v>18974</v>
      </c>
      <c r="K58" s="172"/>
      <c r="L58" s="172"/>
      <c r="M58" s="172">
        <f>'将来負担比率（分子）の構造'!L$50</f>
        <v>18001</v>
      </c>
      <c r="N58" s="172"/>
      <c r="O58" s="172"/>
      <c r="P58" s="172">
        <f>'将来負担比率（分子）の構造'!M$50</f>
        <v>21843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137</v>
      </c>
      <c r="C61" s="172"/>
      <c r="D61" s="172"/>
      <c r="E61" s="172">
        <f>'将来負担比率（分子）の構造'!J$46</f>
        <v>86</v>
      </c>
      <c r="F61" s="172"/>
      <c r="G61" s="172"/>
      <c r="H61" s="172">
        <f>'将来負担比率（分子）の構造'!K$46</f>
        <v>38</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7062</v>
      </c>
      <c r="C62" s="172"/>
      <c r="D62" s="172"/>
      <c r="E62" s="172">
        <f>'将来負担比率（分子）の構造'!J$45</f>
        <v>6509</v>
      </c>
      <c r="F62" s="172"/>
      <c r="G62" s="172"/>
      <c r="H62" s="172">
        <f>'将来負担比率（分子）の構造'!K$45</f>
        <v>6631</v>
      </c>
      <c r="I62" s="172"/>
      <c r="J62" s="172"/>
      <c r="K62" s="172">
        <f>'将来負担比率（分子）の構造'!L$45</f>
        <v>6516</v>
      </c>
      <c r="L62" s="172"/>
      <c r="M62" s="172"/>
      <c r="N62" s="172">
        <f>'将来負担比率（分子）の構造'!M$45</f>
        <v>6753</v>
      </c>
      <c r="O62" s="172"/>
      <c r="P62" s="172"/>
    </row>
    <row r="63" spans="1:16" x14ac:dyDescent="0.15">
      <c r="A63" s="172" t="s">
        <v>33</v>
      </c>
      <c r="B63" s="172">
        <f>'将来負担比率（分子）の構造'!I$44</f>
        <v>764</v>
      </c>
      <c r="C63" s="172"/>
      <c r="D63" s="172"/>
      <c r="E63" s="172">
        <f>'将来負担比率（分子）の構造'!J$44</f>
        <v>1022</v>
      </c>
      <c r="F63" s="172"/>
      <c r="G63" s="172"/>
      <c r="H63" s="172">
        <f>'将来負担比率（分子）の構造'!K$44</f>
        <v>1347</v>
      </c>
      <c r="I63" s="172"/>
      <c r="J63" s="172"/>
      <c r="K63" s="172">
        <f>'将来負担比率（分子）の構造'!L$44</f>
        <v>3550</v>
      </c>
      <c r="L63" s="172"/>
      <c r="M63" s="172"/>
      <c r="N63" s="172">
        <f>'将来負担比率（分子）の構造'!M$44</f>
        <v>3430</v>
      </c>
      <c r="O63" s="172"/>
      <c r="P63" s="172"/>
    </row>
    <row r="64" spans="1:16" x14ac:dyDescent="0.15">
      <c r="A64" s="172" t="s">
        <v>32</v>
      </c>
      <c r="B64" s="172">
        <f>'将来負担比率（分子）の構造'!I$43</f>
        <v>11772</v>
      </c>
      <c r="C64" s="172"/>
      <c r="D64" s="172"/>
      <c r="E64" s="172">
        <f>'将来負担比率（分子）の構造'!J$43</f>
        <v>11946</v>
      </c>
      <c r="F64" s="172"/>
      <c r="G64" s="172"/>
      <c r="H64" s="172">
        <f>'将来負担比率（分子）の構造'!K$43</f>
        <v>11649</v>
      </c>
      <c r="I64" s="172"/>
      <c r="J64" s="172"/>
      <c r="K64" s="172">
        <f>'将来負担比率（分子）の構造'!L$43</f>
        <v>11597</v>
      </c>
      <c r="L64" s="172"/>
      <c r="M64" s="172"/>
      <c r="N64" s="172">
        <f>'将来負担比率（分子）の構造'!M$43</f>
        <v>10517</v>
      </c>
      <c r="O64" s="172"/>
      <c r="P64" s="172"/>
    </row>
    <row r="65" spans="1:16" x14ac:dyDescent="0.15">
      <c r="A65" s="172" t="s">
        <v>31</v>
      </c>
      <c r="B65" s="172">
        <f>'将来負担比率（分子）の構造'!I$42</f>
        <v>18</v>
      </c>
      <c r="C65" s="172"/>
      <c r="D65" s="172"/>
      <c r="E65" s="172">
        <f>'将来負担比率（分子）の構造'!J$42</f>
        <v>15</v>
      </c>
      <c r="F65" s="172"/>
      <c r="G65" s="172"/>
      <c r="H65" s="172">
        <f>'将来負担比率（分子）の構造'!K$42</f>
        <v>12</v>
      </c>
      <c r="I65" s="172"/>
      <c r="J65" s="172"/>
      <c r="K65" s="172">
        <f>'将来負担比率（分子）の構造'!L$42</f>
        <v>9</v>
      </c>
      <c r="L65" s="172"/>
      <c r="M65" s="172"/>
      <c r="N65" s="172">
        <f>'将来負担比率（分子）の構造'!M$42</f>
        <v>6</v>
      </c>
      <c r="O65" s="172"/>
      <c r="P65" s="172"/>
    </row>
    <row r="66" spans="1:16" x14ac:dyDescent="0.15">
      <c r="A66" s="172" t="s">
        <v>30</v>
      </c>
      <c r="B66" s="172">
        <f>'将来負担比率（分子）の構造'!I$41</f>
        <v>47940</v>
      </c>
      <c r="C66" s="172"/>
      <c r="D66" s="172"/>
      <c r="E66" s="172">
        <f>'将来負担比率（分子）の構造'!J$41</f>
        <v>48156</v>
      </c>
      <c r="F66" s="172"/>
      <c r="G66" s="172"/>
      <c r="H66" s="172">
        <f>'将来負担比率（分子）の構造'!K$41</f>
        <v>49449</v>
      </c>
      <c r="I66" s="172"/>
      <c r="J66" s="172"/>
      <c r="K66" s="172">
        <f>'将来負担比率（分子）の構造'!L$41</f>
        <v>51840</v>
      </c>
      <c r="L66" s="172"/>
      <c r="M66" s="172"/>
      <c r="N66" s="172">
        <f>'将来負担比率（分子）の構造'!M$41</f>
        <v>54403</v>
      </c>
      <c r="O66" s="172"/>
      <c r="P66" s="172"/>
    </row>
    <row r="67" spans="1:16" x14ac:dyDescent="0.15">
      <c r="A67" s="172" t="s">
        <v>74</v>
      </c>
      <c r="B67" s="172" t="e">
        <f>NA()</f>
        <v>#N/A</v>
      </c>
      <c r="C67" s="172">
        <f>IF(ISNUMBER('将来負担比率（分子）の構造'!I$53), IF('将来負担比率（分子）の構造'!I$53 &lt; 0, 0, '将来負担比率（分子）の構造'!I$53), NA())</f>
        <v>260</v>
      </c>
      <c r="D67" s="172" t="e">
        <f>NA()</f>
        <v>#N/A</v>
      </c>
      <c r="E67" s="172" t="e">
        <f>NA()</f>
        <v>#N/A</v>
      </c>
      <c r="F67" s="172">
        <f>IF(ISNUMBER('将来負担比率（分子）の構造'!J$53), IF('将来負担比率（分子）の構造'!J$53 &lt; 0, 0, '将来負担比率（分子）の構造'!J$53), NA())</f>
        <v>480</v>
      </c>
      <c r="G67" s="172" t="e">
        <f>NA()</f>
        <v>#N/A</v>
      </c>
      <c r="H67" s="172" t="e">
        <f>NA()</f>
        <v>#N/A</v>
      </c>
      <c r="I67" s="172">
        <f>IF(ISNUMBER('将来負担比率（分子）の構造'!K$53), IF('将来負担比率（分子）の構造'!K$53 &lt; 0, 0, '将来負担比率（分子）の構造'!K$53), NA())</f>
        <v>1680</v>
      </c>
      <c r="J67" s="172" t="e">
        <f>NA()</f>
        <v>#N/A</v>
      </c>
      <c r="K67" s="172" t="e">
        <f>NA()</f>
        <v>#N/A</v>
      </c>
      <c r="L67" s="172">
        <f>IF(ISNUMBER('将来負担比率（分子）の構造'!L$53), IF('将来負担比率（分子）の構造'!L$53 &lt; 0, 0, '将来負担比率（分子）の構造'!L$53), NA())</f>
        <v>3250</v>
      </c>
      <c r="M67" s="172" t="e">
        <f>NA()</f>
        <v>#N/A</v>
      </c>
      <c r="N67" s="172" t="e">
        <f>NA()</f>
        <v>#N/A</v>
      </c>
      <c r="O67" s="172">
        <f>IF(ISNUMBER('将来負担比率（分子）の構造'!M$53), IF('将来負担比率（分子）の構造'!M$53 &lt; 0, 0, '将来負担比率（分子）の構造'!M$53), NA())</f>
        <v>2166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5185</v>
      </c>
      <c r="C72" s="176">
        <f>基金残高に係る経年分析!G55</f>
        <v>5190</v>
      </c>
      <c r="D72" s="176">
        <f>基金残高に係る経年分析!H55</f>
        <v>6347</v>
      </c>
    </row>
    <row r="73" spans="1:16" x14ac:dyDescent="0.15">
      <c r="A73" s="175" t="s">
        <v>77</v>
      </c>
      <c r="B73" s="176">
        <f>基金残高に係る経年分析!F56</f>
        <v>2294</v>
      </c>
      <c r="C73" s="176">
        <f>基金残高に係る経年分析!G56</f>
        <v>3135</v>
      </c>
      <c r="D73" s="176">
        <f>基金残高に係る経年分析!H56</f>
        <v>4316</v>
      </c>
    </row>
    <row r="74" spans="1:16" x14ac:dyDescent="0.15">
      <c r="A74" s="175" t="s">
        <v>78</v>
      </c>
      <c r="B74" s="176">
        <f>基金残高に係る経年分析!F57</f>
        <v>9083</v>
      </c>
      <c r="C74" s="176">
        <f>基金残高に係る経年分析!G57</f>
        <v>7428</v>
      </c>
      <c r="D74" s="176">
        <f>基金残高に係る経年分析!H57</f>
        <v>8724</v>
      </c>
    </row>
  </sheetData>
  <sheetProtection algorithmName="SHA-512" hashValue="5QZZoxQ1aaJDIvK8fzCi25k4/eJCmkkHDjCIP+xgiS+g4XrceAiCey8qM7OUsET7/PRO9wHFK3fp8wymbMf7Zw==" saltValue="bd1J0+jl05qyWBF9eK5x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sqref="A1:A104857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227</v>
      </c>
      <c r="C5" s="732"/>
      <c r="D5" s="732"/>
      <c r="E5" s="732"/>
      <c r="F5" s="732"/>
      <c r="G5" s="732"/>
      <c r="H5" s="732"/>
      <c r="I5" s="732"/>
      <c r="J5" s="732"/>
      <c r="K5" s="732"/>
      <c r="L5" s="732"/>
      <c r="M5" s="732"/>
      <c r="N5" s="732"/>
      <c r="O5" s="732"/>
      <c r="P5" s="732"/>
      <c r="Q5" s="733"/>
      <c r="R5" s="717">
        <v>20346738</v>
      </c>
      <c r="S5" s="718"/>
      <c r="T5" s="718"/>
      <c r="U5" s="718"/>
      <c r="V5" s="718"/>
      <c r="W5" s="718"/>
      <c r="X5" s="718"/>
      <c r="Y5" s="761"/>
      <c r="Z5" s="779">
        <v>30.3</v>
      </c>
      <c r="AA5" s="779"/>
      <c r="AB5" s="779"/>
      <c r="AC5" s="779"/>
      <c r="AD5" s="780">
        <v>19034088</v>
      </c>
      <c r="AE5" s="780"/>
      <c r="AF5" s="780"/>
      <c r="AG5" s="780"/>
      <c r="AH5" s="780"/>
      <c r="AI5" s="780"/>
      <c r="AJ5" s="780"/>
      <c r="AK5" s="780"/>
      <c r="AL5" s="762">
        <v>68.3</v>
      </c>
      <c r="AM5" s="736"/>
      <c r="AN5" s="736"/>
      <c r="AO5" s="763"/>
      <c r="AP5" s="731" t="s">
        <v>228</v>
      </c>
      <c r="AQ5" s="732"/>
      <c r="AR5" s="732"/>
      <c r="AS5" s="732"/>
      <c r="AT5" s="732"/>
      <c r="AU5" s="732"/>
      <c r="AV5" s="732"/>
      <c r="AW5" s="732"/>
      <c r="AX5" s="732"/>
      <c r="AY5" s="732"/>
      <c r="AZ5" s="732"/>
      <c r="BA5" s="732"/>
      <c r="BB5" s="732"/>
      <c r="BC5" s="732"/>
      <c r="BD5" s="732"/>
      <c r="BE5" s="732"/>
      <c r="BF5" s="733"/>
      <c r="BG5" s="664">
        <v>19147487</v>
      </c>
      <c r="BH5" s="665"/>
      <c r="BI5" s="665"/>
      <c r="BJ5" s="665"/>
      <c r="BK5" s="665"/>
      <c r="BL5" s="665"/>
      <c r="BM5" s="665"/>
      <c r="BN5" s="666"/>
      <c r="BO5" s="691">
        <v>94.1</v>
      </c>
      <c r="BP5" s="691"/>
      <c r="BQ5" s="691"/>
      <c r="BR5" s="691"/>
      <c r="BS5" s="692">
        <v>128649</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399485</v>
      </c>
      <c r="S6" s="665"/>
      <c r="T6" s="665"/>
      <c r="U6" s="665"/>
      <c r="V6" s="665"/>
      <c r="W6" s="665"/>
      <c r="X6" s="665"/>
      <c r="Y6" s="666"/>
      <c r="Z6" s="691">
        <v>0.6</v>
      </c>
      <c r="AA6" s="691"/>
      <c r="AB6" s="691"/>
      <c r="AC6" s="691"/>
      <c r="AD6" s="692">
        <v>399485</v>
      </c>
      <c r="AE6" s="692"/>
      <c r="AF6" s="692"/>
      <c r="AG6" s="692"/>
      <c r="AH6" s="692"/>
      <c r="AI6" s="692"/>
      <c r="AJ6" s="692"/>
      <c r="AK6" s="692"/>
      <c r="AL6" s="667">
        <v>1.4</v>
      </c>
      <c r="AM6" s="668"/>
      <c r="AN6" s="668"/>
      <c r="AO6" s="693"/>
      <c r="AP6" s="661" t="s">
        <v>233</v>
      </c>
      <c r="AQ6" s="662"/>
      <c r="AR6" s="662"/>
      <c r="AS6" s="662"/>
      <c r="AT6" s="662"/>
      <c r="AU6" s="662"/>
      <c r="AV6" s="662"/>
      <c r="AW6" s="662"/>
      <c r="AX6" s="662"/>
      <c r="AY6" s="662"/>
      <c r="AZ6" s="662"/>
      <c r="BA6" s="662"/>
      <c r="BB6" s="662"/>
      <c r="BC6" s="662"/>
      <c r="BD6" s="662"/>
      <c r="BE6" s="662"/>
      <c r="BF6" s="663"/>
      <c r="BG6" s="664">
        <v>19147487</v>
      </c>
      <c r="BH6" s="665"/>
      <c r="BI6" s="665"/>
      <c r="BJ6" s="665"/>
      <c r="BK6" s="665"/>
      <c r="BL6" s="665"/>
      <c r="BM6" s="665"/>
      <c r="BN6" s="666"/>
      <c r="BO6" s="691">
        <v>94.1</v>
      </c>
      <c r="BP6" s="691"/>
      <c r="BQ6" s="691"/>
      <c r="BR6" s="691"/>
      <c r="BS6" s="692">
        <v>128649</v>
      </c>
      <c r="BT6" s="692"/>
      <c r="BU6" s="692"/>
      <c r="BV6" s="692"/>
      <c r="BW6" s="692"/>
      <c r="BX6" s="692"/>
      <c r="BY6" s="692"/>
      <c r="BZ6" s="692"/>
      <c r="CA6" s="692"/>
      <c r="CB6" s="759"/>
      <c r="CD6" s="720" t="s">
        <v>234</v>
      </c>
      <c r="CE6" s="721"/>
      <c r="CF6" s="721"/>
      <c r="CG6" s="721"/>
      <c r="CH6" s="721"/>
      <c r="CI6" s="721"/>
      <c r="CJ6" s="721"/>
      <c r="CK6" s="721"/>
      <c r="CL6" s="721"/>
      <c r="CM6" s="721"/>
      <c r="CN6" s="721"/>
      <c r="CO6" s="721"/>
      <c r="CP6" s="721"/>
      <c r="CQ6" s="722"/>
      <c r="CR6" s="664">
        <v>255449</v>
      </c>
      <c r="CS6" s="665"/>
      <c r="CT6" s="665"/>
      <c r="CU6" s="665"/>
      <c r="CV6" s="665"/>
      <c r="CW6" s="665"/>
      <c r="CX6" s="665"/>
      <c r="CY6" s="666"/>
      <c r="CZ6" s="762">
        <v>0.4</v>
      </c>
      <c r="DA6" s="736"/>
      <c r="DB6" s="736"/>
      <c r="DC6" s="765"/>
      <c r="DD6" s="670" t="s">
        <v>128</v>
      </c>
      <c r="DE6" s="665"/>
      <c r="DF6" s="665"/>
      <c r="DG6" s="665"/>
      <c r="DH6" s="665"/>
      <c r="DI6" s="665"/>
      <c r="DJ6" s="665"/>
      <c r="DK6" s="665"/>
      <c r="DL6" s="665"/>
      <c r="DM6" s="665"/>
      <c r="DN6" s="665"/>
      <c r="DO6" s="665"/>
      <c r="DP6" s="666"/>
      <c r="DQ6" s="670">
        <v>255449</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13488</v>
      </c>
      <c r="S7" s="665"/>
      <c r="T7" s="665"/>
      <c r="U7" s="665"/>
      <c r="V7" s="665"/>
      <c r="W7" s="665"/>
      <c r="X7" s="665"/>
      <c r="Y7" s="666"/>
      <c r="Z7" s="691">
        <v>0</v>
      </c>
      <c r="AA7" s="691"/>
      <c r="AB7" s="691"/>
      <c r="AC7" s="691"/>
      <c r="AD7" s="692">
        <v>13488</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8611660</v>
      </c>
      <c r="BH7" s="665"/>
      <c r="BI7" s="665"/>
      <c r="BJ7" s="665"/>
      <c r="BK7" s="665"/>
      <c r="BL7" s="665"/>
      <c r="BM7" s="665"/>
      <c r="BN7" s="666"/>
      <c r="BO7" s="691">
        <v>42.3</v>
      </c>
      <c r="BP7" s="691"/>
      <c r="BQ7" s="691"/>
      <c r="BR7" s="691"/>
      <c r="BS7" s="692">
        <v>128649</v>
      </c>
      <c r="BT7" s="692"/>
      <c r="BU7" s="692"/>
      <c r="BV7" s="692"/>
      <c r="BW7" s="692"/>
      <c r="BX7" s="692"/>
      <c r="BY7" s="692"/>
      <c r="BZ7" s="692"/>
      <c r="CA7" s="692"/>
      <c r="CB7" s="759"/>
      <c r="CD7" s="706" t="s">
        <v>237</v>
      </c>
      <c r="CE7" s="703"/>
      <c r="CF7" s="703"/>
      <c r="CG7" s="703"/>
      <c r="CH7" s="703"/>
      <c r="CI7" s="703"/>
      <c r="CJ7" s="703"/>
      <c r="CK7" s="703"/>
      <c r="CL7" s="703"/>
      <c r="CM7" s="703"/>
      <c r="CN7" s="703"/>
      <c r="CO7" s="703"/>
      <c r="CP7" s="703"/>
      <c r="CQ7" s="704"/>
      <c r="CR7" s="664">
        <v>13767731</v>
      </c>
      <c r="CS7" s="665"/>
      <c r="CT7" s="665"/>
      <c r="CU7" s="665"/>
      <c r="CV7" s="665"/>
      <c r="CW7" s="665"/>
      <c r="CX7" s="665"/>
      <c r="CY7" s="666"/>
      <c r="CZ7" s="691">
        <v>21.5</v>
      </c>
      <c r="DA7" s="691"/>
      <c r="DB7" s="691"/>
      <c r="DC7" s="691"/>
      <c r="DD7" s="670">
        <v>4724062</v>
      </c>
      <c r="DE7" s="665"/>
      <c r="DF7" s="665"/>
      <c r="DG7" s="665"/>
      <c r="DH7" s="665"/>
      <c r="DI7" s="665"/>
      <c r="DJ7" s="665"/>
      <c r="DK7" s="665"/>
      <c r="DL7" s="665"/>
      <c r="DM7" s="665"/>
      <c r="DN7" s="665"/>
      <c r="DO7" s="665"/>
      <c r="DP7" s="666"/>
      <c r="DQ7" s="670">
        <v>7979222</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114632</v>
      </c>
      <c r="S8" s="665"/>
      <c r="T8" s="665"/>
      <c r="U8" s="665"/>
      <c r="V8" s="665"/>
      <c r="W8" s="665"/>
      <c r="X8" s="665"/>
      <c r="Y8" s="666"/>
      <c r="Z8" s="691">
        <v>0.2</v>
      </c>
      <c r="AA8" s="691"/>
      <c r="AB8" s="691"/>
      <c r="AC8" s="691"/>
      <c r="AD8" s="692">
        <v>114632</v>
      </c>
      <c r="AE8" s="692"/>
      <c r="AF8" s="692"/>
      <c r="AG8" s="692"/>
      <c r="AH8" s="692"/>
      <c r="AI8" s="692"/>
      <c r="AJ8" s="692"/>
      <c r="AK8" s="692"/>
      <c r="AL8" s="667">
        <v>0.4</v>
      </c>
      <c r="AM8" s="668"/>
      <c r="AN8" s="668"/>
      <c r="AO8" s="693"/>
      <c r="AP8" s="661" t="s">
        <v>239</v>
      </c>
      <c r="AQ8" s="662"/>
      <c r="AR8" s="662"/>
      <c r="AS8" s="662"/>
      <c r="AT8" s="662"/>
      <c r="AU8" s="662"/>
      <c r="AV8" s="662"/>
      <c r="AW8" s="662"/>
      <c r="AX8" s="662"/>
      <c r="AY8" s="662"/>
      <c r="AZ8" s="662"/>
      <c r="BA8" s="662"/>
      <c r="BB8" s="662"/>
      <c r="BC8" s="662"/>
      <c r="BD8" s="662"/>
      <c r="BE8" s="662"/>
      <c r="BF8" s="663"/>
      <c r="BG8" s="664">
        <v>245102</v>
      </c>
      <c r="BH8" s="665"/>
      <c r="BI8" s="665"/>
      <c r="BJ8" s="665"/>
      <c r="BK8" s="665"/>
      <c r="BL8" s="665"/>
      <c r="BM8" s="665"/>
      <c r="BN8" s="666"/>
      <c r="BO8" s="691">
        <v>1.2</v>
      </c>
      <c r="BP8" s="691"/>
      <c r="BQ8" s="691"/>
      <c r="BR8" s="691"/>
      <c r="BS8" s="692" t="s">
        <v>128</v>
      </c>
      <c r="BT8" s="692"/>
      <c r="BU8" s="692"/>
      <c r="BV8" s="692"/>
      <c r="BW8" s="692"/>
      <c r="BX8" s="692"/>
      <c r="BY8" s="692"/>
      <c r="BZ8" s="692"/>
      <c r="CA8" s="692"/>
      <c r="CB8" s="759"/>
      <c r="CD8" s="706" t="s">
        <v>240</v>
      </c>
      <c r="CE8" s="703"/>
      <c r="CF8" s="703"/>
      <c r="CG8" s="703"/>
      <c r="CH8" s="703"/>
      <c r="CI8" s="703"/>
      <c r="CJ8" s="703"/>
      <c r="CK8" s="703"/>
      <c r="CL8" s="703"/>
      <c r="CM8" s="703"/>
      <c r="CN8" s="703"/>
      <c r="CO8" s="703"/>
      <c r="CP8" s="703"/>
      <c r="CQ8" s="704"/>
      <c r="CR8" s="664">
        <v>20255300</v>
      </c>
      <c r="CS8" s="665"/>
      <c r="CT8" s="665"/>
      <c r="CU8" s="665"/>
      <c r="CV8" s="665"/>
      <c r="CW8" s="665"/>
      <c r="CX8" s="665"/>
      <c r="CY8" s="666"/>
      <c r="CZ8" s="691">
        <v>31.7</v>
      </c>
      <c r="DA8" s="691"/>
      <c r="DB8" s="691"/>
      <c r="DC8" s="691"/>
      <c r="DD8" s="670">
        <v>973703</v>
      </c>
      <c r="DE8" s="665"/>
      <c r="DF8" s="665"/>
      <c r="DG8" s="665"/>
      <c r="DH8" s="665"/>
      <c r="DI8" s="665"/>
      <c r="DJ8" s="665"/>
      <c r="DK8" s="665"/>
      <c r="DL8" s="665"/>
      <c r="DM8" s="665"/>
      <c r="DN8" s="665"/>
      <c r="DO8" s="665"/>
      <c r="DP8" s="666"/>
      <c r="DQ8" s="670">
        <v>8391801</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163533</v>
      </c>
      <c r="S9" s="665"/>
      <c r="T9" s="665"/>
      <c r="U9" s="665"/>
      <c r="V9" s="665"/>
      <c r="W9" s="665"/>
      <c r="X9" s="665"/>
      <c r="Y9" s="666"/>
      <c r="Z9" s="691">
        <v>0.2</v>
      </c>
      <c r="AA9" s="691"/>
      <c r="AB9" s="691"/>
      <c r="AC9" s="691"/>
      <c r="AD9" s="692">
        <v>163533</v>
      </c>
      <c r="AE9" s="692"/>
      <c r="AF9" s="692"/>
      <c r="AG9" s="692"/>
      <c r="AH9" s="692"/>
      <c r="AI9" s="692"/>
      <c r="AJ9" s="692"/>
      <c r="AK9" s="692"/>
      <c r="AL9" s="667">
        <v>0.6</v>
      </c>
      <c r="AM9" s="668"/>
      <c r="AN9" s="668"/>
      <c r="AO9" s="693"/>
      <c r="AP9" s="661" t="s">
        <v>242</v>
      </c>
      <c r="AQ9" s="662"/>
      <c r="AR9" s="662"/>
      <c r="AS9" s="662"/>
      <c r="AT9" s="662"/>
      <c r="AU9" s="662"/>
      <c r="AV9" s="662"/>
      <c r="AW9" s="662"/>
      <c r="AX9" s="662"/>
      <c r="AY9" s="662"/>
      <c r="AZ9" s="662"/>
      <c r="BA9" s="662"/>
      <c r="BB9" s="662"/>
      <c r="BC9" s="662"/>
      <c r="BD9" s="662"/>
      <c r="BE9" s="662"/>
      <c r="BF9" s="663"/>
      <c r="BG9" s="664">
        <v>7146234</v>
      </c>
      <c r="BH9" s="665"/>
      <c r="BI9" s="665"/>
      <c r="BJ9" s="665"/>
      <c r="BK9" s="665"/>
      <c r="BL9" s="665"/>
      <c r="BM9" s="665"/>
      <c r="BN9" s="666"/>
      <c r="BO9" s="691">
        <v>35.1</v>
      </c>
      <c r="BP9" s="691"/>
      <c r="BQ9" s="691"/>
      <c r="BR9" s="691"/>
      <c r="BS9" s="692" t="s">
        <v>243</v>
      </c>
      <c r="BT9" s="692"/>
      <c r="BU9" s="692"/>
      <c r="BV9" s="692"/>
      <c r="BW9" s="692"/>
      <c r="BX9" s="692"/>
      <c r="BY9" s="692"/>
      <c r="BZ9" s="692"/>
      <c r="CA9" s="692"/>
      <c r="CB9" s="759"/>
      <c r="CD9" s="706" t="s">
        <v>244</v>
      </c>
      <c r="CE9" s="703"/>
      <c r="CF9" s="703"/>
      <c r="CG9" s="703"/>
      <c r="CH9" s="703"/>
      <c r="CI9" s="703"/>
      <c r="CJ9" s="703"/>
      <c r="CK9" s="703"/>
      <c r="CL9" s="703"/>
      <c r="CM9" s="703"/>
      <c r="CN9" s="703"/>
      <c r="CO9" s="703"/>
      <c r="CP9" s="703"/>
      <c r="CQ9" s="704"/>
      <c r="CR9" s="664">
        <v>7253324</v>
      </c>
      <c r="CS9" s="665"/>
      <c r="CT9" s="665"/>
      <c r="CU9" s="665"/>
      <c r="CV9" s="665"/>
      <c r="CW9" s="665"/>
      <c r="CX9" s="665"/>
      <c r="CY9" s="666"/>
      <c r="CZ9" s="691">
        <v>11.3</v>
      </c>
      <c r="DA9" s="691"/>
      <c r="DB9" s="691"/>
      <c r="DC9" s="691"/>
      <c r="DD9" s="670">
        <v>237875</v>
      </c>
      <c r="DE9" s="665"/>
      <c r="DF9" s="665"/>
      <c r="DG9" s="665"/>
      <c r="DH9" s="665"/>
      <c r="DI9" s="665"/>
      <c r="DJ9" s="665"/>
      <c r="DK9" s="665"/>
      <c r="DL9" s="665"/>
      <c r="DM9" s="665"/>
      <c r="DN9" s="665"/>
      <c r="DO9" s="665"/>
      <c r="DP9" s="666"/>
      <c r="DQ9" s="670">
        <v>5108441</v>
      </c>
      <c r="DR9" s="665"/>
      <c r="DS9" s="665"/>
      <c r="DT9" s="665"/>
      <c r="DU9" s="665"/>
      <c r="DV9" s="665"/>
      <c r="DW9" s="665"/>
      <c r="DX9" s="665"/>
      <c r="DY9" s="665"/>
      <c r="DZ9" s="665"/>
      <c r="EA9" s="665"/>
      <c r="EB9" s="665"/>
      <c r="EC9" s="705"/>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243</v>
      </c>
      <c r="S10" s="665"/>
      <c r="T10" s="665"/>
      <c r="U10" s="665"/>
      <c r="V10" s="665"/>
      <c r="W10" s="665"/>
      <c r="X10" s="665"/>
      <c r="Y10" s="666"/>
      <c r="Z10" s="691" t="s">
        <v>128</v>
      </c>
      <c r="AA10" s="691"/>
      <c r="AB10" s="691"/>
      <c r="AC10" s="691"/>
      <c r="AD10" s="692" t="s">
        <v>243</v>
      </c>
      <c r="AE10" s="692"/>
      <c r="AF10" s="692"/>
      <c r="AG10" s="692"/>
      <c r="AH10" s="692"/>
      <c r="AI10" s="692"/>
      <c r="AJ10" s="692"/>
      <c r="AK10" s="692"/>
      <c r="AL10" s="667" t="s">
        <v>128</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371481</v>
      </c>
      <c r="BH10" s="665"/>
      <c r="BI10" s="665"/>
      <c r="BJ10" s="665"/>
      <c r="BK10" s="665"/>
      <c r="BL10" s="665"/>
      <c r="BM10" s="665"/>
      <c r="BN10" s="666"/>
      <c r="BO10" s="691">
        <v>1.8</v>
      </c>
      <c r="BP10" s="691"/>
      <c r="BQ10" s="691"/>
      <c r="BR10" s="691"/>
      <c r="BS10" s="692" t="s">
        <v>243</v>
      </c>
      <c r="BT10" s="692"/>
      <c r="BU10" s="692"/>
      <c r="BV10" s="692"/>
      <c r="BW10" s="692"/>
      <c r="BX10" s="692"/>
      <c r="BY10" s="692"/>
      <c r="BZ10" s="692"/>
      <c r="CA10" s="692"/>
      <c r="CB10" s="759"/>
      <c r="CD10" s="706" t="s">
        <v>247</v>
      </c>
      <c r="CE10" s="703"/>
      <c r="CF10" s="703"/>
      <c r="CG10" s="703"/>
      <c r="CH10" s="703"/>
      <c r="CI10" s="703"/>
      <c r="CJ10" s="703"/>
      <c r="CK10" s="703"/>
      <c r="CL10" s="703"/>
      <c r="CM10" s="703"/>
      <c r="CN10" s="703"/>
      <c r="CO10" s="703"/>
      <c r="CP10" s="703"/>
      <c r="CQ10" s="704"/>
      <c r="CR10" s="664">
        <v>1090758</v>
      </c>
      <c r="CS10" s="665"/>
      <c r="CT10" s="665"/>
      <c r="CU10" s="665"/>
      <c r="CV10" s="665"/>
      <c r="CW10" s="665"/>
      <c r="CX10" s="665"/>
      <c r="CY10" s="666"/>
      <c r="CZ10" s="691">
        <v>1.7</v>
      </c>
      <c r="DA10" s="691"/>
      <c r="DB10" s="691"/>
      <c r="DC10" s="691"/>
      <c r="DD10" s="670" t="s">
        <v>243</v>
      </c>
      <c r="DE10" s="665"/>
      <c r="DF10" s="665"/>
      <c r="DG10" s="665"/>
      <c r="DH10" s="665"/>
      <c r="DI10" s="665"/>
      <c r="DJ10" s="665"/>
      <c r="DK10" s="665"/>
      <c r="DL10" s="665"/>
      <c r="DM10" s="665"/>
      <c r="DN10" s="665"/>
      <c r="DO10" s="665"/>
      <c r="DP10" s="666"/>
      <c r="DQ10" s="670">
        <v>36820</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3341731</v>
      </c>
      <c r="S11" s="665"/>
      <c r="T11" s="665"/>
      <c r="U11" s="665"/>
      <c r="V11" s="665"/>
      <c r="W11" s="665"/>
      <c r="X11" s="665"/>
      <c r="Y11" s="666"/>
      <c r="Z11" s="667">
        <v>5</v>
      </c>
      <c r="AA11" s="668"/>
      <c r="AB11" s="668"/>
      <c r="AC11" s="669"/>
      <c r="AD11" s="670">
        <v>3341731</v>
      </c>
      <c r="AE11" s="665"/>
      <c r="AF11" s="665"/>
      <c r="AG11" s="665"/>
      <c r="AH11" s="665"/>
      <c r="AI11" s="665"/>
      <c r="AJ11" s="665"/>
      <c r="AK11" s="666"/>
      <c r="AL11" s="667">
        <v>12</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848843</v>
      </c>
      <c r="BH11" s="665"/>
      <c r="BI11" s="665"/>
      <c r="BJ11" s="665"/>
      <c r="BK11" s="665"/>
      <c r="BL11" s="665"/>
      <c r="BM11" s="665"/>
      <c r="BN11" s="666"/>
      <c r="BO11" s="691">
        <v>4.2</v>
      </c>
      <c r="BP11" s="691"/>
      <c r="BQ11" s="691"/>
      <c r="BR11" s="691"/>
      <c r="BS11" s="692">
        <v>128649</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1065740</v>
      </c>
      <c r="CS11" s="665"/>
      <c r="CT11" s="665"/>
      <c r="CU11" s="665"/>
      <c r="CV11" s="665"/>
      <c r="CW11" s="665"/>
      <c r="CX11" s="665"/>
      <c r="CY11" s="666"/>
      <c r="CZ11" s="691">
        <v>1.7</v>
      </c>
      <c r="DA11" s="691"/>
      <c r="DB11" s="691"/>
      <c r="DC11" s="691"/>
      <c r="DD11" s="670">
        <v>215082</v>
      </c>
      <c r="DE11" s="665"/>
      <c r="DF11" s="665"/>
      <c r="DG11" s="665"/>
      <c r="DH11" s="665"/>
      <c r="DI11" s="665"/>
      <c r="DJ11" s="665"/>
      <c r="DK11" s="665"/>
      <c r="DL11" s="665"/>
      <c r="DM11" s="665"/>
      <c r="DN11" s="665"/>
      <c r="DO11" s="665"/>
      <c r="DP11" s="666"/>
      <c r="DQ11" s="670">
        <v>655761</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243</v>
      </c>
      <c r="AE12" s="692"/>
      <c r="AF12" s="692"/>
      <c r="AG12" s="692"/>
      <c r="AH12" s="692"/>
      <c r="AI12" s="692"/>
      <c r="AJ12" s="692"/>
      <c r="AK12" s="692"/>
      <c r="AL12" s="667" t="s">
        <v>128</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9204710</v>
      </c>
      <c r="BH12" s="665"/>
      <c r="BI12" s="665"/>
      <c r="BJ12" s="665"/>
      <c r="BK12" s="665"/>
      <c r="BL12" s="665"/>
      <c r="BM12" s="665"/>
      <c r="BN12" s="666"/>
      <c r="BO12" s="691">
        <v>45.2</v>
      </c>
      <c r="BP12" s="691"/>
      <c r="BQ12" s="691"/>
      <c r="BR12" s="691"/>
      <c r="BS12" s="692" t="s">
        <v>243</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4455892</v>
      </c>
      <c r="CS12" s="665"/>
      <c r="CT12" s="665"/>
      <c r="CU12" s="665"/>
      <c r="CV12" s="665"/>
      <c r="CW12" s="665"/>
      <c r="CX12" s="665"/>
      <c r="CY12" s="666"/>
      <c r="CZ12" s="691">
        <v>7</v>
      </c>
      <c r="DA12" s="691"/>
      <c r="DB12" s="691"/>
      <c r="DC12" s="691"/>
      <c r="DD12" s="670">
        <v>110970</v>
      </c>
      <c r="DE12" s="665"/>
      <c r="DF12" s="665"/>
      <c r="DG12" s="665"/>
      <c r="DH12" s="665"/>
      <c r="DI12" s="665"/>
      <c r="DJ12" s="665"/>
      <c r="DK12" s="665"/>
      <c r="DL12" s="665"/>
      <c r="DM12" s="665"/>
      <c r="DN12" s="665"/>
      <c r="DO12" s="665"/>
      <c r="DP12" s="666"/>
      <c r="DQ12" s="670">
        <v>3704187</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243</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9176249</v>
      </c>
      <c r="BH13" s="665"/>
      <c r="BI13" s="665"/>
      <c r="BJ13" s="665"/>
      <c r="BK13" s="665"/>
      <c r="BL13" s="665"/>
      <c r="BM13" s="665"/>
      <c r="BN13" s="666"/>
      <c r="BO13" s="691">
        <v>45.1</v>
      </c>
      <c r="BP13" s="691"/>
      <c r="BQ13" s="691"/>
      <c r="BR13" s="691"/>
      <c r="BS13" s="692" t="s">
        <v>128</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5255869</v>
      </c>
      <c r="CS13" s="665"/>
      <c r="CT13" s="665"/>
      <c r="CU13" s="665"/>
      <c r="CV13" s="665"/>
      <c r="CW13" s="665"/>
      <c r="CX13" s="665"/>
      <c r="CY13" s="666"/>
      <c r="CZ13" s="691">
        <v>8.1999999999999993</v>
      </c>
      <c r="DA13" s="691"/>
      <c r="DB13" s="691"/>
      <c r="DC13" s="691"/>
      <c r="DD13" s="670">
        <v>2762459</v>
      </c>
      <c r="DE13" s="665"/>
      <c r="DF13" s="665"/>
      <c r="DG13" s="665"/>
      <c r="DH13" s="665"/>
      <c r="DI13" s="665"/>
      <c r="DJ13" s="665"/>
      <c r="DK13" s="665"/>
      <c r="DL13" s="665"/>
      <c r="DM13" s="665"/>
      <c r="DN13" s="665"/>
      <c r="DO13" s="665"/>
      <c r="DP13" s="666"/>
      <c r="DQ13" s="670">
        <v>3093205</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243</v>
      </c>
      <c r="S14" s="665"/>
      <c r="T14" s="665"/>
      <c r="U14" s="665"/>
      <c r="V14" s="665"/>
      <c r="W14" s="665"/>
      <c r="X14" s="665"/>
      <c r="Y14" s="666"/>
      <c r="Z14" s="691" t="s">
        <v>128</v>
      </c>
      <c r="AA14" s="691"/>
      <c r="AB14" s="691"/>
      <c r="AC14" s="691"/>
      <c r="AD14" s="692" t="s">
        <v>243</v>
      </c>
      <c r="AE14" s="692"/>
      <c r="AF14" s="692"/>
      <c r="AG14" s="692"/>
      <c r="AH14" s="692"/>
      <c r="AI14" s="692"/>
      <c r="AJ14" s="692"/>
      <c r="AK14" s="692"/>
      <c r="AL14" s="667" t="s">
        <v>243</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444304</v>
      </c>
      <c r="BH14" s="665"/>
      <c r="BI14" s="665"/>
      <c r="BJ14" s="665"/>
      <c r="BK14" s="665"/>
      <c r="BL14" s="665"/>
      <c r="BM14" s="665"/>
      <c r="BN14" s="666"/>
      <c r="BO14" s="691">
        <v>2.2000000000000002</v>
      </c>
      <c r="BP14" s="691"/>
      <c r="BQ14" s="691"/>
      <c r="BR14" s="691"/>
      <c r="BS14" s="692" t="s">
        <v>128</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1677498</v>
      </c>
      <c r="CS14" s="665"/>
      <c r="CT14" s="665"/>
      <c r="CU14" s="665"/>
      <c r="CV14" s="665"/>
      <c r="CW14" s="665"/>
      <c r="CX14" s="665"/>
      <c r="CY14" s="666"/>
      <c r="CZ14" s="691">
        <v>2.6</v>
      </c>
      <c r="DA14" s="691"/>
      <c r="DB14" s="691"/>
      <c r="DC14" s="691"/>
      <c r="DD14" s="670">
        <v>174183</v>
      </c>
      <c r="DE14" s="665"/>
      <c r="DF14" s="665"/>
      <c r="DG14" s="665"/>
      <c r="DH14" s="665"/>
      <c r="DI14" s="665"/>
      <c r="DJ14" s="665"/>
      <c r="DK14" s="665"/>
      <c r="DL14" s="665"/>
      <c r="DM14" s="665"/>
      <c r="DN14" s="665"/>
      <c r="DO14" s="665"/>
      <c r="DP14" s="666"/>
      <c r="DQ14" s="670">
        <v>1468082</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243</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886813</v>
      </c>
      <c r="BH15" s="665"/>
      <c r="BI15" s="665"/>
      <c r="BJ15" s="665"/>
      <c r="BK15" s="665"/>
      <c r="BL15" s="665"/>
      <c r="BM15" s="665"/>
      <c r="BN15" s="666"/>
      <c r="BO15" s="691">
        <v>4.4000000000000004</v>
      </c>
      <c r="BP15" s="691"/>
      <c r="BQ15" s="691"/>
      <c r="BR15" s="691"/>
      <c r="BS15" s="692" t="s">
        <v>243</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4554822</v>
      </c>
      <c r="CS15" s="665"/>
      <c r="CT15" s="665"/>
      <c r="CU15" s="665"/>
      <c r="CV15" s="665"/>
      <c r="CW15" s="665"/>
      <c r="CX15" s="665"/>
      <c r="CY15" s="666"/>
      <c r="CZ15" s="691">
        <v>7.1</v>
      </c>
      <c r="DA15" s="691"/>
      <c r="DB15" s="691"/>
      <c r="DC15" s="691"/>
      <c r="DD15" s="670">
        <v>374582</v>
      </c>
      <c r="DE15" s="665"/>
      <c r="DF15" s="665"/>
      <c r="DG15" s="665"/>
      <c r="DH15" s="665"/>
      <c r="DI15" s="665"/>
      <c r="DJ15" s="665"/>
      <c r="DK15" s="665"/>
      <c r="DL15" s="665"/>
      <c r="DM15" s="665"/>
      <c r="DN15" s="665"/>
      <c r="DO15" s="665"/>
      <c r="DP15" s="666"/>
      <c r="DQ15" s="670">
        <v>3090636</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43227</v>
      </c>
      <c r="S16" s="665"/>
      <c r="T16" s="665"/>
      <c r="U16" s="665"/>
      <c r="V16" s="665"/>
      <c r="W16" s="665"/>
      <c r="X16" s="665"/>
      <c r="Y16" s="666"/>
      <c r="Z16" s="691">
        <v>0.1</v>
      </c>
      <c r="AA16" s="691"/>
      <c r="AB16" s="691"/>
      <c r="AC16" s="691"/>
      <c r="AD16" s="692">
        <v>43227</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243</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249927</v>
      </c>
      <c r="S17" s="665"/>
      <c r="T17" s="665"/>
      <c r="U17" s="665"/>
      <c r="V17" s="665"/>
      <c r="W17" s="665"/>
      <c r="X17" s="665"/>
      <c r="Y17" s="666"/>
      <c r="Z17" s="691">
        <v>0.4</v>
      </c>
      <c r="AA17" s="691"/>
      <c r="AB17" s="691"/>
      <c r="AC17" s="691"/>
      <c r="AD17" s="692">
        <v>249927</v>
      </c>
      <c r="AE17" s="692"/>
      <c r="AF17" s="692"/>
      <c r="AG17" s="692"/>
      <c r="AH17" s="692"/>
      <c r="AI17" s="692"/>
      <c r="AJ17" s="692"/>
      <c r="AK17" s="692"/>
      <c r="AL17" s="667">
        <v>0.9</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243</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4321991</v>
      </c>
      <c r="CS17" s="665"/>
      <c r="CT17" s="665"/>
      <c r="CU17" s="665"/>
      <c r="CV17" s="665"/>
      <c r="CW17" s="665"/>
      <c r="CX17" s="665"/>
      <c r="CY17" s="666"/>
      <c r="CZ17" s="691">
        <v>6.8</v>
      </c>
      <c r="DA17" s="691"/>
      <c r="DB17" s="691"/>
      <c r="DC17" s="691"/>
      <c r="DD17" s="670" t="s">
        <v>243</v>
      </c>
      <c r="DE17" s="665"/>
      <c r="DF17" s="665"/>
      <c r="DG17" s="665"/>
      <c r="DH17" s="665"/>
      <c r="DI17" s="665"/>
      <c r="DJ17" s="665"/>
      <c r="DK17" s="665"/>
      <c r="DL17" s="665"/>
      <c r="DM17" s="665"/>
      <c r="DN17" s="665"/>
      <c r="DO17" s="665"/>
      <c r="DP17" s="666"/>
      <c r="DQ17" s="670">
        <v>4292295</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506518</v>
      </c>
      <c r="S18" s="665"/>
      <c r="T18" s="665"/>
      <c r="U18" s="665"/>
      <c r="V18" s="665"/>
      <c r="W18" s="665"/>
      <c r="X18" s="665"/>
      <c r="Y18" s="666"/>
      <c r="Z18" s="691">
        <v>0.8</v>
      </c>
      <c r="AA18" s="691"/>
      <c r="AB18" s="691"/>
      <c r="AC18" s="691"/>
      <c r="AD18" s="692">
        <v>506518</v>
      </c>
      <c r="AE18" s="692"/>
      <c r="AF18" s="692"/>
      <c r="AG18" s="692"/>
      <c r="AH18" s="692"/>
      <c r="AI18" s="692"/>
      <c r="AJ18" s="692"/>
      <c r="AK18" s="692"/>
      <c r="AL18" s="667">
        <v>1.8</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243</v>
      </c>
      <c r="BP18" s="691"/>
      <c r="BQ18" s="691"/>
      <c r="BR18" s="691"/>
      <c r="BS18" s="692" t="s">
        <v>243</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150210</v>
      </c>
      <c r="S19" s="665"/>
      <c r="T19" s="665"/>
      <c r="U19" s="665"/>
      <c r="V19" s="665"/>
      <c r="W19" s="665"/>
      <c r="X19" s="665"/>
      <c r="Y19" s="666"/>
      <c r="Z19" s="691">
        <v>0.2</v>
      </c>
      <c r="AA19" s="691"/>
      <c r="AB19" s="691"/>
      <c r="AC19" s="691"/>
      <c r="AD19" s="692">
        <v>150210</v>
      </c>
      <c r="AE19" s="692"/>
      <c r="AF19" s="692"/>
      <c r="AG19" s="692"/>
      <c r="AH19" s="692"/>
      <c r="AI19" s="692"/>
      <c r="AJ19" s="692"/>
      <c r="AK19" s="692"/>
      <c r="AL19" s="667">
        <v>0.5</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1199251</v>
      </c>
      <c r="BH19" s="665"/>
      <c r="BI19" s="665"/>
      <c r="BJ19" s="665"/>
      <c r="BK19" s="665"/>
      <c r="BL19" s="665"/>
      <c r="BM19" s="665"/>
      <c r="BN19" s="666"/>
      <c r="BO19" s="691">
        <v>5.9</v>
      </c>
      <c r="BP19" s="691"/>
      <c r="BQ19" s="691"/>
      <c r="BR19" s="691"/>
      <c r="BS19" s="692" t="s">
        <v>243</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243</v>
      </c>
      <c r="CS19" s="665"/>
      <c r="CT19" s="665"/>
      <c r="CU19" s="665"/>
      <c r="CV19" s="665"/>
      <c r="CW19" s="665"/>
      <c r="CX19" s="665"/>
      <c r="CY19" s="666"/>
      <c r="CZ19" s="691" t="s">
        <v>243</v>
      </c>
      <c r="DA19" s="691"/>
      <c r="DB19" s="691"/>
      <c r="DC19" s="691"/>
      <c r="DD19" s="670" t="s">
        <v>243</v>
      </c>
      <c r="DE19" s="665"/>
      <c r="DF19" s="665"/>
      <c r="DG19" s="665"/>
      <c r="DH19" s="665"/>
      <c r="DI19" s="665"/>
      <c r="DJ19" s="665"/>
      <c r="DK19" s="665"/>
      <c r="DL19" s="665"/>
      <c r="DM19" s="665"/>
      <c r="DN19" s="665"/>
      <c r="DO19" s="665"/>
      <c r="DP19" s="666"/>
      <c r="DQ19" s="670" t="s">
        <v>243</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14562</v>
      </c>
      <c r="S20" s="665"/>
      <c r="T20" s="665"/>
      <c r="U20" s="665"/>
      <c r="V20" s="665"/>
      <c r="W20" s="665"/>
      <c r="X20" s="665"/>
      <c r="Y20" s="666"/>
      <c r="Z20" s="691">
        <v>0</v>
      </c>
      <c r="AA20" s="691"/>
      <c r="AB20" s="691"/>
      <c r="AC20" s="691"/>
      <c r="AD20" s="692">
        <v>14562</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1199251</v>
      </c>
      <c r="BH20" s="665"/>
      <c r="BI20" s="665"/>
      <c r="BJ20" s="665"/>
      <c r="BK20" s="665"/>
      <c r="BL20" s="665"/>
      <c r="BM20" s="665"/>
      <c r="BN20" s="666"/>
      <c r="BO20" s="691">
        <v>5.9</v>
      </c>
      <c r="BP20" s="691"/>
      <c r="BQ20" s="691"/>
      <c r="BR20" s="691"/>
      <c r="BS20" s="692" t="s">
        <v>128</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63954374</v>
      </c>
      <c r="CS20" s="665"/>
      <c r="CT20" s="665"/>
      <c r="CU20" s="665"/>
      <c r="CV20" s="665"/>
      <c r="CW20" s="665"/>
      <c r="CX20" s="665"/>
      <c r="CY20" s="666"/>
      <c r="CZ20" s="691">
        <v>100</v>
      </c>
      <c r="DA20" s="691"/>
      <c r="DB20" s="691"/>
      <c r="DC20" s="691"/>
      <c r="DD20" s="670">
        <v>9572916</v>
      </c>
      <c r="DE20" s="665"/>
      <c r="DF20" s="665"/>
      <c r="DG20" s="665"/>
      <c r="DH20" s="665"/>
      <c r="DI20" s="665"/>
      <c r="DJ20" s="665"/>
      <c r="DK20" s="665"/>
      <c r="DL20" s="665"/>
      <c r="DM20" s="665"/>
      <c r="DN20" s="665"/>
      <c r="DO20" s="665"/>
      <c r="DP20" s="666"/>
      <c r="DQ20" s="670">
        <v>38075899</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8469</v>
      </c>
      <c r="S21" s="665"/>
      <c r="T21" s="665"/>
      <c r="U21" s="665"/>
      <c r="V21" s="665"/>
      <c r="W21" s="665"/>
      <c r="X21" s="665"/>
      <c r="Y21" s="666"/>
      <c r="Z21" s="691">
        <v>0</v>
      </c>
      <c r="AA21" s="691"/>
      <c r="AB21" s="691"/>
      <c r="AC21" s="691"/>
      <c r="AD21" s="692">
        <v>8469</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v>15249</v>
      </c>
      <c r="BH21" s="665"/>
      <c r="BI21" s="665"/>
      <c r="BJ21" s="665"/>
      <c r="BK21" s="665"/>
      <c r="BL21" s="665"/>
      <c r="BM21" s="665"/>
      <c r="BN21" s="666"/>
      <c r="BO21" s="691">
        <v>0.1</v>
      </c>
      <c r="BP21" s="691"/>
      <c r="BQ21" s="691"/>
      <c r="BR21" s="691"/>
      <c r="BS21" s="692" t="s">
        <v>128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333277</v>
      </c>
      <c r="S22" s="665"/>
      <c r="T22" s="665"/>
      <c r="U22" s="665"/>
      <c r="V22" s="665"/>
      <c r="W22" s="665"/>
      <c r="X22" s="665"/>
      <c r="Y22" s="666"/>
      <c r="Z22" s="691">
        <v>0.5</v>
      </c>
      <c r="AA22" s="691"/>
      <c r="AB22" s="691"/>
      <c r="AC22" s="691"/>
      <c r="AD22" s="692" t="s">
        <v>128</v>
      </c>
      <c r="AE22" s="692"/>
      <c r="AF22" s="692"/>
      <c r="AG22" s="692"/>
      <c r="AH22" s="692"/>
      <c r="AI22" s="692"/>
      <c r="AJ22" s="692"/>
      <c r="AK22" s="692"/>
      <c r="AL22" s="667" t="s">
        <v>128</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t="s">
        <v>128</v>
      </c>
      <c r="BH22" s="665"/>
      <c r="BI22" s="665"/>
      <c r="BJ22" s="665"/>
      <c r="BK22" s="665"/>
      <c r="BL22" s="665"/>
      <c r="BM22" s="665"/>
      <c r="BN22" s="666"/>
      <c r="BO22" s="691" t="s">
        <v>243</v>
      </c>
      <c r="BP22" s="691"/>
      <c r="BQ22" s="691"/>
      <c r="BR22" s="691"/>
      <c r="BS22" s="692" t="s">
        <v>128</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4122276</v>
      </c>
      <c r="S23" s="665"/>
      <c r="T23" s="665"/>
      <c r="U23" s="665"/>
      <c r="V23" s="665"/>
      <c r="W23" s="665"/>
      <c r="X23" s="665"/>
      <c r="Y23" s="666"/>
      <c r="Z23" s="691">
        <v>6.1</v>
      </c>
      <c r="AA23" s="691"/>
      <c r="AB23" s="691"/>
      <c r="AC23" s="691"/>
      <c r="AD23" s="692">
        <v>3716193</v>
      </c>
      <c r="AE23" s="692"/>
      <c r="AF23" s="692"/>
      <c r="AG23" s="692"/>
      <c r="AH23" s="692"/>
      <c r="AI23" s="692"/>
      <c r="AJ23" s="692"/>
      <c r="AK23" s="692"/>
      <c r="AL23" s="667">
        <v>13.3</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v>1184002</v>
      </c>
      <c r="BH23" s="665"/>
      <c r="BI23" s="665"/>
      <c r="BJ23" s="665"/>
      <c r="BK23" s="665"/>
      <c r="BL23" s="665"/>
      <c r="BM23" s="665"/>
      <c r="BN23" s="666"/>
      <c r="BO23" s="691">
        <v>5.8</v>
      </c>
      <c r="BP23" s="691"/>
      <c r="BQ23" s="691"/>
      <c r="BR23" s="691"/>
      <c r="BS23" s="692" t="s">
        <v>128</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3716193</v>
      </c>
      <c r="S24" s="665"/>
      <c r="T24" s="665"/>
      <c r="U24" s="665"/>
      <c r="V24" s="665"/>
      <c r="W24" s="665"/>
      <c r="X24" s="665"/>
      <c r="Y24" s="666"/>
      <c r="Z24" s="691">
        <v>5.5</v>
      </c>
      <c r="AA24" s="691"/>
      <c r="AB24" s="691"/>
      <c r="AC24" s="691"/>
      <c r="AD24" s="692">
        <v>3716193</v>
      </c>
      <c r="AE24" s="692"/>
      <c r="AF24" s="692"/>
      <c r="AG24" s="692"/>
      <c r="AH24" s="692"/>
      <c r="AI24" s="692"/>
      <c r="AJ24" s="692"/>
      <c r="AK24" s="692"/>
      <c r="AL24" s="667">
        <v>13.3</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243</v>
      </c>
      <c r="BH24" s="665"/>
      <c r="BI24" s="665"/>
      <c r="BJ24" s="665"/>
      <c r="BK24" s="665"/>
      <c r="BL24" s="665"/>
      <c r="BM24" s="665"/>
      <c r="BN24" s="666"/>
      <c r="BO24" s="691" t="s">
        <v>243</v>
      </c>
      <c r="BP24" s="691"/>
      <c r="BQ24" s="691"/>
      <c r="BR24" s="691"/>
      <c r="BS24" s="692" t="s">
        <v>128</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24768550</v>
      </c>
      <c r="CS24" s="718"/>
      <c r="CT24" s="718"/>
      <c r="CU24" s="718"/>
      <c r="CV24" s="718"/>
      <c r="CW24" s="718"/>
      <c r="CX24" s="718"/>
      <c r="CY24" s="761"/>
      <c r="CZ24" s="762">
        <v>38.700000000000003</v>
      </c>
      <c r="DA24" s="736"/>
      <c r="DB24" s="736"/>
      <c r="DC24" s="765"/>
      <c r="DD24" s="760">
        <v>13605869</v>
      </c>
      <c r="DE24" s="718"/>
      <c r="DF24" s="718"/>
      <c r="DG24" s="718"/>
      <c r="DH24" s="718"/>
      <c r="DI24" s="718"/>
      <c r="DJ24" s="718"/>
      <c r="DK24" s="761"/>
      <c r="DL24" s="760">
        <v>13574255</v>
      </c>
      <c r="DM24" s="718"/>
      <c r="DN24" s="718"/>
      <c r="DO24" s="718"/>
      <c r="DP24" s="718"/>
      <c r="DQ24" s="718"/>
      <c r="DR24" s="718"/>
      <c r="DS24" s="718"/>
      <c r="DT24" s="718"/>
      <c r="DU24" s="718"/>
      <c r="DV24" s="761"/>
      <c r="DW24" s="762">
        <v>45.6</v>
      </c>
      <c r="DX24" s="736"/>
      <c r="DY24" s="736"/>
      <c r="DZ24" s="736"/>
      <c r="EA24" s="736"/>
      <c r="EB24" s="736"/>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406083</v>
      </c>
      <c r="S25" s="665"/>
      <c r="T25" s="665"/>
      <c r="U25" s="665"/>
      <c r="V25" s="665"/>
      <c r="W25" s="665"/>
      <c r="X25" s="665"/>
      <c r="Y25" s="666"/>
      <c r="Z25" s="691">
        <v>0.6</v>
      </c>
      <c r="AA25" s="691"/>
      <c r="AB25" s="691"/>
      <c r="AC25" s="691"/>
      <c r="AD25" s="692" t="s">
        <v>243</v>
      </c>
      <c r="AE25" s="692"/>
      <c r="AF25" s="692"/>
      <c r="AG25" s="692"/>
      <c r="AH25" s="692"/>
      <c r="AI25" s="692"/>
      <c r="AJ25" s="692"/>
      <c r="AK25" s="692"/>
      <c r="AL25" s="667" t="s">
        <v>128</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128</v>
      </c>
      <c r="BH25" s="665"/>
      <c r="BI25" s="665"/>
      <c r="BJ25" s="665"/>
      <c r="BK25" s="665"/>
      <c r="BL25" s="665"/>
      <c r="BM25" s="665"/>
      <c r="BN25" s="666"/>
      <c r="BO25" s="691" t="s">
        <v>128</v>
      </c>
      <c r="BP25" s="691"/>
      <c r="BQ25" s="691"/>
      <c r="BR25" s="691"/>
      <c r="BS25" s="692" t="s">
        <v>243</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7232080</v>
      </c>
      <c r="CS25" s="675"/>
      <c r="CT25" s="675"/>
      <c r="CU25" s="675"/>
      <c r="CV25" s="675"/>
      <c r="CW25" s="675"/>
      <c r="CX25" s="675"/>
      <c r="CY25" s="676"/>
      <c r="CZ25" s="667">
        <v>11.3</v>
      </c>
      <c r="DA25" s="677"/>
      <c r="DB25" s="677"/>
      <c r="DC25" s="678"/>
      <c r="DD25" s="670">
        <v>6302237</v>
      </c>
      <c r="DE25" s="675"/>
      <c r="DF25" s="675"/>
      <c r="DG25" s="675"/>
      <c r="DH25" s="675"/>
      <c r="DI25" s="675"/>
      <c r="DJ25" s="675"/>
      <c r="DK25" s="676"/>
      <c r="DL25" s="670">
        <v>6290300</v>
      </c>
      <c r="DM25" s="675"/>
      <c r="DN25" s="675"/>
      <c r="DO25" s="675"/>
      <c r="DP25" s="675"/>
      <c r="DQ25" s="675"/>
      <c r="DR25" s="675"/>
      <c r="DS25" s="675"/>
      <c r="DT25" s="675"/>
      <c r="DU25" s="675"/>
      <c r="DV25" s="676"/>
      <c r="DW25" s="667">
        <v>21.1</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243</v>
      </c>
      <c r="S26" s="665"/>
      <c r="T26" s="665"/>
      <c r="U26" s="665"/>
      <c r="V26" s="665"/>
      <c r="W26" s="665"/>
      <c r="X26" s="665"/>
      <c r="Y26" s="666"/>
      <c r="Z26" s="691" t="s">
        <v>243</v>
      </c>
      <c r="AA26" s="691"/>
      <c r="AB26" s="691"/>
      <c r="AC26" s="691"/>
      <c r="AD26" s="692" t="s">
        <v>243</v>
      </c>
      <c r="AE26" s="692"/>
      <c r="AF26" s="692"/>
      <c r="AG26" s="692"/>
      <c r="AH26" s="692"/>
      <c r="AI26" s="692"/>
      <c r="AJ26" s="692"/>
      <c r="AK26" s="692"/>
      <c r="AL26" s="667" t="s">
        <v>128</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4879131</v>
      </c>
      <c r="CS26" s="665"/>
      <c r="CT26" s="665"/>
      <c r="CU26" s="665"/>
      <c r="CV26" s="665"/>
      <c r="CW26" s="665"/>
      <c r="CX26" s="665"/>
      <c r="CY26" s="666"/>
      <c r="CZ26" s="667">
        <v>7.6</v>
      </c>
      <c r="DA26" s="677"/>
      <c r="DB26" s="677"/>
      <c r="DC26" s="678"/>
      <c r="DD26" s="670">
        <v>4240132</v>
      </c>
      <c r="DE26" s="665"/>
      <c r="DF26" s="665"/>
      <c r="DG26" s="665"/>
      <c r="DH26" s="665"/>
      <c r="DI26" s="665"/>
      <c r="DJ26" s="665"/>
      <c r="DK26" s="666"/>
      <c r="DL26" s="670" t="s">
        <v>243</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29301555</v>
      </c>
      <c r="S27" s="665"/>
      <c r="T27" s="665"/>
      <c r="U27" s="665"/>
      <c r="V27" s="665"/>
      <c r="W27" s="665"/>
      <c r="X27" s="665"/>
      <c r="Y27" s="666"/>
      <c r="Z27" s="691">
        <v>43.6</v>
      </c>
      <c r="AA27" s="691"/>
      <c r="AB27" s="691"/>
      <c r="AC27" s="691"/>
      <c r="AD27" s="692">
        <v>27582822</v>
      </c>
      <c r="AE27" s="692"/>
      <c r="AF27" s="692"/>
      <c r="AG27" s="692"/>
      <c r="AH27" s="692"/>
      <c r="AI27" s="692"/>
      <c r="AJ27" s="692"/>
      <c r="AK27" s="692"/>
      <c r="AL27" s="667">
        <v>98.9</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20346738</v>
      </c>
      <c r="BH27" s="665"/>
      <c r="BI27" s="665"/>
      <c r="BJ27" s="665"/>
      <c r="BK27" s="665"/>
      <c r="BL27" s="665"/>
      <c r="BM27" s="665"/>
      <c r="BN27" s="666"/>
      <c r="BO27" s="691">
        <v>100</v>
      </c>
      <c r="BP27" s="691"/>
      <c r="BQ27" s="691"/>
      <c r="BR27" s="691"/>
      <c r="BS27" s="692">
        <v>128649</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13214479</v>
      </c>
      <c r="CS27" s="675"/>
      <c r="CT27" s="675"/>
      <c r="CU27" s="675"/>
      <c r="CV27" s="675"/>
      <c r="CW27" s="675"/>
      <c r="CX27" s="675"/>
      <c r="CY27" s="676"/>
      <c r="CZ27" s="667">
        <v>20.7</v>
      </c>
      <c r="DA27" s="677"/>
      <c r="DB27" s="677"/>
      <c r="DC27" s="678"/>
      <c r="DD27" s="670">
        <v>3011337</v>
      </c>
      <c r="DE27" s="675"/>
      <c r="DF27" s="675"/>
      <c r="DG27" s="675"/>
      <c r="DH27" s="675"/>
      <c r="DI27" s="675"/>
      <c r="DJ27" s="675"/>
      <c r="DK27" s="676"/>
      <c r="DL27" s="670">
        <v>2991660</v>
      </c>
      <c r="DM27" s="675"/>
      <c r="DN27" s="675"/>
      <c r="DO27" s="675"/>
      <c r="DP27" s="675"/>
      <c r="DQ27" s="675"/>
      <c r="DR27" s="675"/>
      <c r="DS27" s="675"/>
      <c r="DT27" s="675"/>
      <c r="DU27" s="675"/>
      <c r="DV27" s="676"/>
      <c r="DW27" s="667">
        <v>10</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28859</v>
      </c>
      <c r="S28" s="665"/>
      <c r="T28" s="665"/>
      <c r="U28" s="665"/>
      <c r="V28" s="665"/>
      <c r="W28" s="665"/>
      <c r="X28" s="665"/>
      <c r="Y28" s="666"/>
      <c r="Z28" s="691">
        <v>0</v>
      </c>
      <c r="AA28" s="691"/>
      <c r="AB28" s="691"/>
      <c r="AC28" s="691"/>
      <c r="AD28" s="692">
        <v>28859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4321991</v>
      </c>
      <c r="CS28" s="665"/>
      <c r="CT28" s="665"/>
      <c r="CU28" s="665"/>
      <c r="CV28" s="665"/>
      <c r="CW28" s="665"/>
      <c r="CX28" s="665"/>
      <c r="CY28" s="666"/>
      <c r="CZ28" s="667">
        <v>6.8</v>
      </c>
      <c r="DA28" s="677"/>
      <c r="DB28" s="677"/>
      <c r="DC28" s="678"/>
      <c r="DD28" s="670">
        <v>4292295</v>
      </c>
      <c r="DE28" s="665"/>
      <c r="DF28" s="665"/>
      <c r="DG28" s="665"/>
      <c r="DH28" s="665"/>
      <c r="DI28" s="665"/>
      <c r="DJ28" s="665"/>
      <c r="DK28" s="666"/>
      <c r="DL28" s="670">
        <v>4292295</v>
      </c>
      <c r="DM28" s="665"/>
      <c r="DN28" s="665"/>
      <c r="DO28" s="665"/>
      <c r="DP28" s="665"/>
      <c r="DQ28" s="665"/>
      <c r="DR28" s="665"/>
      <c r="DS28" s="665"/>
      <c r="DT28" s="665"/>
      <c r="DU28" s="665"/>
      <c r="DV28" s="666"/>
      <c r="DW28" s="667">
        <v>14.4</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213013</v>
      </c>
      <c r="S29" s="665"/>
      <c r="T29" s="665"/>
      <c r="U29" s="665"/>
      <c r="V29" s="665"/>
      <c r="W29" s="665"/>
      <c r="X29" s="665"/>
      <c r="Y29" s="666"/>
      <c r="Z29" s="691">
        <v>0.3</v>
      </c>
      <c r="AA29" s="691"/>
      <c r="AB29" s="691"/>
      <c r="AC29" s="691"/>
      <c r="AD29" s="692" t="s">
        <v>243</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306</v>
      </c>
      <c r="CG29" s="703"/>
      <c r="CH29" s="703"/>
      <c r="CI29" s="703"/>
      <c r="CJ29" s="703"/>
      <c r="CK29" s="703"/>
      <c r="CL29" s="703"/>
      <c r="CM29" s="703"/>
      <c r="CN29" s="703"/>
      <c r="CO29" s="703"/>
      <c r="CP29" s="703"/>
      <c r="CQ29" s="704"/>
      <c r="CR29" s="664">
        <v>4321975</v>
      </c>
      <c r="CS29" s="675"/>
      <c r="CT29" s="675"/>
      <c r="CU29" s="675"/>
      <c r="CV29" s="675"/>
      <c r="CW29" s="675"/>
      <c r="CX29" s="675"/>
      <c r="CY29" s="676"/>
      <c r="CZ29" s="667">
        <v>6.8</v>
      </c>
      <c r="DA29" s="677"/>
      <c r="DB29" s="677"/>
      <c r="DC29" s="678"/>
      <c r="DD29" s="670">
        <v>4292279</v>
      </c>
      <c r="DE29" s="675"/>
      <c r="DF29" s="675"/>
      <c r="DG29" s="675"/>
      <c r="DH29" s="675"/>
      <c r="DI29" s="675"/>
      <c r="DJ29" s="675"/>
      <c r="DK29" s="676"/>
      <c r="DL29" s="670">
        <v>4292279</v>
      </c>
      <c r="DM29" s="675"/>
      <c r="DN29" s="675"/>
      <c r="DO29" s="675"/>
      <c r="DP29" s="675"/>
      <c r="DQ29" s="675"/>
      <c r="DR29" s="675"/>
      <c r="DS29" s="675"/>
      <c r="DT29" s="675"/>
      <c r="DU29" s="675"/>
      <c r="DV29" s="676"/>
      <c r="DW29" s="667">
        <v>14.4</v>
      </c>
      <c r="DX29" s="677"/>
      <c r="DY29" s="677"/>
      <c r="DZ29" s="677"/>
      <c r="EA29" s="677"/>
      <c r="EB29" s="677"/>
      <c r="EC29" s="698"/>
    </row>
    <row r="30" spans="2:133" ht="11.25" customHeight="1" x14ac:dyDescent="0.15">
      <c r="B30" s="661" t="s">
        <v>307</v>
      </c>
      <c r="C30" s="662"/>
      <c r="D30" s="662"/>
      <c r="E30" s="662"/>
      <c r="F30" s="662"/>
      <c r="G30" s="662"/>
      <c r="H30" s="662"/>
      <c r="I30" s="662"/>
      <c r="J30" s="662"/>
      <c r="K30" s="662"/>
      <c r="L30" s="662"/>
      <c r="M30" s="662"/>
      <c r="N30" s="662"/>
      <c r="O30" s="662"/>
      <c r="P30" s="662"/>
      <c r="Q30" s="663"/>
      <c r="R30" s="664">
        <v>517548</v>
      </c>
      <c r="S30" s="665"/>
      <c r="T30" s="665"/>
      <c r="U30" s="665"/>
      <c r="V30" s="665"/>
      <c r="W30" s="665"/>
      <c r="X30" s="665"/>
      <c r="Y30" s="666"/>
      <c r="Z30" s="691">
        <v>0.8</v>
      </c>
      <c r="AA30" s="691"/>
      <c r="AB30" s="691"/>
      <c r="AC30" s="691"/>
      <c r="AD30" s="692">
        <v>78727</v>
      </c>
      <c r="AE30" s="692"/>
      <c r="AF30" s="692"/>
      <c r="AG30" s="692"/>
      <c r="AH30" s="692"/>
      <c r="AI30" s="692"/>
      <c r="AJ30" s="692"/>
      <c r="AK30" s="692"/>
      <c r="AL30" s="667">
        <v>0.3</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308</v>
      </c>
      <c r="BH30" s="739"/>
      <c r="BI30" s="739"/>
      <c r="BJ30" s="739"/>
      <c r="BK30" s="739"/>
      <c r="BL30" s="739"/>
      <c r="BM30" s="739"/>
      <c r="BN30" s="739"/>
      <c r="BO30" s="739"/>
      <c r="BP30" s="739"/>
      <c r="BQ30" s="740"/>
      <c r="BR30" s="723" t="s">
        <v>309</v>
      </c>
      <c r="BS30" s="739"/>
      <c r="BT30" s="739"/>
      <c r="BU30" s="739"/>
      <c r="BV30" s="739"/>
      <c r="BW30" s="739"/>
      <c r="BX30" s="739"/>
      <c r="BY30" s="739"/>
      <c r="BZ30" s="739"/>
      <c r="CA30" s="739"/>
      <c r="CB30" s="740"/>
      <c r="CD30" s="752"/>
      <c r="CE30" s="753"/>
      <c r="CF30" s="706" t="s">
        <v>310</v>
      </c>
      <c r="CG30" s="703"/>
      <c r="CH30" s="703"/>
      <c r="CI30" s="703"/>
      <c r="CJ30" s="703"/>
      <c r="CK30" s="703"/>
      <c r="CL30" s="703"/>
      <c r="CM30" s="703"/>
      <c r="CN30" s="703"/>
      <c r="CO30" s="703"/>
      <c r="CP30" s="703"/>
      <c r="CQ30" s="704"/>
      <c r="CR30" s="664">
        <v>4197921</v>
      </c>
      <c r="CS30" s="665"/>
      <c r="CT30" s="665"/>
      <c r="CU30" s="665"/>
      <c r="CV30" s="665"/>
      <c r="CW30" s="665"/>
      <c r="CX30" s="665"/>
      <c r="CY30" s="666"/>
      <c r="CZ30" s="667">
        <v>6.6</v>
      </c>
      <c r="DA30" s="677"/>
      <c r="DB30" s="677"/>
      <c r="DC30" s="678"/>
      <c r="DD30" s="670">
        <v>4169015</v>
      </c>
      <c r="DE30" s="665"/>
      <c r="DF30" s="665"/>
      <c r="DG30" s="665"/>
      <c r="DH30" s="665"/>
      <c r="DI30" s="665"/>
      <c r="DJ30" s="665"/>
      <c r="DK30" s="666"/>
      <c r="DL30" s="670">
        <v>4169015</v>
      </c>
      <c r="DM30" s="665"/>
      <c r="DN30" s="665"/>
      <c r="DO30" s="665"/>
      <c r="DP30" s="665"/>
      <c r="DQ30" s="665"/>
      <c r="DR30" s="665"/>
      <c r="DS30" s="665"/>
      <c r="DT30" s="665"/>
      <c r="DU30" s="665"/>
      <c r="DV30" s="666"/>
      <c r="DW30" s="667">
        <v>14</v>
      </c>
      <c r="DX30" s="677"/>
      <c r="DY30" s="677"/>
      <c r="DZ30" s="677"/>
      <c r="EA30" s="677"/>
      <c r="EB30" s="677"/>
      <c r="EC30" s="698"/>
    </row>
    <row r="31" spans="2:133" ht="11.25" customHeight="1" x14ac:dyDescent="0.15">
      <c r="B31" s="661" t="s">
        <v>311</v>
      </c>
      <c r="C31" s="662"/>
      <c r="D31" s="662"/>
      <c r="E31" s="662"/>
      <c r="F31" s="662"/>
      <c r="G31" s="662"/>
      <c r="H31" s="662"/>
      <c r="I31" s="662"/>
      <c r="J31" s="662"/>
      <c r="K31" s="662"/>
      <c r="L31" s="662"/>
      <c r="M31" s="662"/>
      <c r="N31" s="662"/>
      <c r="O31" s="662"/>
      <c r="P31" s="662"/>
      <c r="Q31" s="663"/>
      <c r="R31" s="664">
        <v>541256</v>
      </c>
      <c r="S31" s="665"/>
      <c r="T31" s="665"/>
      <c r="U31" s="665"/>
      <c r="V31" s="665"/>
      <c r="W31" s="665"/>
      <c r="X31" s="665"/>
      <c r="Y31" s="666"/>
      <c r="Z31" s="691">
        <v>0.8</v>
      </c>
      <c r="AA31" s="691"/>
      <c r="AB31" s="691"/>
      <c r="AC31" s="691"/>
      <c r="AD31" s="692" t="s">
        <v>128</v>
      </c>
      <c r="AE31" s="692"/>
      <c r="AF31" s="692"/>
      <c r="AG31" s="692"/>
      <c r="AH31" s="692"/>
      <c r="AI31" s="692"/>
      <c r="AJ31" s="692"/>
      <c r="AK31" s="692"/>
      <c r="AL31" s="667" t="s">
        <v>243</v>
      </c>
      <c r="AM31" s="668"/>
      <c r="AN31" s="668"/>
      <c r="AO31" s="693"/>
      <c r="AP31" s="741" t="s">
        <v>312</v>
      </c>
      <c r="AQ31" s="742"/>
      <c r="AR31" s="742"/>
      <c r="AS31" s="742"/>
      <c r="AT31" s="747" t="s">
        <v>313</v>
      </c>
      <c r="AU31" s="217"/>
      <c r="AV31" s="217"/>
      <c r="AW31" s="217"/>
      <c r="AX31" s="731" t="s">
        <v>188</v>
      </c>
      <c r="AY31" s="732"/>
      <c r="AZ31" s="732"/>
      <c r="BA31" s="732"/>
      <c r="BB31" s="732"/>
      <c r="BC31" s="732"/>
      <c r="BD31" s="732"/>
      <c r="BE31" s="732"/>
      <c r="BF31" s="733"/>
      <c r="BG31" s="734">
        <v>99.4</v>
      </c>
      <c r="BH31" s="735"/>
      <c r="BI31" s="735"/>
      <c r="BJ31" s="735"/>
      <c r="BK31" s="735"/>
      <c r="BL31" s="735"/>
      <c r="BM31" s="736">
        <v>98.1</v>
      </c>
      <c r="BN31" s="735"/>
      <c r="BO31" s="735"/>
      <c r="BP31" s="735"/>
      <c r="BQ31" s="737"/>
      <c r="BR31" s="734">
        <v>99</v>
      </c>
      <c r="BS31" s="735"/>
      <c r="BT31" s="735"/>
      <c r="BU31" s="735"/>
      <c r="BV31" s="735"/>
      <c r="BW31" s="735"/>
      <c r="BX31" s="736">
        <v>97.6</v>
      </c>
      <c r="BY31" s="735"/>
      <c r="BZ31" s="735"/>
      <c r="CA31" s="735"/>
      <c r="CB31" s="737"/>
      <c r="CD31" s="752"/>
      <c r="CE31" s="753"/>
      <c r="CF31" s="706" t="s">
        <v>314</v>
      </c>
      <c r="CG31" s="703"/>
      <c r="CH31" s="703"/>
      <c r="CI31" s="703"/>
      <c r="CJ31" s="703"/>
      <c r="CK31" s="703"/>
      <c r="CL31" s="703"/>
      <c r="CM31" s="703"/>
      <c r="CN31" s="703"/>
      <c r="CO31" s="703"/>
      <c r="CP31" s="703"/>
      <c r="CQ31" s="704"/>
      <c r="CR31" s="664">
        <v>124054</v>
      </c>
      <c r="CS31" s="675"/>
      <c r="CT31" s="675"/>
      <c r="CU31" s="675"/>
      <c r="CV31" s="675"/>
      <c r="CW31" s="675"/>
      <c r="CX31" s="675"/>
      <c r="CY31" s="676"/>
      <c r="CZ31" s="667">
        <v>0.2</v>
      </c>
      <c r="DA31" s="677"/>
      <c r="DB31" s="677"/>
      <c r="DC31" s="678"/>
      <c r="DD31" s="670">
        <v>123264</v>
      </c>
      <c r="DE31" s="675"/>
      <c r="DF31" s="675"/>
      <c r="DG31" s="675"/>
      <c r="DH31" s="675"/>
      <c r="DI31" s="675"/>
      <c r="DJ31" s="675"/>
      <c r="DK31" s="676"/>
      <c r="DL31" s="670">
        <v>123264</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315</v>
      </c>
      <c r="C32" s="662"/>
      <c r="D32" s="662"/>
      <c r="E32" s="662"/>
      <c r="F32" s="662"/>
      <c r="G32" s="662"/>
      <c r="H32" s="662"/>
      <c r="I32" s="662"/>
      <c r="J32" s="662"/>
      <c r="K32" s="662"/>
      <c r="L32" s="662"/>
      <c r="M32" s="662"/>
      <c r="N32" s="662"/>
      <c r="O32" s="662"/>
      <c r="P32" s="662"/>
      <c r="Q32" s="663"/>
      <c r="R32" s="664">
        <v>11509817</v>
      </c>
      <c r="S32" s="665"/>
      <c r="T32" s="665"/>
      <c r="U32" s="665"/>
      <c r="V32" s="665"/>
      <c r="W32" s="665"/>
      <c r="X32" s="665"/>
      <c r="Y32" s="666"/>
      <c r="Z32" s="691">
        <v>17.100000000000001</v>
      </c>
      <c r="AA32" s="691"/>
      <c r="AB32" s="691"/>
      <c r="AC32" s="691"/>
      <c r="AD32" s="692" t="s">
        <v>243</v>
      </c>
      <c r="AE32" s="692"/>
      <c r="AF32" s="692"/>
      <c r="AG32" s="692"/>
      <c r="AH32" s="692"/>
      <c r="AI32" s="692"/>
      <c r="AJ32" s="692"/>
      <c r="AK32" s="692"/>
      <c r="AL32" s="667" t="s">
        <v>128</v>
      </c>
      <c r="AM32" s="668"/>
      <c r="AN32" s="668"/>
      <c r="AO32" s="693"/>
      <c r="AP32" s="743"/>
      <c r="AQ32" s="744"/>
      <c r="AR32" s="744"/>
      <c r="AS32" s="744"/>
      <c r="AT32" s="748"/>
      <c r="AU32" s="216" t="s">
        <v>316</v>
      </c>
      <c r="AV32" s="216"/>
      <c r="AW32" s="216"/>
      <c r="AX32" s="661" t="s">
        <v>317</v>
      </c>
      <c r="AY32" s="662"/>
      <c r="AZ32" s="662"/>
      <c r="BA32" s="662"/>
      <c r="BB32" s="662"/>
      <c r="BC32" s="662"/>
      <c r="BD32" s="662"/>
      <c r="BE32" s="662"/>
      <c r="BF32" s="663"/>
      <c r="BG32" s="738">
        <v>99.1</v>
      </c>
      <c r="BH32" s="675"/>
      <c r="BI32" s="675"/>
      <c r="BJ32" s="675"/>
      <c r="BK32" s="675"/>
      <c r="BL32" s="675"/>
      <c r="BM32" s="668">
        <v>97.5</v>
      </c>
      <c r="BN32" s="730"/>
      <c r="BO32" s="730"/>
      <c r="BP32" s="730"/>
      <c r="BQ32" s="702"/>
      <c r="BR32" s="738">
        <v>99</v>
      </c>
      <c r="BS32" s="675"/>
      <c r="BT32" s="675"/>
      <c r="BU32" s="675"/>
      <c r="BV32" s="675"/>
      <c r="BW32" s="675"/>
      <c r="BX32" s="668">
        <v>97.2</v>
      </c>
      <c r="BY32" s="730"/>
      <c r="BZ32" s="730"/>
      <c r="CA32" s="730"/>
      <c r="CB32" s="702"/>
      <c r="CD32" s="754"/>
      <c r="CE32" s="755"/>
      <c r="CF32" s="706" t="s">
        <v>318</v>
      </c>
      <c r="CG32" s="703"/>
      <c r="CH32" s="703"/>
      <c r="CI32" s="703"/>
      <c r="CJ32" s="703"/>
      <c r="CK32" s="703"/>
      <c r="CL32" s="703"/>
      <c r="CM32" s="703"/>
      <c r="CN32" s="703"/>
      <c r="CO32" s="703"/>
      <c r="CP32" s="703"/>
      <c r="CQ32" s="704"/>
      <c r="CR32" s="664">
        <v>16</v>
      </c>
      <c r="CS32" s="665"/>
      <c r="CT32" s="665"/>
      <c r="CU32" s="665"/>
      <c r="CV32" s="665"/>
      <c r="CW32" s="665"/>
      <c r="CX32" s="665"/>
      <c r="CY32" s="666"/>
      <c r="CZ32" s="667">
        <v>0</v>
      </c>
      <c r="DA32" s="677"/>
      <c r="DB32" s="677"/>
      <c r="DC32" s="678"/>
      <c r="DD32" s="670">
        <v>16</v>
      </c>
      <c r="DE32" s="665"/>
      <c r="DF32" s="665"/>
      <c r="DG32" s="665"/>
      <c r="DH32" s="665"/>
      <c r="DI32" s="665"/>
      <c r="DJ32" s="665"/>
      <c r="DK32" s="666"/>
      <c r="DL32" s="670">
        <v>16</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319</v>
      </c>
      <c r="C33" s="728"/>
      <c r="D33" s="728"/>
      <c r="E33" s="728"/>
      <c r="F33" s="728"/>
      <c r="G33" s="728"/>
      <c r="H33" s="728"/>
      <c r="I33" s="728"/>
      <c r="J33" s="728"/>
      <c r="K33" s="728"/>
      <c r="L33" s="728"/>
      <c r="M33" s="728"/>
      <c r="N33" s="728"/>
      <c r="O33" s="728"/>
      <c r="P33" s="728"/>
      <c r="Q33" s="729"/>
      <c r="R33" s="664">
        <v>62060</v>
      </c>
      <c r="S33" s="665"/>
      <c r="T33" s="665"/>
      <c r="U33" s="665"/>
      <c r="V33" s="665"/>
      <c r="W33" s="665"/>
      <c r="X33" s="665"/>
      <c r="Y33" s="666"/>
      <c r="Z33" s="691">
        <v>0.1</v>
      </c>
      <c r="AA33" s="691"/>
      <c r="AB33" s="691"/>
      <c r="AC33" s="691"/>
      <c r="AD33" s="692">
        <v>62060</v>
      </c>
      <c r="AE33" s="692"/>
      <c r="AF33" s="692"/>
      <c r="AG33" s="692"/>
      <c r="AH33" s="692"/>
      <c r="AI33" s="692"/>
      <c r="AJ33" s="692"/>
      <c r="AK33" s="692"/>
      <c r="AL33" s="667">
        <v>0.2</v>
      </c>
      <c r="AM33" s="668"/>
      <c r="AN33" s="668"/>
      <c r="AO33" s="693"/>
      <c r="AP33" s="745"/>
      <c r="AQ33" s="746"/>
      <c r="AR33" s="746"/>
      <c r="AS33" s="746"/>
      <c r="AT33" s="749"/>
      <c r="AU33" s="218"/>
      <c r="AV33" s="218"/>
      <c r="AW33" s="218"/>
      <c r="AX33" s="641" t="s">
        <v>320</v>
      </c>
      <c r="AY33" s="642"/>
      <c r="AZ33" s="642"/>
      <c r="BA33" s="642"/>
      <c r="BB33" s="642"/>
      <c r="BC33" s="642"/>
      <c r="BD33" s="642"/>
      <c r="BE33" s="642"/>
      <c r="BF33" s="643"/>
      <c r="BG33" s="726">
        <v>99.5</v>
      </c>
      <c r="BH33" s="645"/>
      <c r="BI33" s="645"/>
      <c r="BJ33" s="645"/>
      <c r="BK33" s="645"/>
      <c r="BL33" s="645"/>
      <c r="BM33" s="683">
        <v>98.4</v>
      </c>
      <c r="BN33" s="645"/>
      <c r="BO33" s="645"/>
      <c r="BP33" s="645"/>
      <c r="BQ33" s="694"/>
      <c r="BR33" s="726">
        <v>98.9</v>
      </c>
      <c r="BS33" s="645"/>
      <c r="BT33" s="645"/>
      <c r="BU33" s="645"/>
      <c r="BV33" s="645"/>
      <c r="BW33" s="645"/>
      <c r="BX33" s="683">
        <v>97.8</v>
      </c>
      <c r="BY33" s="645"/>
      <c r="BZ33" s="645"/>
      <c r="CA33" s="645"/>
      <c r="CB33" s="694"/>
      <c r="CD33" s="706" t="s">
        <v>321</v>
      </c>
      <c r="CE33" s="703"/>
      <c r="CF33" s="703"/>
      <c r="CG33" s="703"/>
      <c r="CH33" s="703"/>
      <c r="CI33" s="703"/>
      <c r="CJ33" s="703"/>
      <c r="CK33" s="703"/>
      <c r="CL33" s="703"/>
      <c r="CM33" s="703"/>
      <c r="CN33" s="703"/>
      <c r="CO33" s="703"/>
      <c r="CP33" s="703"/>
      <c r="CQ33" s="704"/>
      <c r="CR33" s="664">
        <v>29612908</v>
      </c>
      <c r="CS33" s="675"/>
      <c r="CT33" s="675"/>
      <c r="CU33" s="675"/>
      <c r="CV33" s="675"/>
      <c r="CW33" s="675"/>
      <c r="CX33" s="675"/>
      <c r="CY33" s="676"/>
      <c r="CZ33" s="667">
        <v>46.3</v>
      </c>
      <c r="DA33" s="677"/>
      <c r="DB33" s="677"/>
      <c r="DC33" s="678"/>
      <c r="DD33" s="670">
        <v>23015480</v>
      </c>
      <c r="DE33" s="675"/>
      <c r="DF33" s="675"/>
      <c r="DG33" s="675"/>
      <c r="DH33" s="675"/>
      <c r="DI33" s="675"/>
      <c r="DJ33" s="675"/>
      <c r="DK33" s="676"/>
      <c r="DL33" s="670">
        <v>12803024</v>
      </c>
      <c r="DM33" s="675"/>
      <c r="DN33" s="675"/>
      <c r="DO33" s="675"/>
      <c r="DP33" s="675"/>
      <c r="DQ33" s="675"/>
      <c r="DR33" s="675"/>
      <c r="DS33" s="675"/>
      <c r="DT33" s="675"/>
      <c r="DU33" s="675"/>
      <c r="DV33" s="676"/>
      <c r="DW33" s="667">
        <v>43</v>
      </c>
      <c r="DX33" s="677"/>
      <c r="DY33" s="677"/>
      <c r="DZ33" s="677"/>
      <c r="EA33" s="677"/>
      <c r="EB33" s="67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3577473</v>
      </c>
      <c r="S34" s="665"/>
      <c r="T34" s="665"/>
      <c r="U34" s="665"/>
      <c r="V34" s="665"/>
      <c r="W34" s="665"/>
      <c r="X34" s="665"/>
      <c r="Y34" s="666"/>
      <c r="Z34" s="691">
        <v>5.3</v>
      </c>
      <c r="AA34" s="691"/>
      <c r="AB34" s="691"/>
      <c r="AC34" s="691"/>
      <c r="AD34" s="692" t="s">
        <v>243</v>
      </c>
      <c r="AE34" s="692"/>
      <c r="AF34" s="692"/>
      <c r="AG34" s="692"/>
      <c r="AH34" s="692"/>
      <c r="AI34" s="692"/>
      <c r="AJ34" s="692"/>
      <c r="AK34" s="692"/>
      <c r="AL34" s="667" t="s">
        <v>243</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323</v>
      </c>
      <c r="CE34" s="703"/>
      <c r="CF34" s="703"/>
      <c r="CG34" s="703"/>
      <c r="CH34" s="703"/>
      <c r="CI34" s="703"/>
      <c r="CJ34" s="703"/>
      <c r="CK34" s="703"/>
      <c r="CL34" s="703"/>
      <c r="CM34" s="703"/>
      <c r="CN34" s="703"/>
      <c r="CO34" s="703"/>
      <c r="CP34" s="703"/>
      <c r="CQ34" s="704"/>
      <c r="CR34" s="664">
        <v>10835855</v>
      </c>
      <c r="CS34" s="665"/>
      <c r="CT34" s="665"/>
      <c r="CU34" s="665"/>
      <c r="CV34" s="665"/>
      <c r="CW34" s="665"/>
      <c r="CX34" s="665"/>
      <c r="CY34" s="666"/>
      <c r="CZ34" s="667">
        <v>16.899999999999999</v>
      </c>
      <c r="DA34" s="677"/>
      <c r="DB34" s="677"/>
      <c r="DC34" s="678"/>
      <c r="DD34" s="670">
        <v>7650302</v>
      </c>
      <c r="DE34" s="665"/>
      <c r="DF34" s="665"/>
      <c r="DG34" s="665"/>
      <c r="DH34" s="665"/>
      <c r="DI34" s="665"/>
      <c r="DJ34" s="665"/>
      <c r="DK34" s="666"/>
      <c r="DL34" s="670">
        <v>3969026</v>
      </c>
      <c r="DM34" s="665"/>
      <c r="DN34" s="665"/>
      <c r="DO34" s="665"/>
      <c r="DP34" s="665"/>
      <c r="DQ34" s="665"/>
      <c r="DR34" s="665"/>
      <c r="DS34" s="665"/>
      <c r="DT34" s="665"/>
      <c r="DU34" s="665"/>
      <c r="DV34" s="666"/>
      <c r="DW34" s="667">
        <v>13.3</v>
      </c>
      <c r="DX34" s="677"/>
      <c r="DY34" s="677"/>
      <c r="DZ34" s="677"/>
      <c r="EA34" s="677"/>
      <c r="EB34" s="677"/>
      <c r="EC34" s="698"/>
    </row>
    <row r="35" spans="2:133" ht="11.25" customHeight="1" x14ac:dyDescent="0.15">
      <c r="B35" s="661" t="s">
        <v>324</v>
      </c>
      <c r="C35" s="662"/>
      <c r="D35" s="662"/>
      <c r="E35" s="662"/>
      <c r="F35" s="662"/>
      <c r="G35" s="662"/>
      <c r="H35" s="662"/>
      <c r="I35" s="662"/>
      <c r="J35" s="662"/>
      <c r="K35" s="662"/>
      <c r="L35" s="662"/>
      <c r="M35" s="662"/>
      <c r="N35" s="662"/>
      <c r="O35" s="662"/>
      <c r="P35" s="662"/>
      <c r="Q35" s="663"/>
      <c r="R35" s="664">
        <v>616379</v>
      </c>
      <c r="S35" s="665"/>
      <c r="T35" s="665"/>
      <c r="U35" s="665"/>
      <c r="V35" s="665"/>
      <c r="W35" s="665"/>
      <c r="X35" s="665"/>
      <c r="Y35" s="666"/>
      <c r="Z35" s="691">
        <v>0.9</v>
      </c>
      <c r="AA35" s="691"/>
      <c r="AB35" s="691"/>
      <c r="AC35" s="691"/>
      <c r="AD35" s="692">
        <v>38963</v>
      </c>
      <c r="AE35" s="692"/>
      <c r="AF35" s="692"/>
      <c r="AG35" s="692"/>
      <c r="AH35" s="692"/>
      <c r="AI35" s="692"/>
      <c r="AJ35" s="692"/>
      <c r="AK35" s="692"/>
      <c r="AL35" s="667">
        <v>0.1</v>
      </c>
      <c r="AM35" s="668"/>
      <c r="AN35" s="668"/>
      <c r="AO35" s="693"/>
      <c r="AP35" s="221"/>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722184</v>
      </c>
      <c r="CS35" s="675"/>
      <c r="CT35" s="675"/>
      <c r="CU35" s="675"/>
      <c r="CV35" s="675"/>
      <c r="CW35" s="675"/>
      <c r="CX35" s="675"/>
      <c r="CY35" s="676"/>
      <c r="CZ35" s="667">
        <v>1.1000000000000001</v>
      </c>
      <c r="DA35" s="677"/>
      <c r="DB35" s="677"/>
      <c r="DC35" s="678"/>
      <c r="DD35" s="670">
        <v>528248</v>
      </c>
      <c r="DE35" s="675"/>
      <c r="DF35" s="675"/>
      <c r="DG35" s="675"/>
      <c r="DH35" s="675"/>
      <c r="DI35" s="675"/>
      <c r="DJ35" s="675"/>
      <c r="DK35" s="676"/>
      <c r="DL35" s="670">
        <v>506985</v>
      </c>
      <c r="DM35" s="675"/>
      <c r="DN35" s="675"/>
      <c r="DO35" s="675"/>
      <c r="DP35" s="675"/>
      <c r="DQ35" s="675"/>
      <c r="DR35" s="675"/>
      <c r="DS35" s="675"/>
      <c r="DT35" s="675"/>
      <c r="DU35" s="675"/>
      <c r="DV35" s="676"/>
      <c r="DW35" s="667">
        <v>1.7</v>
      </c>
      <c r="DX35" s="677"/>
      <c r="DY35" s="677"/>
      <c r="DZ35" s="677"/>
      <c r="EA35" s="677"/>
      <c r="EB35" s="677"/>
      <c r="EC35" s="698"/>
    </row>
    <row r="36" spans="2:133" ht="11.25" customHeight="1" x14ac:dyDescent="0.15">
      <c r="B36" s="661" t="s">
        <v>328</v>
      </c>
      <c r="C36" s="662"/>
      <c r="D36" s="662"/>
      <c r="E36" s="662"/>
      <c r="F36" s="662"/>
      <c r="G36" s="662"/>
      <c r="H36" s="662"/>
      <c r="I36" s="662"/>
      <c r="J36" s="662"/>
      <c r="K36" s="662"/>
      <c r="L36" s="662"/>
      <c r="M36" s="662"/>
      <c r="N36" s="662"/>
      <c r="O36" s="662"/>
      <c r="P36" s="662"/>
      <c r="Q36" s="663"/>
      <c r="R36" s="664">
        <v>6497159</v>
      </c>
      <c r="S36" s="665"/>
      <c r="T36" s="665"/>
      <c r="U36" s="665"/>
      <c r="V36" s="665"/>
      <c r="W36" s="665"/>
      <c r="X36" s="665"/>
      <c r="Y36" s="666"/>
      <c r="Z36" s="691">
        <v>9.6999999999999993</v>
      </c>
      <c r="AA36" s="691"/>
      <c r="AB36" s="691"/>
      <c r="AC36" s="691"/>
      <c r="AD36" s="692" t="s">
        <v>243</v>
      </c>
      <c r="AE36" s="692"/>
      <c r="AF36" s="692"/>
      <c r="AG36" s="692"/>
      <c r="AH36" s="692"/>
      <c r="AI36" s="692"/>
      <c r="AJ36" s="692"/>
      <c r="AK36" s="692"/>
      <c r="AL36" s="667" t="s">
        <v>128</v>
      </c>
      <c r="AM36" s="668"/>
      <c r="AN36" s="668"/>
      <c r="AO36" s="693"/>
      <c r="AP36" s="221"/>
      <c r="AQ36" s="714" t="s">
        <v>329</v>
      </c>
      <c r="AR36" s="715"/>
      <c r="AS36" s="715"/>
      <c r="AT36" s="715"/>
      <c r="AU36" s="715"/>
      <c r="AV36" s="715"/>
      <c r="AW36" s="715"/>
      <c r="AX36" s="715"/>
      <c r="AY36" s="716"/>
      <c r="AZ36" s="717">
        <v>7289352</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246384</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7524912</v>
      </c>
      <c r="CS36" s="665"/>
      <c r="CT36" s="665"/>
      <c r="CU36" s="665"/>
      <c r="CV36" s="665"/>
      <c r="CW36" s="665"/>
      <c r="CX36" s="665"/>
      <c r="CY36" s="666"/>
      <c r="CZ36" s="667">
        <v>11.8</v>
      </c>
      <c r="DA36" s="677"/>
      <c r="DB36" s="677"/>
      <c r="DC36" s="678"/>
      <c r="DD36" s="670">
        <v>6276230</v>
      </c>
      <c r="DE36" s="665"/>
      <c r="DF36" s="665"/>
      <c r="DG36" s="665"/>
      <c r="DH36" s="665"/>
      <c r="DI36" s="665"/>
      <c r="DJ36" s="665"/>
      <c r="DK36" s="666"/>
      <c r="DL36" s="670">
        <v>4600193</v>
      </c>
      <c r="DM36" s="665"/>
      <c r="DN36" s="665"/>
      <c r="DO36" s="665"/>
      <c r="DP36" s="665"/>
      <c r="DQ36" s="665"/>
      <c r="DR36" s="665"/>
      <c r="DS36" s="665"/>
      <c r="DT36" s="665"/>
      <c r="DU36" s="665"/>
      <c r="DV36" s="666"/>
      <c r="DW36" s="667">
        <v>15.4</v>
      </c>
      <c r="DX36" s="677"/>
      <c r="DY36" s="677"/>
      <c r="DZ36" s="677"/>
      <c r="EA36" s="677"/>
      <c r="EB36" s="677"/>
      <c r="EC36" s="698"/>
    </row>
    <row r="37" spans="2:133" ht="11.25" customHeight="1" x14ac:dyDescent="0.15">
      <c r="B37" s="661" t="s">
        <v>332</v>
      </c>
      <c r="C37" s="662"/>
      <c r="D37" s="662"/>
      <c r="E37" s="662"/>
      <c r="F37" s="662"/>
      <c r="G37" s="662"/>
      <c r="H37" s="662"/>
      <c r="I37" s="662"/>
      <c r="J37" s="662"/>
      <c r="K37" s="662"/>
      <c r="L37" s="662"/>
      <c r="M37" s="662"/>
      <c r="N37" s="662"/>
      <c r="O37" s="662"/>
      <c r="P37" s="662"/>
      <c r="Q37" s="663"/>
      <c r="R37" s="664">
        <v>2409905</v>
      </c>
      <c r="S37" s="665"/>
      <c r="T37" s="665"/>
      <c r="U37" s="665"/>
      <c r="V37" s="665"/>
      <c r="W37" s="665"/>
      <c r="X37" s="665"/>
      <c r="Y37" s="666"/>
      <c r="Z37" s="691">
        <v>3.6</v>
      </c>
      <c r="AA37" s="691"/>
      <c r="AB37" s="691"/>
      <c r="AC37" s="691"/>
      <c r="AD37" s="692" t="s">
        <v>243</v>
      </c>
      <c r="AE37" s="692"/>
      <c r="AF37" s="692"/>
      <c r="AG37" s="692"/>
      <c r="AH37" s="692"/>
      <c r="AI37" s="692"/>
      <c r="AJ37" s="692"/>
      <c r="AK37" s="692"/>
      <c r="AL37" s="667" t="s">
        <v>243</v>
      </c>
      <c r="AM37" s="668"/>
      <c r="AN37" s="668"/>
      <c r="AO37" s="693"/>
      <c r="AQ37" s="699" t="s">
        <v>333</v>
      </c>
      <c r="AR37" s="700"/>
      <c r="AS37" s="700"/>
      <c r="AT37" s="700"/>
      <c r="AU37" s="700"/>
      <c r="AV37" s="700"/>
      <c r="AW37" s="700"/>
      <c r="AX37" s="700"/>
      <c r="AY37" s="701"/>
      <c r="AZ37" s="664">
        <v>1533150</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246384</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2654315</v>
      </c>
      <c r="CS37" s="675"/>
      <c r="CT37" s="675"/>
      <c r="CU37" s="675"/>
      <c r="CV37" s="675"/>
      <c r="CW37" s="675"/>
      <c r="CX37" s="675"/>
      <c r="CY37" s="676"/>
      <c r="CZ37" s="667">
        <v>4.2</v>
      </c>
      <c r="DA37" s="677"/>
      <c r="DB37" s="677"/>
      <c r="DC37" s="678"/>
      <c r="DD37" s="670">
        <v>2536847</v>
      </c>
      <c r="DE37" s="675"/>
      <c r="DF37" s="675"/>
      <c r="DG37" s="675"/>
      <c r="DH37" s="675"/>
      <c r="DI37" s="675"/>
      <c r="DJ37" s="675"/>
      <c r="DK37" s="676"/>
      <c r="DL37" s="670">
        <v>2440328</v>
      </c>
      <c r="DM37" s="675"/>
      <c r="DN37" s="675"/>
      <c r="DO37" s="675"/>
      <c r="DP37" s="675"/>
      <c r="DQ37" s="675"/>
      <c r="DR37" s="675"/>
      <c r="DS37" s="675"/>
      <c r="DT37" s="675"/>
      <c r="DU37" s="675"/>
      <c r="DV37" s="676"/>
      <c r="DW37" s="667">
        <v>8.1999999999999993</v>
      </c>
      <c r="DX37" s="677"/>
      <c r="DY37" s="677"/>
      <c r="DZ37" s="677"/>
      <c r="EA37" s="677"/>
      <c r="EB37" s="677"/>
      <c r="EC37" s="698"/>
    </row>
    <row r="38" spans="2:133" ht="11.25" customHeight="1" x14ac:dyDescent="0.15">
      <c r="B38" s="661" t="s">
        <v>336</v>
      </c>
      <c r="C38" s="662"/>
      <c r="D38" s="662"/>
      <c r="E38" s="662"/>
      <c r="F38" s="662"/>
      <c r="G38" s="662"/>
      <c r="H38" s="662"/>
      <c r="I38" s="662"/>
      <c r="J38" s="662"/>
      <c r="K38" s="662"/>
      <c r="L38" s="662"/>
      <c r="M38" s="662"/>
      <c r="N38" s="662"/>
      <c r="O38" s="662"/>
      <c r="P38" s="662"/>
      <c r="Q38" s="663"/>
      <c r="R38" s="664">
        <v>3060892</v>
      </c>
      <c r="S38" s="665"/>
      <c r="T38" s="665"/>
      <c r="U38" s="665"/>
      <c r="V38" s="665"/>
      <c r="W38" s="665"/>
      <c r="X38" s="665"/>
      <c r="Y38" s="666"/>
      <c r="Z38" s="691">
        <v>4.5999999999999996</v>
      </c>
      <c r="AA38" s="691"/>
      <c r="AB38" s="691"/>
      <c r="AC38" s="691"/>
      <c r="AD38" s="692" t="s">
        <v>128</v>
      </c>
      <c r="AE38" s="692"/>
      <c r="AF38" s="692"/>
      <c r="AG38" s="692"/>
      <c r="AH38" s="692"/>
      <c r="AI38" s="692"/>
      <c r="AJ38" s="692"/>
      <c r="AK38" s="692"/>
      <c r="AL38" s="667" t="s">
        <v>243</v>
      </c>
      <c r="AM38" s="668"/>
      <c r="AN38" s="668"/>
      <c r="AO38" s="693"/>
      <c r="AQ38" s="699" t="s">
        <v>337</v>
      </c>
      <c r="AR38" s="700"/>
      <c r="AS38" s="700"/>
      <c r="AT38" s="700"/>
      <c r="AU38" s="700"/>
      <c r="AV38" s="700"/>
      <c r="AW38" s="700"/>
      <c r="AX38" s="700"/>
      <c r="AY38" s="701"/>
      <c r="AZ38" s="664">
        <v>1033212</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18157</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4710866</v>
      </c>
      <c r="CS38" s="665"/>
      <c r="CT38" s="665"/>
      <c r="CU38" s="665"/>
      <c r="CV38" s="665"/>
      <c r="CW38" s="665"/>
      <c r="CX38" s="665"/>
      <c r="CY38" s="666"/>
      <c r="CZ38" s="667">
        <v>7.4</v>
      </c>
      <c r="DA38" s="677"/>
      <c r="DB38" s="677"/>
      <c r="DC38" s="678"/>
      <c r="DD38" s="670">
        <v>3811082</v>
      </c>
      <c r="DE38" s="665"/>
      <c r="DF38" s="665"/>
      <c r="DG38" s="665"/>
      <c r="DH38" s="665"/>
      <c r="DI38" s="665"/>
      <c r="DJ38" s="665"/>
      <c r="DK38" s="666"/>
      <c r="DL38" s="670">
        <v>3726820</v>
      </c>
      <c r="DM38" s="665"/>
      <c r="DN38" s="665"/>
      <c r="DO38" s="665"/>
      <c r="DP38" s="665"/>
      <c r="DQ38" s="665"/>
      <c r="DR38" s="665"/>
      <c r="DS38" s="665"/>
      <c r="DT38" s="665"/>
      <c r="DU38" s="665"/>
      <c r="DV38" s="666"/>
      <c r="DW38" s="667">
        <v>12.5</v>
      </c>
      <c r="DX38" s="677"/>
      <c r="DY38" s="677"/>
      <c r="DZ38" s="677"/>
      <c r="EA38" s="677"/>
      <c r="EB38" s="677"/>
      <c r="EC38" s="698"/>
    </row>
    <row r="39" spans="2:133" ht="11.25" customHeight="1" x14ac:dyDescent="0.15">
      <c r="B39" s="661" t="s">
        <v>340</v>
      </c>
      <c r="C39" s="662"/>
      <c r="D39" s="662"/>
      <c r="E39" s="662"/>
      <c r="F39" s="662"/>
      <c r="G39" s="662"/>
      <c r="H39" s="662"/>
      <c r="I39" s="662"/>
      <c r="J39" s="662"/>
      <c r="K39" s="662"/>
      <c r="L39" s="662"/>
      <c r="M39" s="662"/>
      <c r="N39" s="662"/>
      <c r="O39" s="662"/>
      <c r="P39" s="662"/>
      <c r="Q39" s="663"/>
      <c r="R39" s="664">
        <v>2120085</v>
      </c>
      <c r="S39" s="665"/>
      <c r="T39" s="665"/>
      <c r="U39" s="665"/>
      <c r="V39" s="665"/>
      <c r="W39" s="665"/>
      <c r="X39" s="665"/>
      <c r="Y39" s="666"/>
      <c r="Z39" s="691">
        <v>3.2</v>
      </c>
      <c r="AA39" s="691"/>
      <c r="AB39" s="691"/>
      <c r="AC39" s="691"/>
      <c r="AD39" s="692">
        <v>108603</v>
      </c>
      <c r="AE39" s="692"/>
      <c r="AF39" s="692"/>
      <c r="AG39" s="692"/>
      <c r="AH39" s="692"/>
      <c r="AI39" s="692"/>
      <c r="AJ39" s="692"/>
      <c r="AK39" s="692"/>
      <c r="AL39" s="667">
        <v>0.4</v>
      </c>
      <c r="AM39" s="668"/>
      <c r="AN39" s="668"/>
      <c r="AO39" s="693"/>
      <c r="AQ39" s="699" t="s">
        <v>341</v>
      </c>
      <c r="AR39" s="700"/>
      <c r="AS39" s="700"/>
      <c r="AT39" s="700"/>
      <c r="AU39" s="700"/>
      <c r="AV39" s="700"/>
      <c r="AW39" s="700"/>
      <c r="AX39" s="700"/>
      <c r="AY39" s="701"/>
      <c r="AZ39" s="664">
        <v>97483</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27590</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4761318</v>
      </c>
      <c r="CS39" s="675"/>
      <c r="CT39" s="675"/>
      <c r="CU39" s="675"/>
      <c r="CV39" s="675"/>
      <c r="CW39" s="675"/>
      <c r="CX39" s="675"/>
      <c r="CY39" s="676"/>
      <c r="CZ39" s="667">
        <v>7.4</v>
      </c>
      <c r="DA39" s="677"/>
      <c r="DB39" s="677"/>
      <c r="DC39" s="678"/>
      <c r="DD39" s="670">
        <v>4722961</v>
      </c>
      <c r="DE39" s="675"/>
      <c r="DF39" s="675"/>
      <c r="DG39" s="675"/>
      <c r="DH39" s="675"/>
      <c r="DI39" s="675"/>
      <c r="DJ39" s="675"/>
      <c r="DK39" s="676"/>
      <c r="DL39" s="670" t="s">
        <v>243</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344</v>
      </c>
      <c r="C40" s="662"/>
      <c r="D40" s="662"/>
      <c r="E40" s="662"/>
      <c r="F40" s="662"/>
      <c r="G40" s="662"/>
      <c r="H40" s="662"/>
      <c r="I40" s="662"/>
      <c r="J40" s="662"/>
      <c r="K40" s="662"/>
      <c r="L40" s="662"/>
      <c r="M40" s="662"/>
      <c r="N40" s="662"/>
      <c r="O40" s="662"/>
      <c r="P40" s="662"/>
      <c r="Q40" s="663"/>
      <c r="R40" s="664">
        <v>6760400</v>
      </c>
      <c r="S40" s="665"/>
      <c r="T40" s="665"/>
      <c r="U40" s="665"/>
      <c r="V40" s="665"/>
      <c r="W40" s="665"/>
      <c r="X40" s="665"/>
      <c r="Y40" s="666"/>
      <c r="Z40" s="691">
        <v>10.1</v>
      </c>
      <c r="AA40" s="691"/>
      <c r="AB40" s="691"/>
      <c r="AC40" s="691"/>
      <c r="AD40" s="692" t="s">
        <v>128</v>
      </c>
      <c r="AE40" s="692"/>
      <c r="AF40" s="692"/>
      <c r="AG40" s="692"/>
      <c r="AH40" s="692"/>
      <c r="AI40" s="692"/>
      <c r="AJ40" s="692"/>
      <c r="AK40" s="692"/>
      <c r="AL40" s="667" t="s">
        <v>243</v>
      </c>
      <c r="AM40" s="668"/>
      <c r="AN40" s="668"/>
      <c r="AO40" s="693"/>
      <c r="AQ40" s="699" t="s">
        <v>345</v>
      </c>
      <c r="AR40" s="700"/>
      <c r="AS40" s="700"/>
      <c r="AT40" s="700"/>
      <c r="AU40" s="700"/>
      <c r="AV40" s="700"/>
      <c r="AW40" s="700"/>
      <c r="AX40" s="700"/>
      <c r="AY40" s="701"/>
      <c r="AZ40" s="664">
        <v>12124</v>
      </c>
      <c r="BA40" s="665"/>
      <c r="BB40" s="665"/>
      <c r="BC40" s="665"/>
      <c r="BD40" s="675"/>
      <c r="BE40" s="675"/>
      <c r="BF40" s="702"/>
      <c r="BG40" s="707" t="s">
        <v>346</v>
      </c>
      <c r="BH40" s="708"/>
      <c r="BI40" s="708"/>
      <c r="BJ40" s="708"/>
      <c r="BK40" s="708"/>
      <c r="BL40" s="222"/>
      <c r="BM40" s="703" t="s">
        <v>347</v>
      </c>
      <c r="BN40" s="703"/>
      <c r="BO40" s="703"/>
      <c r="BP40" s="703"/>
      <c r="BQ40" s="703"/>
      <c r="BR40" s="703"/>
      <c r="BS40" s="703"/>
      <c r="BT40" s="703"/>
      <c r="BU40" s="704"/>
      <c r="BV40" s="664">
        <v>104</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1057773</v>
      </c>
      <c r="CS40" s="665"/>
      <c r="CT40" s="665"/>
      <c r="CU40" s="665"/>
      <c r="CV40" s="665"/>
      <c r="CW40" s="665"/>
      <c r="CX40" s="665"/>
      <c r="CY40" s="666"/>
      <c r="CZ40" s="667">
        <v>1.7</v>
      </c>
      <c r="DA40" s="677"/>
      <c r="DB40" s="677"/>
      <c r="DC40" s="678"/>
      <c r="DD40" s="670">
        <v>26657</v>
      </c>
      <c r="DE40" s="665"/>
      <c r="DF40" s="665"/>
      <c r="DG40" s="665"/>
      <c r="DH40" s="665"/>
      <c r="DI40" s="665"/>
      <c r="DJ40" s="665"/>
      <c r="DK40" s="666"/>
      <c r="DL40" s="670" t="s">
        <v>243</v>
      </c>
      <c r="DM40" s="665"/>
      <c r="DN40" s="665"/>
      <c r="DO40" s="665"/>
      <c r="DP40" s="665"/>
      <c r="DQ40" s="665"/>
      <c r="DR40" s="665"/>
      <c r="DS40" s="665"/>
      <c r="DT40" s="665"/>
      <c r="DU40" s="665"/>
      <c r="DV40" s="666"/>
      <c r="DW40" s="667" t="s">
        <v>243</v>
      </c>
      <c r="DX40" s="677"/>
      <c r="DY40" s="677"/>
      <c r="DZ40" s="677"/>
      <c r="EA40" s="677"/>
      <c r="EB40" s="677"/>
      <c r="EC40" s="698"/>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243</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350</v>
      </c>
      <c r="AR41" s="700"/>
      <c r="AS41" s="700"/>
      <c r="AT41" s="700"/>
      <c r="AU41" s="700"/>
      <c r="AV41" s="700"/>
      <c r="AW41" s="700"/>
      <c r="AX41" s="700"/>
      <c r="AY41" s="701"/>
      <c r="AZ41" s="664">
        <v>894341</v>
      </c>
      <c r="BA41" s="665"/>
      <c r="BB41" s="665"/>
      <c r="BC41" s="665"/>
      <c r="BD41" s="675"/>
      <c r="BE41" s="675"/>
      <c r="BF41" s="702"/>
      <c r="BG41" s="707"/>
      <c r="BH41" s="708"/>
      <c r="BI41" s="708"/>
      <c r="BJ41" s="708"/>
      <c r="BK41" s="708"/>
      <c r="BL41" s="222"/>
      <c r="BM41" s="703" t="s">
        <v>351</v>
      </c>
      <c r="BN41" s="703"/>
      <c r="BO41" s="703"/>
      <c r="BP41" s="703"/>
      <c r="BQ41" s="703"/>
      <c r="BR41" s="703"/>
      <c r="BS41" s="703"/>
      <c r="BT41" s="703"/>
      <c r="BU41" s="704"/>
      <c r="BV41" s="664" t="s">
        <v>128</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243</v>
      </c>
      <c r="AE42" s="692"/>
      <c r="AF42" s="692"/>
      <c r="AG42" s="692"/>
      <c r="AH42" s="692"/>
      <c r="AI42" s="692"/>
      <c r="AJ42" s="692"/>
      <c r="AK42" s="692"/>
      <c r="AL42" s="667" t="s">
        <v>243</v>
      </c>
      <c r="AM42" s="668"/>
      <c r="AN42" s="668"/>
      <c r="AO42" s="693"/>
      <c r="AQ42" s="711" t="s">
        <v>354</v>
      </c>
      <c r="AR42" s="712"/>
      <c r="AS42" s="712"/>
      <c r="AT42" s="712"/>
      <c r="AU42" s="712"/>
      <c r="AV42" s="712"/>
      <c r="AW42" s="712"/>
      <c r="AX42" s="712"/>
      <c r="AY42" s="713"/>
      <c r="AZ42" s="644">
        <v>3719042</v>
      </c>
      <c r="BA42" s="679"/>
      <c r="BB42" s="679"/>
      <c r="BC42" s="679"/>
      <c r="BD42" s="645"/>
      <c r="BE42" s="645"/>
      <c r="BF42" s="694"/>
      <c r="BG42" s="709"/>
      <c r="BH42" s="710"/>
      <c r="BI42" s="710"/>
      <c r="BJ42" s="710"/>
      <c r="BK42" s="710"/>
      <c r="BL42" s="223"/>
      <c r="BM42" s="695" t="s">
        <v>355</v>
      </c>
      <c r="BN42" s="695"/>
      <c r="BO42" s="695"/>
      <c r="BP42" s="695"/>
      <c r="BQ42" s="695"/>
      <c r="BR42" s="695"/>
      <c r="BS42" s="695"/>
      <c r="BT42" s="695"/>
      <c r="BU42" s="696"/>
      <c r="BV42" s="644">
        <v>327</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9572916</v>
      </c>
      <c r="CS42" s="675"/>
      <c r="CT42" s="675"/>
      <c r="CU42" s="675"/>
      <c r="CV42" s="675"/>
      <c r="CW42" s="675"/>
      <c r="CX42" s="675"/>
      <c r="CY42" s="676"/>
      <c r="CZ42" s="667">
        <v>15</v>
      </c>
      <c r="DA42" s="677"/>
      <c r="DB42" s="677"/>
      <c r="DC42" s="678"/>
      <c r="DD42" s="670">
        <v>1454550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357</v>
      </c>
      <c r="C43" s="662"/>
      <c r="D43" s="662"/>
      <c r="E43" s="662"/>
      <c r="F43" s="662"/>
      <c r="G43" s="662"/>
      <c r="H43" s="662"/>
      <c r="I43" s="662"/>
      <c r="J43" s="662"/>
      <c r="K43" s="662"/>
      <c r="L43" s="662"/>
      <c r="M43" s="662"/>
      <c r="N43" s="662"/>
      <c r="O43" s="662"/>
      <c r="P43" s="662"/>
      <c r="Q43" s="663"/>
      <c r="R43" s="664">
        <v>1915000</v>
      </c>
      <c r="S43" s="665"/>
      <c r="T43" s="665"/>
      <c r="U43" s="665"/>
      <c r="V43" s="665"/>
      <c r="W43" s="665"/>
      <c r="X43" s="665"/>
      <c r="Y43" s="666"/>
      <c r="Z43" s="691">
        <v>2.8</v>
      </c>
      <c r="AA43" s="691"/>
      <c r="AB43" s="691"/>
      <c r="AC43" s="691"/>
      <c r="AD43" s="692" t="s">
        <v>243</v>
      </c>
      <c r="AE43" s="692"/>
      <c r="AF43" s="692"/>
      <c r="AG43" s="692"/>
      <c r="AH43" s="692"/>
      <c r="AI43" s="692"/>
      <c r="AJ43" s="692"/>
      <c r="AK43" s="692"/>
      <c r="AL43" s="667" t="s">
        <v>128</v>
      </c>
      <c r="AM43" s="668"/>
      <c r="AN43" s="668"/>
      <c r="AO43" s="693"/>
      <c r="BV43" s="224"/>
      <c r="BW43" s="224"/>
      <c r="BX43" s="224"/>
      <c r="BY43" s="224"/>
      <c r="BZ43" s="224"/>
      <c r="CA43" s="224"/>
      <c r="CB43" s="224"/>
      <c r="CD43" s="661" t="s">
        <v>358</v>
      </c>
      <c r="CE43" s="662"/>
      <c r="CF43" s="662"/>
      <c r="CG43" s="662"/>
      <c r="CH43" s="662"/>
      <c r="CI43" s="662"/>
      <c r="CJ43" s="662"/>
      <c r="CK43" s="662"/>
      <c r="CL43" s="662"/>
      <c r="CM43" s="662"/>
      <c r="CN43" s="662"/>
      <c r="CO43" s="662"/>
      <c r="CP43" s="662"/>
      <c r="CQ43" s="663"/>
      <c r="CR43" s="664">
        <v>393715</v>
      </c>
      <c r="CS43" s="675"/>
      <c r="CT43" s="675"/>
      <c r="CU43" s="675"/>
      <c r="CV43" s="675"/>
      <c r="CW43" s="675"/>
      <c r="CX43" s="675"/>
      <c r="CY43" s="676"/>
      <c r="CZ43" s="667">
        <v>0.6</v>
      </c>
      <c r="DA43" s="677"/>
      <c r="DB43" s="677"/>
      <c r="DC43" s="678"/>
      <c r="DD43" s="670">
        <v>393715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359</v>
      </c>
      <c r="C44" s="642"/>
      <c r="D44" s="642"/>
      <c r="E44" s="642"/>
      <c r="F44" s="642"/>
      <c r="G44" s="642"/>
      <c r="H44" s="642"/>
      <c r="I44" s="642"/>
      <c r="J44" s="642"/>
      <c r="K44" s="642"/>
      <c r="L44" s="642"/>
      <c r="M44" s="642"/>
      <c r="N44" s="642"/>
      <c r="O44" s="642"/>
      <c r="P44" s="642"/>
      <c r="Q44" s="643"/>
      <c r="R44" s="644">
        <v>67216401</v>
      </c>
      <c r="S44" s="679"/>
      <c r="T44" s="679"/>
      <c r="U44" s="679"/>
      <c r="V44" s="679"/>
      <c r="W44" s="679"/>
      <c r="X44" s="679"/>
      <c r="Y44" s="680"/>
      <c r="Z44" s="681">
        <v>100</v>
      </c>
      <c r="AA44" s="681"/>
      <c r="AB44" s="681"/>
      <c r="AC44" s="681"/>
      <c r="AD44" s="682">
        <v>27881554</v>
      </c>
      <c r="AE44" s="682"/>
      <c r="AF44" s="682"/>
      <c r="AG44" s="682"/>
      <c r="AH44" s="682"/>
      <c r="AI44" s="682"/>
      <c r="AJ44" s="682"/>
      <c r="AK44" s="682"/>
      <c r="AL44" s="647">
        <v>100</v>
      </c>
      <c r="AM44" s="683"/>
      <c r="AN44" s="683"/>
      <c r="AO44" s="684"/>
      <c r="CD44" s="685" t="s">
        <v>305</v>
      </c>
      <c r="CE44" s="686"/>
      <c r="CF44" s="661" t="s">
        <v>360</v>
      </c>
      <c r="CG44" s="662"/>
      <c r="CH44" s="662"/>
      <c r="CI44" s="662"/>
      <c r="CJ44" s="662"/>
      <c r="CK44" s="662"/>
      <c r="CL44" s="662"/>
      <c r="CM44" s="662"/>
      <c r="CN44" s="662"/>
      <c r="CO44" s="662"/>
      <c r="CP44" s="662"/>
      <c r="CQ44" s="663"/>
      <c r="CR44" s="664">
        <v>9572916</v>
      </c>
      <c r="CS44" s="665"/>
      <c r="CT44" s="665"/>
      <c r="CU44" s="665"/>
      <c r="CV44" s="665"/>
      <c r="CW44" s="665"/>
      <c r="CX44" s="665"/>
      <c r="CY44" s="666"/>
      <c r="CZ44" s="667">
        <v>15</v>
      </c>
      <c r="DA44" s="668"/>
      <c r="DB44" s="668"/>
      <c r="DC44" s="669"/>
      <c r="DD44" s="670">
        <v>1454550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361</v>
      </c>
      <c r="CG45" s="662"/>
      <c r="CH45" s="662"/>
      <c r="CI45" s="662"/>
      <c r="CJ45" s="662"/>
      <c r="CK45" s="662"/>
      <c r="CL45" s="662"/>
      <c r="CM45" s="662"/>
      <c r="CN45" s="662"/>
      <c r="CO45" s="662"/>
      <c r="CP45" s="662"/>
      <c r="CQ45" s="663"/>
      <c r="CR45" s="664">
        <v>1629014</v>
      </c>
      <c r="CS45" s="675"/>
      <c r="CT45" s="675"/>
      <c r="CU45" s="675"/>
      <c r="CV45" s="675"/>
      <c r="CW45" s="675"/>
      <c r="CX45" s="675"/>
      <c r="CY45" s="676"/>
      <c r="CZ45" s="667">
        <v>2.5</v>
      </c>
      <c r="DA45" s="677"/>
      <c r="DB45" s="677"/>
      <c r="DC45" s="678"/>
      <c r="DD45" s="670">
        <v>92097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363</v>
      </c>
      <c r="CG46" s="662"/>
      <c r="CH46" s="662"/>
      <c r="CI46" s="662"/>
      <c r="CJ46" s="662"/>
      <c r="CK46" s="662"/>
      <c r="CL46" s="662"/>
      <c r="CM46" s="662"/>
      <c r="CN46" s="662"/>
      <c r="CO46" s="662"/>
      <c r="CP46" s="662"/>
      <c r="CQ46" s="663"/>
      <c r="CR46" s="664">
        <v>7735630</v>
      </c>
      <c r="CS46" s="665"/>
      <c r="CT46" s="665"/>
      <c r="CU46" s="665"/>
      <c r="CV46" s="665"/>
      <c r="CW46" s="665"/>
      <c r="CX46" s="665"/>
      <c r="CY46" s="666"/>
      <c r="CZ46" s="667">
        <v>12.1</v>
      </c>
      <c r="DA46" s="668"/>
      <c r="DB46" s="668"/>
      <c r="DC46" s="669"/>
      <c r="DD46" s="670">
        <v>1345076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t="s">
        <v>243</v>
      </c>
      <c r="CS47" s="675"/>
      <c r="CT47" s="675"/>
      <c r="CU47" s="675"/>
      <c r="CV47" s="675"/>
      <c r="CW47" s="675"/>
      <c r="CX47" s="675"/>
      <c r="CY47" s="676"/>
      <c r="CZ47" s="667" t="s">
        <v>243</v>
      </c>
      <c r="DA47" s="677"/>
      <c r="DB47" s="677"/>
      <c r="DC47" s="678"/>
      <c r="DD47" s="670" t="s">
        <v>243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368</v>
      </c>
      <c r="CE49" s="642"/>
      <c r="CF49" s="642"/>
      <c r="CG49" s="642"/>
      <c r="CH49" s="642"/>
      <c r="CI49" s="642"/>
      <c r="CJ49" s="642"/>
      <c r="CK49" s="642"/>
      <c r="CL49" s="642"/>
      <c r="CM49" s="642"/>
      <c r="CN49" s="642"/>
      <c r="CO49" s="642"/>
      <c r="CP49" s="642"/>
      <c r="CQ49" s="643"/>
      <c r="CR49" s="644">
        <v>63954374</v>
      </c>
      <c r="CS49" s="645"/>
      <c r="CT49" s="645"/>
      <c r="CU49" s="645"/>
      <c r="CV49" s="645"/>
      <c r="CW49" s="645"/>
      <c r="CX49" s="645"/>
      <c r="CY49" s="646"/>
      <c r="CZ49" s="647">
        <v>100</v>
      </c>
      <c r="DA49" s="648"/>
      <c r="DB49" s="648"/>
      <c r="DC49" s="649"/>
      <c r="DD49" s="650">
        <v>38075899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oLKXe+qZoYxYCIdZdcBFbWbZTskua+5uackLJifXvAP8cTbSG8/3jTFvy5Hc/OHLgj9N+aFYYm+hK29dPEDQA==" saltValue="QABQ5X8ERA38KXolx7es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370</v>
      </c>
      <c r="DK2" s="1156"/>
      <c r="DL2" s="1156"/>
      <c r="DM2" s="1156"/>
      <c r="DN2" s="1156"/>
      <c r="DO2" s="1157"/>
      <c r="DP2" s="231"/>
      <c r="DQ2" s="1155" t="s">
        <v>371</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35"/>
      <c r="BA5" s="235"/>
      <c r="BB5" s="235"/>
      <c r="BC5" s="235"/>
      <c r="BD5" s="235"/>
      <c r="BE5" s="236"/>
      <c r="BF5" s="236"/>
      <c r="BG5" s="236"/>
      <c r="BH5" s="236"/>
      <c r="BI5" s="236"/>
      <c r="BJ5" s="236"/>
      <c r="BK5" s="236"/>
      <c r="BL5" s="236"/>
      <c r="BM5" s="236"/>
      <c r="BN5" s="236"/>
      <c r="BO5" s="236"/>
      <c r="BP5" s="236"/>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391</v>
      </c>
      <c r="C7" s="1112"/>
      <c r="D7" s="1112"/>
      <c r="E7" s="1112"/>
      <c r="F7" s="1112"/>
      <c r="G7" s="1112"/>
      <c r="H7" s="1112"/>
      <c r="I7" s="1112"/>
      <c r="J7" s="1112"/>
      <c r="K7" s="1112"/>
      <c r="L7" s="1112"/>
      <c r="M7" s="1112"/>
      <c r="N7" s="1112"/>
      <c r="O7" s="1112"/>
      <c r="P7" s="1113"/>
      <c r="Q7" s="1166">
        <v>66279</v>
      </c>
      <c r="R7" s="1167"/>
      <c r="S7" s="1167"/>
      <c r="T7" s="1167"/>
      <c r="U7" s="1167"/>
      <c r="V7" s="1167">
        <v>63151</v>
      </c>
      <c r="W7" s="1167"/>
      <c r="X7" s="1167"/>
      <c r="Y7" s="1167"/>
      <c r="Z7" s="1167"/>
      <c r="AA7" s="1167">
        <v>3129</v>
      </c>
      <c r="AB7" s="1167"/>
      <c r="AC7" s="1167"/>
      <c r="AD7" s="1167"/>
      <c r="AE7" s="1168"/>
      <c r="AF7" s="1169">
        <v>2777</v>
      </c>
      <c r="AG7" s="1170"/>
      <c r="AH7" s="1170"/>
      <c r="AI7" s="1170"/>
      <c r="AJ7" s="1171"/>
      <c r="AK7" s="1172">
        <v>2369</v>
      </c>
      <c r="AL7" s="1173"/>
      <c r="AM7" s="1173"/>
      <c r="AN7" s="1173"/>
      <c r="AO7" s="1173"/>
      <c r="AP7" s="1173">
        <v>52746</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604</v>
      </c>
      <c r="BT7" s="1164"/>
      <c r="BU7" s="1164"/>
      <c r="BV7" s="1164"/>
      <c r="BW7" s="1164"/>
      <c r="BX7" s="1164"/>
      <c r="BY7" s="1164"/>
      <c r="BZ7" s="1164"/>
      <c r="CA7" s="1164"/>
      <c r="CB7" s="1164"/>
      <c r="CC7" s="1164"/>
      <c r="CD7" s="1164"/>
      <c r="CE7" s="1164"/>
      <c r="CF7" s="1164"/>
      <c r="CG7" s="1176"/>
      <c r="CH7" s="1160">
        <v>-50</v>
      </c>
      <c r="CI7" s="1161"/>
      <c r="CJ7" s="1161"/>
      <c r="CK7" s="1161"/>
      <c r="CL7" s="1162"/>
      <c r="CM7" s="1160">
        <v>458</v>
      </c>
      <c r="CN7" s="1161"/>
      <c r="CO7" s="1161"/>
      <c r="CP7" s="1161"/>
      <c r="CQ7" s="1162"/>
      <c r="CR7" s="1160">
        <v>135</v>
      </c>
      <c r="CS7" s="1161"/>
      <c r="CT7" s="1161"/>
      <c r="CU7" s="1161"/>
      <c r="CV7" s="1162"/>
      <c r="CW7" s="1160">
        <v>7</v>
      </c>
      <c r="CX7" s="1161"/>
      <c r="CY7" s="1161"/>
      <c r="CZ7" s="1161"/>
      <c r="DA7" s="1162"/>
      <c r="DB7" s="1160" t="s">
        <v>527</v>
      </c>
      <c r="DC7" s="1161"/>
      <c r="DD7" s="1161"/>
      <c r="DE7" s="1161"/>
      <c r="DF7" s="1162"/>
      <c r="DG7" s="1160" t="s">
        <v>527</v>
      </c>
      <c r="DH7" s="1161"/>
      <c r="DI7" s="1161"/>
      <c r="DJ7" s="1161"/>
      <c r="DK7" s="1162"/>
      <c r="DL7" s="1160" t="s">
        <v>527</v>
      </c>
      <c r="DM7" s="1161"/>
      <c r="DN7" s="1161"/>
      <c r="DO7" s="1161"/>
      <c r="DP7" s="1162"/>
      <c r="DQ7" s="1160" t="s">
        <v>527</v>
      </c>
      <c r="DR7" s="1161"/>
      <c r="DS7" s="1161"/>
      <c r="DT7" s="1161"/>
      <c r="DU7" s="1162"/>
      <c r="DV7" s="1163"/>
      <c r="DW7" s="1164"/>
      <c r="DX7" s="1164"/>
      <c r="DY7" s="1164"/>
      <c r="DZ7" s="1165"/>
      <c r="EA7" s="237"/>
    </row>
    <row r="8" spans="1:131" s="238" customFormat="1" ht="26.25" customHeight="1" x14ac:dyDescent="0.15">
      <c r="A8" s="241">
        <v>2</v>
      </c>
      <c r="B8" s="1094" t="s">
        <v>392</v>
      </c>
      <c r="C8" s="1095"/>
      <c r="D8" s="1095"/>
      <c r="E8" s="1095"/>
      <c r="F8" s="1095"/>
      <c r="G8" s="1095"/>
      <c r="H8" s="1095"/>
      <c r="I8" s="1095"/>
      <c r="J8" s="1095"/>
      <c r="K8" s="1095"/>
      <c r="L8" s="1095"/>
      <c r="M8" s="1095"/>
      <c r="N8" s="1095"/>
      <c r="O8" s="1095"/>
      <c r="P8" s="1096"/>
      <c r="Q8" s="1102">
        <v>509</v>
      </c>
      <c r="R8" s="1103"/>
      <c r="S8" s="1103"/>
      <c r="T8" s="1103"/>
      <c r="U8" s="1103"/>
      <c r="V8" s="1103">
        <v>408</v>
      </c>
      <c r="W8" s="1103"/>
      <c r="X8" s="1103"/>
      <c r="Y8" s="1103"/>
      <c r="Z8" s="1103"/>
      <c r="AA8" s="1103">
        <v>100</v>
      </c>
      <c r="AB8" s="1103"/>
      <c r="AC8" s="1103"/>
      <c r="AD8" s="1103"/>
      <c r="AE8" s="1104"/>
      <c r="AF8" s="1099">
        <v>100</v>
      </c>
      <c r="AG8" s="1100"/>
      <c r="AH8" s="1100"/>
      <c r="AI8" s="1100"/>
      <c r="AJ8" s="1101"/>
      <c r="AK8" s="1144" t="s">
        <v>603</v>
      </c>
      <c r="AL8" s="1145"/>
      <c r="AM8" s="1145"/>
      <c r="AN8" s="1145"/>
      <c r="AO8" s="1145"/>
      <c r="AP8" s="1145" t="s">
        <v>603</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605</v>
      </c>
      <c r="BT8" s="1057"/>
      <c r="BU8" s="1057"/>
      <c r="BV8" s="1057"/>
      <c r="BW8" s="1057"/>
      <c r="BX8" s="1057"/>
      <c r="BY8" s="1057"/>
      <c r="BZ8" s="1057"/>
      <c r="CA8" s="1057"/>
      <c r="CB8" s="1057"/>
      <c r="CC8" s="1057"/>
      <c r="CD8" s="1057"/>
      <c r="CE8" s="1057"/>
      <c r="CF8" s="1057"/>
      <c r="CG8" s="1078"/>
      <c r="CH8" s="1053">
        <v>-0.1</v>
      </c>
      <c r="CI8" s="1054"/>
      <c r="CJ8" s="1054"/>
      <c r="CK8" s="1054"/>
      <c r="CL8" s="1055"/>
      <c r="CM8" s="1053">
        <v>42</v>
      </c>
      <c r="CN8" s="1054"/>
      <c r="CO8" s="1054"/>
      <c r="CP8" s="1054"/>
      <c r="CQ8" s="1055"/>
      <c r="CR8" s="1053">
        <v>3</v>
      </c>
      <c r="CS8" s="1054"/>
      <c r="CT8" s="1054"/>
      <c r="CU8" s="1054"/>
      <c r="CV8" s="1055"/>
      <c r="CW8" s="1053" t="s">
        <v>527</v>
      </c>
      <c r="CX8" s="1054"/>
      <c r="CY8" s="1054"/>
      <c r="CZ8" s="1054"/>
      <c r="DA8" s="1055"/>
      <c r="DB8" s="1053" t="s">
        <v>527</v>
      </c>
      <c r="DC8" s="1054"/>
      <c r="DD8" s="1054"/>
      <c r="DE8" s="1054"/>
      <c r="DF8" s="1055"/>
      <c r="DG8" s="1053" t="s">
        <v>527</v>
      </c>
      <c r="DH8" s="1054"/>
      <c r="DI8" s="1054"/>
      <c r="DJ8" s="1054"/>
      <c r="DK8" s="1055"/>
      <c r="DL8" s="1053" t="s">
        <v>527</v>
      </c>
      <c r="DM8" s="1054"/>
      <c r="DN8" s="1054"/>
      <c r="DO8" s="1054"/>
      <c r="DP8" s="1055"/>
      <c r="DQ8" s="1053" t="s">
        <v>527</v>
      </c>
      <c r="DR8" s="1054"/>
      <c r="DS8" s="1054"/>
      <c r="DT8" s="1054"/>
      <c r="DU8" s="1055"/>
      <c r="DV8" s="1056"/>
      <c r="DW8" s="1057"/>
      <c r="DX8" s="1057"/>
      <c r="DY8" s="1057"/>
      <c r="DZ8" s="1058"/>
      <c r="EA8" s="237"/>
    </row>
    <row r="9" spans="1:131" s="238" customFormat="1" ht="26.25" customHeight="1" x14ac:dyDescent="0.15">
      <c r="A9" s="241">
        <v>3</v>
      </c>
      <c r="B9" s="1094" t="s">
        <v>393</v>
      </c>
      <c r="C9" s="1095"/>
      <c r="D9" s="1095"/>
      <c r="E9" s="1095"/>
      <c r="F9" s="1095"/>
      <c r="G9" s="1095"/>
      <c r="H9" s="1095"/>
      <c r="I9" s="1095"/>
      <c r="J9" s="1095"/>
      <c r="K9" s="1095"/>
      <c r="L9" s="1095"/>
      <c r="M9" s="1095"/>
      <c r="N9" s="1095"/>
      <c r="O9" s="1095"/>
      <c r="P9" s="1096"/>
      <c r="Q9" s="1102">
        <v>21</v>
      </c>
      <c r="R9" s="1103"/>
      <c r="S9" s="1103"/>
      <c r="T9" s="1103"/>
      <c r="U9" s="1103"/>
      <c r="V9" s="1103">
        <v>21</v>
      </c>
      <c r="W9" s="1103"/>
      <c r="X9" s="1103"/>
      <c r="Y9" s="1103"/>
      <c r="Z9" s="1103"/>
      <c r="AA9" s="1103">
        <v>0</v>
      </c>
      <c r="AB9" s="1103"/>
      <c r="AC9" s="1103"/>
      <c r="AD9" s="1103"/>
      <c r="AE9" s="1104"/>
      <c r="AF9" s="1099">
        <v>0</v>
      </c>
      <c r="AG9" s="1100"/>
      <c r="AH9" s="1100"/>
      <c r="AI9" s="1100"/>
      <c r="AJ9" s="1101"/>
      <c r="AK9" s="1144" t="s">
        <v>603</v>
      </c>
      <c r="AL9" s="1145"/>
      <c r="AM9" s="1145"/>
      <c r="AN9" s="1145"/>
      <c r="AO9" s="1145"/>
      <c r="AP9" s="1145" t="s">
        <v>603</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606</v>
      </c>
      <c r="BT9" s="1057"/>
      <c r="BU9" s="1057"/>
      <c r="BV9" s="1057"/>
      <c r="BW9" s="1057"/>
      <c r="BX9" s="1057"/>
      <c r="BY9" s="1057"/>
      <c r="BZ9" s="1057"/>
      <c r="CA9" s="1057"/>
      <c r="CB9" s="1057"/>
      <c r="CC9" s="1057"/>
      <c r="CD9" s="1057"/>
      <c r="CE9" s="1057"/>
      <c r="CF9" s="1057"/>
      <c r="CG9" s="1078"/>
      <c r="CH9" s="1053">
        <v>2</v>
      </c>
      <c r="CI9" s="1054"/>
      <c r="CJ9" s="1054"/>
      <c r="CK9" s="1054"/>
      <c r="CL9" s="1055"/>
      <c r="CM9" s="1053">
        <v>136</v>
      </c>
      <c r="CN9" s="1054"/>
      <c r="CO9" s="1054"/>
      <c r="CP9" s="1054"/>
      <c r="CQ9" s="1055"/>
      <c r="CR9" s="1053">
        <v>87</v>
      </c>
      <c r="CS9" s="1054"/>
      <c r="CT9" s="1054"/>
      <c r="CU9" s="1054"/>
      <c r="CV9" s="1055"/>
      <c r="CW9" s="1053">
        <v>11</v>
      </c>
      <c r="CX9" s="1054"/>
      <c r="CY9" s="1054"/>
      <c r="CZ9" s="1054"/>
      <c r="DA9" s="1055"/>
      <c r="DB9" s="1053" t="s">
        <v>527</v>
      </c>
      <c r="DC9" s="1054"/>
      <c r="DD9" s="1054"/>
      <c r="DE9" s="1054"/>
      <c r="DF9" s="1055"/>
      <c r="DG9" s="1053" t="s">
        <v>527</v>
      </c>
      <c r="DH9" s="1054"/>
      <c r="DI9" s="1054"/>
      <c r="DJ9" s="1054"/>
      <c r="DK9" s="1055"/>
      <c r="DL9" s="1053" t="s">
        <v>527</v>
      </c>
      <c r="DM9" s="1054"/>
      <c r="DN9" s="1054"/>
      <c r="DO9" s="1054"/>
      <c r="DP9" s="1055"/>
      <c r="DQ9" s="1053" t="s">
        <v>527</v>
      </c>
      <c r="DR9" s="1054"/>
      <c r="DS9" s="1054"/>
      <c r="DT9" s="1054"/>
      <c r="DU9" s="1055"/>
      <c r="DV9" s="1056"/>
      <c r="DW9" s="1057"/>
      <c r="DX9" s="1057"/>
      <c r="DY9" s="1057"/>
      <c r="DZ9" s="1058"/>
      <c r="EA9" s="237"/>
    </row>
    <row r="10" spans="1:131" s="238" customFormat="1" ht="26.25" customHeight="1" x14ac:dyDescent="0.15">
      <c r="A10" s="241">
        <v>4</v>
      </c>
      <c r="B10" s="1094" t="s">
        <v>394</v>
      </c>
      <c r="C10" s="1095"/>
      <c r="D10" s="1095"/>
      <c r="E10" s="1095"/>
      <c r="F10" s="1095"/>
      <c r="G10" s="1095"/>
      <c r="H10" s="1095"/>
      <c r="I10" s="1095"/>
      <c r="J10" s="1095"/>
      <c r="K10" s="1095"/>
      <c r="L10" s="1095"/>
      <c r="M10" s="1095"/>
      <c r="N10" s="1095"/>
      <c r="O10" s="1095"/>
      <c r="P10" s="1096"/>
      <c r="Q10" s="1102">
        <v>713</v>
      </c>
      <c r="R10" s="1103"/>
      <c r="S10" s="1103"/>
      <c r="T10" s="1103"/>
      <c r="U10" s="1103"/>
      <c r="V10" s="1103">
        <v>680</v>
      </c>
      <c r="W10" s="1103"/>
      <c r="X10" s="1103"/>
      <c r="Y10" s="1103"/>
      <c r="Z10" s="1103"/>
      <c r="AA10" s="1103">
        <v>33</v>
      </c>
      <c r="AB10" s="1103"/>
      <c r="AC10" s="1103"/>
      <c r="AD10" s="1103"/>
      <c r="AE10" s="1104"/>
      <c r="AF10" s="1099">
        <v>33</v>
      </c>
      <c r="AG10" s="1100"/>
      <c r="AH10" s="1100"/>
      <c r="AI10" s="1100"/>
      <c r="AJ10" s="1101"/>
      <c r="AK10" s="1144">
        <v>168</v>
      </c>
      <c r="AL10" s="1145"/>
      <c r="AM10" s="1145"/>
      <c r="AN10" s="1145"/>
      <c r="AO10" s="1145"/>
      <c r="AP10" s="1145">
        <v>1657</v>
      </c>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396</v>
      </c>
      <c r="B23" s="1001" t="s">
        <v>397</v>
      </c>
      <c r="C23" s="1002"/>
      <c r="D23" s="1002"/>
      <c r="E23" s="1002"/>
      <c r="F23" s="1002"/>
      <c r="G23" s="1002"/>
      <c r="H23" s="1002"/>
      <c r="I23" s="1002"/>
      <c r="J23" s="1002"/>
      <c r="K23" s="1002"/>
      <c r="L23" s="1002"/>
      <c r="M23" s="1002"/>
      <c r="N23" s="1002"/>
      <c r="O23" s="1002"/>
      <c r="P23" s="1012"/>
      <c r="Q23" s="1131">
        <v>67216</v>
      </c>
      <c r="R23" s="1125"/>
      <c r="S23" s="1125"/>
      <c r="T23" s="1125"/>
      <c r="U23" s="1125"/>
      <c r="V23" s="1125">
        <v>63954</v>
      </c>
      <c r="W23" s="1125"/>
      <c r="X23" s="1125"/>
      <c r="Y23" s="1125"/>
      <c r="Z23" s="1125"/>
      <c r="AA23" s="1125">
        <v>3262</v>
      </c>
      <c r="AB23" s="1125"/>
      <c r="AC23" s="1125"/>
      <c r="AD23" s="1125"/>
      <c r="AE23" s="1132"/>
      <c r="AF23" s="1133">
        <v>2911</v>
      </c>
      <c r="AG23" s="1125"/>
      <c r="AH23" s="1125"/>
      <c r="AI23" s="1125"/>
      <c r="AJ23" s="1134"/>
      <c r="AK23" s="1135"/>
      <c r="AL23" s="1136"/>
      <c r="AM23" s="1136"/>
      <c r="AN23" s="1136"/>
      <c r="AO23" s="1136"/>
      <c r="AP23" s="1125">
        <v>54403</v>
      </c>
      <c r="AQ23" s="1125"/>
      <c r="AR23" s="1125"/>
      <c r="AS23" s="1125"/>
      <c r="AT23" s="1125"/>
      <c r="AU23" s="1126"/>
      <c r="AV23" s="1126"/>
      <c r="AW23" s="1126"/>
      <c r="AX23" s="1126"/>
      <c r="AY23" s="1127"/>
      <c r="AZ23" s="1128" t="s">
        <v>128</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374</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381</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408</v>
      </c>
      <c r="C28" s="1112"/>
      <c r="D28" s="1112"/>
      <c r="E28" s="1112"/>
      <c r="F28" s="1112"/>
      <c r="G28" s="1112"/>
      <c r="H28" s="1112"/>
      <c r="I28" s="1112"/>
      <c r="J28" s="1112"/>
      <c r="K28" s="1112"/>
      <c r="L28" s="1112"/>
      <c r="M28" s="1112"/>
      <c r="N28" s="1112"/>
      <c r="O28" s="1112"/>
      <c r="P28" s="1113"/>
      <c r="Q28" s="1114">
        <v>13412</v>
      </c>
      <c r="R28" s="1115"/>
      <c r="S28" s="1115"/>
      <c r="T28" s="1115"/>
      <c r="U28" s="1115"/>
      <c r="V28" s="1115">
        <v>13166</v>
      </c>
      <c r="W28" s="1115"/>
      <c r="X28" s="1115"/>
      <c r="Y28" s="1115"/>
      <c r="Z28" s="1115"/>
      <c r="AA28" s="1115">
        <v>246</v>
      </c>
      <c r="AB28" s="1115"/>
      <c r="AC28" s="1115"/>
      <c r="AD28" s="1115"/>
      <c r="AE28" s="1116"/>
      <c r="AF28" s="1117">
        <v>246</v>
      </c>
      <c r="AG28" s="1115"/>
      <c r="AH28" s="1115"/>
      <c r="AI28" s="1115"/>
      <c r="AJ28" s="1118"/>
      <c r="AK28" s="1106">
        <v>894</v>
      </c>
      <c r="AL28" s="1107"/>
      <c r="AM28" s="1107"/>
      <c r="AN28" s="1107"/>
      <c r="AO28" s="1107"/>
      <c r="AP28" s="1107" t="s">
        <v>603</v>
      </c>
      <c r="AQ28" s="1107"/>
      <c r="AR28" s="1107"/>
      <c r="AS28" s="1107"/>
      <c r="AT28" s="1107"/>
      <c r="AU28" s="1107" t="s">
        <v>603</v>
      </c>
      <c r="AV28" s="1107"/>
      <c r="AW28" s="1107"/>
      <c r="AX28" s="1107"/>
      <c r="AY28" s="1107"/>
      <c r="AZ28" s="1108" t="s">
        <v>603</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409</v>
      </c>
      <c r="C29" s="1095"/>
      <c r="D29" s="1095"/>
      <c r="E29" s="1095"/>
      <c r="F29" s="1095"/>
      <c r="G29" s="1095"/>
      <c r="H29" s="1095"/>
      <c r="I29" s="1095"/>
      <c r="J29" s="1095"/>
      <c r="K29" s="1095"/>
      <c r="L29" s="1095"/>
      <c r="M29" s="1095"/>
      <c r="N29" s="1095"/>
      <c r="O29" s="1095"/>
      <c r="P29" s="1096"/>
      <c r="Q29" s="1102">
        <v>9</v>
      </c>
      <c r="R29" s="1103"/>
      <c r="S29" s="1103"/>
      <c r="T29" s="1103"/>
      <c r="U29" s="1103"/>
      <c r="V29" s="1103">
        <v>8</v>
      </c>
      <c r="W29" s="1103"/>
      <c r="X29" s="1103"/>
      <c r="Y29" s="1103"/>
      <c r="Z29" s="1103"/>
      <c r="AA29" s="1103">
        <v>1</v>
      </c>
      <c r="AB29" s="1103"/>
      <c r="AC29" s="1103"/>
      <c r="AD29" s="1103"/>
      <c r="AE29" s="1104"/>
      <c r="AF29" s="1099">
        <v>1</v>
      </c>
      <c r="AG29" s="1100"/>
      <c r="AH29" s="1100"/>
      <c r="AI29" s="1100"/>
      <c r="AJ29" s="1101"/>
      <c r="AK29" s="1044" t="s">
        <v>603</v>
      </c>
      <c r="AL29" s="1035"/>
      <c r="AM29" s="1035"/>
      <c r="AN29" s="1035"/>
      <c r="AO29" s="1035"/>
      <c r="AP29" s="1035" t="s">
        <v>603</v>
      </c>
      <c r="AQ29" s="1035"/>
      <c r="AR29" s="1035"/>
      <c r="AS29" s="1035"/>
      <c r="AT29" s="1035"/>
      <c r="AU29" s="1035" t="s">
        <v>603</v>
      </c>
      <c r="AV29" s="1035"/>
      <c r="AW29" s="1035"/>
      <c r="AX29" s="1035"/>
      <c r="AY29" s="1035"/>
      <c r="AZ29" s="1105" t="s">
        <v>603</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410</v>
      </c>
      <c r="C30" s="1095"/>
      <c r="D30" s="1095"/>
      <c r="E30" s="1095"/>
      <c r="F30" s="1095"/>
      <c r="G30" s="1095"/>
      <c r="H30" s="1095"/>
      <c r="I30" s="1095"/>
      <c r="J30" s="1095"/>
      <c r="K30" s="1095"/>
      <c r="L30" s="1095"/>
      <c r="M30" s="1095"/>
      <c r="N30" s="1095"/>
      <c r="O30" s="1095"/>
      <c r="P30" s="1096"/>
      <c r="Q30" s="1102">
        <v>12651</v>
      </c>
      <c r="R30" s="1103"/>
      <c r="S30" s="1103"/>
      <c r="T30" s="1103"/>
      <c r="U30" s="1103"/>
      <c r="V30" s="1103">
        <v>12121</v>
      </c>
      <c r="W30" s="1103"/>
      <c r="X30" s="1103"/>
      <c r="Y30" s="1103"/>
      <c r="Z30" s="1103"/>
      <c r="AA30" s="1103">
        <v>530</v>
      </c>
      <c r="AB30" s="1103"/>
      <c r="AC30" s="1103"/>
      <c r="AD30" s="1103"/>
      <c r="AE30" s="1104"/>
      <c r="AF30" s="1099">
        <v>530</v>
      </c>
      <c r="AG30" s="1100"/>
      <c r="AH30" s="1100"/>
      <c r="AI30" s="1100"/>
      <c r="AJ30" s="1101"/>
      <c r="AK30" s="1044">
        <v>1968</v>
      </c>
      <c r="AL30" s="1035"/>
      <c r="AM30" s="1035"/>
      <c r="AN30" s="1035"/>
      <c r="AO30" s="1035"/>
      <c r="AP30" s="1035" t="s">
        <v>603</v>
      </c>
      <c r="AQ30" s="1035"/>
      <c r="AR30" s="1035"/>
      <c r="AS30" s="1035"/>
      <c r="AT30" s="1035"/>
      <c r="AU30" s="1035" t="s">
        <v>603</v>
      </c>
      <c r="AV30" s="1035"/>
      <c r="AW30" s="1035"/>
      <c r="AX30" s="1035"/>
      <c r="AY30" s="1035"/>
      <c r="AZ30" s="1105" t="s">
        <v>603</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411</v>
      </c>
      <c r="C31" s="1095"/>
      <c r="D31" s="1095"/>
      <c r="E31" s="1095"/>
      <c r="F31" s="1095"/>
      <c r="G31" s="1095"/>
      <c r="H31" s="1095"/>
      <c r="I31" s="1095"/>
      <c r="J31" s="1095"/>
      <c r="K31" s="1095"/>
      <c r="L31" s="1095"/>
      <c r="M31" s="1095"/>
      <c r="N31" s="1095"/>
      <c r="O31" s="1095"/>
      <c r="P31" s="1096"/>
      <c r="Q31" s="1102">
        <v>1805</v>
      </c>
      <c r="R31" s="1103"/>
      <c r="S31" s="1103"/>
      <c r="T31" s="1103"/>
      <c r="U31" s="1103"/>
      <c r="V31" s="1103">
        <v>1755</v>
      </c>
      <c r="W31" s="1103"/>
      <c r="X31" s="1103"/>
      <c r="Y31" s="1103"/>
      <c r="Z31" s="1103"/>
      <c r="AA31" s="1103">
        <v>49</v>
      </c>
      <c r="AB31" s="1103"/>
      <c r="AC31" s="1103"/>
      <c r="AD31" s="1103"/>
      <c r="AE31" s="1104"/>
      <c r="AF31" s="1099">
        <v>49</v>
      </c>
      <c r="AG31" s="1100"/>
      <c r="AH31" s="1100"/>
      <c r="AI31" s="1100"/>
      <c r="AJ31" s="1101"/>
      <c r="AK31" s="1044">
        <v>299</v>
      </c>
      <c r="AL31" s="1035"/>
      <c r="AM31" s="1035"/>
      <c r="AN31" s="1035"/>
      <c r="AO31" s="1035"/>
      <c r="AP31" s="1035" t="s">
        <v>603</v>
      </c>
      <c r="AQ31" s="1035"/>
      <c r="AR31" s="1035"/>
      <c r="AS31" s="1035"/>
      <c r="AT31" s="1035"/>
      <c r="AU31" s="1035" t="s">
        <v>603</v>
      </c>
      <c r="AV31" s="1035"/>
      <c r="AW31" s="1035"/>
      <c r="AX31" s="1035"/>
      <c r="AY31" s="1035"/>
      <c r="AZ31" s="1105" t="s">
        <v>603</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412</v>
      </c>
      <c r="C32" s="1095"/>
      <c r="D32" s="1095"/>
      <c r="E32" s="1095"/>
      <c r="F32" s="1095"/>
      <c r="G32" s="1095"/>
      <c r="H32" s="1095"/>
      <c r="I32" s="1095"/>
      <c r="J32" s="1095"/>
      <c r="K32" s="1095"/>
      <c r="L32" s="1095"/>
      <c r="M32" s="1095"/>
      <c r="N32" s="1095"/>
      <c r="O32" s="1095"/>
      <c r="P32" s="1096"/>
      <c r="Q32" s="1102">
        <v>2154</v>
      </c>
      <c r="R32" s="1103"/>
      <c r="S32" s="1103"/>
      <c r="T32" s="1103"/>
      <c r="U32" s="1103"/>
      <c r="V32" s="1103">
        <v>1848</v>
      </c>
      <c r="W32" s="1103"/>
      <c r="X32" s="1103"/>
      <c r="Y32" s="1103"/>
      <c r="Z32" s="1103"/>
      <c r="AA32" s="1103">
        <v>306</v>
      </c>
      <c r="AB32" s="1103"/>
      <c r="AC32" s="1103"/>
      <c r="AD32" s="1103"/>
      <c r="AE32" s="1104"/>
      <c r="AF32" s="1099">
        <v>2104</v>
      </c>
      <c r="AG32" s="1100"/>
      <c r="AH32" s="1100"/>
      <c r="AI32" s="1100"/>
      <c r="AJ32" s="1101"/>
      <c r="AK32" s="1044">
        <v>4</v>
      </c>
      <c r="AL32" s="1035"/>
      <c r="AM32" s="1035"/>
      <c r="AN32" s="1035"/>
      <c r="AO32" s="1035"/>
      <c r="AP32" s="1035">
        <v>5346</v>
      </c>
      <c r="AQ32" s="1035"/>
      <c r="AR32" s="1035"/>
      <c r="AS32" s="1035"/>
      <c r="AT32" s="1035"/>
      <c r="AU32" s="1035" t="s">
        <v>603</v>
      </c>
      <c r="AV32" s="1035"/>
      <c r="AW32" s="1035"/>
      <c r="AX32" s="1035"/>
      <c r="AY32" s="1035"/>
      <c r="AZ32" s="1105" t="s">
        <v>603</v>
      </c>
      <c r="BA32" s="1105"/>
      <c r="BB32" s="1105"/>
      <c r="BC32" s="1105"/>
      <c r="BD32" s="1105"/>
      <c r="BE32" s="1036" t="s">
        <v>413</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414</v>
      </c>
      <c r="C33" s="1095"/>
      <c r="D33" s="1095"/>
      <c r="E33" s="1095"/>
      <c r="F33" s="1095"/>
      <c r="G33" s="1095"/>
      <c r="H33" s="1095"/>
      <c r="I33" s="1095"/>
      <c r="J33" s="1095"/>
      <c r="K33" s="1095"/>
      <c r="L33" s="1095"/>
      <c r="M33" s="1095"/>
      <c r="N33" s="1095"/>
      <c r="O33" s="1095"/>
      <c r="P33" s="1096"/>
      <c r="Q33" s="1102">
        <v>14323</v>
      </c>
      <c r="R33" s="1103"/>
      <c r="S33" s="1103"/>
      <c r="T33" s="1103"/>
      <c r="U33" s="1103"/>
      <c r="V33" s="1103">
        <v>13857</v>
      </c>
      <c r="W33" s="1103"/>
      <c r="X33" s="1103"/>
      <c r="Y33" s="1103"/>
      <c r="Z33" s="1103"/>
      <c r="AA33" s="1103">
        <v>466</v>
      </c>
      <c r="AB33" s="1103"/>
      <c r="AC33" s="1103"/>
      <c r="AD33" s="1103"/>
      <c r="AE33" s="1104"/>
      <c r="AF33" s="1099">
        <v>2710</v>
      </c>
      <c r="AG33" s="1100"/>
      <c r="AH33" s="1100"/>
      <c r="AI33" s="1100"/>
      <c r="AJ33" s="1101"/>
      <c r="AK33" s="1044">
        <v>1084</v>
      </c>
      <c r="AL33" s="1035"/>
      <c r="AM33" s="1035"/>
      <c r="AN33" s="1035"/>
      <c r="AO33" s="1035"/>
      <c r="AP33" s="1035">
        <v>1744</v>
      </c>
      <c r="AQ33" s="1035"/>
      <c r="AR33" s="1035"/>
      <c r="AS33" s="1035"/>
      <c r="AT33" s="1035"/>
      <c r="AU33" s="1035">
        <v>905</v>
      </c>
      <c r="AV33" s="1035"/>
      <c r="AW33" s="1035"/>
      <c r="AX33" s="1035"/>
      <c r="AY33" s="1035"/>
      <c r="AZ33" s="1105" t="s">
        <v>603</v>
      </c>
      <c r="BA33" s="1105"/>
      <c r="BB33" s="1105"/>
      <c r="BC33" s="1105"/>
      <c r="BD33" s="1105"/>
      <c r="BE33" s="1036" t="s">
        <v>413</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415</v>
      </c>
      <c r="C34" s="1095"/>
      <c r="D34" s="1095"/>
      <c r="E34" s="1095"/>
      <c r="F34" s="1095"/>
      <c r="G34" s="1095"/>
      <c r="H34" s="1095"/>
      <c r="I34" s="1095"/>
      <c r="J34" s="1095"/>
      <c r="K34" s="1095"/>
      <c r="L34" s="1095"/>
      <c r="M34" s="1095"/>
      <c r="N34" s="1095"/>
      <c r="O34" s="1095"/>
      <c r="P34" s="1096"/>
      <c r="Q34" s="1102">
        <v>1777</v>
      </c>
      <c r="R34" s="1103"/>
      <c r="S34" s="1103"/>
      <c r="T34" s="1103"/>
      <c r="U34" s="1103"/>
      <c r="V34" s="1103">
        <v>1832</v>
      </c>
      <c r="W34" s="1103"/>
      <c r="X34" s="1103"/>
      <c r="Y34" s="1103"/>
      <c r="Z34" s="1103"/>
      <c r="AA34" s="1103">
        <v>-56</v>
      </c>
      <c r="AB34" s="1103"/>
      <c r="AC34" s="1103"/>
      <c r="AD34" s="1103"/>
      <c r="AE34" s="1104"/>
      <c r="AF34" s="1099">
        <v>292</v>
      </c>
      <c r="AG34" s="1100"/>
      <c r="AH34" s="1100"/>
      <c r="AI34" s="1100"/>
      <c r="AJ34" s="1101"/>
      <c r="AK34" s="1044">
        <v>819</v>
      </c>
      <c r="AL34" s="1035"/>
      <c r="AM34" s="1035"/>
      <c r="AN34" s="1035"/>
      <c r="AO34" s="1035"/>
      <c r="AP34" s="1035">
        <v>11370</v>
      </c>
      <c r="AQ34" s="1035"/>
      <c r="AR34" s="1035"/>
      <c r="AS34" s="1035"/>
      <c r="AT34" s="1035"/>
      <c r="AU34" s="1035">
        <v>9612</v>
      </c>
      <c r="AV34" s="1035"/>
      <c r="AW34" s="1035"/>
      <c r="AX34" s="1035"/>
      <c r="AY34" s="1035"/>
      <c r="AZ34" s="1105" t="s">
        <v>603</v>
      </c>
      <c r="BA34" s="1105"/>
      <c r="BB34" s="1105"/>
      <c r="BC34" s="1105"/>
      <c r="BD34" s="1105"/>
      <c r="BE34" s="1036" t="s">
        <v>413</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t="s">
        <v>416</v>
      </c>
      <c r="C35" s="1095"/>
      <c r="D35" s="1095"/>
      <c r="E35" s="1095"/>
      <c r="F35" s="1095"/>
      <c r="G35" s="1095"/>
      <c r="H35" s="1095"/>
      <c r="I35" s="1095"/>
      <c r="J35" s="1095"/>
      <c r="K35" s="1095"/>
      <c r="L35" s="1095"/>
      <c r="M35" s="1095"/>
      <c r="N35" s="1095"/>
      <c r="O35" s="1095"/>
      <c r="P35" s="1096"/>
      <c r="Q35" s="1102">
        <v>225</v>
      </c>
      <c r="R35" s="1103"/>
      <c r="S35" s="1103"/>
      <c r="T35" s="1103"/>
      <c r="U35" s="1103"/>
      <c r="V35" s="1103">
        <v>224</v>
      </c>
      <c r="W35" s="1103"/>
      <c r="X35" s="1103"/>
      <c r="Y35" s="1103"/>
      <c r="Z35" s="1103"/>
      <c r="AA35" s="1103">
        <v>1</v>
      </c>
      <c r="AB35" s="1103"/>
      <c r="AC35" s="1103"/>
      <c r="AD35" s="1103"/>
      <c r="AE35" s="1104"/>
      <c r="AF35" s="1099">
        <v>1</v>
      </c>
      <c r="AG35" s="1100"/>
      <c r="AH35" s="1100"/>
      <c r="AI35" s="1100"/>
      <c r="AJ35" s="1101"/>
      <c r="AK35" s="1044">
        <v>97</v>
      </c>
      <c r="AL35" s="1035"/>
      <c r="AM35" s="1035"/>
      <c r="AN35" s="1035"/>
      <c r="AO35" s="1035"/>
      <c r="AP35" s="1035" t="s">
        <v>603</v>
      </c>
      <c r="AQ35" s="1035"/>
      <c r="AR35" s="1035"/>
      <c r="AS35" s="1035"/>
      <c r="AT35" s="1035"/>
      <c r="AU35" s="1035" t="s">
        <v>603</v>
      </c>
      <c r="AV35" s="1035"/>
      <c r="AW35" s="1035"/>
      <c r="AX35" s="1035"/>
      <c r="AY35" s="1035"/>
      <c r="AZ35" s="1105" t="s">
        <v>603</v>
      </c>
      <c r="BA35" s="1105"/>
      <c r="BB35" s="1105"/>
      <c r="BC35" s="1105"/>
      <c r="BD35" s="1105"/>
      <c r="BE35" s="1036" t="s">
        <v>417</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396</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5934</v>
      </c>
      <c r="AG63" s="1023"/>
      <c r="AH63" s="1023"/>
      <c r="AI63" s="1023"/>
      <c r="AJ63" s="1086"/>
      <c r="AK63" s="1087"/>
      <c r="AL63" s="1027"/>
      <c r="AM63" s="1027"/>
      <c r="AN63" s="1027"/>
      <c r="AO63" s="1027"/>
      <c r="AP63" s="1023">
        <v>18460</v>
      </c>
      <c r="AQ63" s="1023"/>
      <c r="AR63" s="1023"/>
      <c r="AS63" s="1023"/>
      <c r="AT63" s="1023"/>
      <c r="AU63" s="1023">
        <v>10517</v>
      </c>
      <c r="AV63" s="1023"/>
      <c r="AW63" s="1023"/>
      <c r="AX63" s="1023"/>
      <c r="AY63" s="1023"/>
      <c r="AZ63" s="1081"/>
      <c r="BA63" s="1081"/>
      <c r="BB63" s="1081"/>
      <c r="BC63" s="1081"/>
      <c r="BD63" s="1081"/>
      <c r="BE63" s="1024"/>
      <c r="BF63" s="1024"/>
      <c r="BG63" s="1024"/>
      <c r="BH63" s="1024"/>
      <c r="BI63" s="1025"/>
      <c r="BJ63" s="1082" t="s">
        <v>420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422</v>
      </c>
      <c r="B66" s="1060"/>
      <c r="C66" s="1060"/>
      <c r="D66" s="1060"/>
      <c r="E66" s="1060"/>
      <c r="F66" s="1060"/>
      <c r="G66" s="1060"/>
      <c r="H66" s="1060"/>
      <c r="I66" s="1060"/>
      <c r="J66" s="1060"/>
      <c r="K66" s="1060"/>
      <c r="L66" s="1060"/>
      <c r="M66" s="1060"/>
      <c r="N66" s="1060"/>
      <c r="O66" s="1060"/>
      <c r="P66" s="1061"/>
      <c r="Q66" s="1065" t="s">
        <v>423</v>
      </c>
      <c r="R66" s="1066"/>
      <c r="S66" s="1066"/>
      <c r="T66" s="1066"/>
      <c r="U66" s="1067"/>
      <c r="V66" s="1065" t="s">
        <v>424</v>
      </c>
      <c r="W66" s="1066"/>
      <c r="X66" s="1066"/>
      <c r="Y66" s="1066"/>
      <c r="Z66" s="1067"/>
      <c r="AA66" s="1065" t="s">
        <v>425</v>
      </c>
      <c r="AB66" s="1066"/>
      <c r="AC66" s="1066"/>
      <c r="AD66" s="1066"/>
      <c r="AE66" s="1067"/>
      <c r="AF66" s="1071" t="s">
        <v>426</v>
      </c>
      <c r="AG66" s="1072"/>
      <c r="AH66" s="1072"/>
      <c r="AI66" s="1072"/>
      <c r="AJ66" s="1073"/>
      <c r="AK66" s="1065" t="s">
        <v>427</v>
      </c>
      <c r="AL66" s="1060"/>
      <c r="AM66" s="1060"/>
      <c r="AN66" s="1060"/>
      <c r="AO66" s="1061"/>
      <c r="AP66" s="1065" t="s">
        <v>428</v>
      </c>
      <c r="AQ66" s="1066"/>
      <c r="AR66" s="1066"/>
      <c r="AS66" s="1066"/>
      <c r="AT66" s="1067"/>
      <c r="AU66" s="1065" t="s">
        <v>429</v>
      </c>
      <c r="AV66" s="1066"/>
      <c r="AW66" s="1066"/>
      <c r="AX66" s="1066"/>
      <c r="AY66" s="1067"/>
      <c r="AZ66" s="1065" t="s">
        <v>381</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591</v>
      </c>
      <c r="C68" s="1050"/>
      <c r="D68" s="1050"/>
      <c r="E68" s="1050"/>
      <c r="F68" s="1050"/>
      <c r="G68" s="1050"/>
      <c r="H68" s="1050"/>
      <c r="I68" s="1050"/>
      <c r="J68" s="1050"/>
      <c r="K68" s="1050"/>
      <c r="L68" s="1050"/>
      <c r="M68" s="1050"/>
      <c r="N68" s="1050"/>
      <c r="O68" s="1050"/>
      <c r="P68" s="1051"/>
      <c r="Q68" s="1052">
        <v>278</v>
      </c>
      <c r="R68" s="1046"/>
      <c r="S68" s="1046"/>
      <c r="T68" s="1046"/>
      <c r="U68" s="1046"/>
      <c r="V68" s="1046">
        <v>254</v>
      </c>
      <c r="W68" s="1046"/>
      <c r="X68" s="1046"/>
      <c r="Y68" s="1046"/>
      <c r="Z68" s="1046"/>
      <c r="AA68" s="1046">
        <v>24</v>
      </c>
      <c r="AB68" s="1046"/>
      <c r="AC68" s="1046"/>
      <c r="AD68" s="1046"/>
      <c r="AE68" s="1046"/>
      <c r="AF68" s="1046">
        <v>24</v>
      </c>
      <c r="AG68" s="1046"/>
      <c r="AH68" s="1046"/>
      <c r="AI68" s="1046"/>
      <c r="AJ68" s="1046"/>
      <c r="AK68" s="1046" t="s">
        <v>603</v>
      </c>
      <c r="AL68" s="1046"/>
      <c r="AM68" s="1046"/>
      <c r="AN68" s="1046"/>
      <c r="AO68" s="1046"/>
      <c r="AP68" s="1046" t="s">
        <v>603</v>
      </c>
      <c r="AQ68" s="1046"/>
      <c r="AR68" s="1046"/>
      <c r="AS68" s="1046"/>
      <c r="AT68" s="1046"/>
      <c r="AU68" s="1046" t="s">
        <v>603</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592</v>
      </c>
      <c r="C69" s="1039"/>
      <c r="D69" s="1039"/>
      <c r="E69" s="1039"/>
      <c r="F69" s="1039"/>
      <c r="G69" s="1039"/>
      <c r="H69" s="1039"/>
      <c r="I69" s="1039"/>
      <c r="J69" s="1039"/>
      <c r="K69" s="1039"/>
      <c r="L69" s="1039"/>
      <c r="M69" s="1039"/>
      <c r="N69" s="1039"/>
      <c r="O69" s="1039"/>
      <c r="P69" s="1040"/>
      <c r="Q69" s="1041">
        <v>6817</v>
      </c>
      <c r="R69" s="1035"/>
      <c r="S69" s="1035"/>
      <c r="T69" s="1035"/>
      <c r="U69" s="1035"/>
      <c r="V69" s="1035">
        <v>6387</v>
      </c>
      <c r="W69" s="1035"/>
      <c r="X69" s="1035"/>
      <c r="Y69" s="1035"/>
      <c r="Z69" s="1035"/>
      <c r="AA69" s="1035">
        <v>430</v>
      </c>
      <c r="AB69" s="1035"/>
      <c r="AC69" s="1035"/>
      <c r="AD69" s="1035"/>
      <c r="AE69" s="1035"/>
      <c r="AF69" s="1035">
        <v>430</v>
      </c>
      <c r="AG69" s="1035"/>
      <c r="AH69" s="1035"/>
      <c r="AI69" s="1035"/>
      <c r="AJ69" s="1035"/>
      <c r="AK69" s="1035">
        <v>1167</v>
      </c>
      <c r="AL69" s="1035"/>
      <c r="AM69" s="1035"/>
      <c r="AN69" s="1035"/>
      <c r="AO69" s="1035"/>
      <c r="AP69" s="1035">
        <v>6029</v>
      </c>
      <c r="AQ69" s="1035"/>
      <c r="AR69" s="1035"/>
      <c r="AS69" s="1035"/>
      <c r="AT69" s="1035"/>
      <c r="AU69" s="1035">
        <v>3430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593</v>
      </c>
      <c r="C70" s="1039"/>
      <c r="D70" s="1039"/>
      <c r="E70" s="1039"/>
      <c r="F70" s="1039"/>
      <c r="G70" s="1039"/>
      <c r="H70" s="1039"/>
      <c r="I70" s="1039"/>
      <c r="J70" s="1039"/>
      <c r="K70" s="1039"/>
      <c r="L70" s="1039"/>
      <c r="M70" s="1039"/>
      <c r="N70" s="1039"/>
      <c r="O70" s="1039"/>
      <c r="P70" s="1040"/>
      <c r="Q70" s="1041">
        <v>211</v>
      </c>
      <c r="R70" s="1035"/>
      <c r="S70" s="1035"/>
      <c r="T70" s="1035"/>
      <c r="U70" s="1035"/>
      <c r="V70" s="1035">
        <v>199</v>
      </c>
      <c r="W70" s="1035"/>
      <c r="X70" s="1035"/>
      <c r="Y70" s="1035"/>
      <c r="Z70" s="1035"/>
      <c r="AA70" s="1035">
        <v>12</v>
      </c>
      <c r="AB70" s="1035"/>
      <c r="AC70" s="1035"/>
      <c r="AD70" s="1035"/>
      <c r="AE70" s="1035"/>
      <c r="AF70" s="1035">
        <v>12</v>
      </c>
      <c r="AG70" s="1035"/>
      <c r="AH70" s="1035"/>
      <c r="AI70" s="1035"/>
      <c r="AJ70" s="1035"/>
      <c r="AK70" s="1035" t="s">
        <v>603</v>
      </c>
      <c r="AL70" s="1035"/>
      <c r="AM70" s="1035"/>
      <c r="AN70" s="1035"/>
      <c r="AO70" s="1035"/>
      <c r="AP70" s="1035" t="s">
        <v>603</v>
      </c>
      <c r="AQ70" s="1035"/>
      <c r="AR70" s="1035"/>
      <c r="AS70" s="1035"/>
      <c r="AT70" s="1035"/>
      <c r="AU70" s="1035" t="s">
        <v>603</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594</v>
      </c>
      <c r="C71" s="1039"/>
      <c r="D71" s="1039"/>
      <c r="E71" s="1039"/>
      <c r="F71" s="1039"/>
      <c r="G71" s="1039"/>
      <c r="H71" s="1039"/>
      <c r="I71" s="1039"/>
      <c r="J71" s="1039"/>
      <c r="K71" s="1039"/>
      <c r="L71" s="1039"/>
      <c r="M71" s="1039"/>
      <c r="N71" s="1039"/>
      <c r="O71" s="1039"/>
      <c r="P71" s="1040"/>
      <c r="Q71" s="1041">
        <v>125</v>
      </c>
      <c r="R71" s="1035"/>
      <c r="S71" s="1035"/>
      <c r="T71" s="1035"/>
      <c r="U71" s="1035"/>
      <c r="V71" s="1035">
        <v>116</v>
      </c>
      <c r="W71" s="1035"/>
      <c r="X71" s="1035"/>
      <c r="Y71" s="1035"/>
      <c r="Z71" s="1035"/>
      <c r="AA71" s="1035">
        <v>9</v>
      </c>
      <c r="AB71" s="1035"/>
      <c r="AC71" s="1035"/>
      <c r="AD71" s="1035"/>
      <c r="AE71" s="1035"/>
      <c r="AF71" s="1035">
        <v>9</v>
      </c>
      <c r="AG71" s="1035"/>
      <c r="AH71" s="1035"/>
      <c r="AI71" s="1035"/>
      <c r="AJ71" s="1035"/>
      <c r="AK71" s="1035" t="s">
        <v>603</v>
      </c>
      <c r="AL71" s="1035"/>
      <c r="AM71" s="1035"/>
      <c r="AN71" s="1035"/>
      <c r="AO71" s="1035"/>
      <c r="AP71" s="1035" t="s">
        <v>603</v>
      </c>
      <c r="AQ71" s="1035"/>
      <c r="AR71" s="1035"/>
      <c r="AS71" s="1035"/>
      <c r="AT71" s="1035"/>
      <c r="AU71" s="1035" t="s">
        <v>603</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595</v>
      </c>
      <c r="C72" s="1039"/>
      <c r="D72" s="1039"/>
      <c r="E72" s="1039"/>
      <c r="F72" s="1039"/>
      <c r="G72" s="1039"/>
      <c r="H72" s="1039"/>
      <c r="I72" s="1039"/>
      <c r="J72" s="1039"/>
      <c r="K72" s="1039"/>
      <c r="L72" s="1039"/>
      <c r="M72" s="1039"/>
      <c r="N72" s="1039"/>
      <c r="O72" s="1039"/>
      <c r="P72" s="1040"/>
      <c r="Q72" s="1041">
        <v>456828</v>
      </c>
      <c r="R72" s="1035"/>
      <c r="S72" s="1035"/>
      <c r="T72" s="1035"/>
      <c r="U72" s="1035"/>
      <c r="V72" s="1035">
        <v>441715</v>
      </c>
      <c r="W72" s="1035"/>
      <c r="X72" s="1035"/>
      <c r="Y72" s="1035"/>
      <c r="Z72" s="1035"/>
      <c r="AA72" s="1035">
        <v>15113</v>
      </c>
      <c r="AB72" s="1035"/>
      <c r="AC72" s="1035"/>
      <c r="AD72" s="1035"/>
      <c r="AE72" s="1035"/>
      <c r="AF72" s="1035">
        <v>15113</v>
      </c>
      <c r="AG72" s="1035"/>
      <c r="AH72" s="1035"/>
      <c r="AI72" s="1035"/>
      <c r="AJ72" s="1035"/>
      <c r="AK72" s="1035" t="s">
        <v>603</v>
      </c>
      <c r="AL72" s="1035"/>
      <c r="AM72" s="1035"/>
      <c r="AN72" s="1035"/>
      <c r="AO72" s="1035"/>
      <c r="AP72" s="1035" t="s">
        <v>603</v>
      </c>
      <c r="AQ72" s="1035"/>
      <c r="AR72" s="1035"/>
      <c r="AS72" s="1035"/>
      <c r="AT72" s="1035"/>
      <c r="AU72" s="1035" t="s">
        <v>603</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596</v>
      </c>
      <c r="C73" s="1039"/>
      <c r="D73" s="1039"/>
      <c r="E73" s="1039"/>
      <c r="F73" s="1039"/>
      <c r="G73" s="1039"/>
      <c r="H73" s="1039"/>
      <c r="I73" s="1039"/>
      <c r="J73" s="1039"/>
      <c r="K73" s="1039"/>
      <c r="L73" s="1039"/>
      <c r="M73" s="1039"/>
      <c r="N73" s="1039"/>
      <c r="O73" s="1039"/>
      <c r="P73" s="1040"/>
      <c r="Q73" s="1041">
        <v>307</v>
      </c>
      <c r="R73" s="1035"/>
      <c r="S73" s="1035"/>
      <c r="T73" s="1035"/>
      <c r="U73" s="1035"/>
      <c r="V73" s="1035">
        <v>291</v>
      </c>
      <c r="W73" s="1035"/>
      <c r="X73" s="1035"/>
      <c r="Y73" s="1035"/>
      <c r="Z73" s="1035"/>
      <c r="AA73" s="1035">
        <v>15</v>
      </c>
      <c r="AB73" s="1035"/>
      <c r="AC73" s="1035"/>
      <c r="AD73" s="1035"/>
      <c r="AE73" s="1035"/>
      <c r="AF73" s="1035">
        <v>15</v>
      </c>
      <c r="AG73" s="1035"/>
      <c r="AH73" s="1035"/>
      <c r="AI73" s="1035"/>
      <c r="AJ73" s="1035"/>
      <c r="AK73" s="1035">
        <v>4</v>
      </c>
      <c r="AL73" s="1035"/>
      <c r="AM73" s="1035"/>
      <c r="AN73" s="1035"/>
      <c r="AO73" s="1035"/>
      <c r="AP73" s="1035" t="s">
        <v>603</v>
      </c>
      <c r="AQ73" s="1035"/>
      <c r="AR73" s="1035"/>
      <c r="AS73" s="1035"/>
      <c r="AT73" s="1035"/>
      <c r="AU73" s="1035" t="s">
        <v>603</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597</v>
      </c>
      <c r="C74" s="1039"/>
      <c r="D74" s="1039"/>
      <c r="E74" s="1039"/>
      <c r="F74" s="1039"/>
      <c r="G74" s="1039"/>
      <c r="H74" s="1039"/>
      <c r="I74" s="1039"/>
      <c r="J74" s="1039"/>
      <c r="K74" s="1039"/>
      <c r="L74" s="1039"/>
      <c r="M74" s="1039"/>
      <c r="N74" s="1039"/>
      <c r="O74" s="1039"/>
      <c r="P74" s="1040"/>
      <c r="Q74" s="1041">
        <v>3971</v>
      </c>
      <c r="R74" s="1035"/>
      <c r="S74" s="1035"/>
      <c r="T74" s="1035"/>
      <c r="U74" s="1035"/>
      <c r="V74" s="1035">
        <v>3633</v>
      </c>
      <c r="W74" s="1035"/>
      <c r="X74" s="1035"/>
      <c r="Y74" s="1035"/>
      <c r="Z74" s="1035"/>
      <c r="AA74" s="1035">
        <v>337</v>
      </c>
      <c r="AB74" s="1035"/>
      <c r="AC74" s="1035"/>
      <c r="AD74" s="1035"/>
      <c r="AE74" s="1035"/>
      <c r="AF74" s="1035">
        <v>5616</v>
      </c>
      <c r="AG74" s="1035"/>
      <c r="AH74" s="1035"/>
      <c r="AI74" s="1035"/>
      <c r="AJ74" s="1035"/>
      <c r="AK74" s="1035" t="s">
        <v>603</v>
      </c>
      <c r="AL74" s="1035"/>
      <c r="AM74" s="1035"/>
      <c r="AN74" s="1035"/>
      <c r="AO74" s="1035"/>
      <c r="AP74" s="1035">
        <v>5115</v>
      </c>
      <c r="AQ74" s="1035"/>
      <c r="AR74" s="1035"/>
      <c r="AS74" s="1035"/>
      <c r="AT74" s="1035"/>
      <c r="AU74" s="1035" t="s">
        <v>603</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396</v>
      </c>
      <c r="B88" s="1001" t="s">
        <v>430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21218</v>
      </c>
      <c r="AG88" s="1023"/>
      <c r="AH88" s="1023"/>
      <c r="AI88" s="1023"/>
      <c r="AJ88" s="1023"/>
      <c r="AK88" s="1027"/>
      <c r="AL88" s="1027"/>
      <c r="AM88" s="1027"/>
      <c r="AN88" s="1027"/>
      <c r="AO88" s="1027"/>
      <c r="AP88" s="1023">
        <v>11143</v>
      </c>
      <c r="AQ88" s="1023"/>
      <c r="AR88" s="1023"/>
      <c r="AS88" s="1023"/>
      <c r="AT88" s="1023"/>
      <c r="AU88" s="1023">
        <v>3430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1001" t="s">
        <v>431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225</v>
      </c>
      <c r="CS102" s="1017"/>
      <c r="CT102" s="1017"/>
      <c r="CU102" s="1017"/>
      <c r="CV102" s="1018"/>
      <c r="CW102" s="1016">
        <v>18</v>
      </c>
      <c r="CX102" s="1017"/>
      <c r="CY102" s="1017"/>
      <c r="CZ102" s="1017"/>
      <c r="DA102" s="1018"/>
      <c r="DB102" s="1016" t="s">
        <v>603</v>
      </c>
      <c r="DC102" s="1017"/>
      <c r="DD102" s="1017"/>
      <c r="DE102" s="1017"/>
      <c r="DF102" s="1018"/>
      <c r="DG102" s="1016" t="s">
        <v>527</v>
      </c>
      <c r="DH102" s="1017"/>
      <c r="DI102" s="1017"/>
      <c r="DJ102" s="1017"/>
      <c r="DK102" s="1018"/>
      <c r="DL102" s="1016" t="s">
        <v>527</v>
      </c>
      <c r="DM102" s="1017"/>
      <c r="DN102" s="1017"/>
      <c r="DO102" s="1017"/>
      <c r="DP102" s="1018"/>
      <c r="DQ102" s="1016" t="s">
        <v>527</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439</v>
      </c>
      <c r="AB109" s="960"/>
      <c r="AC109" s="960"/>
      <c r="AD109" s="960"/>
      <c r="AE109" s="961"/>
      <c r="AF109" s="962" t="s">
        <v>440</v>
      </c>
      <c r="AG109" s="960"/>
      <c r="AH109" s="960"/>
      <c r="AI109" s="960"/>
      <c r="AJ109" s="961"/>
      <c r="AK109" s="962" t="s">
        <v>308</v>
      </c>
      <c r="AL109" s="960"/>
      <c r="AM109" s="960"/>
      <c r="AN109" s="960"/>
      <c r="AO109" s="961"/>
      <c r="AP109" s="962" t="s">
        <v>441</v>
      </c>
      <c r="AQ109" s="960"/>
      <c r="AR109" s="960"/>
      <c r="AS109" s="960"/>
      <c r="AT109" s="993"/>
      <c r="AU109" s="959" t="s">
        <v>438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439</v>
      </c>
      <c r="BR109" s="960"/>
      <c r="BS109" s="960"/>
      <c r="BT109" s="960"/>
      <c r="BU109" s="961"/>
      <c r="BV109" s="962" t="s">
        <v>440</v>
      </c>
      <c r="BW109" s="960"/>
      <c r="BX109" s="960"/>
      <c r="BY109" s="960"/>
      <c r="BZ109" s="961"/>
      <c r="CA109" s="962" t="s">
        <v>308</v>
      </c>
      <c r="CB109" s="960"/>
      <c r="CC109" s="960"/>
      <c r="CD109" s="960"/>
      <c r="CE109" s="961"/>
      <c r="CF109" s="1000" t="s">
        <v>441</v>
      </c>
      <c r="CG109" s="1000"/>
      <c r="CH109" s="1000"/>
      <c r="CI109" s="1000"/>
      <c r="CJ109" s="1000"/>
      <c r="CK109" s="962" t="s">
        <v>442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439</v>
      </c>
      <c r="DH109" s="960"/>
      <c r="DI109" s="960"/>
      <c r="DJ109" s="960"/>
      <c r="DK109" s="961"/>
      <c r="DL109" s="962" t="s">
        <v>440</v>
      </c>
      <c r="DM109" s="960"/>
      <c r="DN109" s="960"/>
      <c r="DO109" s="960"/>
      <c r="DP109" s="961"/>
      <c r="DQ109" s="962" t="s">
        <v>308</v>
      </c>
      <c r="DR109" s="960"/>
      <c r="DS109" s="960"/>
      <c r="DT109" s="960"/>
      <c r="DU109" s="961"/>
      <c r="DV109" s="962" t="s">
        <v>441</v>
      </c>
      <c r="DW109" s="960"/>
      <c r="DX109" s="960"/>
      <c r="DY109" s="960"/>
      <c r="DZ109" s="993"/>
    </row>
    <row r="110" spans="1:131" s="233" customFormat="1" ht="26.25" customHeight="1" x14ac:dyDescent="0.15">
      <c r="A110" s="871" t="s">
        <v>443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4311742</v>
      </c>
      <c r="AB110" s="953"/>
      <c r="AC110" s="953"/>
      <c r="AD110" s="953"/>
      <c r="AE110" s="954"/>
      <c r="AF110" s="955">
        <v>4292954</v>
      </c>
      <c r="AG110" s="953"/>
      <c r="AH110" s="953"/>
      <c r="AI110" s="953"/>
      <c r="AJ110" s="954"/>
      <c r="AK110" s="955">
        <v>4321991</v>
      </c>
      <c r="AL110" s="953"/>
      <c r="AM110" s="953"/>
      <c r="AN110" s="953"/>
      <c r="AO110" s="954"/>
      <c r="AP110" s="956">
        <v>16.8</v>
      </c>
      <c r="AQ110" s="957"/>
      <c r="AR110" s="957"/>
      <c r="AS110" s="957"/>
      <c r="AT110" s="958"/>
      <c r="AU110" s="994" t="s">
        <v>72</v>
      </c>
      <c r="AV110" s="995"/>
      <c r="AW110" s="995"/>
      <c r="AX110" s="995"/>
      <c r="AY110" s="995"/>
      <c r="AZ110" s="924" t="s">
        <v>444</v>
      </c>
      <c r="BA110" s="872"/>
      <c r="BB110" s="872"/>
      <c r="BC110" s="872"/>
      <c r="BD110" s="872"/>
      <c r="BE110" s="872"/>
      <c r="BF110" s="872"/>
      <c r="BG110" s="872"/>
      <c r="BH110" s="872"/>
      <c r="BI110" s="872"/>
      <c r="BJ110" s="872"/>
      <c r="BK110" s="872"/>
      <c r="BL110" s="872"/>
      <c r="BM110" s="872"/>
      <c r="BN110" s="872"/>
      <c r="BO110" s="872"/>
      <c r="BP110" s="873"/>
      <c r="BQ110" s="925">
        <v>49449408</v>
      </c>
      <c r="BR110" s="906"/>
      <c r="BS110" s="906"/>
      <c r="BT110" s="906"/>
      <c r="BU110" s="906"/>
      <c r="BV110" s="906">
        <v>51840258</v>
      </c>
      <c r="BW110" s="906"/>
      <c r="BX110" s="906"/>
      <c r="BY110" s="906"/>
      <c r="BZ110" s="906"/>
      <c r="CA110" s="906">
        <v>54402737</v>
      </c>
      <c r="CB110" s="906"/>
      <c r="CC110" s="906"/>
      <c r="CD110" s="906"/>
      <c r="CE110" s="906"/>
      <c r="CF110" s="930">
        <v>211.7</v>
      </c>
      <c r="CG110" s="931"/>
      <c r="CH110" s="931"/>
      <c r="CI110" s="931"/>
      <c r="CJ110" s="931"/>
      <c r="CK110" s="990" t="s">
        <v>445</v>
      </c>
      <c r="CL110" s="883"/>
      <c r="CM110" s="924" t="s">
        <v>446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420</v>
      </c>
      <c r="DH110" s="906"/>
      <c r="DI110" s="906"/>
      <c r="DJ110" s="906"/>
      <c r="DK110" s="906"/>
      <c r="DL110" s="906" t="s">
        <v>447</v>
      </c>
      <c r="DM110" s="906"/>
      <c r="DN110" s="906"/>
      <c r="DO110" s="906"/>
      <c r="DP110" s="906"/>
      <c r="DQ110" s="906" t="s">
        <v>447</v>
      </c>
      <c r="DR110" s="906"/>
      <c r="DS110" s="906"/>
      <c r="DT110" s="906"/>
      <c r="DU110" s="906"/>
      <c r="DV110" s="907" t="s">
        <v>448</v>
      </c>
      <c r="DW110" s="907"/>
      <c r="DX110" s="907"/>
      <c r="DY110" s="907"/>
      <c r="DZ110" s="908"/>
    </row>
    <row r="111" spans="1:131" s="233" customFormat="1" ht="26.25" customHeight="1" x14ac:dyDescent="0.15">
      <c r="A111" s="838" t="s">
        <v>449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447</v>
      </c>
      <c r="AB111" s="983"/>
      <c r="AC111" s="983"/>
      <c r="AD111" s="983"/>
      <c r="AE111" s="984"/>
      <c r="AF111" s="985" t="s">
        <v>448</v>
      </c>
      <c r="AG111" s="983"/>
      <c r="AH111" s="983"/>
      <c r="AI111" s="983"/>
      <c r="AJ111" s="984"/>
      <c r="AK111" s="985" t="s">
        <v>448</v>
      </c>
      <c r="AL111" s="983"/>
      <c r="AM111" s="983"/>
      <c r="AN111" s="983"/>
      <c r="AO111" s="984"/>
      <c r="AP111" s="986" t="s">
        <v>448</v>
      </c>
      <c r="AQ111" s="987"/>
      <c r="AR111" s="987"/>
      <c r="AS111" s="987"/>
      <c r="AT111" s="988"/>
      <c r="AU111" s="996"/>
      <c r="AV111" s="997"/>
      <c r="AW111" s="997"/>
      <c r="AX111" s="997"/>
      <c r="AY111" s="997"/>
      <c r="AZ111" s="879" t="s">
        <v>450</v>
      </c>
      <c r="BA111" s="816"/>
      <c r="BB111" s="816"/>
      <c r="BC111" s="816"/>
      <c r="BD111" s="816"/>
      <c r="BE111" s="816"/>
      <c r="BF111" s="816"/>
      <c r="BG111" s="816"/>
      <c r="BH111" s="816"/>
      <c r="BI111" s="816"/>
      <c r="BJ111" s="816"/>
      <c r="BK111" s="816"/>
      <c r="BL111" s="816"/>
      <c r="BM111" s="816"/>
      <c r="BN111" s="816"/>
      <c r="BO111" s="816"/>
      <c r="BP111" s="817"/>
      <c r="BQ111" s="880">
        <v>11990</v>
      </c>
      <c r="BR111" s="881"/>
      <c r="BS111" s="881"/>
      <c r="BT111" s="881"/>
      <c r="BU111" s="881"/>
      <c r="BV111" s="881">
        <v>8898</v>
      </c>
      <c r="BW111" s="881"/>
      <c r="BX111" s="881"/>
      <c r="BY111" s="881"/>
      <c r="BZ111" s="881"/>
      <c r="CA111" s="881">
        <v>5893</v>
      </c>
      <c r="CB111" s="881"/>
      <c r="CC111" s="881"/>
      <c r="CD111" s="881"/>
      <c r="CE111" s="881"/>
      <c r="CF111" s="939">
        <v>0</v>
      </c>
      <c r="CG111" s="940"/>
      <c r="CH111" s="940"/>
      <c r="CI111" s="940"/>
      <c r="CJ111" s="940"/>
      <c r="CK111" s="991"/>
      <c r="CL111" s="885"/>
      <c r="CM111" s="879" t="s">
        <v>451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448</v>
      </c>
      <c r="DH111" s="881"/>
      <c r="DI111" s="881"/>
      <c r="DJ111" s="881"/>
      <c r="DK111" s="881"/>
      <c r="DL111" s="881" t="s">
        <v>447</v>
      </c>
      <c r="DM111" s="881"/>
      <c r="DN111" s="881"/>
      <c r="DO111" s="881"/>
      <c r="DP111" s="881"/>
      <c r="DQ111" s="881" t="s">
        <v>448</v>
      </c>
      <c r="DR111" s="881"/>
      <c r="DS111" s="881"/>
      <c r="DT111" s="881"/>
      <c r="DU111" s="881"/>
      <c r="DV111" s="858" t="s">
        <v>447</v>
      </c>
      <c r="DW111" s="858"/>
      <c r="DX111" s="858"/>
      <c r="DY111" s="858"/>
      <c r="DZ111" s="859"/>
    </row>
    <row r="112" spans="1:131" s="233" customFormat="1" ht="26.25" customHeight="1" x14ac:dyDescent="0.15">
      <c r="A112" s="976" t="s">
        <v>452</v>
      </c>
      <c r="B112" s="977"/>
      <c r="C112" s="816" t="s">
        <v>453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448</v>
      </c>
      <c r="AB112" s="844"/>
      <c r="AC112" s="844"/>
      <c r="AD112" s="844"/>
      <c r="AE112" s="845"/>
      <c r="AF112" s="846" t="s">
        <v>448</v>
      </c>
      <c r="AG112" s="844"/>
      <c r="AH112" s="844"/>
      <c r="AI112" s="844"/>
      <c r="AJ112" s="845"/>
      <c r="AK112" s="846" t="s">
        <v>448</v>
      </c>
      <c r="AL112" s="844"/>
      <c r="AM112" s="844"/>
      <c r="AN112" s="844"/>
      <c r="AO112" s="845"/>
      <c r="AP112" s="888" t="s">
        <v>448</v>
      </c>
      <c r="AQ112" s="889"/>
      <c r="AR112" s="889"/>
      <c r="AS112" s="889"/>
      <c r="AT112" s="890"/>
      <c r="AU112" s="996"/>
      <c r="AV112" s="997"/>
      <c r="AW112" s="997"/>
      <c r="AX112" s="997"/>
      <c r="AY112" s="997"/>
      <c r="AZ112" s="879" t="s">
        <v>454</v>
      </c>
      <c r="BA112" s="816"/>
      <c r="BB112" s="816"/>
      <c r="BC112" s="816"/>
      <c r="BD112" s="816"/>
      <c r="BE112" s="816"/>
      <c r="BF112" s="816"/>
      <c r="BG112" s="816"/>
      <c r="BH112" s="816"/>
      <c r="BI112" s="816"/>
      <c r="BJ112" s="816"/>
      <c r="BK112" s="816"/>
      <c r="BL112" s="816"/>
      <c r="BM112" s="816"/>
      <c r="BN112" s="816"/>
      <c r="BO112" s="816"/>
      <c r="BP112" s="817"/>
      <c r="BQ112" s="880">
        <v>11649268</v>
      </c>
      <c r="BR112" s="881"/>
      <c r="BS112" s="881"/>
      <c r="BT112" s="881"/>
      <c r="BU112" s="881"/>
      <c r="BV112" s="881">
        <v>11596700</v>
      </c>
      <c r="BW112" s="881"/>
      <c r="BX112" s="881"/>
      <c r="BY112" s="881"/>
      <c r="BZ112" s="881"/>
      <c r="CA112" s="881">
        <v>10517379</v>
      </c>
      <c r="CB112" s="881"/>
      <c r="CC112" s="881"/>
      <c r="CD112" s="881"/>
      <c r="CE112" s="881"/>
      <c r="CF112" s="939">
        <v>40.9</v>
      </c>
      <c r="CG112" s="940"/>
      <c r="CH112" s="940"/>
      <c r="CI112" s="940"/>
      <c r="CJ112" s="940"/>
      <c r="CK112" s="991"/>
      <c r="CL112" s="885"/>
      <c r="CM112" s="879" t="s">
        <v>455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448</v>
      </c>
      <c r="DH112" s="881"/>
      <c r="DI112" s="881"/>
      <c r="DJ112" s="881"/>
      <c r="DK112" s="881"/>
      <c r="DL112" s="881" t="s">
        <v>448</v>
      </c>
      <c r="DM112" s="881"/>
      <c r="DN112" s="881"/>
      <c r="DO112" s="881"/>
      <c r="DP112" s="881"/>
      <c r="DQ112" s="881" t="s">
        <v>448</v>
      </c>
      <c r="DR112" s="881"/>
      <c r="DS112" s="881"/>
      <c r="DT112" s="881"/>
      <c r="DU112" s="881"/>
      <c r="DV112" s="858" t="s">
        <v>448</v>
      </c>
      <c r="DW112" s="858"/>
      <c r="DX112" s="858"/>
      <c r="DY112" s="858"/>
      <c r="DZ112" s="859"/>
    </row>
    <row r="113" spans="1:130" s="233" customFormat="1" ht="26.25" customHeight="1" x14ac:dyDescent="0.15">
      <c r="A113" s="978"/>
      <c r="B113" s="979"/>
      <c r="C113" s="816" t="s">
        <v>456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1342847</v>
      </c>
      <c r="AB113" s="983"/>
      <c r="AC113" s="983"/>
      <c r="AD113" s="983"/>
      <c r="AE113" s="984"/>
      <c r="AF113" s="985">
        <v>1355198</v>
      </c>
      <c r="AG113" s="983"/>
      <c r="AH113" s="983"/>
      <c r="AI113" s="983"/>
      <c r="AJ113" s="984"/>
      <c r="AK113" s="985">
        <v>1383695</v>
      </c>
      <c r="AL113" s="983"/>
      <c r="AM113" s="983"/>
      <c r="AN113" s="983"/>
      <c r="AO113" s="984"/>
      <c r="AP113" s="986">
        <v>5.4</v>
      </c>
      <c r="AQ113" s="987"/>
      <c r="AR113" s="987"/>
      <c r="AS113" s="987"/>
      <c r="AT113" s="988"/>
      <c r="AU113" s="996"/>
      <c r="AV113" s="997"/>
      <c r="AW113" s="997"/>
      <c r="AX113" s="997"/>
      <c r="AY113" s="997"/>
      <c r="AZ113" s="879" t="s">
        <v>457</v>
      </c>
      <c r="BA113" s="816"/>
      <c r="BB113" s="816"/>
      <c r="BC113" s="816"/>
      <c r="BD113" s="816"/>
      <c r="BE113" s="816"/>
      <c r="BF113" s="816"/>
      <c r="BG113" s="816"/>
      <c r="BH113" s="816"/>
      <c r="BI113" s="816"/>
      <c r="BJ113" s="816"/>
      <c r="BK113" s="816"/>
      <c r="BL113" s="816"/>
      <c r="BM113" s="816"/>
      <c r="BN113" s="816"/>
      <c r="BO113" s="816"/>
      <c r="BP113" s="817"/>
      <c r="BQ113" s="880">
        <v>1347049</v>
      </c>
      <c r="BR113" s="881"/>
      <c r="BS113" s="881"/>
      <c r="BT113" s="881"/>
      <c r="BU113" s="881"/>
      <c r="BV113" s="881">
        <v>3550348</v>
      </c>
      <c r="BW113" s="881"/>
      <c r="BX113" s="881"/>
      <c r="BY113" s="881"/>
      <c r="BZ113" s="881"/>
      <c r="CA113" s="881">
        <v>3429945</v>
      </c>
      <c r="CB113" s="881"/>
      <c r="CC113" s="881"/>
      <c r="CD113" s="881"/>
      <c r="CE113" s="881"/>
      <c r="CF113" s="939">
        <v>13.4</v>
      </c>
      <c r="CG113" s="940"/>
      <c r="CH113" s="940"/>
      <c r="CI113" s="940"/>
      <c r="CJ113" s="940"/>
      <c r="CK113" s="991"/>
      <c r="CL113" s="885"/>
      <c r="CM113" s="879" t="s">
        <v>458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448</v>
      </c>
      <c r="DH113" s="844"/>
      <c r="DI113" s="844"/>
      <c r="DJ113" s="844"/>
      <c r="DK113" s="845"/>
      <c r="DL113" s="846" t="s">
        <v>448</v>
      </c>
      <c r="DM113" s="844"/>
      <c r="DN113" s="844"/>
      <c r="DO113" s="844"/>
      <c r="DP113" s="845"/>
      <c r="DQ113" s="846" t="s">
        <v>448</v>
      </c>
      <c r="DR113" s="844"/>
      <c r="DS113" s="844"/>
      <c r="DT113" s="844"/>
      <c r="DU113" s="845"/>
      <c r="DV113" s="888" t="s">
        <v>448</v>
      </c>
      <c r="DW113" s="889"/>
      <c r="DX113" s="889"/>
      <c r="DY113" s="889"/>
      <c r="DZ113" s="890"/>
    </row>
    <row r="114" spans="1:130" s="233" customFormat="1" ht="26.25" customHeight="1" x14ac:dyDescent="0.15">
      <c r="A114" s="978"/>
      <c r="B114" s="979"/>
      <c r="C114" s="816" t="s">
        <v>459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103991</v>
      </c>
      <c r="AB114" s="844"/>
      <c r="AC114" s="844"/>
      <c r="AD114" s="844"/>
      <c r="AE114" s="845"/>
      <c r="AF114" s="846">
        <v>104003</v>
      </c>
      <c r="AG114" s="844"/>
      <c r="AH114" s="844"/>
      <c r="AI114" s="844"/>
      <c r="AJ114" s="845"/>
      <c r="AK114" s="846">
        <v>143255</v>
      </c>
      <c r="AL114" s="844"/>
      <c r="AM114" s="844"/>
      <c r="AN114" s="844"/>
      <c r="AO114" s="845"/>
      <c r="AP114" s="888">
        <v>0.6</v>
      </c>
      <c r="AQ114" s="889"/>
      <c r="AR114" s="889"/>
      <c r="AS114" s="889"/>
      <c r="AT114" s="890"/>
      <c r="AU114" s="996"/>
      <c r="AV114" s="997"/>
      <c r="AW114" s="997"/>
      <c r="AX114" s="997"/>
      <c r="AY114" s="997"/>
      <c r="AZ114" s="879" t="s">
        <v>460</v>
      </c>
      <c r="BA114" s="816"/>
      <c r="BB114" s="816"/>
      <c r="BC114" s="816"/>
      <c r="BD114" s="816"/>
      <c r="BE114" s="816"/>
      <c r="BF114" s="816"/>
      <c r="BG114" s="816"/>
      <c r="BH114" s="816"/>
      <c r="BI114" s="816"/>
      <c r="BJ114" s="816"/>
      <c r="BK114" s="816"/>
      <c r="BL114" s="816"/>
      <c r="BM114" s="816"/>
      <c r="BN114" s="816"/>
      <c r="BO114" s="816"/>
      <c r="BP114" s="817"/>
      <c r="BQ114" s="880">
        <v>6631234</v>
      </c>
      <c r="BR114" s="881"/>
      <c r="BS114" s="881"/>
      <c r="BT114" s="881"/>
      <c r="BU114" s="881"/>
      <c r="BV114" s="881">
        <v>6516303</v>
      </c>
      <c r="BW114" s="881"/>
      <c r="BX114" s="881"/>
      <c r="BY114" s="881"/>
      <c r="BZ114" s="881"/>
      <c r="CA114" s="881">
        <v>6752646</v>
      </c>
      <c r="CB114" s="881"/>
      <c r="CC114" s="881"/>
      <c r="CD114" s="881"/>
      <c r="CE114" s="881"/>
      <c r="CF114" s="939">
        <v>26.3</v>
      </c>
      <c r="CG114" s="940"/>
      <c r="CH114" s="940"/>
      <c r="CI114" s="940"/>
      <c r="CJ114" s="940"/>
      <c r="CK114" s="991"/>
      <c r="CL114" s="885"/>
      <c r="CM114" s="879" t="s">
        <v>461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448</v>
      </c>
      <c r="DH114" s="844"/>
      <c r="DI114" s="844"/>
      <c r="DJ114" s="844"/>
      <c r="DK114" s="845"/>
      <c r="DL114" s="846" t="s">
        <v>448</v>
      </c>
      <c r="DM114" s="844"/>
      <c r="DN114" s="844"/>
      <c r="DO114" s="844"/>
      <c r="DP114" s="845"/>
      <c r="DQ114" s="846" t="s">
        <v>448</v>
      </c>
      <c r="DR114" s="844"/>
      <c r="DS114" s="844"/>
      <c r="DT114" s="844"/>
      <c r="DU114" s="845"/>
      <c r="DV114" s="888" t="s">
        <v>448</v>
      </c>
      <c r="DW114" s="889"/>
      <c r="DX114" s="889"/>
      <c r="DY114" s="889"/>
      <c r="DZ114" s="890"/>
    </row>
    <row r="115" spans="1:130" s="233" customFormat="1" ht="26.25" customHeight="1" x14ac:dyDescent="0.15">
      <c r="A115" s="978"/>
      <c r="B115" s="979"/>
      <c r="C115" s="816" t="s">
        <v>462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3135</v>
      </c>
      <c r="AB115" s="983"/>
      <c r="AC115" s="983"/>
      <c r="AD115" s="983"/>
      <c r="AE115" s="984"/>
      <c r="AF115" s="985">
        <v>3093</v>
      </c>
      <c r="AG115" s="983"/>
      <c r="AH115" s="983"/>
      <c r="AI115" s="983"/>
      <c r="AJ115" s="984"/>
      <c r="AK115" s="985">
        <v>3004</v>
      </c>
      <c r="AL115" s="983"/>
      <c r="AM115" s="983"/>
      <c r="AN115" s="983"/>
      <c r="AO115" s="984"/>
      <c r="AP115" s="986">
        <v>0</v>
      </c>
      <c r="AQ115" s="987"/>
      <c r="AR115" s="987"/>
      <c r="AS115" s="987"/>
      <c r="AT115" s="988"/>
      <c r="AU115" s="996"/>
      <c r="AV115" s="997"/>
      <c r="AW115" s="997"/>
      <c r="AX115" s="997"/>
      <c r="AY115" s="997"/>
      <c r="AZ115" s="879" t="s">
        <v>463</v>
      </c>
      <c r="BA115" s="816"/>
      <c r="BB115" s="816"/>
      <c r="BC115" s="816"/>
      <c r="BD115" s="816"/>
      <c r="BE115" s="816"/>
      <c r="BF115" s="816"/>
      <c r="BG115" s="816"/>
      <c r="BH115" s="816"/>
      <c r="BI115" s="816"/>
      <c r="BJ115" s="816"/>
      <c r="BK115" s="816"/>
      <c r="BL115" s="816"/>
      <c r="BM115" s="816"/>
      <c r="BN115" s="816"/>
      <c r="BO115" s="816"/>
      <c r="BP115" s="817"/>
      <c r="BQ115" s="880">
        <v>38032</v>
      </c>
      <c r="BR115" s="881"/>
      <c r="BS115" s="881"/>
      <c r="BT115" s="881"/>
      <c r="BU115" s="881"/>
      <c r="BV115" s="881" t="s">
        <v>448</v>
      </c>
      <c r="BW115" s="881"/>
      <c r="BX115" s="881"/>
      <c r="BY115" s="881"/>
      <c r="BZ115" s="881"/>
      <c r="CA115" s="881" t="s">
        <v>448</v>
      </c>
      <c r="CB115" s="881"/>
      <c r="CC115" s="881"/>
      <c r="CD115" s="881"/>
      <c r="CE115" s="881"/>
      <c r="CF115" s="939" t="s">
        <v>448</v>
      </c>
      <c r="CG115" s="940"/>
      <c r="CH115" s="940"/>
      <c r="CI115" s="940"/>
      <c r="CJ115" s="940"/>
      <c r="CK115" s="991"/>
      <c r="CL115" s="885"/>
      <c r="CM115" s="879" t="s">
        <v>464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448</v>
      </c>
      <c r="DH115" s="844"/>
      <c r="DI115" s="844"/>
      <c r="DJ115" s="844"/>
      <c r="DK115" s="845"/>
      <c r="DL115" s="846" t="s">
        <v>448</v>
      </c>
      <c r="DM115" s="844"/>
      <c r="DN115" s="844"/>
      <c r="DO115" s="844"/>
      <c r="DP115" s="845"/>
      <c r="DQ115" s="846" t="s">
        <v>448</v>
      </c>
      <c r="DR115" s="844"/>
      <c r="DS115" s="844"/>
      <c r="DT115" s="844"/>
      <c r="DU115" s="845"/>
      <c r="DV115" s="888" t="s">
        <v>448</v>
      </c>
      <c r="DW115" s="889"/>
      <c r="DX115" s="889"/>
      <c r="DY115" s="889"/>
      <c r="DZ115" s="890"/>
    </row>
    <row r="116" spans="1:130" s="233" customFormat="1" ht="26.25" customHeight="1" x14ac:dyDescent="0.15">
      <c r="A116" s="980"/>
      <c r="B116" s="981"/>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448</v>
      </c>
      <c r="AB116" s="844"/>
      <c r="AC116" s="844"/>
      <c r="AD116" s="844"/>
      <c r="AE116" s="845"/>
      <c r="AF116" s="846" t="s">
        <v>448</v>
      </c>
      <c r="AG116" s="844"/>
      <c r="AH116" s="844"/>
      <c r="AI116" s="844"/>
      <c r="AJ116" s="845"/>
      <c r="AK116" s="846" t="s">
        <v>448</v>
      </c>
      <c r="AL116" s="844"/>
      <c r="AM116" s="844"/>
      <c r="AN116" s="844"/>
      <c r="AO116" s="845"/>
      <c r="AP116" s="888" t="s">
        <v>448</v>
      </c>
      <c r="AQ116" s="889"/>
      <c r="AR116" s="889"/>
      <c r="AS116" s="889"/>
      <c r="AT116" s="890"/>
      <c r="AU116" s="996"/>
      <c r="AV116" s="997"/>
      <c r="AW116" s="997"/>
      <c r="AX116" s="997"/>
      <c r="AY116" s="997"/>
      <c r="AZ116" s="973" t="s">
        <v>466</v>
      </c>
      <c r="BA116" s="974"/>
      <c r="BB116" s="974"/>
      <c r="BC116" s="974"/>
      <c r="BD116" s="974"/>
      <c r="BE116" s="974"/>
      <c r="BF116" s="974"/>
      <c r="BG116" s="974"/>
      <c r="BH116" s="974"/>
      <c r="BI116" s="974"/>
      <c r="BJ116" s="974"/>
      <c r="BK116" s="974"/>
      <c r="BL116" s="974"/>
      <c r="BM116" s="974"/>
      <c r="BN116" s="974"/>
      <c r="BO116" s="974"/>
      <c r="BP116" s="975"/>
      <c r="BQ116" s="880" t="s">
        <v>448</v>
      </c>
      <c r="BR116" s="881"/>
      <c r="BS116" s="881"/>
      <c r="BT116" s="881"/>
      <c r="BU116" s="881"/>
      <c r="BV116" s="881" t="s">
        <v>448</v>
      </c>
      <c r="BW116" s="881"/>
      <c r="BX116" s="881"/>
      <c r="BY116" s="881"/>
      <c r="BZ116" s="881"/>
      <c r="CA116" s="881" t="s">
        <v>448</v>
      </c>
      <c r="CB116" s="881"/>
      <c r="CC116" s="881"/>
      <c r="CD116" s="881"/>
      <c r="CE116" s="881"/>
      <c r="CF116" s="939" t="s">
        <v>448</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11990</v>
      </c>
      <c r="DH116" s="844"/>
      <c r="DI116" s="844"/>
      <c r="DJ116" s="844"/>
      <c r="DK116" s="845"/>
      <c r="DL116" s="846">
        <v>8898</v>
      </c>
      <c r="DM116" s="844"/>
      <c r="DN116" s="844"/>
      <c r="DO116" s="844"/>
      <c r="DP116" s="845"/>
      <c r="DQ116" s="846">
        <v>5893</v>
      </c>
      <c r="DR116" s="844"/>
      <c r="DS116" s="844"/>
      <c r="DT116" s="844"/>
      <c r="DU116" s="845"/>
      <c r="DV116" s="888">
        <v>0</v>
      </c>
      <c r="DW116" s="889"/>
      <c r="DX116" s="889"/>
      <c r="DY116" s="889"/>
      <c r="DZ116" s="890"/>
    </row>
    <row r="117" spans="1:130" s="233"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5761715</v>
      </c>
      <c r="AB117" s="967"/>
      <c r="AC117" s="967"/>
      <c r="AD117" s="967"/>
      <c r="AE117" s="968"/>
      <c r="AF117" s="969">
        <v>5755248</v>
      </c>
      <c r="AG117" s="967"/>
      <c r="AH117" s="967"/>
      <c r="AI117" s="967"/>
      <c r="AJ117" s="968"/>
      <c r="AK117" s="969">
        <v>5851945</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128</v>
      </c>
      <c r="BR117" s="881"/>
      <c r="BS117" s="881"/>
      <c r="BT117" s="881"/>
      <c r="BU117" s="881"/>
      <c r="BV117" s="881" t="s">
        <v>128</v>
      </c>
      <c r="BW117" s="881"/>
      <c r="BX117" s="881"/>
      <c r="BY117" s="881"/>
      <c r="BZ117" s="881"/>
      <c r="CA117" s="881" t="s">
        <v>128</v>
      </c>
      <c r="CB117" s="881"/>
      <c r="CC117" s="881"/>
      <c r="CD117" s="881"/>
      <c r="CE117" s="881"/>
      <c r="CF117" s="939" t="s">
        <v>470</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128</v>
      </c>
      <c r="DM117" s="844"/>
      <c r="DN117" s="844"/>
      <c r="DO117" s="844"/>
      <c r="DP117" s="845"/>
      <c r="DQ117" s="846" t="s">
        <v>128</v>
      </c>
      <c r="DR117" s="844"/>
      <c r="DS117" s="844"/>
      <c r="DT117" s="844"/>
      <c r="DU117" s="845"/>
      <c r="DV117" s="888" t="s">
        <v>128</v>
      </c>
      <c r="DW117" s="889"/>
      <c r="DX117" s="889"/>
      <c r="DY117" s="889"/>
      <c r="DZ117" s="890"/>
    </row>
    <row r="118" spans="1:130" s="233" customFormat="1" ht="26.25" customHeight="1" x14ac:dyDescent="0.15">
      <c r="A118" s="959" t="s">
        <v>442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439</v>
      </c>
      <c r="AB118" s="960"/>
      <c r="AC118" s="960"/>
      <c r="AD118" s="960"/>
      <c r="AE118" s="961"/>
      <c r="AF118" s="962" t="s">
        <v>440</v>
      </c>
      <c r="AG118" s="960"/>
      <c r="AH118" s="960"/>
      <c r="AI118" s="960"/>
      <c r="AJ118" s="961"/>
      <c r="AK118" s="962" t="s">
        <v>308</v>
      </c>
      <c r="AL118" s="960"/>
      <c r="AM118" s="960"/>
      <c r="AN118" s="960"/>
      <c r="AO118" s="961"/>
      <c r="AP118" s="963" t="s">
        <v>441</v>
      </c>
      <c r="AQ118" s="964"/>
      <c r="AR118" s="964"/>
      <c r="AS118" s="964"/>
      <c r="AT118" s="965"/>
      <c r="AU118" s="996"/>
      <c r="AV118" s="997"/>
      <c r="AW118" s="997"/>
      <c r="AX118" s="997"/>
      <c r="AY118" s="997"/>
      <c r="AZ118" s="902" t="s">
        <v>472</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473</v>
      </c>
      <c r="BW118" s="909"/>
      <c r="BX118" s="909"/>
      <c r="BY118" s="909"/>
      <c r="BZ118" s="909"/>
      <c r="CA118" s="909" t="s">
        <v>128</v>
      </c>
      <c r="CB118" s="909"/>
      <c r="CC118" s="909"/>
      <c r="CD118" s="909"/>
      <c r="CE118" s="909"/>
      <c r="CF118" s="939" t="s">
        <v>128</v>
      </c>
      <c r="CG118" s="940"/>
      <c r="CH118" s="940"/>
      <c r="CI118" s="940"/>
      <c r="CJ118" s="940"/>
      <c r="CK118" s="991"/>
      <c r="CL118" s="885"/>
      <c r="CM118" s="879" t="s">
        <v>474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473</v>
      </c>
      <c r="DM118" s="844"/>
      <c r="DN118" s="844"/>
      <c r="DO118" s="844"/>
      <c r="DP118" s="845"/>
      <c r="DQ118" s="846" t="s">
        <v>128</v>
      </c>
      <c r="DR118" s="844"/>
      <c r="DS118" s="844"/>
      <c r="DT118" s="844"/>
      <c r="DU118" s="845"/>
      <c r="DV118" s="888" t="s">
        <v>475</v>
      </c>
      <c r="DW118" s="889"/>
      <c r="DX118" s="889"/>
      <c r="DY118" s="889"/>
      <c r="DZ118" s="890"/>
    </row>
    <row r="119" spans="1:130" s="233" customFormat="1" ht="26.25" customHeight="1" x14ac:dyDescent="0.15">
      <c r="A119" s="882" t="s">
        <v>445</v>
      </c>
      <c r="B119" s="883"/>
      <c r="C119" s="924" t="s">
        <v>446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476</v>
      </c>
      <c r="AG119" s="953"/>
      <c r="AH119" s="953"/>
      <c r="AI119" s="953"/>
      <c r="AJ119" s="954"/>
      <c r="AK119" s="955" t="s">
        <v>128</v>
      </c>
      <c r="AL119" s="953"/>
      <c r="AM119" s="953"/>
      <c r="AN119" s="953"/>
      <c r="AO119" s="954"/>
      <c r="AP119" s="956" t="s">
        <v>128</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477</v>
      </c>
      <c r="BP119" s="942"/>
      <c r="BQ119" s="943">
        <v>69126981</v>
      </c>
      <c r="BR119" s="909"/>
      <c r="BS119" s="909"/>
      <c r="BT119" s="909"/>
      <c r="BU119" s="909"/>
      <c r="BV119" s="909">
        <v>73512507</v>
      </c>
      <c r="BW119" s="909"/>
      <c r="BX119" s="909"/>
      <c r="BY119" s="909"/>
      <c r="BZ119" s="909"/>
      <c r="CA119" s="909">
        <v>75108600</v>
      </c>
      <c r="CB119" s="909"/>
      <c r="CC119" s="909"/>
      <c r="CD119" s="909"/>
      <c r="CE119" s="909"/>
      <c r="CF119" s="812"/>
      <c r="CG119" s="813"/>
      <c r="CH119" s="813"/>
      <c r="CI119" s="813"/>
      <c r="CJ119" s="898"/>
      <c r="CK119" s="992"/>
      <c r="CL119" s="887"/>
      <c r="CM119" s="902" t="s">
        <v>478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475</v>
      </c>
      <c r="DH119" s="828"/>
      <c r="DI119" s="828"/>
      <c r="DJ119" s="828"/>
      <c r="DK119" s="829"/>
      <c r="DL119" s="830" t="s">
        <v>128</v>
      </c>
      <c r="DM119" s="828"/>
      <c r="DN119" s="828"/>
      <c r="DO119" s="828"/>
      <c r="DP119" s="829"/>
      <c r="DQ119" s="830" t="s">
        <v>128</v>
      </c>
      <c r="DR119" s="828"/>
      <c r="DS119" s="828"/>
      <c r="DT119" s="828"/>
      <c r="DU119" s="829"/>
      <c r="DV119" s="912" t="s">
        <v>128</v>
      </c>
      <c r="DW119" s="913"/>
      <c r="DX119" s="913"/>
      <c r="DY119" s="913"/>
      <c r="DZ119" s="914"/>
    </row>
    <row r="120" spans="1:130" s="233" customFormat="1" ht="26.25" customHeight="1" x14ac:dyDescent="0.15">
      <c r="A120" s="884"/>
      <c r="B120" s="885"/>
      <c r="C120" s="879" t="s">
        <v>451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470</v>
      </c>
      <c r="AG120" s="844"/>
      <c r="AH120" s="844"/>
      <c r="AI120" s="844"/>
      <c r="AJ120" s="845"/>
      <c r="AK120" s="846" t="s">
        <v>128</v>
      </c>
      <c r="AL120" s="844"/>
      <c r="AM120" s="844"/>
      <c r="AN120" s="844"/>
      <c r="AO120" s="845"/>
      <c r="AP120" s="888" t="s">
        <v>128</v>
      </c>
      <c r="AQ120" s="889"/>
      <c r="AR120" s="889"/>
      <c r="AS120" s="889"/>
      <c r="AT120" s="890"/>
      <c r="AU120" s="944" t="s">
        <v>479</v>
      </c>
      <c r="AV120" s="945"/>
      <c r="AW120" s="945"/>
      <c r="AX120" s="945"/>
      <c r="AY120" s="946"/>
      <c r="AZ120" s="924" t="s">
        <v>480</v>
      </c>
      <c r="BA120" s="872"/>
      <c r="BB120" s="872"/>
      <c r="BC120" s="872"/>
      <c r="BD120" s="872"/>
      <c r="BE120" s="872"/>
      <c r="BF120" s="872"/>
      <c r="BG120" s="872"/>
      <c r="BH120" s="872"/>
      <c r="BI120" s="872"/>
      <c r="BJ120" s="872"/>
      <c r="BK120" s="872"/>
      <c r="BL120" s="872"/>
      <c r="BM120" s="872"/>
      <c r="BN120" s="872"/>
      <c r="BO120" s="872"/>
      <c r="BP120" s="873"/>
      <c r="BQ120" s="925">
        <v>18974398</v>
      </c>
      <c r="BR120" s="906"/>
      <c r="BS120" s="906"/>
      <c r="BT120" s="906"/>
      <c r="BU120" s="906"/>
      <c r="BV120" s="906">
        <v>18000724</v>
      </c>
      <c r="BW120" s="906"/>
      <c r="BX120" s="906"/>
      <c r="BY120" s="906"/>
      <c r="BZ120" s="906"/>
      <c r="CA120" s="906">
        <v>21842759</v>
      </c>
      <c r="CB120" s="906"/>
      <c r="CC120" s="906"/>
      <c r="CD120" s="906"/>
      <c r="CE120" s="906"/>
      <c r="CF120" s="930">
        <v>85</v>
      </c>
      <c r="CG120" s="931"/>
      <c r="CH120" s="931"/>
      <c r="CI120" s="931"/>
      <c r="CJ120" s="931"/>
      <c r="CK120" s="932" t="s">
        <v>481</v>
      </c>
      <c r="CL120" s="916"/>
      <c r="CM120" s="916"/>
      <c r="CN120" s="916"/>
      <c r="CO120" s="917"/>
      <c r="CP120" s="936" t="s">
        <v>482</v>
      </c>
      <c r="CQ120" s="937"/>
      <c r="CR120" s="937"/>
      <c r="CS120" s="937"/>
      <c r="CT120" s="937"/>
      <c r="CU120" s="937"/>
      <c r="CV120" s="937"/>
      <c r="CW120" s="937"/>
      <c r="CX120" s="937"/>
      <c r="CY120" s="937"/>
      <c r="CZ120" s="937"/>
      <c r="DA120" s="937"/>
      <c r="DB120" s="937"/>
      <c r="DC120" s="937"/>
      <c r="DD120" s="937"/>
      <c r="DE120" s="937"/>
      <c r="DF120" s="938"/>
      <c r="DG120" s="925">
        <v>10069836</v>
      </c>
      <c r="DH120" s="906"/>
      <c r="DI120" s="906"/>
      <c r="DJ120" s="906"/>
      <c r="DK120" s="906"/>
      <c r="DL120" s="906">
        <v>10333172</v>
      </c>
      <c r="DM120" s="906"/>
      <c r="DN120" s="906"/>
      <c r="DO120" s="906"/>
      <c r="DP120" s="906"/>
      <c r="DQ120" s="906">
        <v>9612020</v>
      </c>
      <c r="DR120" s="906"/>
      <c r="DS120" s="906"/>
      <c r="DT120" s="906"/>
      <c r="DU120" s="906"/>
      <c r="DV120" s="907">
        <v>37.4</v>
      </c>
      <c r="DW120" s="907"/>
      <c r="DX120" s="907"/>
      <c r="DY120" s="907"/>
      <c r="DZ120" s="908"/>
    </row>
    <row r="121" spans="1:130" s="233" customFormat="1" ht="26.25" customHeight="1" x14ac:dyDescent="0.15">
      <c r="A121" s="884"/>
      <c r="B121" s="885"/>
      <c r="C121" s="927" t="s">
        <v>483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476</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484</v>
      </c>
      <c r="BA121" s="816"/>
      <c r="BB121" s="816"/>
      <c r="BC121" s="816"/>
      <c r="BD121" s="816"/>
      <c r="BE121" s="816"/>
      <c r="BF121" s="816"/>
      <c r="BG121" s="816"/>
      <c r="BH121" s="816"/>
      <c r="BI121" s="816"/>
      <c r="BJ121" s="816"/>
      <c r="BK121" s="816"/>
      <c r="BL121" s="816"/>
      <c r="BM121" s="816"/>
      <c r="BN121" s="816"/>
      <c r="BO121" s="816"/>
      <c r="BP121" s="817"/>
      <c r="BQ121" s="880">
        <v>7645424</v>
      </c>
      <c r="BR121" s="881"/>
      <c r="BS121" s="881"/>
      <c r="BT121" s="881"/>
      <c r="BU121" s="881"/>
      <c r="BV121" s="881">
        <v>8160145</v>
      </c>
      <c r="BW121" s="881"/>
      <c r="BX121" s="881"/>
      <c r="BY121" s="881"/>
      <c r="BZ121" s="881"/>
      <c r="CA121" s="881">
        <v>7525373</v>
      </c>
      <c r="CB121" s="881"/>
      <c r="CC121" s="881"/>
      <c r="CD121" s="881"/>
      <c r="CE121" s="881"/>
      <c r="CF121" s="939">
        <v>29.3</v>
      </c>
      <c r="CG121" s="940"/>
      <c r="CH121" s="940"/>
      <c r="CI121" s="940"/>
      <c r="CJ121" s="940"/>
      <c r="CK121" s="933"/>
      <c r="CL121" s="919"/>
      <c r="CM121" s="919"/>
      <c r="CN121" s="919"/>
      <c r="CO121" s="920"/>
      <c r="CP121" s="899" t="s">
        <v>485</v>
      </c>
      <c r="CQ121" s="900"/>
      <c r="CR121" s="900"/>
      <c r="CS121" s="900"/>
      <c r="CT121" s="900"/>
      <c r="CU121" s="900"/>
      <c r="CV121" s="900"/>
      <c r="CW121" s="900"/>
      <c r="CX121" s="900"/>
      <c r="CY121" s="900"/>
      <c r="CZ121" s="900"/>
      <c r="DA121" s="900"/>
      <c r="DB121" s="900"/>
      <c r="DC121" s="900"/>
      <c r="DD121" s="900"/>
      <c r="DE121" s="900"/>
      <c r="DF121" s="901"/>
      <c r="DG121" s="880">
        <v>1579432</v>
      </c>
      <c r="DH121" s="881"/>
      <c r="DI121" s="881"/>
      <c r="DJ121" s="881"/>
      <c r="DK121" s="881"/>
      <c r="DL121" s="881">
        <v>1263528</v>
      </c>
      <c r="DM121" s="881"/>
      <c r="DN121" s="881"/>
      <c r="DO121" s="881"/>
      <c r="DP121" s="881"/>
      <c r="DQ121" s="881">
        <v>905359</v>
      </c>
      <c r="DR121" s="881"/>
      <c r="DS121" s="881"/>
      <c r="DT121" s="881"/>
      <c r="DU121" s="881"/>
      <c r="DV121" s="858">
        <v>3.5</v>
      </c>
      <c r="DW121" s="858"/>
      <c r="DX121" s="858"/>
      <c r="DY121" s="858"/>
      <c r="DZ121" s="859"/>
    </row>
    <row r="122" spans="1:130" s="233" customFormat="1" ht="26.25" customHeight="1" x14ac:dyDescent="0.15">
      <c r="A122" s="884"/>
      <c r="B122" s="885"/>
      <c r="C122" s="879" t="s">
        <v>461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128</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486</v>
      </c>
      <c r="BA122" s="903"/>
      <c r="BB122" s="903"/>
      <c r="BC122" s="903"/>
      <c r="BD122" s="903"/>
      <c r="BE122" s="903"/>
      <c r="BF122" s="903"/>
      <c r="BG122" s="903"/>
      <c r="BH122" s="903"/>
      <c r="BI122" s="903"/>
      <c r="BJ122" s="903"/>
      <c r="BK122" s="903"/>
      <c r="BL122" s="903"/>
      <c r="BM122" s="903"/>
      <c r="BN122" s="903"/>
      <c r="BO122" s="903"/>
      <c r="BP122" s="904"/>
      <c r="BQ122" s="943">
        <v>40826698</v>
      </c>
      <c r="BR122" s="909"/>
      <c r="BS122" s="909"/>
      <c r="BT122" s="909"/>
      <c r="BU122" s="909"/>
      <c r="BV122" s="909">
        <v>44101922</v>
      </c>
      <c r="BW122" s="909"/>
      <c r="BX122" s="909"/>
      <c r="BY122" s="909"/>
      <c r="BZ122" s="909"/>
      <c r="CA122" s="909">
        <v>43574768</v>
      </c>
      <c r="CB122" s="909"/>
      <c r="CC122" s="909"/>
      <c r="CD122" s="909"/>
      <c r="CE122" s="909"/>
      <c r="CF122" s="910">
        <v>169.6</v>
      </c>
      <c r="CG122" s="911"/>
      <c r="CH122" s="911"/>
      <c r="CI122" s="911"/>
      <c r="CJ122" s="911"/>
      <c r="CK122" s="933"/>
      <c r="CL122" s="919"/>
      <c r="CM122" s="919"/>
      <c r="CN122" s="919"/>
      <c r="CO122" s="920"/>
      <c r="CP122" s="899" t="s">
        <v>487</v>
      </c>
      <c r="CQ122" s="900"/>
      <c r="CR122" s="900"/>
      <c r="CS122" s="900"/>
      <c r="CT122" s="900"/>
      <c r="CU122" s="900"/>
      <c r="CV122" s="900"/>
      <c r="CW122" s="900"/>
      <c r="CX122" s="900"/>
      <c r="CY122" s="900"/>
      <c r="CZ122" s="900"/>
      <c r="DA122" s="900"/>
      <c r="DB122" s="900"/>
      <c r="DC122" s="900"/>
      <c r="DD122" s="900"/>
      <c r="DE122" s="900"/>
      <c r="DF122" s="901"/>
      <c r="DG122" s="880" t="s">
        <v>473</v>
      </c>
      <c r="DH122" s="881"/>
      <c r="DI122" s="881"/>
      <c r="DJ122" s="881"/>
      <c r="DK122" s="881"/>
      <c r="DL122" s="881" t="s">
        <v>128</v>
      </c>
      <c r="DM122" s="881"/>
      <c r="DN122" s="881"/>
      <c r="DO122" s="881"/>
      <c r="DP122" s="881"/>
      <c r="DQ122" s="881" t="s">
        <v>128</v>
      </c>
      <c r="DR122" s="881"/>
      <c r="DS122" s="881"/>
      <c r="DT122" s="881"/>
      <c r="DU122" s="881"/>
      <c r="DV122" s="858" t="s">
        <v>128</v>
      </c>
      <c r="DW122" s="858"/>
      <c r="DX122" s="858"/>
      <c r="DY122" s="858"/>
      <c r="DZ122" s="859"/>
    </row>
    <row r="123" spans="1:130" s="233" customFormat="1" ht="26.25" customHeight="1" x14ac:dyDescent="0.15">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3135</v>
      </c>
      <c r="AB123" s="844"/>
      <c r="AC123" s="844"/>
      <c r="AD123" s="844"/>
      <c r="AE123" s="845"/>
      <c r="AF123" s="846">
        <v>3093</v>
      </c>
      <c r="AG123" s="844"/>
      <c r="AH123" s="844"/>
      <c r="AI123" s="844"/>
      <c r="AJ123" s="845"/>
      <c r="AK123" s="846">
        <v>3004</v>
      </c>
      <c r="AL123" s="844"/>
      <c r="AM123" s="844"/>
      <c r="AN123" s="844"/>
      <c r="AO123" s="845"/>
      <c r="AP123" s="888">
        <v>0</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488</v>
      </c>
      <c r="BP123" s="942"/>
      <c r="BQ123" s="896">
        <v>67446520</v>
      </c>
      <c r="BR123" s="897"/>
      <c r="BS123" s="897"/>
      <c r="BT123" s="897"/>
      <c r="BU123" s="897"/>
      <c r="BV123" s="897">
        <v>70262791</v>
      </c>
      <c r="BW123" s="897"/>
      <c r="BX123" s="897"/>
      <c r="BY123" s="897"/>
      <c r="BZ123" s="897"/>
      <c r="CA123" s="897">
        <v>72942900</v>
      </c>
      <c r="CB123" s="897"/>
      <c r="CC123" s="897"/>
      <c r="CD123" s="897"/>
      <c r="CE123" s="897"/>
      <c r="CF123" s="812"/>
      <c r="CG123" s="813"/>
      <c r="CH123" s="813"/>
      <c r="CI123" s="813"/>
      <c r="CJ123" s="898"/>
      <c r="CK123" s="933"/>
      <c r="CL123" s="919"/>
      <c r="CM123" s="919"/>
      <c r="CN123" s="919"/>
      <c r="CO123" s="920"/>
      <c r="CP123" s="899" t="s">
        <v>489</v>
      </c>
      <c r="CQ123" s="900"/>
      <c r="CR123" s="900"/>
      <c r="CS123" s="900"/>
      <c r="CT123" s="900"/>
      <c r="CU123" s="900"/>
      <c r="CV123" s="900"/>
      <c r="CW123" s="900"/>
      <c r="CX123" s="900"/>
      <c r="CY123" s="900"/>
      <c r="CZ123" s="900"/>
      <c r="DA123" s="900"/>
      <c r="DB123" s="900"/>
      <c r="DC123" s="900"/>
      <c r="DD123" s="900"/>
      <c r="DE123" s="900"/>
      <c r="DF123" s="901"/>
      <c r="DG123" s="843" t="s">
        <v>128</v>
      </c>
      <c r="DH123" s="844"/>
      <c r="DI123" s="844"/>
      <c r="DJ123" s="844"/>
      <c r="DK123" s="845"/>
      <c r="DL123" s="846" t="s">
        <v>128</v>
      </c>
      <c r="DM123" s="844"/>
      <c r="DN123" s="844"/>
      <c r="DO123" s="844"/>
      <c r="DP123" s="845"/>
      <c r="DQ123" s="846" t="s">
        <v>475</v>
      </c>
      <c r="DR123" s="844"/>
      <c r="DS123" s="844"/>
      <c r="DT123" s="844"/>
      <c r="DU123" s="845"/>
      <c r="DV123" s="888" t="s">
        <v>128</v>
      </c>
      <c r="DW123" s="889"/>
      <c r="DX123" s="889"/>
      <c r="DY123" s="889"/>
      <c r="DZ123" s="890"/>
    </row>
    <row r="124" spans="1:130" s="233" customFormat="1" ht="26.25" customHeight="1" thickBot="1" x14ac:dyDescent="0.2">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128</v>
      </c>
      <c r="AL124" s="844"/>
      <c r="AM124" s="844"/>
      <c r="AN124" s="844"/>
      <c r="AO124" s="845"/>
      <c r="AP124" s="888" t="s">
        <v>476</v>
      </c>
      <c r="AQ124" s="889"/>
      <c r="AR124" s="889"/>
      <c r="AS124" s="889"/>
      <c r="AT124" s="890"/>
      <c r="AU124" s="891" t="s">
        <v>490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v>
      </c>
      <c r="BR124" s="895"/>
      <c r="BS124" s="895"/>
      <c r="BT124" s="895"/>
      <c r="BU124" s="895"/>
      <c r="BV124" s="895">
        <v>13.2</v>
      </c>
      <c r="BW124" s="895"/>
      <c r="BX124" s="895"/>
      <c r="BY124" s="895"/>
      <c r="BZ124" s="895"/>
      <c r="CA124" s="895">
        <v>8.4</v>
      </c>
      <c r="CB124" s="895"/>
      <c r="CC124" s="895"/>
      <c r="CD124" s="895"/>
      <c r="CE124" s="895"/>
      <c r="CF124" s="790"/>
      <c r="CG124" s="791"/>
      <c r="CH124" s="791"/>
      <c r="CI124" s="791"/>
      <c r="CJ124" s="926"/>
      <c r="CK124" s="934"/>
      <c r="CL124" s="934"/>
      <c r="CM124" s="934"/>
      <c r="CN124" s="934"/>
      <c r="CO124" s="935"/>
      <c r="CP124" s="899" t="s">
        <v>491</v>
      </c>
      <c r="CQ124" s="900"/>
      <c r="CR124" s="900"/>
      <c r="CS124" s="900"/>
      <c r="CT124" s="900"/>
      <c r="CU124" s="900"/>
      <c r="CV124" s="900"/>
      <c r="CW124" s="900"/>
      <c r="CX124" s="900"/>
      <c r="CY124" s="900"/>
      <c r="CZ124" s="900"/>
      <c r="DA124" s="900"/>
      <c r="DB124" s="900"/>
      <c r="DC124" s="900"/>
      <c r="DD124" s="900"/>
      <c r="DE124" s="900"/>
      <c r="DF124" s="901"/>
      <c r="DG124" s="827" t="s">
        <v>128</v>
      </c>
      <c r="DH124" s="828"/>
      <c r="DI124" s="828"/>
      <c r="DJ124" s="828"/>
      <c r="DK124" s="829"/>
      <c r="DL124" s="830" t="s">
        <v>128</v>
      </c>
      <c r="DM124" s="828"/>
      <c r="DN124" s="828"/>
      <c r="DO124" s="828"/>
      <c r="DP124" s="829"/>
      <c r="DQ124" s="830" t="s">
        <v>128</v>
      </c>
      <c r="DR124" s="828"/>
      <c r="DS124" s="828"/>
      <c r="DT124" s="828"/>
      <c r="DU124" s="829"/>
      <c r="DV124" s="912" t="s">
        <v>128</v>
      </c>
      <c r="DW124" s="913"/>
      <c r="DX124" s="913"/>
      <c r="DY124" s="913"/>
      <c r="DZ124" s="914"/>
    </row>
    <row r="125" spans="1:130" s="233" customFormat="1" ht="26.25" customHeight="1" x14ac:dyDescent="0.15">
      <c r="A125" s="884"/>
      <c r="B125" s="885"/>
      <c r="C125" s="879" t="s">
        <v>474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475</v>
      </c>
      <c r="AG125" s="844"/>
      <c r="AH125" s="844"/>
      <c r="AI125" s="844"/>
      <c r="AJ125" s="845"/>
      <c r="AK125" s="846" t="s">
        <v>128</v>
      </c>
      <c r="AL125" s="844"/>
      <c r="AM125" s="844"/>
      <c r="AN125" s="844"/>
      <c r="AO125" s="845"/>
      <c r="AP125" s="888" t="s">
        <v>128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492</v>
      </c>
      <c r="CL125" s="916"/>
      <c r="CM125" s="916"/>
      <c r="CN125" s="916"/>
      <c r="CO125" s="917"/>
      <c r="CP125" s="924" t="s">
        <v>493</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128</v>
      </c>
      <c r="DM125" s="906"/>
      <c r="DN125" s="906"/>
      <c r="DO125" s="906"/>
      <c r="DP125" s="906"/>
      <c r="DQ125" s="906" t="s">
        <v>128</v>
      </c>
      <c r="DR125" s="906"/>
      <c r="DS125" s="906"/>
      <c r="DT125" s="906"/>
      <c r="DU125" s="906"/>
      <c r="DV125" s="907" t="s">
        <v>476</v>
      </c>
      <c r="DW125" s="907"/>
      <c r="DX125" s="907"/>
      <c r="DY125" s="907"/>
      <c r="DZ125" s="908"/>
    </row>
    <row r="126" spans="1:130" s="233" customFormat="1" ht="26.25" customHeight="1" thickBot="1" x14ac:dyDescent="0.2">
      <c r="A126" s="884"/>
      <c r="B126" s="885"/>
      <c r="C126" s="879" t="s">
        <v>478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128</v>
      </c>
      <c r="AB126" s="844"/>
      <c r="AC126" s="844"/>
      <c r="AD126" s="844"/>
      <c r="AE126" s="845"/>
      <c r="AF126" s="846" t="s">
        <v>128</v>
      </c>
      <c r="AG126" s="844"/>
      <c r="AH126" s="844"/>
      <c r="AI126" s="844"/>
      <c r="AJ126" s="845"/>
      <c r="AK126" s="846" t="s">
        <v>128</v>
      </c>
      <c r="AL126" s="844"/>
      <c r="AM126" s="844"/>
      <c r="AN126" s="844"/>
      <c r="AO126" s="845"/>
      <c r="AP126" s="888" t="s">
        <v>128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494</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128</v>
      </c>
      <c r="DM126" s="881"/>
      <c r="DN126" s="881"/>
      <c r="DO126" s="881"/>
      <c r="DP126" s="881"/>
      <c r="DQ126" s="881" t="s">
        <v>128</v>
      </c>
      <c r="DR126" s="881"/>
      <c r="DS126" s="881"/>
      <c r="DT126" s="881"/>
      <c r="DU126" s="881"/>
      <c r="DV126" s="858" t="s">
        <v>476</v>
      </c>
      <c r="DW126" s="858"/>
      <c r="DX126" s="858"/>
      <c r="DY126" s="858"/>
      <c r="DZ126" s="859"/>
    </row>
    <row r="127" spans="1:130" s="233" customFormat="1" ht="26.25" customHeight="1" x14ac:dyDescent="0.15">
      <c r="A127" s="886"/>
      <c r="B127" s="887"/>
      <c r="C127" s="902" t="s">
        <v>495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128</v>
      </c>
      <c r="AB127" s="844"/>
      <c r="AC127" s="844"/>
      <c r="AD127" s="844"/>
      <c r="AE127" s="845"/>
      <c r="AF127" s="846" t="s">
        <v>128</v>
      </c>
      <c r="AG127" s="844"/>
      <c r="AH127" s="844"/>
      <c r="AI127" s="844"/>
      <c r="AJ127" s="845"/>
      <c r="AK127" s="846" t="s">
        <v>128</v>
      </c>
      <c r="AL127" s="844"/>
      <c r="AM127" s="844"/>
      <c r="AN127" s="844"/>
      <c r="AO127" s="845"/>
      <c r="AP127" s="888" t="s">
        <v>128</v>
      </c>
      <c r="AQ127" s="889"/>
      <c r="AR127" s="889"/>
      <c r="AS127" s="889"/>
      <c r="AT127" s="890"/>
      <c r="AU127" s="235"/>
      <c r="AV127" s="235"/>
      <c r="AW127" s="235"/>
      <c r="AX127" s="905" t="s">
        <v>496</v>
      </c>
      <c r="AY127" s="876"/>
      <c r="AZ127" s="876"/>
      <c r="BA127" s="876"/>
      <c r="BB127" s="876"/>
      <c r="BC127" s="876"/>
      <c r="BD127" s="876"/>
      <c r="BE127" s="877"/>
      <c r="BF127" s="875" t="s">
        <v>497</v>
      </c>
      <c r="BG127" s="876"/>
      <c r="BH127" s="876"/>
      <c r="BI127" s="876"/>
      <c r="BJ127" s="876"/>
      <c r="BK127" s="876"/>
      <c r="BL127" s="877"/>
      <c r="BM127" s="875" t="s">
        <v>498</v>
      </c>
      <c r="BN127" s="876"/>
      <c r="BO127" s="876"/>
      <c r="BP127" s="876"/>
      <c r="BQ127" s="876"/>
      <c r="BR127" s="876"/>
      <c r="BS127" s="877"/>
      <c r="BT127" s="875" t="s">
        <v>499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500</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475</v>
      </c>
      <c r="DM127" s="881"/>
      <c r="DN127" s="881"/>
      <c r="DO127" s="881"/>
      <c r="DP127" s="881"/>
      <c r="DQ127" s="881" t="s">
        <v>128</v>
      </c>
      <c r="DR127" s="881"/>
      <c r="DS127" s="881"/>
      <c r="DT127" s="881"/>
      <c r="DU127" s="881"/>
      <c r="DV127" s="858" t="s">
        <v>128</v>
      </c>
      <c r="DW127" s="858"/>
      <c r="DX127" s="858"/>
      <c r="DY127" s="858"/>
      <c r="DZ127" s="859"/>
    </row>
    <row r="128" spans="1:130" s="233" customFormat="1" ht="26.25" customHeight="1" thickBot="1" x14ac:dyDescent="0.2">
      <c r="A128" s="860" t="s">
        <v>501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502</v>
      </c>
      <c r="X128" s="862"/>
      <c r="Y128" s="862"/>
      <c r="Z128" s="863"/>
      <c r="AA128" s="864">
        <v>800328</v>
      </c>
      <c r="AB128" s="865"/>
      <c r="AC128" s="865"/>
      <c r="AD128" s="865"/>
      <c r="AE128" s="866"/>
      <c r="AF128" s="867">
        <v>839171</v>
      </c>
      <c r="AG128" s="865"/>
      <c r="AH128" s="865"/>
      <c r="AI128" s="865"/>
      <c r="AJ128" s="866"/>
      <c r="AK128" s="867">
        <v>910229</v>
      </c>
      <c r="AL128" s="865"/>
      <c r="AM128" s="865"/>
      <c r="AN128" s="865"/>
      <c r="AO128" s="866"/>
      <c r="AP128" s="868"/>
      <c r="AQ128" s="869"/>
      <c r="AR128" s="869"/>
      <c r="AS128" s="869"/>
      <c r="AT128" s="870"/>
      <c r="AU128" s="235"/>
      <c r="AV128" s="235"/>
      <c r="AW128" s="235"/>
      <c r="AX128" s="871" t="s">
        <v>503</v>
      </c>
      <c r="AY128" s="872"/>
      <c r="AZ128" s="872"/>
      <c r="BA128" s="872"/>
      <c r="BB128" s="872"/>
      <c r="BC128" s="872"/>
      <c r="BD128" s="872"/>
      <c r="BE128" s="873"/>
      <c r="BF128" s="850" t="s">
        <v>128</v>
      </c>
      <c r="BG128" s="851"/>
      <c r="BH128" s="851"/>
      <c r="BI128" s="851"/>
      <c r="BJ128" s="851"/>
      <c r="BK128" s="851"/>
      <c r="BL128" s="874"/>
      <c r="BM128" s="850">
        <v>11.85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504</v>
      </c>
      <c r="CQ128" s="794"/>
      <c r="CR128" s="794"/>
      <c r="CS128" s="794"/>
      <c r="CT128" s="794"/>
      <c r="CU128" s="794"/>
      <c r="CV128" s="794"/>
      <c r="CW128" s="794"/>
      <c r="CX128" s="794"/>
      <c r="CY128" s="794"/>
      <c r="CZ128" s="794"/>
      <c r="DA128" s="794"/>
      <c r="DB128" s="794"/>
      <c r="DC128" s="794"/>
      <c r="DD128" s="794"/>
      <c r="DE128" s="794"/>
      <c r="DF128" s="795"/>
      <c r="DG128" s="854">
        <v>38032</v>
      </c>
      <c r="DH128" s="855"/>
      <c r="DI128" s="855"/>
      <c r="DJ128" s="855"/>
      <c r="DK128" s="855"/>
      <c r="DL128" s="855" t="s">
        <v>128</v>
      </c>
      <c r="DM128" s="855"/>
      <c r="DN128" s="855"/>
      <c r="DO128" s="855"/>
      <c r="DP128" s="855"/>
      <c r="DQ128" s="855" t="s">
        <v>476</v>
      </c>
      <c r="DR128" s="855"/>
      <c r="DS128" s="855"/>
      <c r="DT128" s="855"/>
      <c r="DU128" s="855"/>
      <c r="DV128" s="856" t="s">
        <v>128</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505</v>
      </c>
      <c r="X129" s="841"/>
      <c r="Y129" s="841"/>
      <c r="Z129" s="842"/>
      <c r="AA129" s="843">
        <v>27291124</v>
      </c>
      <c r="AB129" s="844"/>
      <c r="AC129" s="844"/>
      <c r="AD129" s="844"/>
      <c r="AE129" s="845"/>
      <c r="AF129" s="846">
        <v>27758936</v>
      </c>
      <c r="AG129" s="844"/>
      <c r="AH129" s="844"/>
      <c r="AI129" s="844"/>
      <c r="AJ129" s="845"/>
      <c r="AK129" s="846">
        <v>29022696</v>
      </c>
      <c r="AL129" s="844"/>
      <c r="AM129" s="844"/>
      <c r="AN129" s="844"/>
      <c r="AO129" s="845"/>
      <c r="AP129" s="847"/>
      <c r="AQ129" s="848"/>
      <c r="AR129" s="848"/>
      <c r="AS129" s="848"/>
      <c r="AT129" s="849"/>
      <c r="AU129" s="236"/>
      <c r="AV129" s="236"/>
      <c r="AW129" s="236"/>
      <c r="AX129" s="815" t="s">
        <v>506</v>
      </c>
      <c r="AY129" s="816"/>
      <c r="AZ129" s="816"/>
      <c r="BA129" s="816"/>
      <c r="BB129" s="816"/>
      <c r="BC129" s="816"/>
      <c r="BD129" s="816"/>
      <c r="BE129" s="817"/>
      <c r="BF129" s="834" t="s">
        <v>128</v>
      </c>
      <c r="BG129" s="835"/>
      <c r="BH129" s="835"/>
      <c r="BI129" s="835"/>
      <c r="BJ129" s="835"/>
      <c r="BK129" s="835"/>
      <c r="BL129" s="836"/>
      <c r="BM129" s="834">
        <v>16.850000000000001</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508</v>
      </c>
      <c r="X130" s="841"/>
      <c r="Y130" s="841"/>
      <c r="Z130" s="842"/>
      <c r="AA130" s="843">
        <v>3389675</v>
      </c>
      <c r="AB130" s="844"/>
      <c r="AC130" s="844"/>
      <c r="AD130" s="844"/>
      <c r="AE130" s="845"/>
      <c r="AF130" s="846">
        <v>3268763</v>
      </c>
      <c r="AG130" s="844"/>
      <c r="AH130" s="844"/>
      <c r="AI130" s="844"/>
      <c r="AJ130" s="845"/>
      <c r="AK130" s="846">
        <v>3330313</v>
      </c>
      <c r="AL130" s="844"/>
      <c r="AM130" s="844"/>
      <c r="AN130" s="844"/>
      <c r="AO130" s="845"/>
      <c r="AP130" s="847"/>
      <c r="AQ130" s="848"/>
      <c r="AR130" s="848"/>
      <c r="AS130" s="848"/>
      <c r="AT130" s="849"/>
      <c r="AU130" s="236"/>
      <c r="AV130" s="236"/>
      <c r="AW130" s="236"/>
      <c r="AX130" s="815" t="s">
        <v>509</v>
      </c>
      <c r="AY130" s="816"/>
      <c r="AZ130" s="816"/>
      <c r="BA130" s="816"/>
      <c r="BB130" s="816"/>
      <c r="BC130" s="816"/>
      <c r="BD130" s="816"/>
      <c r="BE130" s="817"/>
      <c r="BF130" s="818">
        <v>6.5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510</v>
      </c>
      <c r="X131" s="825"/>
      <c r="Y131" s="825"/>
      <c r="Z131" s="826"/>
      <c r="AA131" s="827">
        <v>23901449</v>
      </c>
      <c r="AB131" s="828"/>
      <c r="AC131" s="828"/>
      <c r="AD131" s="828"/>
      <c r="AE131" s="829"/>
      <c r="AF131" s="830">
        <v>24490173</v>
      </c>
      <c r="AG131" s="828"/>
      <c r="AH131" s="828"/>
      <c r="AI131" s="828"/>
      <c r="AJ131" s="829"/>
      <c r="AK131" s="830">
        <v>25692383</v>
      </c>
      <c r="AL131" s="828"/>
      <c r="AM131" s="828"/>
      <c r="AN131" s="828"/>
      <c r="AO131" s="829"/>
      <c r="AP131" s="831"/>
      <c r="AQ131" s="832"/>
      <c r="AR131" s="832"/>
      <c r="AS131" s="832"/>
      <c r="AT131" s="833"/>
      <c r="AU131" s="236"/>
      <c r="AV131" s="236"/>
      <c r="AW131" s="236"/>
      <c r="AX131" s="793" t="s">
        <v>511</v>
      </c>
      <c r="AY131" s="794"/>
      <c r="AZ131" s="794"/>
      <c r="BA131" s="794"/>
      <c r="BB131" s="794"/>
      <c r="BC131" s="794"/>
      <c r="BD131" s="794"/>
      <c r="BE131" s="795"/>
      <c r="BF131" s="796">
        <v>8.4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513</v>
      </c>
      <c r="W132" s="806"/>
      <c r="X132" s="806"/>
      <c r="Y132" s="806"/>
      <c r="Z132" s="807"/>
      <c r="AA132" s="808">
        <v>6.5758021619999996</v>
      </c>
      <c r="AB132" s="809"/>
      <c r="AC132" s="809"/>
      <c r="AD132" s="809"/>
      <c r="AE132" s="810"/>
      <c r="AF132" s="811">
        <v>6.7264285959999999</v>
      </c>
      <c r="AG132" s="809"/>
      <c r="AH132" s="809"/>
      <c r="AI132" s="809"/>
      <c r="AJ132" s="810"/>
      <c r="AK132" s="811">
        <v>6.2719094599999998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514</v>
      </c>
      <c r="W133" s="785"/>
      <c r="X133" s="785"/>
      <c r="Y133" s="785"/>
      <c r="Z133" s="786"/>
      <c r="AA133" s="787">
        <v>6.5</v>
      </c>
      <c r="AB133" s="788"/>
      <c r="AC133" s="788"/>
      <c r="AD133" s="788"/>
      <c r="AE133" s="789"/>
      <c r="AF133" s="787">
        <v>6.5</v>
      </c>
      <c r="AG133" s="788"/>
      <c r="AH133" s="788"/>
      <c r="AI133" s="788"/>
      <c r="AJ133" s="789"/>
      <c r="AK133" s="787">
        <v>6.5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4//LNzWr7ONLSjq+o55/QSLdvwml2u0ygYayxy6AXNNdL9TasC87GPxTrr6va3VeoNt6GG0rIVMQ8EacP8J9g==" saltValue="m/aAaKv82Lz+RhNMh/J/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Layout" zoomScaleNormal="85" zoomScaleSheetLayoutView="80" workbookViewId="0">
      <selection sqref="A1:A104857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ha6L8ENQynQn4hdID3lhhGXJn9oQRnmc2KFEuDMXge6AyJy3Ww//b7e6Rs04z6JvpAFPLOm7vg9FaMXSGQZlg==" saltValue="/aboqc7x9apKeWdk+/fm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Layout"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VZzhVZQEMhX/jBG4GldFN19KVP2BTjxscOhvXG5nNVPMKG1ggQfUHykA9k+8zpVqSLkrmLcChIMaFOWabv5MA==" saltValue="Z9NFYoKSvlbTEItxVxGEn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sqref="A1:A1048576"/>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523</v>
      </c>
      <c r="AL9" s="1195"/>
      <c r="AM9" s="1195"/>
      <c r="AN9" s="1196"/>
      <c r="AO9" s="284">
        <v>7232080</v>
      </c>
      <c r="AP9" s="284">
        <v>52512</v>
      </c>
      <c r="AQ9" s="285">
        <v>66231</v>
      </c>
      <c r="AR9" s="286">
        <v>-20.7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524</v>
      </c>
      <c r="AL10" s="1195"/>
      <c r="AM10" s="1195"/>
      <c r="AN10" s="1196"/>
      <c r="AO10" s="287">
        <v>1188656</v>
      </c>
      <c r="AP10" s="287">
        <v>8631</v>
      </c>
      <c r="AQ10" s="288">
        <v>3837</v>
      </c>
      <c r="AR10" s="289">
        <v>124.9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525</v>
      </c>
      <c r="AL11" s="1195"/>
      <c r="AM11" s="1195"/>
      <c r="AN11" s="1196"/>
      <c r="AO11" s="287">
        <v>707201</v>
      </c>
      <c r="AP11" s="287">
        <v>5135</v>
      </c>
      <c r="AQ11" s="288">
        <v>2036</v>
      </c>
      <c r="AR11" s="289">
        <v>152.19999999999999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526</v>
      </c>
      <c r="AL12" s="1195"/>
      <c r="AM12" s="1195"/>
      <c r="AN12" s="1196"/>
      <c r="AO12" s="287" t="s">
        <v>527</v>
      </c>
      <c r="AP12" s="287" t="s">
        <v>527</v>
      </c>
      <c r="AQ12" s="288">
        <v>22</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528</v>
      </c>
      <c r="AL13" s="1195"/>
      <c r="AM13" s="1195"/>
      <c r="AN13" s="1196"/>
      <c r="AO13" s="287">
        <v>2291892</v>
      </c>
      <c r="AP13" s="287">
        <v>16641</v>
      </c>
      <c r="AQ13" s="288">
        <v>2446</v>
      </c>
      <c r="AR13" s="289">
        <v>580.29999999999995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529</v>
      </c>
      <c r="AL14" s="1195"/>
      <c r="AM14" s="1195"/>
      <c r="AN14" s="1196"/>
      <c r="AO14" s="287">
        <v>393715</v>
      </c>
      <c r="AP14" s="287">
        <v>2859</v>
      </c>
      <c r="AQ14" s="288">
        <v>1539</v>
      </c>
      <c r="AR14" s="289">
        <v>85.8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530</v>
      </c>
      <c r="AL15" s="1198"/>
      <c r="AM15" s="1198"/>
      <c r="AN15" s="1199"/>
      <c r="AO15" s="287">
        <v>-381954</v>
      </c>
      <c r="AP15" s="287">
        <v>-2773</v>
      </c>
      <c r="AQ15" s="288">
        <v>-4027</v>
      </c>
      <c r="AR15" s="289">
        <v>-31.1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188</v>
      </c>
      <c r="AL16" s="1198"/>
      <c r="AM16" s="1198"/>
      <c r="AN16" s="1199"/>
      <c r="AO16" s="287">
        <v>11431590</v>
      </c>
      <c r="AP16" s="287">
        <v>83005</v>
      </c>
      <c r="AQ16" s="288">
        <v>72085</v>
      </c>
      <c r="AR16" s="289">
        <v>15.1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535</v>
      </c>
      <c r="AL21" s="1201"/>
      <c r="AM21" s="1201"/>
      <c r="AN21" s="1202"/>
      <c r="AO21" s="300">
        <v>5.5</v>
      </c>
      <c r="AP21" s="301">
        <v>6.79</v>
      </c>
      <c r="AQ21" s="302">
        <v>-1.29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536</v>
      </c>
      <c r="AL22" s="1201"/>
      <c r="AM22" s="1201"/>
      <c r="AN22" s="1202"/>
      <c r="AO22" s="305">
        <v>100.4</v>
      </c>
      <c r="AP22" s="306">
        <v>99.5</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540</v>
      </c>
      <c r="AL32" s="1185"/>
      <c r="AM32" s="1185"/>
      <c r="AN32" s="1186"/>
      <c r="AO32" s="315">
        <v>4321991</v>
      </c>
      <c r="AP32" s="315">
        <v>31382</v>
      </c>
      <c r="AQ32" s="316">
        <v>37860</v>
      </c>
      <c r="AR32" s="317">
        <v>-17.100000000000001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541</v>
      </c>
      <c r="AL33" s="1185"/>
      <c r="AM33" s="1185"/>
      <c r="AN33" s="118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542</v>
      </c>
      <c r="AL34" s="1185"/>
      <c r="AM34" s="1185"/>
      <c r="AN34" s="1186"/>
      <c r="AO34" s="315" t="s">
        <v>527</v>
      </c>
      <c r="AP34" s="315" t="s">
        <v>527</v>
      </c>
      <c r="AQ34" s="316">
        <v>17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543</v>
      </c>
      <c r="AL35" s="1185"/>
      <c r="AM35" s="1185"/>
      <c r="AN35" s="1186"/>
      <c r="AO35" s="315">
        <v>1383695</v>
      </c>
      <c r="AP35" s="315">
        <v>10047</v>
      </c>
      <c r="AQ35" s="316">
        <v>11532</v>
      </c>
      <c r="AR35" s="317">
        <v>-12.9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544</v>
      </c>
      <c r="AL36" s="1185"/>
      <c r="AM36" s="1185"/>
      <c r="AN36" s="1186"/>
      <c r="AO36" s="315">
        <v>143255</v>
      </c>
      <c r="AP36" s="315">
        <v>1040</v>
      </c>
      <c r="AQ36" s="316">
        <v>1356</v>
      </c>
      <c r="AR36" s="317">
        <v>-23.3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545</v>
      </c>
      <c r="AL37" s="1185"/>
      <c r="AM37" s="1185"/>
      <c r="AN37" s="1186"/>
      <c r="AO37" s="315">
        <v>3004</v>
      </c>
      <c r="AP37" s="315">
        <v>22</v>
      </c>
      <c r="AQ37" s="316">
        <v>431</v>
      </c>
      <c r="AR37" s="317">
        <v>-94.9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546</v>
      </c>
      <c r="AL38" s="1188"/>
      <c r="AM38" s="1188"/>
      <c r="AN38" s="1189"/>
      <c r="AO38" s="318" t="s">
        <v>527</v>
      </c>
      <c r="AP38" s="318" t="s">
        <v>527</v>
      </c>
      <c r="AQ38" s="319">
        <v>0</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547</v>
      </c>
      <c r="AL39" s="1188"/>
      <c r="AM39" s="1188"/>
      <c r="AN39" s="1189"/>
      <c r="AO39" s="315">
        <v>-910229</v>
      </c>
      <c r="AP39" s="315">
        <v>-6609</v>
      </c>
      <c r="AQ39" s="316">
        <v>-7223</v>
      </c>
      <c r="AR39" s="317">
        <v>-8.5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548</v>
      </c>
      <c r="AL40" s="1185"/>
      <c r="AM40" s="1185"/>
      <c r="AN40" s="1186"/>
      <c r="AO40" s="315">
        <v>-3330313</v>
      </c>
      <c r="AP40" s="315">
        <v>-24181</v>
      </c>
      <c r="AQ40" s="316">
        <v>-33224</v>
      </c>
      <c r="AR40" s="317">
        <v>-27.2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1611403</v>
      </c>
      <c r="AP41" s="315">
        <v>11700</v>
      </c>
      <c r="AQ41" s="316">
        <v>10748</v>
      </c>
      <c r="AR41" s="317">
        <v>8.9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518</v>
      </c>
      <c r="AN49" s="1179" t="s">
        <v>552</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7237739</v>
      </c>
      <c r="AN51" s="337">
        <v>51508</v>
      </c>
      <c r="AO51" s="338">
        <v>58.2</v>
      </c>
      <c r="AP51" s="339">
        <v>52308</v>
      </c>
      <c r="AQ51" s="340">
        <v>-17.3</v>
      </c>
      <c r="AR51" s="341">
        <v>75.5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3661644</v>
      </c>
      <c r="AN52" s="345">
        <v>26059</v>
      </c>
      <c r="AO52" s="346">
        <v>78.8</v>
      </c>
      <c r="AP52" s="347">
        <v>28695</v>
      </c>
      <c r="AQ52" s="348">
        <v>5.3</v>
      </c>
      <c r="AR52" s="349">
        <v>73.5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6697638</v>
      </c>
      <c r="AN53" s="337">
        <v>47883</v>
      </c>
      <c r="AO53" s="338">
        <v>-7</v>
      </c>
      <c r="AP53" s="339">
        <v>46402</v>
      </c>
      <c r="AQ53" s="340">
        <v>-11.3</v>
      </c>
      <c r="AR53" s="341">
        <v>4.3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3337881</v>
      </c>
      <c r="AN54" s="345">
        <v>23863</v>
      </c>
      <c r="AO54" s="346">
        <v>-8.4</v>
      </c>
      <c r="AP54" s="347">
        <v>26897</v>
      </c>
      <c r="AQ54" s="348">
        <v>-6.3</v>
      </c>
      <c r="AR54" s="349">
        <v>-2.1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7479693</v>
      </c>
      <c r="AN55" s="337">
        <v>53643</v>
      </c>
      <c r="AO55" s="338">
        <v>12</v>
      </c>
      <c r="AP55" s="339">
        <v>66343</v>
      </c>
      <c r="AQ55" s="340">
        <v>43</v>
      </c>
      <c r="AR55" s="341">
        <v>-31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3725396</v>
      </c>
      <c r="AN56" s="345">
        <v>26718</v>
      </c>
      <c r="AO56" s="346">
        <v>12</v>
      </c>
      <c r="AP56" s="347">
        <v>34529</v>
      </c>
      <c r="AQ56" s="348">
        <v>28.4</v>
      </c>
      <c r="AR56" s="349">
        <v>-16.399999999999999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8808754</v>
      </c>
      <c r="AN57" s="337">
        <v>63408</v>
      </c>
      <c r="AO57" s="338">
        <v>18.2</v>
      </c>
      <c r="AP57" s="339">
        <v>56416</v>
      </c>
      <c r="AQ57" s="340">
        <v>-15</v>
      </c>
      <c r="AR57" s="341">
        <v>33.200000000000003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6190234</v>
      </c>
      <c r="AN58" s="345">
        <v>44559</v>
      </c>
      <c r="AO58" s="346">
        <v>66.8</v>
      </c>
      <c r="AP58" s="347">
        <v>32623</v>
      </c>
      <c r="AQ58" s="348">
        <v>-5.5</v>
      </c>
      <c r="AR58" s="349">
        <v>72.3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9572916</v>
      </c>
      <c r="AN59" s="337">
        <v>69509</v>
      </c>
      <c r="AO59" s="338">
        <v>9.6</v>
      </c>
      <c r="AP59" s="339">
        <v>49217</v>
      </c>
      <c r="AQ59" s="340">
        <v>-12.8</v>
      </c>
      <c r="AR59" s="341">
        <v>22.4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7735630</v>
      </c>
      <c r="AN60" s="345">
        <v>56168</v>
      </c>
      <c r="AO60" s="346">
        <v>26.1</v>
      </c>
      <c r="AP60" s="347">
        <v>27232</v>
      </c>
      <c r="AQ60" s="348">
        <v>-16.5</v>
      </c>
      <c r="AR60" s="349">
        <v>42.6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7959348</v>
      </c>
      <c r="AN61" s="352">
        <v>57190</v>
      </c>
      <c r="AO61" s="353">
        <v>18.2</v>
      </c>
      <c r="AP61" s="354">
        <v>54137</v>
      </c>
      <c r="AQ61" s="355">
        <v>-2.7</v>
      </c>
      <c r="AR61" s="341">
        <v>20.9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4930157</v>
      </c>
      <c r="AN62" s="345">
        <v>35473</v>
      </c>
      <c r="AO62" s="346">
        <v>35.1</v>
      </c>
      <c r="AP62" s="347">
        <v>29995</v>
      </c>
      <c r="AQ62" s="348">
        <v>1.1000000000000001</v>
      </c>
      <c r="AR62" s="349">
        <v>34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XiE0YDMxTdyc0st3du2th4UKp0FcTBZq/CZ71zf82iFxB7LVwFB+pNmb0TfukwbngFnJhr1Z7S880SgCTmctg==" saltValue="Rz/PkLJsxomjgLroPTFN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Layout" zoomScale="90" zoomScaleNormal="80" zoomScaleSheetLayoutView="55" zoomScalePageLayoutView="90" workbookViewId="0">
      <selection sqref="A1:A104857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wktHG4R+Y/b63U6Olmbe8f3hJN6u1n02qJQrovIRNBqf3GB3TcHs6My4t3RYUQNpKCkzt91M3tGX6dF0lVDA1g==" saltValue="9XX6gUedljsA2rTfYDRtR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bT2fWrqcR8HTv2EByAsc/GXoTYh1bdyFoCOPm54rNfO7oTtQFq3hBwuP1a0cupAw1eb8NK4/6WAVlAu/EG45QA==" saltValue="N/E9KiXKASYFotpg4EYY4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Layout"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3" t="s">
        <v>3</v>
      </c>
      <c r="D47" s="1203"/>
      <c r="E47" s="1204"/>
      <c r="F47" s="11">
        <v>20.190000000000001</v>
      </c>
      <c r="G47" s="12">
        <v>17.579999999999998</v>
      </c>
      <c r="H47" s="12">
        <v>19</v>
      </c>
      <c r="I47" s="12">
        <v>18.7</v>
      </c>
      <c r="J47" s="13">
        <v>21.87</v>
      </c>
    </row>
    <row r="48" spans="2:10" ht="57.75" customHeight="1" x14ac:dyDescent="0.15">
      <c r="B48" s="14"/>
      <c r="C48" s="1205" t="s">
        <v>4</v>
      </c>
      <c r="D48" s="1205"/>
      <c r="E48" s="1206"/>
      <c r="F48" s="15">
        <v>6.95</v>
      </c>
      <c r="G48" s="16">
        <v>10.99</v>
      </c>
      <c r="H48" s="16">
        <v>10.01</v>
      </c>
      <c r="I48" s="16">
        <v>8.49</v>
      </c>
      <c r="J48" s="17">
        <v>10.029999999999999</v>
      </c>
    </row>
    <row r="49" spans="2:10" ht="57.75" customHeight="1" thickBot="1" x14ac:dyDescent="0.2">
      <c r="B49" s="18"/>
      <c r="C49" s="1207" t="s">
        <v>5</v>
      </c>
      <c r="D49" s="1207"/>
      <c r="E49" s="1208"/>
      <c r="F49" s="19" t="s">
        <v>573</v>
      </c>
      <c r="G49" s="20">
        <v>1.33</v>
      </c>
      <c r="H49" s="20">
        <v>0.43</v>
      </c>
      <c r="I49" s="20" t="s">
        <v>574</v>
      </c>
      <c r="J49" s="21">
        <v>1.94</v>
      </c>
    </row>
    <row r="50" spans="2:10" x14ac:dyDescent="0.15"/>
  </sheetData>
  <sheetProtection algorithmName="SHA-512" hashValue="MVpDj3CyK9IqAxBTAIEGkh47mCQVZ+mZQxz4GW/n1Er5v2Reg4JgUYKY/RaaRlGJamnxFKAXsaMZGM6cewZWKg==" saltValue="HtGFzH4ZEed7pHJD0I/A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2023-10-22T00:44:26Z</cp:lastPrinted>
  <dcterms:created xsi:type="dcterms:W3CDTF">2023-02-20T05:35:44Z</dcterms:created>
  <dcterms:modified xsi:type="dcterms:W3CDTF">2023-11-06T07:01:05Z</dcterms:modified>
  <cp:category/>
</cp:coreProperties>
</file>