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8920" yWindow="945" windowWidth="29040" windowHeight="15840" tabRatio="952" activeTab="1"/>
  </bookViews>
  <sheets>
    <sheet name="（はじめにお読みください）" sheetId="25" r:id="rId1"/>
    <sheet name="基本情報等入力シート" sheetId="1" r:id="rId2"/>
    <sheet name="様式第1号" sheetId="2" r:id="rId3"/>
    <sheet name="別紙1-1" sheetId="20" r:id="rId4"/>
    <sheet name="別紙1-2" sheetId="24" r:id="rId5"/>
    <sheet name="個票１～３" sheetId="13" r:id="rId6"/>
    <sheet name="個票４～６" sheetId="6" r:id="rId7"/>
    <sheet name="個票７～９" sheetId="10" r:id="rId8"/>
    <sheet name="個票10～12" sheetId="11" r:id="rId9"/>
    <sheet name="個票13～15" sheetId="12" r:id="rId10"/>
    <sheet name="別紙1-5" sheetId="3" r:id="rId11"/>
    <sheet name="別紙1-4" sheetId="8" r:id="rId12"/>
    <sheet name="別紙1-6-1" sheetId="5" r:id="rId13"/>
    <sheet name="別紙1-6-2" sheetId="9" r:id="rId14"/>
    <sheet name="別紙1-7" sheetId="7" r:id="rId15"/>
  </sheets>
  <definedNames>
    <definedName name="_xlnm.Print_Area" localSheetId="10">'別紙1-5'!$A$1:$M$80</definedName>
    <definedName name="_xlnm.Print_Area" localSheetId="6">'個票４～６'!$A$1:$AM$285</definedName>
    <definedName name="_xlnm.Print_Area" localSheetId="14">'別紙1-7'!$A$1:$E$38</definedName>
    <definedName name="_xlnm.Print_Area" localSheetId="11">'別紙1-4'!$A$1:$Z$42</definedName>
    <definedName name="_xlnm.Print_Area" localSheetId="13">'別紙1-6-2'!$A$1:$I$40</definedName>
    <definedName name="_xlnm.Print_Area" localSheetId="7">'個票７～９'!$A$1:$AM$285</definedName>
    <definedName name="_xlnm.Print_Area" localSheetId="8">'個票10～12'!$A$1:$AM$285</definedName>
    <definedName name="_xlnm.Print_Area" localSheetId="9">'個票13～15'!$A$1:$AM$285</definedName>
    <definedName name="_xlnm.Print_Area" localSheetId="5">'個票１～３'!$A$1:$AM$285</definedName>
    <definedName name="_xlnm.Print_Area" localSheetId="3">'別紙1-1'!$A$1:$AM$64</definedName>
    <definedName name="_xlnm.Print_Area" localSheetId="4">'別紙1-2'!$A$1:$N$28</definedName>
    <definedName name="_xlnm.Print_Area" localSheetId="0">'（はじめにお読みください）'!$A$1:$E$16</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東京都</author>
    <author>杉村　龍二</author>
  </authors>
  <commentList>
    <comment ref="B6" authorId="0">
      <text>
        <r>
          <rPr>
            <b/>
            <sz val="10"/>
            <color indexed="81"/>
            <rFont val="MS P ゴシック"/>
          </rPr>
          <t>交付申請書の提出日を記載してください。</t>
        </r>
      </text>
    </comment>
    <comment ref="B7" authorId="0">
      <text>
        <r>
          <rPr>
            <b/>
            <sz val="10"/>
            <color indexed="81"/>
            <rFont val="MS P ゴシック"/>
          </rPr>
          <t>法人所在地、法人名、代表者職名、代表者氏名は、</t>
        </r>
        <r>
          <rPr>
            <b/>
            <sz val="10"/>
            <color indexed="81"/>
            <rFont val="ＭＳ Ｐゴシック"/>
          </rPr>
          <t>登記</t>
        </r>
        <r>
          <rPr>
            <b/>
            <sz val="10"/>
            <color indexed="81"/>
            <rFont val="MS P ゴシック"/>
          </rPr>
          <t xml:space="preserve">されている内容と一致させてください。
</t>
        </r>
        <r>
          <rPr>
            <b/>
            <sz val="10"/>
            <color indexed="81"/>
            <rFont val="ＭＳ Ｐゴシック"/>
          </rPr>
          <t>※申請者の所在地・法人名・代表者職氏名については、交付申請（変更交付申請を含む）、実績報告、誓約書において、全て一致させてください。ただし、交付申請後に所在地等に変更が生じた場合は、実績報告書提出時等に変更内容が確認できる資料（法人登記簿全部事項証明書等）の提出をお願いします</t>
        </r>
      </text>
    </comment>
    <comment ref="B23" authorId="0">
      <text>
        <r>
          <rPr>
            <b/>
            <sz val="9"/>
            <color indexed="81"/>
            <rFont val="ＭＳ Ｐゴシック"/>
          </rPr>
          <t>静岡県</t>
        </r>
        <r>
          <rPr>
            <b/>
            <sz val="9"/>
            <color indexed="81"/>
            <rFont val="MS P ゴシック"/>
          </rPr>
          <t>からの郵送物の送付先の住所を記載してください。送付先が上記の事業所・法人の住所の場合でも、本欄は必ず記載してください。</t>
        </r>
      </text>
    </comment>
    <comment ref="B19" authorId="0">
      <text>
        <r>
          <rPr>
            <b/>
            <sz val="10"/>
            <color indexed="81"/>
            <rFont val="ＭＳ Ｐゴシック"/>
          </rPr>
          <t>令和5年度分の交付申請が初めての場合は「１回目」を、２回目以降の場合は「</t>
        </r>
        <r>
          <rPr>
            <b/>
            <sz val="10"/>
            <color indexed="81"/>
            <rFont val="MS P ゴシック"/>
          </rPr>
          <t>2</t>
        </r>
        <r>
          <rPr>
            <b/>
            <sz val="10"/>
            <color indexed="81"/>
            <rFont val="ＭＳ Ｐゴシック"/>
          </rPr>
          <t>回目以降」を選択してください。</t>
        </r>
      </text>
    </comment>
    <comment ref="B13" authorId="0">
      <text>
        <r>
          <rPr>
            <b/>
            <sz val="10"/>
            <color indexed="81"/>
            <rFont val="MS P ゴシック"/>
          </rPr>
          <t>申請担当者の連絡先については、申請内容の確認や実績報告書等の手続き等の案内の際に使用しますので、間違いがないように記載してください。</t>
        </r>
      </text>
    </comment>
    <comment ref="B9" authorId="1">
      <text>
        <r>
          <rPr>
            <b/>
            <sz val="11"/>
            <color auto="1"/>
            <rFont val="ＭＳ Ｐゴシック"/>
          </rPr>
          <t>例）420-8601</t>
        </r>
        <r>
          <rPr>
            <sz val="11"/>
            <color auto="1"/>
            <rFont val="ＭＳ Ｐゴシック"/>
          </rPr>
          <t xml:space="preserve">
</t>
        </r>
      </text>
    </comment>
  </commentList>
</comments>
</file>

<file path=xl/comments10.xml><?xml version="1.0" encoding="utf-8"?>
<comments xmlns="http://schemas.openxmlformats.org/spreadsheetml/2006/main">
  <authors>
    <author>杉村　龍二</author>
  </authors>
  <commentList>
    <comment ref="A34" authorId="0">
      <text>
        <r>
          <rPr>
            <b/>
            <sz val="11"/>
            <color auto="1"/>
            <rFont val="ＭＳ Ｐゴシック"/>
          </rPr>
          <t>①による場合は、所在地欄、名称欄、代表者氏名欄に表示されている内容を一旦削除してから印刷し、これらの欄に代表者が自署してください。
②による場合は、そのまま印刷して代表者印のみ押印してください。</t>
        </r>
      </text>
    </comment>
  </commentList>
</comments>
</file>

<file path=xl/comments11.xml><?xml version="1.0" encoding="utf-8"?>
<comments xmlns="http://schemas.openxmlformats.org/spreadsheetml/2006/main">
  <authors>
    <author>杉村　龍二</author>
  </authors>
  <commentList>
    <comment ref="A1" authorId="0">
      <text>
        <r>
          <rPr>
            <b/>
            <sz val="11"/>
            <color auto="1"/>
            <rFont val="ＭＳ Ｐゴシック"/>
          </rPr>
          <t>静岡県に対して、申請法人名義口座の登録をしていない法人は、この書類を作成・提出してください。（別紙1-6-2は不要です）</t>
        </r>
      </text>
    </comment>
  </commentList>
</comments>
</file>

<file path=xl/comments12.xml><?xml version="1.0" encoding="utf-8"?>
<comments xmlns="http://schemas.openxmlformats.org/spreadsheetml/2006/main">
  <authors>
    <author>杉村　龍二</author>
  </authors>
  <commentList>
    <comment ref="A1" authorId="0">
      <text>
        <r>
          <rPr>
            <b/>
            <sz val="11"/>
            <color auto="1"/>
            <rFont val="ＭＳ Ｐゴシック"/>
          </rPr>
          <t>静岡県に対して、既に申請法人名義口座の登録をしている法人は、この書類を作成・提出してください。（その場合、別紙1-6-1は提出不要です）</t>
        </r>
      </text>
    </comment>
  </commentList>
</comments>
</file>

<file path=xl/comments2.xml><?xml version="1.0" encoding="utf-8"?>
<comments xmlns="http://schemas.openxmlformats.org/spreadsheetml/2006/main">
  <authors>
    <author>東京都</author>
    <author>杉村　龍二</author>
  </authors>
  <commentList>
    <comment ref="P6" authorId="0">
      <text>
        <r>
          <rPr>
            <b/>
            <sz val="11"/>
            <color indexed="81"/>
            <rFont val="MS P ゴシック"/>
          </rPr>
          <t>こちらのシートは、「基本情報</t>
        </r>
        <r>
          <rPr>
            <b/>
            <sz val="11"/>
            <color indexed="81"/>
            <rFont val="ＭＳ 明朝"/>
          </rPr>
          <t>等</t>
        </r>
        <r>
          <rPr>
            <b/>
            <sz val="11"/>
            <color indexed="81"/>
            <rFont val="MS P ゴシック"/>
          </rPr>
          <t>入力シート」、「別紙1-1」の記載内容から自動転記されます。</t>
        </r>
      </text>
    </comment>
    <comment ref="C24" authorId="1">
      <text>
        <r>
          <rPr>
            <b/>
            <sz val="11"/>
            <color auto="1"/>
            <rFont val="ＭＳ Ｐゴシック"/>
          </rPr>
          <t>「別紙１－１」の申請額「合計」欄の金額が自動で転記されます。金額が正しく転記されていることを確認してください。</t>
        </r>
      </text>
    </comment>
  </commentList>
</comments>
</file>

<file path=xl/comments3.xml><?xml version="1.0" encoding="utf-8"?>
<comments xmlns="http://schemas.openxmlformats.org/spreadsheetml/2006/main">
  <authors>
    <author>杉村　龍二</author>
  </authors>
  <commentList>
    <comment ref="M25" authorId="0">
      <text>
        <r>
          <rPr>
            <b/>
            <sz val="11"/>
            <color auto="1"/>
            <rFont val="ＭＳ Ｐゴシック"/>
          </rPr>
          <t>個票シートから自動転記されますので、ここでは入力不要です。</t>
        </r>
      </text>
    </comment>
  </commentList>
</comments>
</file>

<file path=xl/comments4.xml><?xml version="1.0" encoding="utf-8"?>
<comments xmlns="http://schemas.openxmlformats.org/spreadsheetml/2006/main">
  <authors>
    <author>厚生労働省ネットワークシステム</author>
    <author>小川　健太郎</author>
  </authors>
  <commentList>
    <comment ref="AA54" authorId="0">
      <text>
        <r>
          <rPr>
            <sz val="9"/>
            <color indexed="81"/>
            <rFont val="MS P ゴシック"/>
          </rPr>
          <t>｢</t>
        </r>
        <r>
          <rPr>
            <sz val="9"/>
            <color indexed="8"/>
            <rFont val="MS P ゴシック"/>
          </rPr>
          <t>サービス種別</t>
        </r>
        <r>
          <rPr>
            <sz val="9"/>
            <color indexed="81"/>
            <rFont val="MS P ゴシック"/>
          </rPr>
          <t>｣を選択し、定員を入力(短期入所系と入所施設・居住系）することで、基準額が表示されます。</t>
        </r>
      </text>
    </comment>
    <comment ref="O13" authorId="0">
      <text>
        <r>
          <rPr>
            <sz val="9"/>
            <color indexed="81"/>
            <rFont val="MS P ゴシック"/>
          </rPr>
          <t>｢サービス種別｣を選択し、定員を入力(短期入所系と入所施設・居住系）することで、基準額が表示されます。</t>
        </r>
      </text>
    </comment>
    <comment ref="AA149" authorId="0">
      <text>
        <r>
          <rPr>
            <sz val="9"/>
            <color indexed="81"/>
            <rFont val="MS P ゴシック"/>
          </rPr>
          <t>｢</t>
        </r>
        <r>
          <rPr>
            <sz val="9"/>
            <color indexed="8"/>
            <rFont val="MS P ゴシック"/>
          </rPr>
          <t>サービス種別</t>
        </r>
        <r>
          <rPr>
            <sz val="9"/>
            <color indexed="81"/>
            <rFont val="MS P ゴシック"/>
          </rPr>
          <t>｣を選択し、定員を入力(短期入所系と入所施設・居住系）することで、基準額が表示されます。</t>
        </r>
      </text>
    </comment>
    <comment ref="O108" authorId="0">
      <text>
        <r>
          <rPr>
            <sz val="9"/>
            <color indexed="81"/>
            <rFont val="MS P ゴシック"/>
          </rPr>
          <t>｢サービス種別｣を選択し、定員を入力(短期入所系と入所施設・居住系）することで、基準額が表示されます。</t>
        </r>
      </text>
    </comment>
    <comment ref="AA244" authorId="0">
      <text>
        <r>
          <rPr>
            <sz val="9"/>
            <color indexed="81"/>
            <rFont val="MS P ゴシック"/>
          </rPr>
          <t>｢</t>
        </r>
        <r>
          <rPr>
            <sz val="9"/>
            <color indexed="8"/>
            <rFont val="MS P ゴシック"/>
          </rPr>
          <t>サービス種別</t>
        </r>
        <r>
          <rPr>
            <sz val="9"/>
            <color indexed="81"/>
            <rFont val="MS P ゴシック"/>
          </rPr>
          <t>｣を選択し、定員を入力(短期入所系と入所施設・居住系）することで、基準額が表示されます。</t>
        </r>
      </text>
    </comment>
    <comment ref="O203" authorId="0">
      <text>
        <r>
          <rPr>
            <sz val="9"/>
            <color indexed="81"/>
            <rFont val="MS P ゴシック"/>
          </rPr>
          <t>｢サービス種別｣を選択し、定員を入力(短期入所系と入所施設・居住系）することで、基準額が表示されます。</t>
        </r>
      </text>
    </comment>
    <comment ref="A3" authorId="1">
      <text>
        <r>
          <rPr>
            <sz val="11"/>
            <color auto="1"/>
            <rFont val="ＭＳ Ｐゴシック"/>
          </rPr>
          <t>R5個票１</t>
        </r>
      </text>
    </comment>
    <comment ref="A98" authorId="1">
      <text>
        <r>
          <rPr>
            <sz val="11"/>
            <color auto="1"/>
            <rFont val="ＭＳ Ｐゴシック"/>
          </rPr>
          <t>R5個票２</t>
        </r>
      </text>
    </comment>
    <comment ref="A193" authorId="1">
      <text>
        <r>
          <rPr>
            <sz val="11"/>
            <color auto="1"/>
            <rFont val="ＭＳ Ｐゴシック"/>
          </rPr>
          <t>R5個票３</t>
        </r>
      </text>
    </comment>
  </commentList>
</comments>
</file>

<file path=xl/comments5.xml><?xml version="1.0" encoding="utf-8"?>
<comments xmlns="http://schemas.openxmlformats.org/spreadsheetml/2006/main">
  <authors>
    <author>厚生労働省ネットワークシステム</author>
    <author>小川　健太郎</author>
  </authors>
  <commentList>
    <comment ref="AA54" authorId="0">
      <text>
        <r>
          <rPr>
            <sz val="9"/>
            <color indexed="81"/>
            <rFont val="MS P ゴシック"/>
          </rPr>
          <t>｢</t>
        </r>
        <r>
          <rPr>
            <sz val="9"/>
            <color indexed="8"/>
            <rFont val="MS P ゴシック"/>
          </rPr>
          <t>サービス種別</t>
        </r>
        <r>
          <rPr>
            <sz val="9"/>
            <color indexed="81"/>
            <rFont val="MS P ゴシック"/>
          </rPr>
          <t>｣を選択し、定員を入力(短期入所系と入所施設・居住系）することで、基準額が表示されます。</t>
        </r>
      </text>
    </comment>
    <comment ref="O13" authorId="0">
      <text>
        <r>
          <rPr>
            <sz val="9"/>
            <color indexed="81"/>
            <rFont val="MS P ゴシック"/>
          </rPr>
          <t>｢サービス種別｣を選択し、定員を入力(短期入所系と入所施設・居住系）することで、基準額が表示されます。</t>
        </r>
      </text>
    </comment>
    <comment ref="AA149" authorId="0">
      <text>
        <r>
          <rPr>
            <sz val="9"/>
            <color indexed="81"/>
            <rFont val="MS P ゴシック"/>
          </rPr>
          <t>｢</t>
        </r>
        <r>
          <rPr>
            <sz val="9"/>
            <color indexed="8"/>
            <rFont val="MS P ゴシック"/>
          </rPr>
          <t>サービス種別</t>
        </r>
        <r>
          <rPr>
            <sz val="9"/>
            <color indexed="81"/>
            <rFont val="MS P ゴシック"/>
          </rPr>
          <t>｣を選択し、定員を入力(短期入所系と入所施設・居住系）することで、基準額が表示されます。</t>
        </r>
      </text>
    </comment>
    <comment ref="O108" authorId="0">
      <text>
        <r>
          <rPr>
            <sz val="9"/>
            <color indexed="81"/>
            <rFont val="MS P ゴシック"/>
          </rPr>
          <t>｢サービス種別｣を選択し、定員を入力(短期入所系と入所施設・居住系）することで、基準額が表示されます。</t>
        </r>
      </text>
    </comment>
    <comment ref="AA244" authorId="0">
      <text>
        <r>
          <rPr>
            <sz val="9"/>
            <color indexed="81"/>
            <rFont val="MS P ゴシック"/>
          </rPr>
          <t>｢</t>
        </r>
        <r>
          <rPr>
            <sz val="9"/>
            <color indexed="8"/>
            <rFont val="MS P ゴシック"/>
          </rPr>
          <t>サービス種別</t>
        </r>
        <r>
          <rPr>
            <sz val="9"/>
            <color indexed="81"/>
            <rFont val="MS P ゴシック"/>
          </rPr>
          <t>｣を選択し、定員を入力(短期入所系と入所施設・居住系）することで、基準額が表示されます。</t>
        </r>
      </text>
    </comment>
    <comment ref="O203" authorId="0">
      <text>
        <r>
          <rPr>
            <sz val="9"/>
            <color indexed="81"/>
            <rFont val="MS P ゴシック"/>
          </rPr>
          <t>｢サービス種別｣を選択し、定員を入力(短期入所系と入所施設・居住系）することで、基準額が表示されます。</t>
        </r>
      </text>
    </comment>
    <comment ref="A3" authorId="1">
      <text>
        <r>
          <rPr>
            <sz val="11"/>
            <color auto="1"/>
            <rFont val="ＭＳ Ｐゴシック"/>
          </rPr>
          <t>R5個票４</t>
        </r>
      </text>
    </comment>
    <comment ref="A98" authorId="1">
      <text>
        <r>
          <rPr>
            <sz val="11"/>
            <color auto="1"/>
            <rFont val="ＭＳ Ｐゴシック"/>
          </rPr>
          <t>R5個票５</t>
        </r>
      </text>
    </comment>
    <comment ref="A193" authorId="1">
      <text>
        <r>
          <rPr>
            <sz val="11"/>
            <color auto="1"/>
            <rFont val="ＭＳ Ｐゴシック"/>
          </rPr>
          <t>R5個票６</t>
        </r>
      </text>
    </comment>
  </commentList>
</comments>
</file>

<file path=xl/comments6.xml><?xml version="1.0" encoding="utf-8"?>
<comments xmlns="http://schemas.openxmlformats.org/spreadsheetml/2006/main">
  <authors>
    <author>厚生労働省ネットワークシステム</author>
    <author>小川　健太郎</author>
  </authors>
  <commentList>
    <comment ref="AA54" authorId="0">
      <text>
        <r>
          <rPr>
            <sz val="9"/>
            <color indexed="81"/>
            <rFont val="MS P ゴシック"/>
          </rPr>
          <t>｢</t>
        </r>
        <r>
          <rPr>
            <sz val="9"/>
            <color indexed="8"/>
            <rFont val="MS P ゴシック"/>
          </rPr>
          <t>サービス種別</t>
        </r>
        <r>
          <rPr>
            <sz val="9"/>
            <color indexed="81"/>
            <rFont val="MS P ゴシック"/>
          </rPr>
          <t>｣を選択し、定員を入力(短期入所系と入所施設・居住系）することで、基準額が表示されます。</t>
        </r>
      </text>
    </comment>
    <comment ref="O13" authorId="0">
      <text>
        <r>
          <rPr>
            <sz val="9"/>
            <color indexed="81"/>
            <rFont val="MS P ゴシック"/>
          </rPr>
          <t>｢サービス種別｣を選択し、定員を入力(短期入所系と入所施設・居住系）することで、基準額が表示されます。</t>
        </r>
      </text>
    </comment>
    <comment ref="AA149" authorId="0">
      <text>
        <r>
          <rPr>
            <sz val="9"/>
            <color indexed="81"/>
            <rFont val="MS P ゴシック"/>
          </rPr>
          <t>｢</t>
        </r>
        <r>
          <rPr>
            <sz val="9"/>
            <color indexed="8"/>
            <rFont val="MS P ゴシック"/>
          </rPr>
          <t>サービス種別</t>
        </r>
        <r>
          <rPr>
            <sz val="9"/>
            <color indexed="81"/>
            <rFont val="MS P ゴシック"/>
          </rPr>
          <t>｣を選択し、定員を入力(短期入所系と入所施設・居住系）することで、基準額が表示されます。</t>
        </r>
      </text>
    </comment>
    <comment ref="O108" authorId="0">
      <text>
        <r>
          <rPr>
            <sz val="9"/>
            <color indexed="81"/>
            <rFont val="MS P ゴシック"/>
          </rPr>
          <t>｢サービス種別｣を選択し、定員を入力(短期入所系と入所施設・居住系）することで、基準額が表示されます。</t>
        </r>
      </text>
    </comment>
    <comment ref="AA244" authorId="0">
      <text>
        <r>
          <rPr>
            <sz val="9"/>
            <color indexed="81"/>
            <rFont val="MS P ゴシック"/>
          </rPr>
          <t>｢</t>
        </r>
        <r>
          <rPr>
            <sz val="9"/>
            <color indexed="8"/>
            <rFont val="MS P ゴシック"/>
          </rPr>
          <t>サービス種別</t>
        </r>
        <r>
          <rPr>
            <sz val="9"/>
            <color indexed="81"/>
            <rFont val="MS P ゴシック"/>
          </rPr>
          <t>｣を選択し、定員を入力(短期入所系と入所施設・居住系）することで、基準額が表示されます。</t>
        </r>
      </text>
    </comment>
    <comment ref="O203" authorId="0">
      <text>
        <r>
          <rPr>
            <sz val="9"/>
            <color indexed="81"/>
            <rFont val="MS P ゴシック"/>
          </rPr>
          <t>｢サービス種別｣を選択し、定員を入力(短期入所系と入所施設・居住系）することで、基準額が表示されます。</t>
        </r>
      </text>
    </comment>
    <comment ref="A3" authorId="1">
      <text>
        <r>
          <rPr>
            <sz val="11"/>
            <color auto="1"/>
            <rFont val="ＭＳ Ｐゴシック"/>
          </rPr>
          <t>R5個票７</t>
        </r>
      </text>
    </comment>
    <comment ref="A98" authorId="1">
      <text>
        <r>
          <rPr>
            <sz val="11"/>
            <color auto="1"/>
            <rFont val="ＭＳ Ｐゴシック"/>
          </rPr>
          <t>R5個票８</t>
        </r>
      </text>
    </comment>
    <comment ref="A193" authorId="1">
      <text>
        <r>
          <rPr>
            <sz val="11"/>
            <color auto="1"/>
            <rFont val="ＭＳ Ｐゴシック"/>
          </rPr>
          <t>R5個票９</t>
        </r>
      </text>
    </comment>
  </commentList>
</comments>
</file>

<file path=xl/comments7.xml><?xml version="1.0" encoding="utf-8"?>
<comments xmlns="http://schemas.openxmlformats.org/spreadsheetml/2006/main">
  <authors>
    <author>厚生労働省ネットワークシステム</author>
    <author>小川　健太郎</author>
  </authors>
  <commentList>
    <comment ref="AA54" authorId="0">
      <text>
        <r>
          <rPr>
            <sz val="9"/>
            <color indexed="81"/>
            <rFont val="MS P ゴシック"/>
          </rPr>
          <t>｢</t>
        </r>
        <r>
          <rPr>
            <sz val="9"/>
            <color indexed="8"/>
            <rFont val="MS P ゴシック"/>
          </rPr>
          <t>サービス種別</t>
        </r>
        <r>
          <rPr>
            <sz val="9"/>
            <color indexed="81"/>
            <rFont val="MS P ゴシック"/>
          </rPr>
          <t>｣を選択し、定員を入力(短期入所系と入所施設・居住系）することで、基準額が表示されます。</t>
        </r>
      </text>
    </comment>
    <comment ref="O13" authorId="0">
      <text>
        <r>
          <rPr>
            <sz val="9"/>
            <color indexed="81"/>
            <rFont val="MS P ゴシック"/>
          </rPr>
          <t>｢サービス種別｣を選択し、定員を入力(短期入所系と入所施設・居住系）することで、基準額が表示されます。</t>
        </r>
      </text>
    </comment>
    <comment ref="AA149" authorId="0">
      <text>
        <r>
          <rPr>
            <sz val="9"/>
            <color indexed="81"/>
            <rFont val="MS P ゴシック"/>
          </rPr>
          <t>｢</t>
        </r>
        <r>
          <rPr>
            <sz val="9"/>
            <color indexed="8"/>
            <rFont val="MS P ゴシック"/>
          </rPr>
          <t>サービス種別</t>
        </r>
        <r>
          <rPr>
            <sz val="9"/>
            <color indexed="81"/>
            <rFont val="MS P ゴシック"/>
          </rPr>
          <t>｣を選択し、定員を入力(短期入所系と入所施設・居住系）することで、基準額が表示されます。</t>
        </r>
      </text>
    </comment>
    <comment ref="O108" authorId="0">
      <text>
        <r>
          <rPr>
            <sz val="9"/>
            <color indexed="81"/>
            <rFont val="MS P ゴシック"/>
          </rPr>
          <t>｢サービス種別｣を選択し、定員を入力(短期入所系と入所施設・居住系）することで、基準額が表示されます。</t>
        </r>
      </text>
    </comment>
    <comment ref="AA244" authorId="0">
      <text>
        <r>
          <rPr>
            <sz val="9"/>
            <color indexed="81"/>
            <rFont val="MS P ゴシック"/>
          </rPr>
          <t>｢</t>
        </r>
        <r>
          <rPr>
            <sz val="9"/>
            <color indexed="8"/>
            <rFont val="MS P ゴシック"/>
          </rPr>
          <t>サービス種別</t>
        </r>
        <r>
          <rPr>
            <sz val="9"/>
            <color indexed="81"/>
            <rFont val="MS P ゴシック"/>
          </rPr>
          <t>｣を選択し、定員を入力(短期入所系と入所施設・居住系）することで、基準額が表示されます。</t>
        </r>
      </text>
    </comment>
    <comment ref="O203" authorId="0">
      <text>
        <r>
          <rPr>
            <sz val="9"/>
            <color indexed="81"/>
            <rFont val="MS P ゴシック"/>
          </rPr>
          <t>｢サービス種別｣を選択し、定員を入力(短期入所系と入所施設・居住系）することで、基準額が表示されます。</t>
        </r>
      </text>
    </comment>
    <comment ref="A3" authorId="1">
      <text>
        <r>
          <rPr>
            <sz val="11"/>
            <color auto="1"/>
            <rFont val="ＭＳ Ｐゴシック"/>
          </rPr>
          <t>R5個票10</t>
        </r>
      </text>
    </comment>
    <comment ref="A98" authorId="1">
      <text>
        <r>
          <rPr>
            <sz val="11"/>
            <color auto="1"/>
            <rFont val="ＭＳ Ｐゴシック"/>
          </rPr>
          <t>R5個票11</t>
        </r>
      </text>
    </comment>
    <comment ref="A193" authorId="1">
      <text>
        <r>
          <rPr>
            <sz val="11"/>
            <color auto="1"/>
            <rFont val="ＭＳ Ｐゴシック"/>
          </rPr>
          <t>R5個票12</t>
        </r>
      </text>
    </comment>
  </commentList>
</comments>
</file>

<file path=xl/comments8.xml><?xml version="1.0" encoding="utf-8"?>
<comments xmlns="http://schemas.openxmlformats.org/spreadsheetml/2006/main">
  <authors>
    <author>厚生労働省ネットワークシステム</author>
    <author>小川　健太郎</author>
  </authors>
  <commentList>
    <comment ref="AA54" authorId="0">
      <text>
        <r>
          <rPr>
            <sz val="9"/>
            <color indexed="81"/>
            <rFont val="MS P ゴシック"/>
          </rPr>
          <t>｢</t>
        </r>
        <r>
          <rPr>
            <sz val="9"/>
            <color indexed="8"/>
            <rFont val="MS P ゴシック"/>
          </rPr>
          <t>サービス種別</t>
        </r>
        <r>
          <rPr>
            <sz val="9"/>
            <color indexed="81"/>
            <rFont val="MS P ゴシック"/>
          </rPr>
          <t>｣を選択し、定員を入力(短期入所系と入所施設・居住系）することで、基準額が表示されます。</t>
        </r>
      </text>
    </comment>
    <comment ref="O13" authorId="0">
      <text>
        <r>
          <rPr>
            <sz val="9"/>
            <color indexed="81"/>
            <rFont val="MS P ゴシック"/>
          </rPr>
          <t>｢サービス種別｣を選択し、定員を入力(短期入所系と入所施設・居住系）することで、基準額が表示されます。</t>
        </r>
      </text>
    </comment>
    <comment ref="AA149" authorId="0">
      <text>
        <r>
          <rPr>
            <sz val="9"/>
            <color indexed="81"/>
            <rFont val="MS P ゴシック"/>
          </rPr>
          <t>｢</t>
        </r>
        <r>
          <rPr>
            <sz val="9"/>
            <color indexed="8"/>
            <rFont val="MS P ゴシック"/>
          </rPr>
          <t>サービス種別</t>
        </r>
        <r>
          <rPr>
            <sz val="9"/>
            <color indexed="81"/>
            <rFont val="MS P ゴシック"/>
          </rPr>
          <t>｣を選択し、定員を入力(短期入所系と入所施設・居住系）することで、基準額が表示されます。</t>
        </r>
      </text>
    </comment>
    <comment ref="O108" authorId="0">
      <text>
        <r>
          <rPr>
            <sz val="9"/>
            <color indexed="81"/>
            <rFont val="MS P ゴシック"/>
          </rPr>
          <t>｢サービス種別｣を選択し、定員を入力(短期入所系と入所施設・居住系）することで、基準額が表示されます。</t>
        </r>
      </text>
    </comment>
    <comment ref="AA244" authorId="0">
      <text>
        <r>
          <rPr>
            <sz val="9"/>
            <color indexed="81"/>
            <rFont val="MS P ゴシック"/>
          </rPr>
          <t>｢</t>
        </r>
        <r>
          <rPr>
            <sz val="9"/>
            <color indexed="8"/>
            <rFont val="MS P ゴシック"/>
          </rPr>
          <t>サービス種別</t>
        </r>
        <r>
          <rPr>
            <sz val="9"/>
            <color indexed="81"/>
            <rFont val="MS P ゴシック"/>
          </rPr>
          <t>｣を選択し、定員を入力(短期入所系と入所施設・居住系）することで、基準額が表示されます。</t>
        </r>
      </text>
    </comment>
    <comment ref="O203" authorId="0">
      <text>
        <r>
          <rPr>
            <sz val="9"/>
            <color indexed="81"/>
            <rFont val="MS P ゴシック"/>
          </rPr>
          <t>｢サービス種別｣を選択し、定員を入力(短期入所系と入所施設・居住系）することで、基準額が表示されます。</t>
        </r>
      </text>
    </comment>
    <comment ref="A3" authorId="1">
      <text>
        <r>
          <rPr>
            <sz val="11"/>
            <color auto="1"/>
            <rFont val="ＭＳ Ｐゴシック"/>
          </rPr>
          <t>R5個票13</t>
        </r>
      </text>
    </comment>
    <comment ref="A98" authorId="1">
      <text>
        <r>
          <rPr>
            <sz val="11"/>
            <color auto="1"/>
            <rFont val="ＭＳ Ｐゴシック"/>
          </rPr>
          <t>R5個票14</t>
        </r>
      </text>
    </comment>
    <comment ref="A193" authorId="1">
      <text>
        <r>
          <rPr>
            <sz val="11"/>
            <color auto="1"/>
            <rFont val="ＭＳ Ｐゴシック"/>
          </rPr>
          <t>R5個票15</t>
        </r>
      </text>
    </comment>
  </commentList>
</comments>
</file>

<file path=xl/comments9.xml><?xml version="1.0" encoding="utf-8"?>
<comments xmlns="http://schemas.openxmlformats.org/spreadsheetml/2006/main">
  <authors>
    <author>杉村　龍二</author>
  </authors>
  <commentList>
    <comment ref="A3" authorId="0">
      <text>
        <r>
          <rPr>
            <b/>
            <sz val="11"/>
            <color auto="1"/>
            <rFont val="ＭＳ Ｐゴシック"/>
          </rPr>
          <t xml:space="preserve">複数の事業所・施設について申請する場合は、シートを複写して、事業所・施設ごと別々に作成してください。
</t>
        </r>
      </text>
    </comment>
  </commentList>
</comments>
</file>

<file path=xl/sharedStrings.xml><?xml version="1.0" encoding="utf-8"?>
<sst xmlns="http://schemas.openxmlformats.org/spreadsheetml/2006/main" xmlns:r="http://schemas.openxmlformats.org/officeDocument/2006/relationships" count="470" uniqueCount="470">
  <si>
    <t>千円</t>
    <rPh sb="0" eb="2">
      <t>センエン</t>
    </rPh>
    <phoneticPr fontId="4"/>
  </si>
  <si>
    <t>様</t>
    <rPh sb="0" eb="1">
      <t>サマ</t>
    </rPh>
    <phoneticPr fontId="4"/>
  </si>
  <si>
    <t>フリガナ</t>
  </si>
  <si>
    <t>　　□　症状に変化があった場合等の医療機関・医師等への連絡・報告フローを確認した。</t>
    <rPh sb="4" eb="6">
      <t>ショウジョウ</t>
    </rPh>
    <rPh sb="7" eb="9">
      <t>ヘンカ</t>
    </rPh>
    <rPh sb="13" eb="16">
      <t>バアイナド</t>
    </rPh>
    <rPh sb="17" eb="19">
      <t>イリョウ</t>
    </rPh>
    <rPh sb="19" eb="21">
      <t>キカン</t>
    </rPh>
    <rPh sb="22" eb="24">
      <t>イシ</t>
    </rPh>
    <rPh sb="27" eb="29">
      <t>レンラク</t>
    </rPh>
    <rPh sb="30" eb="32">
      <t>ホウコク</t>
    </rPh>
    <rPh sb="36" eb="38">
      <t>カクニン</t>
    </rPh>
    <phoneticPr fontId="4"/>
  </si>
  <si>
    <t>（３）時期</t>
  </si>
  <si>
    <t>認知症対応型通所介護事業所</t>
  </si>
  <si>
    <t>記</t>
    <rPh sb="0" eb="1">
      <t>キ</t>
    </rPh>
    <phoneticPr fontId="4"/>
  </si>
  <si>
    <t>殿</t>
    <rPh sb="0" eb="1">
      <t>トノ</t>
    </rPh>
    <phoneticPr fontId="4"/>
  </si>
  <si>
    <t>本申請書の使い方</t>
    <rPh sb="0" eb="1">
      <t>ホン</t>
    </rPh>
    <rPh sb="1" eb="4">
      <t>シンセイショ</t>
    </rPh>
    <rPh sb="5" eb="6">
      <t>ツカ</t>
    </rPh>
    <rPh sb="7" eb="8">
      <t>カタ</t>
    </rPh>
    <phoneticPr fontId="4"/>
  </si>
  <si>
    <t>（郵便番号</t>
    <rPh sb="1" eb="3">
      <t>ユウビン</t>
    </rPh>
    <rPh sb="3" eb="5">
      <t>バンゴウ</t>
    </rPh>
    <phoneticPr fontId="4"/>
  </si>
  <si>
    <t>基準単価</t>
    <rPh sb="0" eb="2">
      <t>キジュン</t>
    </rPh>
    <rPh sb="2" eb="4">
      <t>タンカ</t>
    </rPh>
    <phoneticPr fontId="4"/>
  </si>
  <si>
    <t>介護療養型医療施設</t>
  </si>
  <si>
    <t>支</t>
    <rPh sb="0" eb="1">
      <t>ササ</t>
    </rPh>
    <phoneticPr fontId="4"/>
  </si>
  <si>
    <t>提供サービス：</t>
    <rPh sb="0" eb="2">
      <t>テイキョウ</t>
    </rPh>
    <phoneticPr fontId="4"/>
  </si>
  <si>
    <t>‐</t>
  </si>
  <si>
    <t>※期間の異なる複数回の感染等の申請をする場合は、①②に分けて状況を記載してください。</t>
    <rPh sb="1" eb="3">
      <t>キカン</t>
    </rPh>
    <rPh sb="4" eb="5">
      <t>コト</t>
    </rPh>
    <rPh sb="7" eb="10">
      <t>フクスウカイ</t>
    </rPh>
    <rPh sb="11" eb="13">
      <t>カンセン</t>
    </rPh>
    <rPh sb="13" eb="14">
      <t>トウ</t>
    </rPh>
    <rPh sb="15" eb="17">
      <t>シンセイ</t>
    </rPh>
    <rPh sb="20" eb="22">
      <t>バアイ</t>
    </rPh>
    <rPh sb="27" eb="28">
      <t>ワ</t>
    </rPh>
    <rPh sb="30" eb="32">
      <t>ジョウキョウ</t>
    </rPh>
    <rPh sb="33" eb="35">
      <t>キサイ</t>
    </rPh>
    <phoneticPr fontId="10"/>
  </si>
  <si>
    <t>ツ</t>
  </si>
  <si>
    <t>年</t>
    <rPh sb="0" eb="1">
      <t>ネン</t>
    </rPh>
    <phoneticPr fontId="4"/>
  </si>
  <si>
    <t>所要額(円)</t>
    <rPh sb="0" eb="3">
      <t>ショヨウガク</t>
    </rPh>
    <rPh sb="4" eb="5">
      <t>エン</t>
    </rPh>
    <phoneticPr fontId="4"/>
  </si>
  <si>
    <t>看護小規模多機能型居宅介護事業所</t>
  </si>
  <si>
    <t>　　（入力が完了したセルはオレンジ色に変わります。）</t>
  </si>
  <si>
    <t>有料老人ホーム（定員29人以下）</t>
  </si>
  <si>
    <t>）</t>
  </si>
  <si>
    <t>名　　称</t>
    <rPh sb="0" eb="1">
      <t>ナ</t>
    </rPh>
    <rPh sb="3" eb="4">
      <t>ショウ</t>
    </rPh>
    <phoneticPr fontId="4"/>
  </si>
  <si>
    <t xml:space="preserve">  ①(1)①の介護サービス事業所・介護施設等</t>
    <rPh sb="8" eb="10">
      <t>カイゴ</t>
    </rPh>
    <rPh sb="14" eb="16">
      <t>ジギョウ</t>
    </rPh>
    <rPh sb="16" eb="17">
      <t>ショ</t>
    </rPh>
    <rPh sb="18" eb="20">
      <t>カイゴ</t>
    </rPh>
    <rPh sb="20" eb="23">
      <t>シセツトウ</t>
    </rPh>
    <phoneticPr fontId="4"/>
  </si>
  <si>
    <t>浜</t>
    <rPh sb="0" eb="1">
      <t>ハマ</t>
    </rPh>
    <phoneticPr fontId="4"/>
  </si>
  <si>
    <t>代　 表 　者</t>
    <rPh sb="0" eb="1">
      <t>ダイ</t>
    </rPh>
    <rPh sb="3" eb="4">
      <t>ヒョウ</t>
    </rPh>
    <rPh sb="6" eb="7">
      <t>モノ</t>
    </rPh>
    <phoneticPr fontId="4"/>
  </si>
  <si>
    <t>連絡先</t>
    <rPh sb="0" eb="3">
      <t>レンラクサキ</t>
    </rPh>
    <phoneticPr fontId="4"/>
  </si>
  <si>
    <t>ア④</t>
  </si>
  <si>
    <t>用途・品目・数量等</t>
    <rPh sb="0" eb="2">
      <t>ヨウト</t>
    </rPh>
    <rPh sb="3" eb="5">
      <t>ヒンモク</t>
    </rPh>
    <rPh sb="6" eb="8">
      <t>スウリョウ</t>
    </rPh>
    <rPh sb="8" eb="9">
      <t>トウ</t>
    </rPh>
    <phoneticPr fontId="4"/>
  </si>
  <si>
    <t>電話番号</t>
    <rPh sb="0" eb="2">
      <t>デンワ</t>
    </rPh>
    <rPh sb="2" eb="4">
      <t>バンゴウ</t>
    </rPh>
    <phoneticPr fontId="4"/>
  </si>
  <si>
    <t>入所施設・居住系</t>
    <rPh sb="0" eb="2">
      <t>ニュウショ</t>
    </rPh>
    <rPh sb="2" eb="4">
      <t>シセツ</t>
    </rPh>
    <rPh sb="5" eb="7">
      <t>キョジュウ</t>
    </rPh>
    <rPh sb="7" eb="8">
      <t>ケイ</t>
    </rPh>
    <phoneticPr fontId="4"/>
  </si>
  <si>
    <t>2回目以降</t>
    <rPh sb="1" eb="3">
      <t>カイメ</t>
    </rPh>
    <rPh sb="3" eb="5">
      <t>イコウ</t>
    </rPh>
    <phoneticPr fontId="4"/>
  </si>
  <si>
    <t>代表者の職・氏名</t>
    <rPh sb="0" eb="3">
      <t>ダイヒョウシャ</t>
    </rPh>
    <rPh sb="4" eb="5">
      <t>ショク</t>
    </rPh>
    <rPh sb="6" eb="8">
      <t>シメイ</t>
    </rPh>
    <phoneticPr fontId="4"/>
  </si>
  <si>
    <t>訪問系</t>
    <rPh sb="0" eb="2">
      <t>ホウモン</t>
    </rPh>
    <rPh sb="2" eb="3">
      <t>ケイ</t>
    </rPh>
    <phoneticPr fontId="4"/>
  </si>
  <si>
    <t>定期巡回・随時対応型訪問介護看護事業所</t>
  </si>
  <si>
    <t>１　交付申請額</t>
    <rPh sb="2" eb="4">
      <t>コウフ</t>
    </rPh>
    <rPh sb="4" eb="6">
      <t>シンセイ</t>
    </rPh>
    <rPh sb="6" eb="7">
      <t>ガク</t>
    </rPh>
    <phoneticPr fontId="4"/>
  </si>
  <si>
    <t>職　　名</t>
    <rPh sb="0" eb="1">
      <t>ショク</t>
    </rPh>
    <rPh sb="3" eb="4">
      <t>ナ</t>
    </rPh>
    <phoneticPr fontId="4"/>
  </si>
  <si>
    <t>氏　　名</t>
    <rPh sb="0" eb="1">
      <t>シ</t>
    </rPh>
    <rPh sb="3" eb="4">
      <t>ナ</t>
    </rPh>
    <phoneticPr fontId="4"/>
  </si>
  <si>
    <t>口座振替による支払及びファクスによる口座振替通知登録申出書（補助金等交付手続用）</t>
    <rPh sb="0" eb="2">
      <t>コウザ</t>
    </rPh>
    <rPh sb="2" eb="4">
      <t>フリカエ</t>
    </rPh>
    <rPh sb="7" eb="9">
      <t>シハライ</t>
    </rPh>
    <rPh sb="9" eb="10">
      <t>オヨ</t>
    </rPh>
    <rPh sb="18" eb="20">
      <t>コウザ</t>
    </rPh>
    <rPh sb="20" eb="22">
      <t>フリカエ</t>
    </rPh>
    <rPh sb="22" eb="24">
      <t>ツウチ</t>
    </rPh>
    <rPh sb="24" eb="26">
      <t>トウロク</t>
    </rPh>
    <rPh sb="26" eb="29">
      <t>モウシデショ</t>
    </rPh>
    <rPh sb="30" eb="33">
      <t>ホジョキン</t>
    </rPh>
    <rPh sb="33" eb="34">
      <t>トウ</t>
    </rPh>
    <rPh sb="34" eb="36">
      <t>コウフ</t>
    </rPh>
    <rPh sb="36" eb="38">
      <t>テツヅキ</t>
    </rPh>
    <rPh sb="38" eb="39">
      <t>ヨウ</t>
    </rPh>
    <phoneticPr fontId="4"/>
  </si>
  <si>
    <t>小　　計</t>
    <rPh sb="0" eb="1">
      <t>ショウ</t>
    </rPh>
    <rPh sb="3" eb="4">
      <t>ケイ</t>
    </rPh>
    <phoneticPr fontId="4"/>
  </si>
  <si>
    <t>イ</t>
  </si>
  <si>
    <t>事業所・施設名：</t>
    <rPh sb="0" eb="2">
      <t>ジギョウ</t>
    </rPh>
    <rPh sb="2" eb="3">
      <t>ショ</t>
    </rPh>
    <rPh sb="4" eb="6">
      <t>シセツ</t>
    </rPh>
    <rPh sb="6" eb="7">
      <t>メイ</t>
    </rPh>
    <phoneticPr fontId="4"/>
  </si>
  <si>
    <t>　標記について、次のとおり申請します。</t>
    <rPh sb="1" eb="3">
      <t>ヒョウキ</t>
    </rPh>
    <rPh sb="8" eb="9">
      <t>ツギ</t>
    </rPh>
    <rPh sb="13" eb="15">
      <t>シンセイ</t>
    </rPh>
    <phoneticPr fontId="4"/>
  </si>
  <si>
    <t>⑪ 県市区郡町村丁目等（漢字）</t>
    <rPh sb="2" eb="3">
      <t>ケン</t>
    </rPh>
    <rPh sb="3" eb="4">
      <t>シ</t>
    </rPh>
    <rPh sb="4" eb="5">
      <t>ク</t>
    </rPh>
    <rPh sb="5" eb="6">
      <t>グン</t>
    </rPh>
    <rPh sb="6" eb="7">
      <t>チョウ</t>
    </rPh>
    <rPh sb="7" eb="8">
      <t>ソン</t>
    </rPh>
    <rPh sb="8" eb="10">
      <t>チョウメ</t>
    </rPh>
    <rPh sb="10" eb="11">
      <t>トウ</t>
    </rPh>
    <rPh sb="12" eb="14">
      <t>カンジ</t>
    </rPh>
    <phoneticPr fontId="4"/>
  </si>
  <si>
    <t>申請に関する担当者</t>
    <rPh sb="0" eb="2">
      <t>シンセイ</t>
    </rPh>
    <rPh sb="3" eb="4">
      <t>カン</t>
    </rPh>
    <rPh sb="6" eb="9">
      <t>タントウシャ</t>
    </rPh>
    <phoneticPr fontId="4"/>
  </si>
  <si>
    <t>E-mail</t>
  </si>
  <si>
    <t>－</t>
  </si>
  <si>
    <t>所要額②(円)</t>
    <rPh sb="0" eb="3">
      <t>ショヨウガク</t>
    </rPh>
    <rPh sb="5" eb="6">
      <t>エン</t>
    </rPh>
    <phoneticPr fontId="4"/>
  </si>
  <si>
    <t>申請額</t>
    <rPh sb="0" eb="3">
      <t>シンセイガク</t>
    </rPh>
    <phoneticPr fontId="4"/>
  </si>
  <si>
    <t xml:space="preserve">  ②感染者と接触があった者に対応した訪問系サービス事業所、短期入所系サービス事業所、介護施設等</t>
    <rPh sb="15" eb="17">
      <t>タイオウ</t>
    </rPh>
    <rPh sb="19" eb="21">
      <t>ホウモン</t>
    </rPh>
    <rPh sb="21" eb="22">
      <t>ケイ</t>
    </rPh>
    <rPh sb="26" eb="28">
      <t>ジギョウ</t>
    </rPh>
    <rPh sb="28" eb="29">
      <t>ショ</t>
    </rPh>
    <rPh sb="30" eb="32">
      <t>タンキ</t>
    </rPh>
    <rPh sb="32" eb="34">
      <t>ニュウショ</t>
    </rPh>
    <rPh sb="34" eb="35">
      <t>ケイ</t>
    </rPh>
    <rPh sb="39" eb="41">
      <t>ジギョウ</t>
    </rPh>
    <rPh sb="41" eb="42">
      <t>ショ</t>
    </rPh>
    <rPh sb="43" eb="45">
      <t>カイゴ</t>
    </rPh>
    <rPh sb="45" eb="47">
      <t>シセツ</t>
    </rPh>
    <rPh sb="47" eb="48">
      <t>トウ</t>
    </rPh>
    <phoneticPr fontId="4"/>
  </si>
  <si>
    <t>介護老人保健施設</t>
  </si>
  <si>
    <t>か所</t>
    <rPh sb="1" eb="2">
      <t>ショ</t>
    </rPh>
    <phoneticPr fontId="4"/>
  </si>
  <si>
    <t>軽費老人ホーム（定員29人以下）</t>
    <rPh sb="0" eb="2">
      <t>ケイヒ</t>
    </rPh>
    <rPh sb="2" eb="4">
      <t>ロウジン</t>
    </rPh>
    <rPh sb="8" eb="10">
      <t>テイイン</t>
    </rPh>
    <rPh sb="12" eb="15">
      <t>ニンイカ</t>
    </rPh>
    <phoneticPr fontId="4"/>
  </si>
  <si>
    <t>区</t>
    <rPh sb="0" eb="1">
      <t>ク</t>
    </rPh>
    <phoneticPr fontId="4"/>
  </si>
  <si>
    <t>ハ</t>
  </si>
  <si>
    <t>訪問介護事業所</t>
  </si>
  <si>
    <t>訪問入浴介護事業所</t>
  </si>
  <si>
    <t>ス</t>
  </si>
  <si>
    <t>介護医療院</t>
  </si>
  <si>
    <t>訪問看護事業所</t>
  </si>
  <si>
    <t>　　の連携先の介護サービス事業所及び介護施設</t>
  </si>
  <si>
    <t>（１）事業計画書（別紙１－１）</t>
  </si>
  <si>
    <t>訪問リハビリテーション事業所</t>
  </si>
  <si>
    <t>　・上記の内容を確認できる書類</t>
    <rPh sb="2" eb="4">
      <t>ジョウキ</t>
    </rPh>
    <rPh sb="5" eb="7">
      <t>ナイヨウ</t>
    </rPh>
    <rPh sb="8" eb="10">
      <t>カクニン</t>
    </rPh>
    <rPh sb="13" eb="15">
      <t>ショルイ</t>
    </rPh>
    <phoneticPr fontId="4"/>
  </si>
  <si>
    <t>夜間対応型訪問介護事業所</t>
  </si>
  <si>
    <t>●通知等郵送物の送付先の住所</t>
    <rPh sb="1" eb="3">
      <t>ツウチ</t>
    </rPh>
    <rPh sb="3" eb="4">
      <t>トウ</t>
    </rPh>
    <rPh sb="4" eb="6">
      <t>ユウソウ</t>
    </rPh>
    <rPh sb="6" eb="7">
      <t>ブツ</t>
    </rPh>
    <rPh sb="8" eb="11">
      <t>ソウフサキ</t>
    </rPh>
    <rPh sb="12" eb="14">
      <t>ジュウショ</t>
    </rPh>
    <phoneticPr fontId="4"/>
  </si>
  <si>
    <t>居宅介護支援事業所</t>
  </si>
  <si>
    <t>福祉用具貸与事業所</t>
  </si>
  <si>
    <t>小規模多機能型居宅介護事業所</t>
  </si>
  <si>
    <t>ン</t>
  </si>
  <si>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4"/>
  </si>
  <si>
    <t>介護老人福祉施設</t>
  </si>
  <si>
    <t xml:space="preserve">別紙1-3（個票●）の着色セルを入力（黄色セル：必要情報の入力・該当する取組内容のチェック、緑色セル：クリックしてプルダウンから選択）、別紙1-5の着色セルを入力し、事業者（法人本部）へ返送
</t>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6" eb="48">
      <t>ミドリイロ</t>
    </rPh>
    <rPh sb="64" eb="66">
      <t>センタク</t>
    </rPh>
    <rPh sb="83" eb="86">
      <t>ジギョウシャ</t>
    </rPh>
    <rPh sb="87" eb="89">
      <t>ホウジン</t>
    </rPh>
    <rPh sb="89" eb="91">
      <t>ホンブ</t>
    </rPh>
    <rPh sb="93" eb="95">
      <t>ヘンソウ</t>
    </rPh>
    <phoneticPr fontId="4"/>
  </si>
  <si>
    <t>乙</t>
    <rPh sb="0" eb="1">
      <t>オツ</t>
    </rPh>
    <phoneticPr fontId="4"/>
  </si>
  <si>
    <t>地域密着型介護老人福祉施設</t>
  </si>
  <si>
    <t>申請者（法人名）</t>
    <rPh sb="0" eb="3">
      <t>シンセイシャ</t>
    </rPh>
    <rPh sb="4" eb="6">
      <t>ホウジン</t>
    </rPh>
    <rPh sb="6" eb="7">
      <t>メイ</t>
    </rPh>
    <phoneticPr fontId="4"/>
  </si>
  <si>
    <t>認知症対応型共同生活介護事業所</t>
  </si>
  <si>
    <r>
      <t>別紙1-3(R5)事業所・施設等別個票</t>
    </r>
    <r>
      <rPr>
        <sz val="9"/>
        <color rgb="FFFF0000"/>
        <rFont val="ＭＳ Ｐ明朝"/>
      </rPr>
      <t>【令和５年度</t>
    </r>
    <r>
      <rPr>
        <b/>
        <sz val="9"/>
        <color rgb="FFFF0000"/>
        <rFont val="ＭＳ Ｐ明朝"/>
      </rPr>
      <t>（令和５年５月８日以降）</t>
    </r>
    <r>
      <rPr>
        <sz val="9"/>
        <color rgb="FFFF0000"/>
        <rFont val="ＭＳ Ｐ明朝"/>
      </rPr>
      <t>に生じた費用分】</t>
    </r>
    <rPh sb="9" eb="12">
      <t>ジギョウショ</t>
    </rPh>
    <rPh sb="13" eb="15">
      <t>シセツ</t>
    </rPh>
    <rPh sb="15" eb="16">
      <t>トウ</t>
    </rPh>
    <rPh sb="16" eb="17">
      <t>ベツ</t>
    </rPh>
    <rPh sb="17" eb="19">
      <t>コヒョウ</t>
    </rPh>
    <phoneticPr fontId="4"/>
  </si>
  <si>
    <t>短期入所療養介護事業所</t>
    <rPh sb="0" eb="2">
      <t>タンキ</t>
    </rPh>
    <rPh sb="2" eb="4">
      <t>ニュウショ</t>
    </rPh>
    <rPh sb="4" eb="6">
      <t>リョウヨウ</t>
    </rPh>
    <rPh sb="6" eb="8">
      <t>カイゴ</t>
    </rPh>
    <rPh sb="8" eb="11">
      <t>ジギョウショ</t>
    </rPh>
    <phoneticPr fontId="4"/>
  </si>
  <si>
    <t>＜積算内訳①：施設内療養費を除く＞</t>
    <rPh sb="1" eb="3">
      <t>セキサン</t>
    </rPh>
    <rPh sb="3" eb="5">
      <t>ウチワケ</t>
    </rPh>
    <rPh sb="7" eb="10">
      <t>シセツナイ</t>
    </rPh>
    <rPh sb="10" eb="12">
      <t>リョウヨウ</t>
    </rPh>
    <rPh sb="12" eb="13">
      <t>ヒ</t>
    </rPh>
    <rPh sb="14" eb="15">
      <t>ノゾ</t>
    </rPh>
    <phoneticPr fontId="4"/>
  </si>
  <si>
    <t>養護老人ホーム（定員29人以下）</t>
    <rPh sb="0" eb="2">
      <t>ヨウゴ</t>
    </rPh>
    <rPh sb="2" eb="4">
      <t>ロウジン</t>
    </rPh>
    <rPh sb="8" eb="10">
      <t>テイイン</t>
    </rPh>
    <rPh sb="12" eb="13">
      <t>ニン</t>
    </rPh>
    <rPh sb="13" eb="15">
      <t>イカ</t>
    </rPh>
    <phoneticPr fontId="4"/>
  </si>
  <si>
    <t>短期入所生活介護事業所</t>
  </si>
  <si>
    <t>通所介護事業所（大規模型（Ⅱ））</t>
    <rPh sb="0" eb="2">
      <t>ツウショ</t>
    </rPh>
    <rPh sb="2" eb="4">
      <t>カイゴ</t>
    </rPh>
    <rPh sb="4" eb="7">
      <t>ジギョウショ</t>
    </rPh>
    <phoneticPr fontId="4"/>
  </si>
  <si>
    <t>　　　　　　　　　　　　　　　　　　　　　　　　助成対象
サービス種別</t>
    <rPh sb="24" eb="26">
      <t>ジョセイ</t>
    </rPh>
    <rPh sb="26" eb="28">
      <t>タイショウ</t>
    </rPh>
    <rPh sb="34" eb="36">
      <t>シュベツ</t>
    </rPh>
    <phoneticPr fontId="4"/>
  </si>
  <si>
    <t>（６）口座振替通知登録申出書（別紙１－６）</t>
  </si>
  <si>
    <t>管理者の氏名</t>
    <rPh sb="0" eb="3">
      <t>カンリシャ</t>
    </rPh>
    <rPh sb="4" eb="6">
      <t>シメイ</t>
    </rPh>
    <phoneticPr fontId="4"/>
  </si>
  <si>
    <t>助成対象の区分</t>
    <rPh sb="0" eb="2">
      <t>ジョセイ</t>
    </rPh>
    <rPh sb="2" eb="4">
      <t>タイショウ</t>
    </rPh>
    <rPh sb="5" eb="7">
      <t>クブン</t>
    </rPh>
    <phoneticPr fontId="4"/>
  </si>
  <si>
    <t>費目</t>
    <rPh sb="0" eb="2">
      <t>ヒモク</t>
    </rPh>
    <phoneticPr fontId="4"/>
  </si>
  <si>
    <t>口座登録情報</t>
  </si>
  <si>
    <t>　・連携を開始した日</t>
    <rPh sb="2" eb="4">
      <t>レンケイ</t>
    </rPh>
    <rPh sb="5" eb="7">
      <t>カイシ</t>
    </rPh>
    <rPh sb="9" eb="10">
      <t>ヒ</t>
    </rPh>
    <phoneticPr fontId="4"/>
  </si>
  <si>
    <t>所要額</t>
    <rPh sb="0" eb="3">
      <t>ショヨウガク</t>
    </rPh>
    <phoneticPr fontId="4"/>
  </si>
  <si>
    <t>代表者氏名</t>
    <rPh sb="0" eb="3">
      <t>ダイヒョウシャ</t>
    </rPh>
    <rPh sb="3" eb="5">
      <t>シメイ</t>
    </rPh>
    <phoneticPr fontId="4"/>
  </si>
  <si>
    <t>円</t>
  </si>
  <si>
    <t>申請内容</t>
    <rPh sb="0" eb="2">
      <t>シンセイ</t>
    </rPh>
    <rPh sb="2" eb="4">
      <t>ナイヨウ</t>
    </rPh>
    <phoneticPr fontId="4"/>
  </si>
  <si>
    <t>通所介護事業所（大規模型（Ⅰ））</t>
    <rPh sb="0" eb="2">
      <t>ツウショ</t>
    </rPh>
    <rPh sb="2" eb="4">
      <t>カイゴ</t>
    </rPh>
    <rPh sb="4" eb="7">
      <t>ジギョウショ</t>
    </rPh>
    <phoneticPr fontId="4"/>
  </si>
  <si>
    <t>合　　計 ((ｱ)､(ｲ)+(ｳ))</t>
    <rPh sb="0" eb="1">
      <t>ゴウ</t>
    </rPh>
    <rPh sb="3" eb="4">
      <t>ケイ</t>
    </rPh>
    <phoneticPr fontId="4"/>
  </si>
  <si>
    <t>通所介護事業所（通常規模型）</t>
    <rPh sb="0" eb="2">
      <t>ツウショ</t>
    </rPh>
    <rPh sb="2" eb="4">
      <t>カイゴ</t>
    </rPh>
    <rPh sb="4" eb="7">
      <t>ジギョウショ</t>
    </rPh>
    <phoneticPr fontId="4"/>
  </si>
  <si>
    <t>口座振替による支払及びファクスによる口座振替通知登録申出書（補助金等交付手続用）</t>
    <rPh sb="0" eb="2">
      <t>コウザ</t>
    </rPh>
    <rPh sb="2" eb="4">
      <t>フリカエ</t>
    </rPh>
    <rPh sb="7" eb="9">
      <t>シハライ</t>
    </rPh>
    <rPh sb="9" eb="10">
      <t>オヨ</t>
    </rPh>
    <rPh sb="18" eb="20">
      <t>コウザ</t>
    </rPh>
    <rPh sb="20" eb="22">
      <t>フリカエ</t>
    </rPh>
    <rPh sb="22" eb="24">
      <t>ツウチ</t>
    </rPh>
    <rPh sb="24" eb="26">
      <t>トウロク</t>
    </rPh>
    <rPh sb="26" eb="29">
      <t>モウシデショ</t>
    </rPh>
    <rPh sb="30" eb="34">
      <t>ホジョキンナド</t>
    </rPh>
    <rPh sb="34" eb="36">
      <t>コウフ</t>
    </rPh>
    <rPh sb="36" eb="39">
      <t>テツヅキヨウ</t>
    </rPh>
    <phoneticPr fontId="4"/>
  </si>
  <si>
    <t>養護老人ホーム（定員30人以上）</t>
    <rPh sb="0" eb="2">
      <t>ヨウゴ</t>
    </rPh>
    <rPh sb="2" eb="4">
      <t>ロウジン</t>
    </rPh>
    <rPh sb="8" eb="10">
      <t>テイイン</t>
    </rPh>
    <rPh sb="12" eb="15">
      <t>ニンイジョウ</t>
    </rPh>
    <phoneticPr fontId="4"/>
  </si>
  <si>
    <t>゛</t>
  </si>
  <si>
    <t>軽費老人ホーム（定員30人以上）</t>
    <rPh sb="0" eb="2">
      <t>ケイヒ</t>
    </rPh>
    <rPh sb="2" eb="4">
      <t>ロウジン</t>
    </rPh>
    <rPh sb="8" eb="10">
      <t>テイイン</t>
    </rPh>
    <rPh sb="12" eb="15">
      <t>ニンイジョウ</t>
    </rPh>
    <phoneticPr fontId="4"/>
  </si>
  <si>
    <t>有料老人ホーム（定員30人以上）</t>
    <rPh sb="0" eb="2">
      <t>ユウリョウ</t>
    </rPh>
    <rPh sb="2" eb="4">
      <t>ロウジン</t>
    </rPh>
    <rPh sb="8" eb="10">
      <t>テイイン</t>
    </rPh>
    <rPh sb="12" eb="15">
      <t>ニンイジョウ</t>
    </rPh>
    <phoneticPr fontId="4"/>
  </si>
  <si>
    <t>有料老人ホーム（定員29人以下）</t>
    <rPh sb="0" eb="2">
      <t>ユウリョウ</t>
    </rPh>
    <rPh sb="2" eb="4">
      <t>ロウジン</t>
    </rPh>
    <rPh sb="8" eb="10">
      <t>テイイン</t>
    </rPh>
    <rPh sb="12" eb="13">
      <t>ニン</t>
    </rPh>
    <rPh sb="13" eb="15">
      <t>イカ</t>
    </rPh>
    <phoneticPr fontId="4"/>
  </si>
  <si>
    <t>　　この申出書に御記入いただいた個人情報は、静岡県財務会計システムに登録し、静岡県の公金の口座振替払のみに利用します。
　　なお、御提供いただきました個人情報は、静岡県個人情報保護条例の規定に基づき、適切に管理します。</t>
    <rPh sb="4" eb="7">
      <t>モウシデショ</t>
    </rPh>
    <rPh sb="8" eb="9">
      <t>ゴ</t>
    </rPh>
    <rPh sb="9" eb="11">
      <t>キニュウ</t>
    </rPh>
    <rPh sb="16" eb="18">
      <t>コジン</t>
    </rPh>
    <rPh sb="25" eb="27">
      <t>ザイム</t>
    </rPh>
    <rPh sb="27" eb="29">
      <t>カイケイ</t>
    </rPh>
    <rPh sb="34" eb="36">
      <t>トウロク</t>
    </rPh>
    <rPh sb="38" eb="41">
      <t>シズオカケン</t>
    </rPh>
    <rPh sb="42" eb="44">
      <t>コウキン</t>
    </rPh>
    <rPh sb="45" eb="47">
      <t>コウザ</t>
    </rPh>
    <rPh sb="47" eb="49">
      <t>フリカエ</t>
    </rPh>
    <rPh sb="49" eb="50">
      <t>バラ</t>
    </rPh>
    <rPh sb="53" eb="55">
      <t>リヨウ</t>
    </rPh>
    <rPh sb="93" eb="95">
      <t>キテイ</t>
    </rPh>
    <rPh sb="96" eb="97">
      <t>モト</t>
    </rPh>
    <rPh sb="100" eb="102">
      <t>テキセツ</t>
    </rPh>
    <rPh sb="103" eb="105">
      <t>カンリ</t>
    </rPh>
    <phoneticPr fontId="4"/>
  </si>
  <si>
    <t>サービス付き高齢者向け住宅（定員30人以上）</t>
    <rPh sb="4" eb="5">
      <t>ツ</t>
    </rPh>
    <rPh sb="6" eb="9">
      <t>コウレイシャ</t>
    </rPh>
    <rPh sb="9" eb="10">
      <t>ム</t>
    </rPh>
    <rPh sb="11" eb="13">
      <t>ジュウタク</t>
    </rPh>
    <rPh sb="14" eb="16">
      <t>テイイン</t>
    </rPh>
    <rPh sb="18" eb="21">
      <t>ニンイジョウ</t>
    </rPh>
    <phoneticPr fontId="4"/>
  </si>
  <si>
    <t>申　請　者</t>
    <rPh sb="0" eb="1">
      <t>サル</t>
    </rPh>
    <rPh sb="2" eb="3">
      <t>ショウ</t>
    </rPh>
    <rPh sb="4" eb="5">
      <t>シャ</t>
    </rPh>
    <phoneticPr fontId="4"/>
  </si>
  <si>
    <t>　新型コロナウイルス感染症流行下における介護サービス事業所等のサービス提供体制確保事業補助金について、静岡県に既に登録済の下記口座を補助金振込口座として申し出ます。</t>
  </si>
  <si>
    <t>所在地</t>
    <rPh sb="0" eb="3">
      <t>ショザイチ</t>
    </rPh>
    <phoneticPr fontId="4"/>
  </si>
  <si>
    <t>振　替　先　金　融　機　関　名</t>
    <rPh sb="0" eb="1">
      <t>ブルイ</t>
    </rPh>
    <rPh sb="2" eb="3">
      <t>テイ</t>
    </rPh>
    <rPh sb="4" eb="5">
      <t>サキ</t>
    </rPh>
    <rPh sb="6" eb="7">
      <t>カネ</t>
    </rPh>
    <rPh sb="8" eb="9">
      <t>トオル</t>
    </rPh>
    <rPh sb="10" eb="11">
      <t>キ</t>
    </rPh>
    <rPh sb="12" eb="13">
      <t>セキ</t>
    </rPh>
    <rPh sb="14" eb="15">
      <t>メイ</t>
    </rPh>
    <phoneticPr fontId="4"/>
  </si>
  <si>
    <t>短期入所系</t>
    <rPh sb="0" eb="2">
      <t>タンキ</t>
    </rPh>
    <rPh sb="2" eb="4">
      <t>ニュウショ</t>
    </rPh>
    <rPh sb="4" eb="5">
      <t>ケイ</t>
    </rPh>
    <phoneticPr fontId="4"/>
  </si>
  <si>
    <t>ヨ</t>
  </si>
  <si>
    <t>多機能型</t>
    <rPh sb="0" eb="4">
      <t>タキノウガタ</t>
    </rPh>
    <phoneticPr fontId="4"/>
  </si>
  <si>
    <t>居宅療養管理指導事業所</t>
    <rPh sb="8" eb="11">
      <t>ジギョウショ</t>
    </rPh>
    <phoneticPr fontId="4"/>
  </si>
  <si>
    <t>地域密着型通所介護事業所(療養通所介護事業所を含む)</t>
    <rPh sb="13" eb="15">
      <t>リョウヨウ</t>
    </rPh>
    <rPh sb="15" eb="17">
      <t>ツウショ</t>
    </rPh>
    <rPh sb="17" eb="19">
      <t>カイゴ</t>
    </rPh>
    <rPh sb="19" eb="22">
      <t>ジギョウショ</t>
    </rPh>
    <rPh sb="23" eb="24">
      <t>フク</t>
    </rPh>
    <phoneticPr fontId="4"/>
  </si>
  <si>
    <t>介護保険事業所番号</t>
    <rPh sb="0" eb="2">
      <t>カイゴ</t>
    </rPh>
    <rPh sb="2" eb="4">
      <t>ホケン</t>
    </rPh>
    <rPh sb="4" eb="7">
      <t>ジギョウショ</t>
    </rPh>
    <rPh sb="7" eb="9">
      <t>バンゴウ</t>
    </rPh>
    <phoneticPr fontId="4"/>
  </si>
  <si>
    <t xml:space="preserve"> 字ｺｰﾄﾞ</t>
    <rPh sb="1" eb="2">
      <t>アザ</t>
    </rPh>
    <phoneticPr fontId="4"/>
  </si>
  <si>
    <t>定員</t>
    <rPh sb="0" eb="2">
      <t>テイイン</t>
    </rPh>
    <phoneticPr fontId="4"/>
  </si>
  <si>
    <t>人</t>
    <rPh sb="0" eb="1">
      <t>ニン</t>
    </rPh>
    <phoneticPr fontId="4"/>
  </si>
  <si>
    <t>　※定員は短期入所系、入所施設・居住系のみ記載</t>
    <rPh sb="2" eb="4">
      <t>テイイン</t>
    </rPh>
    <rPh sb="21" eb="23">
      <t>キサイ</t>
    </rPh>
    <phoneticPr fontId="4"/>
  </si>
  <si>
    <t>（１）金額</t>
  </si>
  <si>
    <t>宛名</t>
    <rPh sb="0" eb="2">
      <t>アテナ</t>
    </rPh>
    <phoneticPr fontId="4"/>
  </si>
  <si>
    <t>※別紙の①の額の千円未満切り捨て</t>
    <rPh sb="1" eb="3">
      <t>ベッシ</t>
    </rPh>
    <rPh sb="6" eb="7">
      <t>ガク</t>
    </rPh>
    <rPh sb="8" eb="9">
      <t>セン</t>
    </rPh>
    <rPh sb="9" eb="12">
      <t>エンミマン</t>
    </rPh>
    <rPh sb="12" eb="13">
      <t>キ</t>
    </rPh>
    <rPh sb="14" eb="15">
      <t>ス</t>
    </rPh>
    <phoneticPr fontId="4"/>
  </si>
  <si>
    <t>※別紙の②の額の千円未満切り捨て</t>
    <rPh sb="1" eb="3">
      <t>ベッシ</t>
    </rPh>
    <rPh sb="6" eb="7">
      <t>ガク</t>
    </rPh>
    <rPh sb="8" eb="9">
      <t>セン</t>
    </rPh>
    <rPh sb="9" eb="12">
      <t>エンミマン</t>
    </rPh>
    <rPh sb="12" eb="13">
      <t>キ</t>
    </rPh>
    <rPh sb="14" eb="15">
      <t>ス</t>
    </rPh>
    <phoneticPr fontId="4"/>
  </si>
  <si>
    <t>基準単価(a)</t>
    <rPh sb="0" eb="2">
      <t>キジュン</t>
    </rPh>
    <rPh sb="2" eb="4">
      <t>タンカ</t>
    </rPh>
    <phoneticPr fontId="4"/>
  </si>
  <si>
    <t>（５）補助対象事業所・施設に関する確認書</t>
  </si>
  <si>
    <t>介護保険
事業所番号</t>
    <rPh sb="0" eb="2">
      <t>カイゴ</t>
    </rPh>
    <rPh sb="2" eb="4">
      <t>ホケン</t>
    </rPh>
    <rPh sb="5" eb="8">
      <t>ジギョウショ</t>
    </rPh>
    <rPh sb="8" eb="10">
      <t>バンゴウ</t>
    </rPh>
    <phoneticPr fontId="4"/>
  </si>
  <si>
    <t>千円</t>
  </si>
  <si>
    <t>サービス種別</t>
    <rPh sb="4" eb="6">
      <t>シュベツ</t>
    </rPh>
    <phoneticPr fontId="4"/>
  </si>
  <si>
    <t>　「申請額計(h)」は、「申請額(d)」と「申請額(g)」の合計額を記入すること。（自動計算）</t>
    <rPh sb="2" eb="4">
      <t>シンセイ</t>
    </rPh>
    <rPh sb="4" eb="5">
      <t>ガク</t>
    </rPh>
    <rPh sb="5" eb="6">
      <t>ケイ</t>
    </rPh>
    <rPh sb="13" eb="16">
      <t>シンセイガク</t>
    </rPh>
    <rPh sb="22" eb="25">
      <t>シンセイガク</t>
    </rPh>
    <rPh sb="30" eb="33">
      <t>ゴウケイガク</t>
    </rPh>
    <rPh sb="34" eb="36">
      <t>キニュウ</t>
    </rPh>
    <rPh sb="42" eb="44">
      <t>ジドウ</t>
    </rPh>
    <rPh sb="44" eb="46">
      <t>ケイサン</t>
    </rPh>
    <phoneticPr fontId="4"/>
  </si>
  <si>
    <t>（</t>
  </si>
  <si>
    <t>No.</t>
  </si>
  <si>
    <t>（注）</t>
    <rPh sb="1" eb="2">
      <t>チュウ</t>
    </rPh>
    <phoneticPr fontId="4"/>
  </si>
  <si>
    <t>　　この申出書に御記入及び御提出いただいた個人情報は、静岡県財務会計システムに登録し、静岡県の公金の口座振替払のみに利用します。
　　なお、御提供いただきました個人情報は、静岡県個人情報保護条例の規定に基づき、適切に管理します。</t>
    <rPh sb="4" eb="7">
      <t>モウシデショ</t>
    </rPh>
    <rPh sb="8" eb="9">
      <t>ゴ</t>
    </rPh>
    <rPh sb="9" eb="11">
      <t>キニュウ</t>
    </rPh>
    <rPh sb="11" eb="12">
      <t>オヨ</t>
    </rPh>
    <rPh sb="13" eb="14">
      <t>オン</t>
    </rPh>
    <rPh sb="14" eb="16">
      <t>テイシュツ</t>
    </rPh>
    <rPh sb="21" eb="23">
      <t>コジン</t>
    </rPh>
    <rPh sb="30" eb="32">
      <t>ザイム</t>
    </rPh>
    <rPh sb="32" eb="34">
      <t>カイケイ</t>
    </rPh>
    <rPh sb="39" eb="41">
      <t>トウロク</t>
    </rPh>
    <rPh sb="43" eb="46">
      <t>シズオカケン</t>
    </rPh>
    <rPh sb="47" eb="49">
      <t>コウキン</t>
    </rPh>
    <rPh sb="50" eb="52">
      <t>コウザ</t>
    </rPh>
    <rPh sb="52" eb="54">
      <t>フリカエ</t>
    </rPh>
    <rPh sb="54" eb="55">
      <t>バラ</t>
    </rPh>
    <rPh sb="58" eb="60">
      <t>リヨウ</t>
    </rPh>
    <rPh sb="98" eb="100">
      <t>キテイ</t>
    </rPh>
    <rPh sb="101" eb="102">
      <t>モト</t>
    </rPh>
    <rPh sb="105" eb="107">
      <t>テキセツ</t>
    </rPh>
    <rPh sb="108" eb="110">
      <t>カンリ</t>
    </rPh>
    <phoneticPr fontId="4"/>
  </si>
  <si>
    <t>短期入所療養介護事業所</t>
  </si>
  <si>
    <t>※１ 介護施設等</t>
  </si>
  <si>
    <t/>
  </si>
  <si>
    <t>合計</t>
    <rPh sb="0" eb="2">
      <t>ゴウケイ</t>
    </rPh>
    <phoneticPr fontId="4"/>
  </si>
  <si>
    <r>
      <t>　</t>
    </r>
    <r>
      <rPr>
        <u/>
        <sz val="11"/>
        <color auto="1"/>
        <rFont val="ＭＳ Ｐゴシック"/>
      </rPr>
      <t>既に、申請法人名義の口座を静岡県へ登録済の事業者のみが、本申出書を使用できます。</t>
    </r>
    <r>
      <rPr>
        <sz val="11"/>
        <color auto="1"/>
        <rFont val="ＭＳ Ｐゴシック"/>
      </rPr>
      <t xml:space="preserve">
　静岡県に申請法人名義の口座登録をしていない事業所においては、必ず、「（別紙１-６-１）口座振込通知登録申出書」を御提出ください。</t>
    </r>
  </si>
  <si>
    <t>タ</t>
  </si>
  <si>
    <t>職　員</t>
    <rPh sb="0" eb="1">
      <t>ショク</t>
    </rPh>
    <rPh sb="2" eb="3">
      <t>イン</t>
    </rPh>
    <phoneticPr fontId="4"/>
  </si>
  <si>
    <t>備考</t>
    <rPh sb="0" eb="2">
      <t>ビコウ</t>
    </rPh>
    <phoneticPr fontId="4"/>
  </si>
  <si>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4"/>
  </si>
  <si>
    <t>単価１</t>
  </si>
  <si>
    <t>日</t>
    <rPh sb="0" eb="1">
      <t>ヒ</t>
    </rPh>
    <phoneticPr fontId="4"/>
  </si>
  <si>
    <t>　・連携した事業所・施設のサービス名</t>
    <rPh sb="2" eb="4">
      <t>レンケイ</t>
    </rPh>
    <rPh sb="6" eb="8">
      <t>ジギョウ</t>
    </rPh>
    <rPh sb="8" eb="9">
      <t>ショ</t>
    </rPh>
    <rPh sb="10" eb="12">
      <t>シセツ</t>
    </rPh>
    <rPh sb="17" eb="18">
      <t>メイ</t>
    </rPh>
    <phoneticPr fontId="4"/>
  </si>
  <si>
    <t>各事業所の作業</t>
    <rPh sb="0" eb="1">
      <t>カク</t>
    </rPh>
    <rPh sb="1" eb="4">
      <t>ジギョウショ</t>
    </rPh>
    <rPh sb="5" eb="7">
      <t>サギョウ</t>
    </rPh>
    <phoneticPr fontId="4"/>
  </si>
  <si>
    <t xml:space="preserve">  福祉用具貸与事業所（ア（ア）の事業を除く）及び居宅療養管理指導事業所</t>
  </si>
  <si>
    <t>（ウ）感染者が発生した介護サービス事業所・施設等（以下のいずれかに該当）の利用者の受け入れや当該事業所・施設等に応援職員の派遣を行う事業所・施設等（※１～※４）
  ・（ア）の①に該当する介護サービス事業所・施設等
　・感染症の拡大防止の観点から必要があり、自主的に休業 した介護サービス事業所</t>
  </si>
  <si>
    <t>手順</t>
    <rPh sb="0" eb="2">
      <t>テジュン</t>
    </rPh>
    <phoneticPr fontId="4"/>
  </si>
  <si>
    <t>□</t>
  </si>
  <si>
    <t>本Excelを管内の事業者・事業所に配布</t>
    <rPh sb="0" eb="1">
      <t>ホン</t>
    </rPh>
    <rPh sb="7" eb="9">
      <t>カンナイ</t>
    </rPh>
    <rPh sb="10" eb="13">
      <t>ジギョウシャ</t>
    </rPh>
    <rPh sb="14" eb="17">
      <t>ジギョウショ</t>
    </rPh>
    <rPh sb="18" eb="20">
      <t>ハイフ</t>
    </rPh>
    <phoneticPr fontId="4"/>
  </si>
  <si>
    <t>事業者（法人本部）の作業</t>
    <rPh sb="0" eb="3">
      <t>ジギョウシャ</t>
    </rPh>
    <rPh sb="4" eb="6">
      <t>ホウジン</t>
    </rPh>
    <rPh sb="6" eb="8">
      <t>ホンブ</t>
    </rPh>
    <rPh sb="10" eb="12">
      <t>サギョウ</t>
    </rPh>
    <phoneticPr fontId="4"/>
  </si>
  <si>
    <t>サービス付き高齢者向け住宅（定員29人以下）</t>
  </si>
  <si>
    <t>緊急時介護人材確保・職場環境復旧等支援事業</t>
  </si>
  <si>
    <t>県補助金</t>
    <rPh sb="0" eb="1">
      <t>けん</t>
    </rPh>
    <rPh sb="1" eb="4">
      <t>ほじょきん</t>
    </rPh>
    <phoneticPr fontId="10" type="Hiragana"/>
  </si>
  <si>
    <t>所要額②(c)</t>
    <rPh sb="0" eb="3">
      <t>ショヨウガク</t>
    </rPh>
    <phoneticPr fontId="4"/>
  </si>
  <si>
    <t>口　座　名　義　人　（カ　ナ）</t>
    <rPh sb="0" eb="1">
      <t>クチ</t>
    </rPh>
    <rPh sb="2" eb="3">
      <t>ザ</t>
    </rPh>
    <rPh sb="4" eb="5">
      <t>ナ</t>
    </rPh>
    <rPh sb="6" eb="7">
      <t>ギ</t>
    </rPh>
    <rPh sb="8" eb="9">
      <t>ニン</t>
    </rPh>
    <phoneticPr fontId="4"/>
  </si>
  <si>
    <t>（ア）、（イ）</t>
  </si>
  <si>
    <t>（ウ）</t>
  </si>
  <si>
    <t>通所介護事業所（通常規模型）</t>
  </si>
  <si>
    <t xml:space="preserve"> （ア）、（イ）</t>
  </si>
  <si>
    <t>（イ）･･･新型コロナウイルス感染症の流行に伴い居宅でサービスを提供する通所系サービス事業所</t>
  </si>
  <si>
    <t>養護老人ホーム（定員29人以下）</t>
  </si>
  <si>
    <t>サービス提供体制確保事業（地域医療介護総合確保基金）</t>
    <rPh sb="13" eb="15">
      <t>チイキ</t>
    </rPh>
    <rPh sb="15" eb="17">
      <t>イリョウ</t>
    </rPh>
    <rPh sb="17" eb="19">
      <t>カイゴ</t>
    </rPh>
    <rPh sb="19" eb="21">
      <t>ソウゴウ</t>
    </rPh>
    <rPh sb="21" eb="23">
      <t>カクホ</t>
    </rPh>
    <rPh sb="23" eb="25">
      <t>キキン</t>
    </rPh>
    <phoneticPr fontId="4"/>
  </si>
  <si>
    <t>※４　通所系サービス事業所</t>
  </si>
  <si>
    <t>郵便番号</t>
    <rPh sb="0" eb="4">
      <t>ユウビンバンゴウ</t>
    </rPh>
    <phoneticPr fontId="4"/>
  </si>
  <si>
    <t>申請担当者の連絡先（E-mail）</t>
    <rPh sb="0" eb="2">
      <t>シンセイ</t>
    </rPh>
    <rPh sb="2" eb="5">
      <t>タントウシャ</t>
    </rPh>
    <rPh sb="6" eb="9">
      <t>レンラクサキ</t>
    </rPh>
    <phoneticPr fontId="4"/>
  </si>
  <si>
    <t>　介護老人福祉施設、地域密着型介護老人福祉施設、介護老人保健施設、介護　　医療院、介護療養型医療施設、</t>
  </si>
  <si>
    <t>口座種別</t>
  </si>
  <si>
    <t>　認知症対応型共同生活介護事業所（短期利用認知症対応型共同生活介護を除く）、養護老人ホーム、軽費老人ホーム、</t>
  </si>
  <si>
    <t>居宅療養管理指導事業所</t>
  </si>
  <si>
    <t>　有料老人ホーム及びサービス付き高齢者向け住宅</t>
  </si>
  <si>
    <t>　・交付申請日までに生じた</t>
  </si>
  <si>
    <t>　訪問介護事業所、訪問入浴介護事業所、訪問看護事業所、訪問リハビリテーション事業所、定期巡回・随時対応型訪問介護看護事業所、</t>
  </si>
  <si>
    <t>追</t>
    <rPh sb="0" eb="1">
      <t>オ</t>
    </rPh>
    <phoneticPr fontId="4"/>
  </si>
  <si>
    <t>マ</t>
  </si>
  <si>
    <t>　夜間対応型訪問介護事業所、小規模多機能型居宅介護事業所及び看護小規模多機能型居宅介護事業所（訪問サービスに限る）並びに居宅介護支援事業所、</t>
  </si>
  <si>
    <t>　並びに認知症対応型共同生活介護事業所（短期利用認知症対応型共同生活介護に限る）</t>
  </si>
  <si>
    <t>　通所介護事業所、地域密着型通所介護事業所、療養通所介護事業所、認知症対応型通所介護事業所、通所リハビリテーション事業所、　</t>
  </si>
  <si>
    <t>単価2</t>
  </si>
  <si>
    <t>　　に対して、利用者からの連絡を受ける体制を整えた上で、居宅を訪問し、個別サービス計画の内</t>
    <rPh sb="16" eb="17">
      <t>ウ</t>
    </rPh>
    <rPh sb="19" eb="21">
      <t>タイセイ</t>
    </rPh>
    <rPh sb="22" eb="23">
      <t>トトノ</t>
    </rPh>
    <rPh sb="25" eb="26">
      <t>ウエ</t>
    </rPh>
    <rPh sb="28" eb="30">
      <t>キョタク</t>
    </rPh>
    <rPh sb="31" eb="33">
      <t>ホウモン</t>
    </rPh>
    <rPh sb="35" eb="37">
      <t>コベツ</t>
    </rPh>
    <rPh sb="41" eb="43">
      <t>ケイカク</t>
    </rPh>
    <rPh sb="44" eb="45">
      <t>ウチ</t>
    </rPh>
    <phoneticPr fontId="4"/>
  </si>
  <si>
    <t>＜積算内訳＞</t>
    <rPh sb="1" eb="3">
      <t>セキサン</t>
    </rPh>
    <rPh sb="3" eb="5">
      <t>ウチワケ</t>
    </rPh>
    <phoneticPr fontId="4"/>
  </si>
  <si>
    <t>別紙１-６</t>
    <rPh sb="0" eb="2">
      <t>ベッシ</t>
    </rPh>
    <phoneticPr fontId="4"/>
  </si>
  <si>
    <t>　小規模多機能型居宅介護事業所及び看護小規模多機能型居宅介護事業所（通いサービスに限る）</t>
  </si>
  <si>
    <t>⑦組織区分</t>
    <rPh sb="1" eb="2">
      <t>クミ</t>
    </rPh>
    <rPh sb="2" eb="3">
      <t>オリ</t>
    </rPh>
    <rPh sb="3" eb="4">
      <t>ク</t>
    </rPh>
    <rPh sb="4" eb="5">
      <t>ブン</t>
    </rPh>
    <phoneticPr fontId="4"/>
  </si>
  <si>
    <t>令和</t>
    <rPh sb="0" eb="1">
      <t>レイ</t>
    </rPh>
    <rPh sb="1" eb="2">
      <t>ワ</t>
    </rPh>
    <phoneticPr fontId="4"/>
  </si>
  <si>
    <t>区分</t>
    <rPh sb="0" eb="2">
      <t>クブン</t>
    </rPh>
    <phoneticPr fontId="4"/>
  </si>
  <si>
    <t>⑭ 通常口座振替先</t>
  </si>
  <si>
    <t>※２ 訪問系サービス事業所</t>
  </si>
  <si>
    <t xml:space="preserve">  養護老人ホーム、軽費老人ホーム、有料老人ホーム及びサービス付き高齢者向け住宅、短期入所生活介護事業所、短期入所療養介護事業所</t>
  </si>
  <si>
    <r>
      <t>別紙1-2（事業所・施設等別申請額一覧）に全事業所分が正しく反映されているか確認（</t>
    </r>
    <r>
      <rPr>
        <sz val="12"/>
        <color rgb="FFFF0000"/>
        <rFont val="ＭＳ 明朝"/>
      </rPr>
      <t>16事業所以上ある場合には県へ御相談ください。</t>
    </r>
    <r>
      <rPr>
        <sz val="12"/>
        <color theme="1"/>
        <rFont val="ＭＳ 明朝"/>
      </rPr>
      <t>）</t>
    </r>
    <rPh sb="12" eb="13">
      <t>トウ</t>
    </rPh>
    <rPh sb="14" eb="17">
      <t>シンセイガク</t>
    </rPh>
    <rPh sb="17" eb="19">
      <t>イチラン</t>
    </rPh>
    <rPh sb="21" eb="25">
      <t>ゼンジギョウショ</t>
    </rPh>
    <rPh sb="25" eb="26">
      <t>ブン</t>
    </rPh>
    <rPh sb="27" eb="28">
      <t>タダ</t>
    </rPh>
    <rPh sb="30" eb="32">
      <t>ハンエイ</t>
    </rPh>
    <rPh sb="38" eb="40">
      <t>カクニン</t>
    </rPh>
    <rPh sb="54" eb="55">
      <t>ケン</t>
    </rPh>
    <rPh sb="56" eb="59">
      <t>ゴソウダン</t>
    </rPh>
    <phoneticPr fontId="4"/>
  </si>
  <si>
    <t>ヤ</t>
  </si>
  <si>
    <t>※３　短期入所系サービス事業所</t>
  </si>
  <si>
    <t>　短期入所生活介護事業所、短期入所療養介護事業所、小規模多機能型居宅介護事業所及び看護小規模多機能型居宅介護事業所（宿泊サービスに限る）</t>
  </si>
  <si>
    <t>別紙１－７（用紙　日本産業規格Ａ４縦型）</t>
  </si>
  <si>
    <t>葵</t>
    <rPh sb="0" eb="1">
      <t>アオイ</t>
    </rPh>
    <phoneticPr fontId="4"/>
  </si>
  <si>
    <t>補助金の申請を行う助成対象の確認のため、該当する□にレ点を入れた上で、各項目を記載願います。</t>
    <rPh sb="0" eb="3">
      <t>ホジョキン</t>
    </rPh>
    <rPh sb="4" eb="6">
      <t>シンセイ</t>
    </rPh>
    <rPh sb="7" eb="8">
      <t>オコナ</t>
    </rPh>
    <rPh sb="9" eb="11">
      <t>ジョセイ</t>
    </rPh>
    <rPh sb="11" eb="13">
      <t>タイショウ</t>
    </rPh>
    <rPh sb="14" eb="16">
      <t>カクニン</t>
    </rPh>
    <rPh sb="20" eb="22">
      <t>ガイトウ</t>
    </rPh>
    <rPh sb="27" eb="28">
      <t>テン</t>
    </rPh>
    <rPh sb="29" eb="30">
      <t>イ</t>
    </rPh>
    <rPh sb="32" eb="33">
      <t>ウエ</t>
    </rPh>
    <rPh sb="35" eb="38">
      <t>カクコウモク</t>
    </rPh>
    <rPh sb="39" eb="41">
      <t>キサイ</t>
    </rPh>
    <rPh sb="41" eb="42">
      <t>ネガ</t>
    </rPh>
    <phoneticPr fontId="4"/>
  </si>
  <si>
    <t>※５　高齢者施設等</t>
  </si>
  <si>
    <t>会</t>
    <rPh sb="0" eb="1">
      <t>カイ</t>
    </rPh>
    <phoneticPr fontId="4"/>
  </si>
  <si>
    <t>　介護老人福祉施設、地域密着型介護老人福祉施設、介護老人保健施設、介護医療院、介護療養型医療施設、認知症対応型共同生活介護事業所、</t>
  </si>
  <si>
    <t>中</t>
    <rPh sb="0" eb="1">
      <t>チュウ</t>
    </rPh>
    <phoneticPr fontId="4"/>
  </si>
  <si>
    <t xml:space="preserve"> （ウ）</t>
  </si>
  <si>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4"/>
  </si>
  <si>
    <t>ビ</t>
  </si>
  <si>
    <t>所要額(f)</t>
    <rPh sb="0" eb="3">
      <t>ショヨウガク</t>
    </rPh>
    <phoneticPr fontId="4"/>
  </si>
  <si>
    <t>③ ファクス用電話番号</t>
  </si>
  <si>
    <r>
      <t>通所リハビリテーション事業所</t>
    </r>
    <r>
      <rPr>
        <sz val="9"/>
        <color theme="1"/>
        <rFont val="ＭＳ 明朝"/>
      </rPr>
      <t>（通常規模型）</t>
    </r>
  </si>
  <si>
    <t>（１）新型コロナウイルス感染者が発生又は感染者と接触があった者（感染者と同居している場合に</t>
  </si>
  <si>
    <r>
      <t>通所リハビリテーション事業所</t>
    </r>
    <r>
      <rPr>
        <sz val="9"/>
        <color theme="1"/>
        <rFont val="ＭＳ 明朝"/>
      </rPr>
      <t>（大規模型（Ⅰ））</t>
    </r>
  </si>
  <si>
    <r>
      <t>通所リハビリテーション事業所</t>
    </r>
    <r>
      <rPr>
        <sz val="9"/>
        <color theme="1"/>
        <rFont val="ＭＳ 明朝"/>
      </rPr>
      <t>（大規模型（Ⅱ））</t>
    </r>
  </si>
  <si>
    <t>都道府県の作業</t>
    <rPh sb="0" eb="4">
      <t>トドウフケン</t>
    </rPh>
    <rPh sb="5" eb="7">
      <t>サギョウ</t>
    </rPh>
    <phoneticPr fontId="4"/>
  </si>
  <si>
    <t>通所系</t>
    <rPh sb="0" eb="2">
      <t>ツウショ</t>
    </rPh>
    <rPh sb="2" eb="3">
      <t>ケイ</t>
    </rPh>
    <phoneticPr fontId="4"/>
  </si>
  <si>
    <t>補助金申請者（法人名等）</t>
  </si>
  <si>
    <t>　２　支出の部</t>
  </si>
  <si>
    <t>※ 概算払を申請しない場合は、３（８）資金状況調べ（別紙１－８）は添付不要</t>
  </si>
  <si>
    <t>本Excelの「基本情報等シート」・別紙1-6・別紙1-7に必要事項を入力するとともに、各事業所に別紙1-3（個票）・別紙1-5を記入するように依頼　</t>
    <rPh sb="0" eb="1">
      <t>ホン</t>
    </rPh>
    <rPh sb="8" eb="10">
      <t>キホン</t>
    </rPh>
    <rPh sb="10" eb="12">
      <t>ジョウホウ</t>
    </rPh>
    <rPh sb="12" eb="13">
      <t>トウ</t>
    </rPh>
    <rPh sb="18" eb="20">
      <t>ベッシ</t>
    </rPh>
    <rPh sb="24" eb="26">
      <t>ベッシ</t>
    </rPh>
    <rPh sb="30" eb="32">
      <t>ヒツヨウ</t>
    </rPh>
    <rPh sb="32" eb="34">
      <t>ジコウ</t>
    </rPh>
    <rPh sb="35" eb="37">
      <t>ニュウリョク</t>
    </rPh>
    <rPh sb="59" eb="61">
      <t>ベッシ</t>
    </rPh>
    <phoneticPr fontId="4"/>
  </si>
  <si>
    <t>＝</t>
  </si>
  <si>
    <t>ア、イ</t>
  </si>
  <si>
    <t>ウ</t>
  </si>
  <si>
    <t>収束日②</t>
    <rPh sb="0" eb="2">
      <t>シュウソク</t>
    </rPh>
    <rPh sb="2" eb="3">
      <t>ビ</t>
    </rPh>
    <phoneticPr fontId="4"/>
  </si>
  <si>
    <t>２　概算払の承認申請</t>
  </si>
  <si>
    <t>ア①</t>
  </si>
  <si>
    <t>ア②</t>
  </si>
  <si>
    <t>ア③</t>
  </si>
  <si>
    <t>事業所・施設等</t>
  </si>
  <si>
    <t>別紙１－５</t>
    <rPh sb="0" eb="2">
      <t>ベッシ</t>
    </rPh>
    <phoneticPr fontId="4"/>
  </si>
  <si>
    <t>ア⑤</t>
  </si>
  <si>
    <t>基準単価(e)</t>
    <rPh sb="0" eb="2">
      <t>キジュン</t>
    </rPh>
    <rPh sb="2" eb="4">
      <t>タンカ</t>
    </rPh>
    <phoneticPr fontId="4"/>
  </si>
  <si>
    <t xml:space="preserve">  ①利用者又は職員に感染者が発生した介護サービス事業所・施設等（職員に感染者と接触があった</t>
  </si>
  <si>
    <t>ウA</t>
  </si>
  <si>
    <t>ウB</t>
  </si>
  <si>
    <t>　・交付申請日までに対応した</t>
    <rPh sb="10" eb="12">
      <t>タイオウ</t>
    </rPh>
    <phoneticPr fontId="4"/>
  </si>
  <si>
    <t>/事業所</t>
  </si>
  <si>
    <t>　・利用者又は職員の感染が判明した最初の日</t>
    <rPh sb="13" eb="15">
      <t>ハンメイ</t>
    </rPh>
    <rPh sb="17" eb="19">
      <t>サイショ</t>
    </rPh>
    <rPh sb="20" eb="21">
      <t>ヒ</t>
    </rPh>
    <phoneticPr fontId="4"/>
  </si>
  <si>
    <t>申請担当者の氏名</t>
    <rPh sb="0" eb="2">
      <t>シンセイ</t>
    </rPh>
    <rPh sb="2" eb="5">
      <t>タントウシャ</t>
    </rPh>
    <rPh sb="6" eb="8">
      <t>シメイ</t>
    </rPh>
    <phoneticPr fontId="4"/>
  </si>
  <si>
    <t>通所介護事業所（大規模型（Ⅰ））</t>
  </si>
  <si>
    <t>通所介護事業所（大規模型（Ⅱ））</t>
  </si>
  <si>
    <t>承諾者のみ記入(県内の方のみ）</t>
    <rPh sb="8" eb="10">
      <t>ケンナイ</t>
    </rPh>
    <rPh sb="11" eb="12">
      <t>カタ</t>
    </rPh>
    <phoneticPr fontId="4"/>
  </si>
  <si>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</si>
  <si>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</si>
  <si>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</si>
  <si>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</si>
  <si>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</si>
  <si>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静岡市葵区追手町９番18号　静岡中央ビル８F</t>
    <rPh sb="0" eb="3">
      <t>シズオカシ</t>
    </rPh>
    <rPh sb="3" eb="4">
      <t>アオイ</t>
    </rPh>
    <rPh sb="4" eb="5">
      <t>ク</t>
    </rPh>
    <rPh sb="5" eb="8">
      <t>オウテマチ</t>
    </rPh>
    <rPh sb="9" eb="10">
      <t>バン</t>
    </rPh>
    <rPh sb="12" eb="13">
      <t>ゴウ</t>
    </rPh>
    <rPh sb="14" eb="16">
      <t>シズオカ</t>
    </rPh>
    <rPh sb="16" eb="18">
      <t>チュウオウ</t>
    </rPh>
    <phoneticPr fontId="4"/>
  </si>
  <si>
    <t>養護老人ホーム（定員30人以上）</t>
  </si>
  <si>
    <t>軽費老人ホーム（定員30人以上）</t>
  </si>
  <si>
    <t>軽費老人ホーム（定員29人以下）</t>
  </si>
  <si>
    <t>氏名（名　称）</t>
    <rPh sb="0" eb="2">
      <t>シメイ</t>
    </rPh>
    <rPh sb="3" eb="4">
      <t>ナ</t>
    </rPh>
    <rPh sb="5" eb="6">
      <t>ショウ</t>
    </rPh>
    <phoneticPr fontId="4"/>
  </si>
  <si>
    <t>有料老人ホーム（定員30人以上）</t>
  </si>
  <si>
    <t>ル</t>
  </si>
  <si>
    <t>収束日①</t>
    <rPh sb="0" eb="2">
      <t>シュウソク</t>
    </rPh>
    <rPh sb="2" eb="3">
      <t>ビ</t>
    </rPh>
    <phoneticPr fontId="4"/>
  </si>
  <si>
    <t>サービス付き高齢者向け住宅（定員30人以上）</t>
  </si>
  <si>
    <t>分類</t>
  </si>
  <si>
    <t>（単位:千円）</t>
    <rPh sb="1" eb="3">
      <t>タンイ</t>
    </rPh>
    <rPh sb="4" eb="5">
      <t>セン</t>
    </rPh>
    <rPh sb="5" eb="6">
      <t>エン</t>
    </rPh>
    <phoneticPr fontId="4"/>
  </si>
  <si>
    <t>（２）理由</t>
  </si>
  <si>
    <t>太</t>
    <rPh sb="0" eb="1">
      <t>タ</t>
    </rPh>
    <phoneticPr fontId="4"/>
  </si>
  <si>
    <t>都道府県内で必要な作業を行い、事業者に補助金を交付</t>
    <rPh sb="0" eb="4">
      <t>トドウフケン</t>
    </rPh>
    <rPh sb="4" eb="5">
      <t>ナイ</t>
    </rPh>
    <rPh sb="6" eb="8">
      <t>ヒツヨウ</t>
    </rPh>
    <rPh sb="9" eb="11">
      <t>サギョウ</t>
    </rPh>
    <rPh sb="12" eb="13">
      <t>オコナ</t>
    </rPh>
    <rPh sb="15" eb="18">
      <t>ジギョウシャ</t>
    </rPh>
    <rPh sb="19" eb="22">
      <t>ホジョキン</t>
    </rPh>
    <rPh sb="23" eb="25">
      <t>コウフ</t>
    </rPh>
    <phoneticPr fontId="4"/>
  </si>
  <si>
    <t>申請額(d)</t>
    <rPh sb="0" eb="3">
      <t>シンセイガク</t>
    </rPh>
    <phoneticPr fontId="4"/>
  </si>
  <si>
    <t>補助金申請書</t>
    <rPh sb="0" eb="3">
      <t>ホジョキン</t>
    </rPh>
    <rPh sb="3" eb="6">
      <t>シンセイショ</t>
    </rPh>
    <phoneticPr fontId="4"/>
  </si>
  <si>
    <t>※期間の異なる複数回の対応の申請をする場合は、①②に分けて状況を記載してください。</t>
    <rPh sb="1" eb="3">
      <t>キカン</t>
    </rPh>
    <rPh sb="4" eb="5">
      <t>コト</t>
    </rPh>
    <rPh sb="7" eb="10">
      <t>フクスウカイ</t>
    </rPh>
    <rPh sb="11" eb="13">
      <t>タイオウ</t>
    </rPh>
    <rPh sb="14" eb="16">
      <t>シンセイ</t>
    </rPh>
    <rPh sb="19" eb="21">
      <t>バアイ</t>
    </rPh>
    <rPh sb="26" eb="27">
      <t>ワ</t>
    </rPh>
    <rPh sb="29" eb="31">
      <t>ジョウキョウ</t>
    </rPh>
    <rPh sb="32" eb="34">
      <t>キサイ</t>
    </rPh>
    <phoneticPr fontId="10"/>
  </si>
  <si>
    <t>　　□　常時（夜間、深夜、早朝を含む。）、１人以上の職員を配置した。</t>
    <rPh sb="4" eb="6">
      <t>ジョウジ</t>
    </rPh>
    <rPh sb="7" eb="9">
      <t>ヤカン</t>
    </rPh>
    <rPh sb="10" eb="12">
      <t>シンヤ</t>
    </rPh>
    <rPh sb="13" eb="15">
      <t>ソウチョウ</t>
    </rPh>
    <rPh sb="16" eb="17">
      <t>フク</t>
    </rPh>
    <rPh sb="22" eb="25">
      <t>ニンイジョウ</t>
    </rPh>
    <rPh sb="26" eb="28">
      <t>ショクイン</t>
    </rPh>
    <rPh sb="29" eb="31">
      <t>ハイチ</t>
    </rPh>
    <phoneticPr fontId="4"/>
  </si>
  <si>
    <t>令和５年度新型コロナウイルス感染症流行下における介護サービス事業所等のサービス提供体制確保事業</t>
    <rPh sb="0" eb="2">
      <t>レイワ</t>
    </rPh>
    <rPh sb="3" eb="5">
      <t>ネンド</t>
    </rPh>
    <rPh sb="5" eb="7">
      <t>シンガタ</t>
    </rPh>
    <rPh sb="14" eb="17">
      <t>カンセンショウ</t>
    </rPh>
    <rPh sb="17" eb="19">
      <t>リュウコウ</t>
    </rPh>
    <rPh sb="19" eb="20">
      <t>カ</t>
    </rPh>
    <rPh sb="24" eb="26">
      <t>カイゴ</t>
    </rPh>
    <rPh sb="30" eb="33">
      <t>ジギョウショ</t>
    </rPh>
    <rPh sb="33" eb="34">
      <t>トウ</t>
    </rPh>
    <rPh sb="39" eb="41">
      <t>テイキョウ</t>
    </rPh>
    <rPh sb="41" eb="43">
      <t>タイセイ</t>
    </rPh>
    <rPh sb="43" eb="45">
      <t>カクホ</t>
    </rPh>
    <rPh sb="45" eb="47">
      <t>ジギョウ</t>
    </rPh>
    <phoneticPr fontId="4"/>
  </si>
  <si>
    <t>事業所・施設等名</t>
    <rPh sb="0" eb="3">
      <t>ジギョウショ</t>
    </rPh>
    <rPh sb="4" eb="6">
      <t>シセツ</t>
    </rPh>
    <rPh sb="6" eb="7">
      <t>トウ</t>
    </rPh>
    <rPh sb="7" eb="8">
      <t>メイ</t>
    </rPh>
    <phoneticPr fontId="4"/>
  </si>
  <si>
    <t>事業所・施設等の状況</t>
    <rPh sb="0" eb="3">
      <t>ジギョウショ</t>
    </rPh>
    <rPh sb="4" eb="6">
      <t>シセツ</t>
    </rPh>
    <rPh sb="6" eb="7">
      <t>トウ</t>
    </rPh>
    <rPh sb="8" eb="10">
      <t>ジョウキョウ</t>
    </rPh>
    <phoneticPr fontId="4"/>
  </si>
  <si>
    <t>番</t>
    <rPh sb="0" eb="1">
      <t>バン</t>
    </rPh>
    <phoneticPr fontId="4"/>
  </si>
  <si>
    <t>事業所・施設等の名称</t>
    <rPh sb="0" eb="3">
      <t>ジギョウショ</t>
    </rPh>
    <rPh sb="4" eb="6">
      <t>シセツ</t>
    </rPh>
    <rPh sb="6" eb="7">
      <t>トウ</t>
    </rPh>
    <rPh sb="8" eb="10">
      <t>メイショウ</t>
    </rPh>
    <phoneticPr fontId="4"/>
  </si>
  <si>
    <t>事業所・施設等の所在地</t>
    <rPh sb="0" eb="3">
      <t>ジギョウショ</t>
    </rPh>
    <rPh sb="4" eb="6">
      <t>シセツ</t>
    </rPh>
    <rPh sb="6" eb="7">
      <t>トウ</t>
    </rPh>
    <rPh sb="8" eb="11">
      <t>ショザイチ</t>
    </rPh>
    <phoneticPr fontId="4"/>
  </si>
  <si>
    <t>印</t>
    <rPh sb="0" eb="1">
      <t>いん</t>
    </rPh>
    <phoneticPr fontId="10" type="Hiragana"/>
  </si>
  <si>
    <t>月</t>
    <rPh sb="0" eb="1">
      <t>ガツ</t>
    </rPh>
    <phoneticPr fontId="4"/>
  </si>
  <si>
    <t>事業所･施設等数</t>
    <rPh sb="0" eb="3">
      <t>ジギョウショ</t>
    </rPh>
    <rPh sb="4" eb="6">
      <t>シセツ</t>
    </rPh>
    <rPh sb="6" eb="7">
      <t>トウ</t>
    </rPh>
    <rPh sb="7" eb="8">
      <t>スウ</t>
    </rPh>
    <phoneticPr fontId="4"/>
  </si>
  <si>
    <r>
      <t>所要額②</t>
    </r>
    <r>
      <rPr>
        <sz val="5"/>
        <color theme="1"/>
        <rFont val="ＭＳ 明朝"/>
      </rPr>
      <t xml:space="preserve">
(施設内療養費分)</t>
    </r>
    <rPh sb="0" eb="3">
      <t>ショヨウガク</t>
    </rPh>
    <rPh sb="6" eb="9">
      <t>シセツナイ</t>
    </rPh>
    <rPh sb="9" eb="11">
      <t>リョウヨウ</t>
    </rPh>
    <rPh sb="11" eb="12">
      <t>ヒ</t>
    </rPh>
    <rPh sb="12" eb="13">
      <t>ブン</t>
    </rPh>
    <phoneticPr fontId="4"/>
  </si>
  <si>
    <t>ロ</t>
  </si>
  <si>
    <t>補助金振込口座についての申出書（登録済事業者用）</t>
  </si>
  <si>
    <t>令和５年度新型コロナウイルス感染症流行下における介護サービス事業所等の</t>
  </si>
  <si>
    <t>　・交付申請日までの回数実績</t>
    <rPh sb="2" eb="4">
      <t>コウフ</t>
    </rPh>
    <rPh sb="4" eb="6">
      <t>シンセイ</t>
    </rPh>
    <rPh sb="6" eb="7">
      <t>ビ</t>
    </rPh>
    <rPh sb="10" eb="12">
      <t>カイスウ</t>
    </rPh>
    <rPh sb="12" eb="14">
      <t>ジッセキ</t>
    </rPh>
    <phoneticPr fontId="4"/>
  </si>
  <si>
    <t>④ 氏名・名称（カナ）</t>
    <rPh sb="2" eb="4">
      <t>シメイ</t>
    </rPh>
    <rPh sb="5" eb="7">
      <t>メイショウ</t>
    </rPh>
    <phoneticPr fontId="4"/>
  </si>
  <si>
    <t>所要額①(円)</t>
    <rPh sb="0" eb="3">
      <t>ショヨウガク</t>
    </rPh>
    <rPh sb="5" eb="6">
      <t>エン</t>
    </rPh>
    <phoneticPr fontId="4"/>
  </si>
  <si>
    <t>合計</t>
  </si>
  <si>
    <t>　※様式第１号等の各シートに反映されます。</t>
    <rPh sb="2" eb="4">
      <t>ヨウシキ</t>
    </rPh>
    <rPh sb="4" eb="5">
      <t>ダイ</t>
    </rPh>
    <rPh sb="6" eb="7">
      <t>ゴウ</t>
    </rPh>
    <rPh sb="7" eb="8">
      <t>トウ</t>
    </rPh>
    <rPh sb="9" eb="10">
      <t>カク</t>
    </rPh>
    <rPh sb="14" eb="16">
      <t>ハンエイ</t>
    </rPh>
    <phoneticPr fontId="4"/>
  </si>
  <si>
    <t>所要額①(b)</t>
    <rPh sb="0" eb="3">
      <t>ショヨウガク</t>
    </rPh>
    <phoneticPr fontId="4"/>
  </si>
  <si>
    <t>申請額(g)</t>
    <rPh sb="0" eb="3">
      <t>シンセイガク</t>
    </rPh>
    <phoneticPr fontId="4"/>
  </si>
  <si>
    <t>申請額計(h)</t>
    <rPh sb="0" eb="3">
      <t>シンセイガク</t>
    </rPh>
    <rPh sb="3" eb="4">
      <t>ケイ</t>
    </rPh>
    <phoneticPr fontId="4"/>
  </si>
  <si>
    <t>フ</t>
  </si>
  <si>
    <t>呉服町支</t>
    <rPh sb="0" eb="3">
      <t>ゴフクチョウ</t>
    </rPh>
    <rPh sb="3" eb="4">
      <t>ササ</t>
    </rPh>
    <phoneticPr fontId="4"/>
  </si>
  <si>
    <t>　「申請額(d)」は、「基準単価(a)」と「所要額①(b)」を比較して低い方の額及び「所要額②(c)」の合計を、「申請額(g)」は、「基準単価(e)」と「所要額(f)」を比較して低い方の額をぞれぞれ記入すること。</t>
    <rPh sb="2" eb="4">
      <t>シンセイ</t>
    </rPh>
    <rPh sb="4" eb="5">
      <t>ガク</t>
    </rPh>
    <rPh sb="12" eb="14">
      <t>キジュン</t>
    </rPh>
    <rPh sb="14" eb="16">
      <t>タンカ</t>
    </rPh>
    <rPh sb="22" eb="25">
      <t>ショヨウガク</t>
    </rPh>
    <rPh sb="31" eb="33">
      <t>ヒカク</t>
    </rPh>
    <rPh sb="35" eb="36">
      <t>ヒク</t>
    </rPh>
    <rPh sb="37" eb="38">
      <t>ホウ</t>
    </rPh>
    <rPh sb="39" eb="40">
      <t>ガク</t>
    </rPh>
    <rPh sb="40" eb="41">
      <t>オヨ</t>
    </rPh>
    <rPh sb="52" eb="54">
      <t>ゴウケイ</t>
    </rPh>
    <rPh sb="57" eb="59">
      <t>シンセイ</t>
    </rPh>
    <rPh sb="99" eb="101">
      <t>キニュウ</t>
    </rPh>
    <phoneticPr fontId="4"/>
  </si>
  <si>
    <r>
      <t>所要額①</t>
    </r>
    <r>
      <rPr>
        <sz val="5"/>
        <color theme="1"/>
        <rFont val="ＭＳ 明朝"/>
      </rPr>
      <t xml:space="preserve">
(施設内療養費を除く)</t>
    </r>
    <rPh sb="0" eb="3">
      <t>ショヨウガク</t>
    </rPh>
    <rPh sb="6" eb="9">
      <t>シセツナイ</t>
    </rPh>
    <rPh sb="9" eb="11">
      <t>リョウヨウ</t>
    </rPh>
    <rPh sb="11" eb="12">
      <t>ヒ</t>
    </rPh>
    <rPh sb="13" eb="14">
      <t>ノゾ</t>
    </rPh>
    <phoneticPr fontId="4"/>
  </si>
  <si>
    <t>（別紙１－５）</t>
  </si>
  <si>
    <t>　・感染等の疑いがある職員、入所者</t>
    <rPh sb="2" eb="4">
      <t>カンセン</t>
    </rPh>
    <rPh sb="4" eb="5">
      <t>トウ</t>
    </rPh>
    <rPh sb="6" eb="7">
      <t>ウタガ</t>
    </rPh>
    <rPh sb="11" eb="13">
      <t>ショクイン</t>
    </rPh>
    <rPh sb="14" eb="17">
      <t>ニュウショシャ</t>
    </rPh>
    <phoneticPr fontId="4"/>
  </si>
  <si>
    <t>＜積算内訳②：施設内療養費分＞</t>
    <rPh sb="1" eb="3">
      <t>セキサン</t>
    </rPh>
    <rPh sb="3" eb="5">
      <t>ウチワケ</t>
    </rPh>
    <rPh sb="7" eb="10">
      <t>シセツナイ</t>
    </rPh>
    <rPh sb="10" eb="12">
      <t>リョウヨウ</t>
    </rPh>
    <rPh sb="12" eb="13">
      <t>ヒ</t>
    </rPh>
    <rPh sb="13" eb="14">
      <t>ブン</t>
    </rPh>
    <phoneticPr fontId="4"/>
  </si>
  <si>
    <t>（　　色の部分だけをペン又はボールペンで丁寧に記入してください。）</t>
    <rPh sb="3" eb="4">
      <t>イロ</t>
    </rPh>
    <rPh sb="5" eb="7">
      <t>ブブン</t>
    </rPh>
    <rPh sb="12" eb="13">
      <t>マタ</t>
    </rPh>
    <rPh sb="20" eb="22">
      <t>テイネイ</t>
    </rPh>
    <rPh sb="23" eb="25">
      <t>キニュウ</t>
    </rPh>
    <phoneticPr fontId="4"/>
  </si>
  <si>
    <t>　　　　　　　　</t>
  </si>
  <si>
    <t>（補助金所要額）</t>
  </si>
  <si>
    <t>キ</t>
  </si>
  <si>
    <t>静岡　太郎</t>
    <rPh sb="0" eb="2">
      <t>シズオカ</t>
    </rPh>
    <rPh sb="3" eb="5">
      <t>タロウ</t>
    </rPh>
    <phoneticPr fontId="4"/>
  </si>
  <si>
    <t>入札参
加資格</t>
    <rPh sb="0" eb="2">
      <t>ニュウサツ</t>
    </rPh>
    <rPh sb="2" eb="3">
      <t>サン</t>
    </rPh>
    <rPh sb="4" eb="5">
      <t>クワ</t>
    </rPh>
    <rPh sb="5" eb="7">
      <t>シカク</t>
    </rPh>
    <phoneticPr fontId="4"/>
  </si>
  <si>
    <t>（補助金に係る消費税仕入控除税額等）</t>
  </si>
  <si>
    <t>この申出書にご記入いただいた個人情報は、静岡県からのお支払に利用します。御提供いただきました個人情報の取り扱いには十分留意いたします。</t>
    <rPh sb="2" eb="5">
      <t>モウシデショ</t>
    </rPh>
    <rPh sb="7" eb="9">
      <t>キニュウ</t>
    </rPh>
    <rPh sb="14" eb="16">
      <t>コジン</t>
    </rPh>
    <rPh sb="27" eb="29">
      <t>シハライ</t>
    </rPh>
    <rPh sb="30" eb="32">
      <t>リヨウ</t>
    </rPh>
    <phoneticPr fontId="4"/>
  </si>
  <si>
    <t>●基本情報入力シート</t>
    <rPh sb="1" eb="3">
      <t>キホン</t>
    </rPh>
    <rPh sb="3" eb="5">
      <t>ジョウホウ</t>
    </rPh>
    <rPh sb="5" eb="7">
      <t>ニュウリョク</t>
    </rPh>
    <phoneticPr fontId="4"/>
  </si>
  <si>
    <r>
      <t xml:space="preserve"> 予算額</t>
    </r>
    <r>
      <rPr>
        <strike/>
        <sz val="11"/>
        <color auto="1"/>
        <rFont val="ＭＳ Ｐゴシック"/>
      </rPr>
      <t>　・　決算額</t>
    </r>
  </si>
  <si>
    <t>交付申請書の提出日</t>
    <rPh sb="0" eb="2">
      <t>コウフ</t>
    </rPh>
    <rPh sb="2" eb="5">
      <t>シンセイショ</t>
    </rPh>
    <rPh sb="6" eb="8">
      <t>テイシュツ</t>
    </rPh>
    <rPh sb="8" eb="9">
      <t>ビ</t>
    </rPh>
    <phoneticPr fontId="4"/>
  </si>
  <si>
    <t>法人所在地（郵便番号）</t>
    <rPh sb="0" eb="2">
      <t>ホウジン</t>
    </rPh>
    <rPh sb="2" eb="5">
      <t>ショザイチ</t>
    </rPh>
    <rPh sb="6" eb="10">
      <t>ユウビンバンゴウ</t>
    </rPh>
    <phoneticPr fontId="4"/>
  </si>
  <si>
    <t>法人所在地（住所）</t>
    <rPh sb="0" eb="2">
      <t>ホウジン</t>
    </rPh>
    <rPh sb="2" eb="5">
      <t>ショザイチ</t>
    </rPh>
    <rPh sb="6" eb="8">
      <t>ジュウショ</t>
    </rPh>
    <phoneticPr fontId="4"/>
  </si>
  <si>
    <t>代表者職名</t>
    <rPh sb="0" eb="3">
      <t>ダイヒョウシャ</t>
    </rPh>
    <rPh sb="3" eb="4">
      <t>ショク</t>
    </rPh>
    <rPh sb="4" eb="5">
      <t>メイ</t>
    </rPh>
    <phoneticPr fontId="4"/>
  </si>
  <si>
    <t>　１　収入の部</t>
  </si>
  <si>
    <t>申請担当者の連絡先（電話番号）</t>
    <rPh sb="0" eb="2">
      <t>シンセイ</t>
    </rPh>
    <rPh sb="2" eb="5">
      <t>タントウシャ</t>
    </rPh>
    <rPh sb="6" eb="9">
      <t>レンラクサキ</t>
    </rPh>
    <rPh sb="10" eb="12">
      <t>デンワ</t>
    </rPh>
    <rPh sb="12" eb="14">
      <t>バンゴウ</t>
    </rPh>
    <phoneticPr fontId="4"/>
  </si>
  <si>
    <t>浜松産業株式会社　静岡支店</t>
    <rPh sb="0" eb="2">
      <t>ハママツ</t>
    </rPh>
    <rPh sb="2" eb="4">
      <t>サンギョウ</t>
    </rPh>
    <rPh sb="4" eb="8">
      <t>カブシキガイシャ</t>
    </rPh>
    <rPh sb="9" eb="11">
      <t>シズオカ</t>
    </rPh>
    <rPh sb="11" eb="13">
      <t>シテン</t>
    </rPh>
    <phoneticPr fontId="4"/>
  </si>
  <si>
    <t>（電話番号</t>
    <rPh sb="1" eb="3">
      <t>デンワ</t>
    </rPh>
    <rPh sb="3" eb="5">
      <t>バンゴウ</t>
    </rPh>
    <phoneticPr fontId="4"/>
  </si>
  <si>
    <t>申請担当者の連絡先（FAX）</t>
    <rPh sb="0" eb="2">
      <t>シンセイ</t>
    </rPh>
    <rPh sb="2" eb="5">
      <t>タントウシャ</t>
    </rPh>
    <rPh sb="6" eb="9">
      <t>レンラクサキ</t>
    </rPh>
    <phoneticPr fontId="4"/>
  </si>
  <si>
    <t>完成したExcelファイルのうち、「基本情報等入力シート」及び「様式第１号」以降で提出が必要な各シートを印刷して県担当者に郵送</t>
    <rPh sb="0" eb="2">
      <t>カンセイ</t>
    </rPh>
    <rPh sb="18" eb="20">
      <t>キホン</t>
    </rPh>
    <rPh sb="20" eb="22">
      <t>ジョウホウ</t>
    </rPh>
    <rPh sb="22" eb="23">
      <t>トウ</t>
    </rPh>
    <rPh sb="23" eb="25">
      <t>ニュウリョク</t>
    </rPh>
    <rPh sb="29" eb="30">
      <t>オヨ</t>
    </rPh>
    <rPh sb="47" eb="48">
      <t>カク</t>
    </rPh>
    <rPh sb="52" eb="54">
      <t>インサツ</t>
    </rPh>
    <rPh sb="56" eb="57">
      <t>ケン</t>
    </rPh>
    <rPh sb="57" eb="60">
      <t>タントウシャ</t>
    </rPh>
    <rPh sb="61" eb="63">
      <t>ユウソウ</t>
    </rPh>
    <phoneticPr fontId="4"/>
  </si>
  <si>
    <t>〇</t>
  </si>
  <si>
    <t>1回目</t>
    <rPh sb="1" eb="3">
      <t>カイメ</t>
    </rPh>
    <phoneticPr fontId="4"/>
  </si>
  <si>
    <t>⑬ 方書等（漢字）　（「△△ビル３Ｆ」、「□□様方」などを記入する。）</t>
    <rPh sb="2" eb="3">
      <t>カタ</t>
    </rPh>
    <rPh sb="3" eb="4">
      <t>カキ</t>
    </rPh>
    <rPh sb="4" eb="5">
      <t>トウ</t>
    </rPh>
    <rPh sb="6" eb="8">
      <t>カンジ</t>
    </rPh>
    <rPh sb="23" eb="24">
      <t>サマ</t>
    </rPh>
    <rPh sb="24" eb="25">
      <t>カタ</t>
    </rPh>
    <rPh sb="29" eb="31">
      <t>キニュウ</t>
    </rPh>
    <phoneticPr fontId="4"/>
  </si>
  <si>
    <t>３　添付書類</t>
    <rPh sb="2" eb="4">
      <t>テンプ</t>
    </rPh>
    <rPh sb="4" eb="6">
      <t>ショルイ</t>
    </rPh>
    <phoneticPr fontId="4"/>
  </si>
  <si>
    <t>　　容を踏まえ、できる限りのサービスを提供した場合。</t>
  </si>
  <si>
    <t>業</t>
    <rPh sb="0" eb="1">
      <t>ギョウ</t>
    </rPh>
    <phoneticPr fontId="4"/>
  </si>
  <si>
    <r>
      <t>補助対象事業所・施設に関する確認書</t>
    </r>
    <r>
      <rPr>
        <sz val="10.5"/>
        <color rgb="FFFF0000"/>
        <rFont val="ＭＳ 明朝"/>
      </rPr>
      <t>【令和５年度</t>
    </r>
    <r>
      <rPr>
        <b/>
        <sz val="10.5"/>
        <color rgb="FFFF0000"/>
        <rFont val="ＭＳ 明朝"/>
      </rPr>
      <t>（令和５年５月８日以降）</t>
    </r>
    <r>
      <rPr>
        <sz val="10.5"/>
        <color rgb="FFFF0000"/>
        <rFont val="ＭＳ 明朝"/>
      </rPr>
      <t>に生じた費用分】</t>
    </r>
    <rPh sb="0" eb="2">
      <t>ホジョ</t>
    </rPh>
    <rPh sb="2" eb="4">
      <t>タイショウ</t>
    </rPh>
    <rPh sb="4" eb="6">
      <t>ジギョウ</t>
    </rPh>
    <rPh sb="6" eb="7">
      <t>ショ</t>
    </rPh>
    <rPh sb="8" eb="10">
      <t>シセツ</t>
    </rPh>
    <rPh sb="11" eb="12">
      <t>カン</t>
    </rPh>
    <rPh sb="14" eb="17">
      <t>カクニンショ</t>
    </rPh>
    <rPh sb="32" eb="34">
      <t>イコウ</t>
    </rPh>
    <phoneticPr fontId="4"/>
  </si>
  <si>
    <t>⑤ 氏名・名称（漢字）上段</t>
    <rPh sb="2" eb="4">
      <t>シメイ</t>
    </rPh>
    <rPh sb="5" eb="7">
      <t>メイショウ</t>
    </rPh>
    <rPh sb="8" eb="10">
      <t>カンジ</t>
    </rPh>
    <rPh sb="11" eb="13">
      <t>ジョウダン</t>
    </rPh>
    <phoneticPr fontId="4"/>
  </si>
  <si>
    <t>　　え、できる限りのサービスを提供した場合。</t>
  </si>
  <si>
    <t>　※静岡県からの郵送物の送付先の住所等を以下に記入してください。</t>
    <rPh sb="2" eb="5">
      <t>シズオカケン</t>
    </rPh>
    <rPh sb="8" eb="10">
      <t>ユウソウ</t>
    </rPh>
    <rPh sb="10" eb="11">
      <t>ブツ</t>
    </rPh>
    <rPh sb="12" eb="15">
      <t>ソウフサキ</t>
    </rPh>
    <rPh sb="16" eb="18">
      <t>ジュウショ</t>
    </rPh>
    <rPh sb="18" eb="19">
      <t>トウ</t>
    </rPh>
    <rPh sb="20" eb="22">
      <t>イカ</t>
    </rPh>
    <rPh sb="23" eb="25">
      <t>キニュウ</t>
    </rPh>
    <phoneticPr fontId="4"/>
  </si>
  <si>
    <t>テ</t>
  </si>
  <si>
    <t>　③感染等の疑いがある者に対して一定の要件のもと自費で検査を実施した介護施設等（①、②の場合を除く。）</t>
    <rPh sb="2" eb="4">
      <t>カンセン</t>
    </rPh>
    <rPh sb="4" eb="5">
      <t>トウ</t>
    </rPh>
    <rPh sb="6" eb="7">
      <t>ウタガ</t>
    </rPh>
    <rPh sb="11" eb="12">
      <t>モノ</t>
    </rPh>
    <rPh sb="13" eb="14">
      <t>タイ</t>
    </rPh>
    <rPh sb="16" eb="18">
      <t>イッテイ</t>
    </rPh>
    <rPh sb="19" eb="21">
      <t>ヨウケン</t>
    </rPh>
    <rPh sb="24" eb="26">
      <t>ジヒ</t>
    </rPh>
    <rPh sb="27" eb="29">
      <t>ケンサ</t>
    </rPh>
    <rPh sb="30" eb="32">
      <t>ジッシ</t>
    </rPh>
    <rPh sb="34" eb="36">
      <t>カイゴ</t>
    </rPh>
    <rPh sb="36" eb="38">
      <t>シセツ</t>
    </rPh>
    <rPh sb="38" eb="39">
      <t>トウ</t>
    </rPh>
    <rPh sb="44" eb="46">
      <t>バアイ</t>
    </rPh>
    <rPh sb="47" eb="48">
      <t>ノゾ</t>
    </rPh>
    <phoneticPr fontId="4"/>
  </si>
  <si>
    <t>　※このシートの水色セルに入力してください。</t>
    <rPh sb="8" eb="10">
      <t>ミズイロ</t>
    </rPh>
    <rPh sb="13" eb="15">
      <t>ニュウリョク</t>
    </rPh>
    <phoneticPr fontId="4"/>
  </si>
  <si>
    <t>①</t>
  </si>
  <si>
    <t>　・事業所近隣の感染状況</t>
    <rPh sb="2" eb="5">
      <t>ジギョウショ</t>
    </rPh>
    <rPh sb="5" eb="7">
      <t>キンリン</t>
    </rPh>
    <rPh sb="8" eb="10">
      <t>カンセン</t>
    </rPh>
    <rPh sb="10" eb="12">
      <t>ジョウキョウ</t>
    </rPh>
    <phoneticPr fontId="4"/>
  </si>
  <si>
    <t>　・行政検査の対象とならなかった経緯を記載した理由書</t>
    <rPh sb="2" eb="4">
      <t>ギョウセイ</t>
    </rPh>
    <rPh sb="4" eb="6">
      <t>ケンサ</t>
    </rPh>
    <rPh sb="7" eb="9">
      <t>タイショウ</t>
    </rPh>
    <rPh sb="16" eb="18">
      <t>ケイイ</t>
    </rPh>
    <rPh sb="19" eb="21">
      <t>キサイ</t>
    </rPh>
    <rPh sb="23" eb="25">
      <t>リユウ</t>
    </rPh>
    <rPh sb="25" eb="26">
      <t>ショ</t>
    </rPh>
    <phoneticPr fontId="4"/>
  </si>
  <si>
    <t>金融機関名</t>
  </si>
  <si>
    <t>　標記について、下記のとおり申請します。
　なお、交付決定の上は、概算払されるよう併せて申請します。</t>
  </si>
  <si>
    <r>
      <t>収支予算書</t>
    </r>
    <r>
      <rPr>
        <strike/>
        <sz val="11"/>
        <color auto="1"/>
        <rFont val="ＭＳ Ｐゴシック"/>
      </rPr>
      <t>（変更収支予算書、収支決算書）</t>
    </r>
  </si>
  <si>
    <t>　　□　担当職員を分ける等のための勤務調整を実施した。</t>
    <rPh sb="4" eb="6">
      <t>タントウ</t>
    </rPh>
    <rPh sb="6" eb="8">
      <t>ショクイン</t>
    </rPh>
    <rPh sb="9" eb="10">
      <t>ワ</t>
    </rPh>
    <rPh sb="12" eb="13">
      <t>トウ</t>
    </rPh>
    <rPh sb="17" eb="19">
      <t>キンム</t>
    </rPh>
    <rPh sb="19" eb="21">
      <t>チョウセイ</t>
    </rPh>
    <rPh sb="22" eb="24">
      <t>ジッシ</t>
    </rPh>
    <phoneticPr fontId="4"/>
  </si>
  <si>
    <t>Ｆ</t>
  </si>
  <si>
    <t>　</t>
  </si>
  <si>
    <t>　・要件（下記項目は施設内療養時の手引きを参考に実施）</t>
    <rPh sb="2" eb="4">
      <t>ヨウケン</t>
    </rPh>
    <rPh sb="5" eb="7">
      <t>カキ</t>
    </rPh>
    <rPh sb="7" eb="9">
      <t>コウモク</t>
    </rPh>
    <rPh sb="10" eb="12">
      <t>シセツ</t>
    </rPh>
    <rPh sb="12" eb="13">
      <t>ナイ</t>
    </rPh>
    <rPh sb="13" eb="15">
      <t>リョウヨウ</t>
    </rPh>
    <rPh sb="15" eb="16">
      <t>ジ</t>
    </rPh>
    <rPh sb="17" eb="19">
      <t>テビ</t>
    </rPh>
    <rPh sb="21" eb="23">
      <t>サンコウ</t>
    </rPh>
    <rPh sb="24" eb="26">
      <t>ジッシ</t>
    </rPh>
    <phoneticPr fontId="4"/>
  </si>
  <si>
    <t>　　□　必要な感染予防策を講じた上でサービスを提供した。</t>
    <rPh sb="4" eb="6">
      <t>ヒツヨウ</t>
    </rPh>
    <rPh sb="7" eb="9">
      <t>カンセン</t>
    </rPh>
    <rPh sb="9" eb="11">
      <t>ヨボウ</t>
    </rPh>
    <rPh sb="11" eb="12">
      <t>サク</t>
    </rPh>
    <rPh sb="13" eb="14">
      <t>コウ</t>
    </rPh>
    <rPh sb="16" eb="17">
      <t>ウエ</t>
    </rPh>
    <rPh sb="23" eb="25">
      <t>テイキョウ</t>
    </rPh>
    <phoneticPr fontId="4"/>
  </si>
  <si>
    <t>静岡県知事　川勝平太</t>
    <rPh sb="6" eb="8">
      <t>かわかつ</t>
    </rPh>
    <rPh sb="8" eb="10">
      <t>へいた</t>
    </rPh>
    <phoneticPr fontId="10" type="Hiragana"/>
  </si>
  <si>
    <t>　　□　ゾーニング（区域をわける）を実施した。</t>
    <rPh sb="10" eb="12">
      <t>クイキ</t>
    </rPh>
    <rPh sb="18" eb="20">
      <t>ジッシ</t>
    </rPh>
    <phoneticPr fontId="4"/>
  </si>
  <si>
    <t>　及び発生・収束の日</t>
  </si>
  <si>
    <t>　　□　状態の急変に備えた・日常的な入所者の健康観察を実施した。</t>
    <rPh sb="4" eb="5">
      <t>ジョウ</t>
    </rPh>
    <rPh sb="5" eb="6">
      <t>タイ</t>
    </rPh>
    <rPh sb="7" eb="9">
      <t>キュウヘン</t>
    </rPh>
    <rPh sb="10" eb="11">
      <t>ソナ</t>
    </rPh>
    <rPh sb="14" eb="17">
      <t>ニチジョウテキ</t>
    </rPh>
    <rPh sb="18" eb="21">
      <t>ニュウショシャ</t>
    </rPh>
    <rPh sb="22" eb="24">
      <t>ケンコウ</t>
    </rPh>
    <rPh sb="24" eb="26">
      <t>カンサツ</t>
    </rPh>
    <rPh sb="27" eb="29">
      <t>ジッシ</t>
    </rPh>
    <phoneticPr fontId="4"/>
  </si>
  <si>
    <t>　　　　（やむを得ない事情により、本要件を満たすことが難しい状況があった場合は事情を記載）</t>
    <rPh sb="8" eb="9">
      <t>エ</t>
    </rPh>
    <rPh sb="11" eb="13">
      <t>ジジョウ</t>
    </rPh>
    <rPh sb="17" eb="18">
      <t>ホン</t>
    </rPh>
    <rPh sb="18" eb="20">
      <t>ヨウケン</t>
    </rPh>
    <rPh sb="21" eb="22">
      <t>ミ</t>
    </rPh>
    <rPh sb="27" eb="28">
      <t>ムズカ</t>
    </rPh>
    <rPh sb="30" eb="32">
      <t>ジョウキョウ</t>
    </rPh>
    <rPh sb="36" eb="38">
      <t>バアイ</t>
    </rPh>
    <rPh sb="39" eb="41">
      <t>ジジョウ</t>
    </rPh>
    <rPh sb="42" eb="44">
      <t>キサイ</t>
    </rPh>
    <phoneticPr fontId="4"/>
  </si>
  <si>
    <t>新型コロナウイルス感染発生時におけるサービス提供体制の確保</t>
    <rPh sb="11" eb="14">
      <t>ハッセイジ</t>
    </rPh>
    <rPh sb="24" eb="26">
      <t>タイセイ</t>
    </rPh>
    <rPh sb="27" eb="29">
      <t>カクホ</t>
    </rPh>
    <phoneticPr fontId="4"/>
  </si>
  <si>
    <t>担当者：</t>
    <rPh sb="0" eb="3">
      <t>タントウシャ</t>
    </rPh>
    <phoneticPr fontId="4"/>
  </si>
  <si>
    <t>　・居宅でのサービスの提供を開始した最初の日</t>
    <rPh sb="2" eb="4">
      <t>キョタク</t>
    </rPh>
    <rPh sb="11" eb="13">
      <t>テイキョウ</t>
    </rPh>
    <rPh sb="14" eb="16">
      <t>カイシ</t>
    </rPh>
    <rPh sb="18" eb="20">
      <t>サイショ</t>
    </rPh>
    <rPh sb="21" eb="22">
      <t>ヒ</t>
    </rPh>
    <phoneticPr fontId="4"/>
  </si>
  <si>
    <t>（２）新型コロナウイルス感染症の流行に伴い居宅サービスを提供する通所系サービス事業所</t>
    <rPh sb="3" eb="5">
      <t>シンガタ</t>
    </rPh>
    <rPh sb="12" eb="15">
      <t>カンセンショウ</t>
    </rPh>
    <rPh sb="16" eb="18">
      <t>リュウコウ</t>
    </rPh>
    <rPh sb="19" eb="20">
      <t>トモナ</t>
    </rPh>
    <rPh sb="21" eb="23">
      <t>キョタク</t>
    </rPh>
    <rPh sb="28" eb="30">
      <t>テイキョウ</t>
    </rPh>
    <rPh sb="32" eb="35">
      <t>ツウショケイ</t>
    </rPh>
    <rPh sb="39" eb="42">
      <t>ジギョウジョ</t>
    </rPh>
    <phoneticPr fontId="4"/>
  </si>
  <si>
    <t>野</t>
    <rPh sb="0" eb="1">
      <t>ノ</t>
    </rPh>
    <phoneticPr fontId="4"/>
  </si>
  <si>
    <t>　・通常形態での通所サービス提供が困難な状況</t>
    <rPh sb="2" eb="4">
      <t>ツウジョウ</t>
    </rPh>
    <rPh sb="4" eb="6">
      <t>ケイタイ</t>
    </rPh>
    <rPh sb="8" eb="9">
      <t>ツウ</t>
    </rPh>
    <rPh sb="9" eb="10">
      <t>ショ</t>
    </rPh>
    <rPh sb="14" eb="16">
      <t>テイキョウ</t>
    </rPh>
    <rPh sb="17" eb="19">
      <t>コンナン</t>
    </rPh>
    <rPh sb="20" eb="22">
      <t>ジョウキョウ</t>
    </rPh>
    <phoneticPr fontId="4"/>
  </si>
  <si>
    <t>代表者氏名</t>
    <rPh sb="0" eb="3">
      <t>ダイヒョウシャ</t>
    </rPh>
    <rPh sb="4" eb="5">
      <t>メイ</t>
    </rPh>
    <phoneticPr fontId="4"/>
  </si>
  <si>
    <t>（３）介護サービス事業所等との連携支援</t>
    <rPh sb="3" eb="5">
      <t>カイゴ</t>
    </rPh>
    <rPh sb="9" eb="11">
      <t>ジギョウ</t>
    </rPh>
    <rPh sb="11" eb="12">
      <t>ショ</t>
    </rPh>
    <rPh sb="12" eb="13">
      <t>トウ</t>
    </rPh>
    <rPh sb="15" eb="17">
      <t>レンケイ</t>
    </rPh>
    <rPh sb="17" eb="19">
      <t>シエン</t>
    </rPh>
    <phoneticPr fontId="4"/>
  </si>
  <si>
    <t>シ</t>
  </si>
  <si>
    <t>市</t>
    <rPh sb="0" eb="1">
      <t>シ</t>
    </rPh>
    <phoneticPr fontId="4"/>
  </si>
  <si>
    <t xml:space="preserve">  ②感染症の拡大防止の観点から必要があり、自主的に休業した介護サービス事業所</t>
    <rPh sb="3" eb="5">
      <t>カンセン</t>
    </rPh>
    <rPh sb="5" eb="6">
      <t>ショウ</t>
    </rPh>
    <rPh sb="7" eb="9">
      <t>カクダイ</t>
    </rPh>
    <rPh sb="9" eb="11">
      <t>ボウシ</t>
    </rPh>
    <rPh sb="12" eb="14">
      <t>カンテン</t>
    </rPh>
    <rPh sb="16" eb="18">
      <t>ヒツヨウ</t>
    </rPh>
    <rPh sb="22" eb="25">
      <t>ジシュテキ</t>
    </rPh>
    <rPh sb="26" eb="28">
      <t>キュウギョウ</t>
    </rPh>
    <rPh sb="30" eb="32">
      <t>カイゴ</t>
    </rPh>
    <rPh sb="36" eb="39">
      <t>ジギョウショ</t>
    </rPh>
    <phoneticPr fontId="4"/>
  </si>
  <si>
    <t>別紙１－４(用紙　日本産業規格Ａ４縦型)</t>
  </si>
  <si>
    <t>住所（所在地）</t>
    <rPh sb="0" eb="2">
      <t>ジュウショ</t>
    </rPh>
    <phoneticPr fontId="4"/>
  </si>
  <si>
    <t xml:space="preserve">
・ 県が実施するこの補助金について、内容が同様の他の補助金等と重複して申請していません。
・ 私の申請内容について、虚偽が判明した場合には、補助金の返還等に応じるとともに、加算金を支払います。
・　私の申請内容を証明する書類を適切に保管します。
・ 本申請に関し静岡県から検査・報告等の求めがあった場合は、これに応じます。
・ 補助金の支払いについては、口座振替により受領することを希望します。
・ 申請事業者の代表者、役員又は使用人その他の従業員若しくは構成員等が静岡県暴力団排除条例第２条第１号に規定する暴力団、同条第２号に規定する暴力団員又は同条第３号に規定する暴力団員等に該当せず、かつ、将来にわたっても該当しません。また、上記の暴力団、暴力団員及び暴力団関係者が経営に事実上参画していません。
</t>
  </si>
  <si>
    <t>　・連携した事業所・施設名</t>
    <rPh sb="2" eb="4">
      <t>レンケイ</t>
    </rPh>
    <rPh sb="6" eb="8">
      <t>ジギョウ</t>
    </rPh>
    <rPh sb="8" eb="9">
      <t>ショ</t>
    </rPh>
    <rPh sb="10" eb="12">
      <t>シセツ</t>
    </rPh>
    <rPh sb="12" eb="13">
      <t>メイ</t>
    </rPh>
    <phoneticPr fontId="4"/>
  </si>
  <si>
    <t>状態：</t>
    <rPh sb="0" eb="1">
      <t>ジョウ</t>
    </rPh>
    <rPh sb="1" eb="2">
      <t>タイ</t>
    </rPh>
    <phoneticPr fontId="4"/>
  </si>
  <si>
    <t>⑧ 業種</t>
    <rPh sb="2" eb="4">
      <t>ギョウシュ</t>
    </rPh>
    <phoneticPr fontId="4"/>
  </si>
  <si>
    <t>別添のとおり</t>
    <rPh sb="0" eb="2">
      <t>ベッテン</t>
    </rPh>
    <phoneticPr fontId="4"/>
  </si>
  <si>
    <t>自己資金</t>
    <rPh sb="0" eb="2">
      <t>じこ</t>
    </rPh>
    <rPh sb="2" eb="4">
      <t>しきん</t>
    </rPh>
    <phoneticPr fontId="10" type="Hiragana"/>
  </si>
  <si>
    <t>所　　　属</t>
    <rPh sb="0" eb="1">
      <t>トコロ</t>
    </rPh>
    <rPh sb="4" eb="5">
      <t>ゾク</t>
    </rPh>
    <phoneticPr fontId="4"/>
  </si>
  <si>
    <t>口　座　番　号</t>
  </si>
  <si>
    <t>⑥ 氏名・名称（漢字）下段</t>
    <rPh sb="2" eb="4">
      <t>シメイ</t>
    </rPh>
    <rPh sb="5" eb="7">
      <t>メイショウ</t>
    </rPh>
    <rPh sb="8" eb="10">
      <t>カンジ</t>
    </rPh>
    <rPh sb="11" eb="13">
      <t>ゲダン</t>
    </rPh>
    <phoneticPr fontId="4"/>
  </si>
  <si>
    <t>⑫ 地番等（漢字）</t>
    <rPh sb="2" eb="4">
      <t>チバン</t>
    </rPh>
    <rPh sb="4" eb="5">
      <t>トウ</t>
    </rPh>
    <rPh sb="6" eb="8">
      <t>カンジ</t>
    </rPh>
    <phoneticPr fontId="4"/>
  </si>
  <si>
    <t>（以下については、通帳、金融機関などでお確かめのうえ、誤りのないように記入してください。</t>
    <rPh sb="1" eb="3">
      <t>イカ</t>
    </rPh>
    <rPh sb="9" eb="11">
      <t>ツウチョウ</t>
    </rPh>
    <rPh sb="12" eb="14">
      <t>キンユウ</t>
    </rPh>
    <rPh sb="14" eb="16">
      <t>キカン</t>
    </rPh>
    <rPh sb="20" eb="21">
      <t>タシ</t>
    </rPh>
    <rPh sb="27" eb="28">
      <t>アヤマ</t>
    </rPh>
    <rPh sb="35" eb="37">
      <t>キニュウ</t>
    </rPh>
    <phoneticPr fontId="4"/>
  </si>
  <si>
    <t>※　記載上の留意点は、別紙「記載要領」をご覧ください。</t>
    <rPh sb="2" eb="4">
      <t>キサイ</t>
    </rPh>
    <rPh sb="4" eb="5">
      <t>ジョウ</t>
    </rPh>
    <rPh sb="6" eb="9">
      <t>リュウイテン</t>
    </rPh>
    <rPh sb="11" eb="13">
      <t>ベッシ</t>
    </rPh>
    <rPh sb="14" eb="16">
      <t>キサイ</t>
    </rPh>
    <rPh sb="16" eb="18">
      <t>ヨウリョウ</t>
    </rPh>
    <rPh sb="21" eb="22">
      <t>ラン</t>
    </rPh>
    <phoneticPr fontId="4"/>
  </si>
  <si>
    <t>※　この用紙のみを切りはなして返送してください。</t>
    <rPh sb="4" eb="6">
      <t>ヨウシ</t>
    </rPh>
    <rPh sb="9" eb="10">
      <t>キ</t>
    </rPh>
    <rPh sb="15" eb="17">
      <t>ヘンソウ</t>
    </rPh>
    <phoneticPr fontId="4"/>
  </si>
  <si>
    <t>※　個人情報の保護について</t>
    <rPh sb="2" eb="4">
      <t>コジン</t>
    </rPh>
    <rPh sb="4" eb="6">
      <t>ジョウホウ</t>
    </rPh>
    <rPh sb="7" eb="9">
      <t>ホゴ</t>
    </rPh>
    <phoneticPr fontId="4"/>
  </si>
  <si>
    <t>⑮ 前払金用口座振替先</t>
    <rPh sb="2" eb="4">
      <t>マエバラ</t>
    </rPh>
    <rPh sb="4" eb="5">
      <t>キン</t>
    </rPh>
    <rPh sb="5" eb="6">
      <t>ヨウ</t>
    </rPh>
    <rPh sb="6" eb="8">
      <t>コウザ</t>
    </rPh>
    <rPh sb="8" eb="10">
      <t>フリカエ</t>
    </rPh>
    <rPh sb="10" eb="11">
      <t>サキ</t>
    </rPh>
    <phoneticPr fontId="4"/>
  </si>
  <si>
    <t>社</t>
    <rPh sb="0" eb="1">
      <t>シャ</t>
    </rPh>
    <phoneticPr fontId="4"/>
  </si>
  <si>
    <t>産</t>
    <rPh sb="0" eb="1">
      <t>サン</t>
    </rPh>
    <phoneticPr fontId="4"/>
  </si>
  <si>
    <t>（建設業者等で、県の公共工事について前払金の預託口座がある場合のみ記入する。）</t>
    <rPh sb="1" eb="4">
      <t>ケンセツギョウ</t>
    </rPh>
    <rPh sb="4" eb="5">
      <t>シャ</t>
    </rPh>
    <rPh sb="5" eb="6">
      <t>トウ</t>
    </rPh>
    <rPh sb="8" eb="9">
      <t>ケン</t>
    </rPh>
    <rPh sb="10" eb="12">
      <t>コウキョウ</t>
    </rPh>
    <rPh sb="12" eb="14">
      <t>コウジ</t>
    </rPh>
    <rPh sb="18" eb="20">
      <t>マエバラ</t>
    </rPh>
    <rPh sb="20" eb="21">
      <t>キン</t>
    </rPh>
    <rPh sb="22" eb="24">
      <t>ヨタク</t>
    </rPh>
    <rPh sb="24" eb="26">
      <t>コウザ</t>
    </rPh>
    <rPh sb="29" eb="31">
      <t>バアイ</t>
    </rPh>
    <rPh sb="33" eb="35">
      <t>キニュウ</t>
    </rPh>
    <phoneticPr fontId="4"/>
  </si>
  <si>
    <t>次のとおり登録してください。</t>
    <rPh sb="0" eb="1">
      <t>ツギ</t>
    </rPh>
    <rPh sb="5" eb="7">
      <t>トウロク</t>
    </rPh>
    <phoneticPr fontId="4"/>
  </si>
  <si>
    <r>
      <t>別紙1-2(R5)事業所・施設等別申請額一覧</t>
    </r>
    <r>
      <rPr>
        <sz val="11"/>
        <color rgb="FFFF0000"/>
        <rFont val="ＭＳ Ｐ明朝"/>
      </rPr>
      <t>【令和５年度</t>
    </r>
    <r>
      <rPr>
        <b/>
        <sz val="11"/>
        <color rgb="FFFF0000"/>
        <rFont val="ＭＳ Ｐ明朝"/>
      </rPr>
      <t>（令和５年５月８日以降）</t>
    </r>
    <r>
      <rPr>
        <sz val="11"/>
        <color rgb="FFFF0000"/>
        <rFont val="ＭＳ Ｐ明朝"/>
      </rPr>
      <t>に生じた費用分】</t>
    </r>
    <rPh sb="9" eb="12">
      <t>ジギョウショ</t>
    </rPh>
    <rPh sb="13" eb="15">
      <t>シセツ</t>
    </rPh>
    <rPh sb="15" eb="16">
      <t>トウ</t>
    </rPh>
    <rPh sb="16" eb="17">
      <t>ベツ</t>
    </rPh>
    <rPh sb="17" eb="20">
      <t>シンセイガク</t>
    </rPh>
    <rPh sb="20" eb="22">
      <t>イチラン</t>
    </rPh>
    <phoneticPr fontId="4"/>
  </si>
  <si>
    <t>⑨ 郵便番号</t>
    <rPh sb="2" eb="6">
      <t>ユウビンバンゴウ</t>
    </rPh>
    <phoneticPr fontId="4"/>
  </si>
  <si>
    <t>銀行・信金・農協</t>
    <rPh sb="0" eb="2">
      <t>ギンコウ</t>
    </rPh>
    <rPh sb="3" eb="5">
      <t>シンキン</t>
    </rPh>
    <rPh sb="6" eb="8">
      <t>ノウキョウ</t>
    </rPh>
    <phoneticPr fontId="4"/>
  </si>
  <si>
    <t>労金･信組</t>
    <rPh sb="0" eb="2">
      <t>ロウキン</t>
    </rPh>
    <rPh sb="3" eb="4">
      <t>シン</t>
    </rPh>
    <rPh sb="4" eb="5">
      <t>ソ</t>
    </rPh>
    <phoneticPr fontId="4"/>
  </si>
  <si>
    <t>申請団体責任者職名・氏名</t>
  </si>
  <si>
    <t>―</t>
  </si>
  <si>
    <t>　債権者番号</t>
    <rPh sb="1" eb="4">
      <t>サイケンシャ</t>
    </rPh>
    <rPh sb="4" eb="6">
      <t>バンゴウ</t>
    </rPh>
    <phoneticPr fontId="4"/>
  </si>
  <si>
    <t>店</t>
    <rPh sb="0" eb="1">
      <t>テン</t>
    </rPh>
    <phoneticPr fontId="4"/>
  </si>
  <si>
    <t>住所（所在地）</t>
    <rPh sb="0" eb="2">
      <t>ジュウショ</t>
    </rPh>
    <rPh sb="3" eb="6">
      <t>ショザイチ</t>
    </rPh>
    <phoneticPr fontId="4"/>
  </si>
  <si>
    <t>　感染者と接触があった者の数</t>
    <rPh sb="5" eb="7">
      <t>セッショク</t>
    </rPh>
    <rPh sb="11" eb="12">
      <t>モノ</t>
    </rPh>
    <phoneticPr fontId="4"/>
  </si>
  <si>
    <t>⑩ 県ｺｰﾄﾞ</t>
    <rPh sb="2" eb="3">
      <t>ケン</t>
    </rPh>
    <phoneticPr fontId="4"/>
  </si>
  <si>
    <t>金融機関ｺｰﾄﾞ</t>
  </si>
  <si>
    <t>（ア）･･･新型コロナウイルス感染者が発生又は感染者と接触があった者（感染者と同居している場合に限る）に対応した介護サービス</t>
    <rPh sb="23" eb="26">
      <t>カンセンシャ</t>
    </rPh>
    <rPh sb="27" eb="29">
      <t>セッショク</t>
    </rPh>
    <rPh sb="33" eb="34">
      <t>モノ</t>
    </rPh>
    <rPh sb="35" eb="38">
      <t>カンセンシャ</t>
    </rPh>
    <rPh sb="39" eb="41">
      <t>ドウキョ</t>
    </rPh>
    <rPh sb="45" eb="47">
      <t>バアイ</t>
    </rPh>
    <rPh sb="48" eb="49">
      <t>カギ</t>
    </rPh>
    <phoneticPr fontId="4"/>
  </si>
  <si>
    <t>② 電話番号</t>
    <rPh sb="2" eb="4">
      <t>デンワ</t>
    </rPh>
    <rPh sb="4" eb="6">
      <t>バンゴウ</t>
    </rPh>
    <phoneticPr fontId="4"/>
  </si>
  <si>
    <t xml:space="preserve"> 市町村ｺｰﾄﾞ</t>
    <rPh sb="1" eb="4">
      <t>シチョウソン</t>
    </rPh>
    <phoneticPr fontId="4"/>
  </si>
  <si>
    <t>預金種別</t>
    <rPh sb="0" eb="2">
      <t>ヨキン</t>
    </rPh>
    <phoneticPr fontId="4"/>
  </si>
  <si>
    <t>１　普通（預金）
２　当座（預金）
７　別段（預金）</t>
    <rPh sb="2" eb="4">
      <t>フツウ</t>
    </rPh>
    <rPh sb="5" eb="7">
      <t>ヨキン</t>
    </rPh>
    <rPh sb="11" eb="13">
      <t>トウザ</t>
    </rPh>
    <rPh sb="14" eb="16">
      <t>ヨキン</t>
    </rPh>
    <rPh sb="20" eb="22">
      <t>ベツダン</t>
    </rPh>
    <rPh sb="23" eb="25">
      <t>ヨキン</t>
    </rPh>
    <phoneticPr fontId="4"/>
  </si>
  <si>
    <t>・口座振替通知FAX送信受領</t>
    <rPh sb="1" eb="3">
      <t>コウザ</t>
    </rPh>
    <rPh sb="3" eb="5">
      <t>フリカエ</t>
    </rPh>
    <rPh sb="5" eb="7">
      <t>ツウチ</t>
    </rPh>
    <rPh sb="10" eb="12">
      <t>ソウシン</t>
    </rPh>
    <rPh sb="12" eb="14">
      <t>ジュリョウ</t>
    </rPh>
    <phoneticPr fontId="4"/>
  </si>
  <si>
    <t>長</t>
    <rPh sb="0" eb="1">
      <t>チョウ</t>
    </rPh>
    <phoneticPr fontId="4"/>
  </si>
  <si>
    <t>静</t>
    <rPh sb="0" eb="1">
      <t>シズ</t>
    </rPh>
    <phoneticPr fontId="4"/>
  </si>
  <si>
    <t>（ウ）･･･感染者が発生した介護サービス事業所・施設等の利用者の受け入れや当該事業所・施設等に応援職員の派遣を行う事業所・施</t>
  </si>
  <si>
    <t>円</t>
    <rPh sb="0" eb="1">
      <t>えん</t>
    </rPh>
    <phoneticPr fontId="10" type="Hiragana"/>
  </si>
  <si>
    <t>カ</t>
  </si>
  <si>
    <t>　感染者数及び発生・収束の日</t>
  </si>
  <si>
    <t>《　記入例　》　　　　　　　（法人の場合）</t>
    <rPh sb="2" eb="4">
      <t>キニュウ</t>
    </rPh>
    <rPh sb="4" eb="5">
      <t>レイ</t>
    </rPh>
    <rPh sb="15" eb="17">
      <t>ホウジン</t>
    </rPh>
    <rPh sb="18" eb="20">
      <t>バアイ</t>
    </rPh>
    <phoneticPr fontId="4"/>
  </si>
  <si>
    <t>号</t>
    <rPh sb="0" eb="1">
      <t>ゴウ</t>
    </rPh>
    <phoneticPr fontId="4"/>
  </si>
  <si>
    <t>支店長　甲野　乙太郎　</t>
    <rPh sb="0" eb="3">
      <t>シテンチョウ</t>
    </rPh>
    <rPh sb="4" eb="5">
      <t>コウ</t>
    </rPh>
    <rPh sb="5" eb="6">
      <t>ノ</t>
    </rPh>
    <rPh sb="7" eb="8">
      <t>オツ</t>
    </rPh>
    <rPh sb="8" eb="10">
      <t>タロウ</t>
    </rPh>
    <phoneticPr fontId="4"/>
  </si>
  <si>
    <t>岡</t>
    <rPh sb="0" eb="1">
      <t>オカ</t>
    </rPh>
    <phoneticPr fontId="4"/>
  </si>
  <si>
    <t>店</t>
    <rPh sb="0" eb="1">
      <t>ミセ</t>
    </rPh>
    <phoneticPr fontId="4"/>
  </si>
  <si>
    <t>松</t>
    <rPh sb="0" eb="1">
      <t>マツ</t>
    </rPh>
    <phoneticPr fontId="4"/>
  </si>
  <si>
    <t>静岡</t>
    <rPh sb="0" eb="2">
      <t>シズオカ</t>
    </rPh>
    <phoneticPr fontId="4"/>
  </si>
  <si>
    <t>サ</t>
  </si>
  <si>
    <t>静岡県知事</t>
    <rPh sb="0" eb="3">
      <t>シズオカケン</t>
    </rPh>
    <rPh sb="3" eb="5">
      <t>チジ</t>
    </rPh>
    <phoneticPr fontId="4"/>
  </si>
  <si>
    <t>央</t>
    <rPh sb="0" eb="1">
      <t>オウ</t>
    </rPh>
    <phoneticPr fontId="4"/>
  </si>
  <si>
    <t>区　　分</t>
  </si>
  <si>
    <t>甲</t>
    <rPh sb="0" eb="1">
      <t>コウ</t>
    </rPh>
    <phoneticPr fontId="4"/>
  </si>
  <si>
    <t>株</t>
    <rPh sb="0" eb="1">
      <t>カブ</t>
    </rPh>
    <phoneticPr fontId="4"/>
  </si>
  <si>
    <t>式</t>
    <rPh sb="0" eb="1">
      <t>シキ</t>
    </rPh>
    <phoneticPr fontId="4"/>
  </si>
  <si>
    <t>手</t>
    <rPh sb="0" eb="1">
      <t>テ</t>
    </rPh>
    <phoneticPr fontId="4"/>
  </si>
  <si>
    <t>町</t>
    <rPh sb="0" eb="1">
      <t>マチ</t>
    </rPh>
    <phoneticPr fontId="4"/>
  </si>
  <si>
    <t>太</t>
    <rPh sb="0" eb="1">
      <t>フトシ</t>
    </rPh>
    <phoneticPr fontId="4"/>
  </si>
  <si>
    <t>オ</t>
  </si>
  <si>
    <t>代表者氏名</t>
  </si>
  <si>
    <t>郎</t>
    <rPh sb="0" eb="1">
      <t>ロウ</t>
    </rPh>
    <phoneticPr fontId="4"/>
  </si>
  <si>
    <t xml:space="preserve"> </t>
  </si>
  <si>
    <t>　④施設内療養を行った高齢者施設等</t>
    <rPh sb="2" eb="4">
      <t>シセツ</t>
    </rPh>
    <rPh sb="4" eb="5">
      <t>ナイ</t>
    </rPh>
    <rPh sb="5" eb="7">
      <t>リョウヨウ</t>
    </rPh>
    <rPh sb="8" eb="9">
      <t>オコナ</t>
    </rPh>
    <rPh sb="11" eb="14">
      <t>コウレイシャ</t>
    </rPh>
    <rPh sb="14" eb="17">
      <t>シセツトウ</t>
    </rPh>
    <phoneticPr fontId="4"/>
  </si>
  <si>
    <t>《　記入例　》　　　　　　　（個人の場合）</t>
    <rPh sb="2" eb="4">
      <t>キニュウ</t>
    </rPh>
    <rPh sb="4" eb="5">
      <t>レイ</t>
    </rPh>
    <rPh sb="15" eb="17">
      <t>コジン</t>
    </rPh>
    <rPh sb="18" eb="20">
      <t>バアイ</t>
    </rPh>
    <phoneticPr fontId="4"/>
  </si>
  <si>
    <t>様式第１号（用紙　日本産業規格Ａ４縦型）</t>
    <rPh sb="0" eb="2">
      <t>ヨウシキ</t>
    </rPh>
    <rPh sb="2" eb="3">
      <t>ダイ</t>
    </rPh>
    <rPh sb="4" eb="5">
      <t>ゴウ</t>
    </rPh>
    <phoneticPr fontId="4"/>
  </si>
  <si>
    <t>名称</t>
    <rPh sb="0" eb="2">
      <t>メイショウ</t>
    </rPh>
    <phoneticPr fontId="4"/>
  </si>
  <si>
    <t xml:space="preserve"> 備　　考</t>
  </si>
  <si>
    <t>新型コロナウイルス感染症流行下における介護サービス事業所等のサービス提供体制確保事業補助金交付申請書</t>
  </si>
  <si>
    <t>（２）事業所・施設別申請額一覧（別紙１－２）</t>
  </si>
  <si>
    <t>　「所要額①(b)」、「所要額②(c)」及び「所要額(f)」は「（別紙1-3）事業所・施設等別個票」に記載した所要額（千円未満切り捨て）を記入すること。</t>
    <rPh sb="2" eb="5">
      <t>ショヨウガク</t>
    </rPh>
    <rPh sb="20" eb="21">
      <t>オヨ</t>
    </rPh>
    <rPh sb="23" eb="26">
      <t>ショヨウガク</t>
    </rPh>
    <rPh sb="33" eb="35">
      <t>ベッシ</t>
    </rPh>
    <rPh sb="45" eb="46">
      <t>トウ</t>
    </rPh>
    <rPh sb="47" eb="49">
      <t>コヒョウ</t>
    </rPh>
    <rPh sb="51" eb="53">
      <t>キサイ</t>
    </rPh>
    <rPh sb="55" eb="58">
      <t>ショヨウガク</t>
    </rPh>
    <rPh sb="59" eb="60">
      <t>セン</t>
    </rPh>
    <rPh sb="60" eb="63">
      <t>エンミマン</t>
    </rPh>
    <rPh sb="63" eb="64">
      <t>キ</t>
    </rPh>
    <rPh sb="65" eb="66">
      <t>ス</t>
    </rPh>
    <rPh sb="69" eb="71">
      <t>キニュウ</t>
    </rPh>
    <phoneticPr fontId="4"/>
  </si>
  <si>
    <t>（３）事業所・施設別個表（別紙１－３）</t>
  </si>
  <si>
    <t>（４）誓約書（別紙１－４）</t>
  </si>
  <si>
    <t>（８）資金状況調べ（別紙１－８）</t>
  </si>
  <si>
    <t>個票及び別紙1-2の内容が別紙1-1（総括表）にも正しく反映されていることを確認</t>
    <rPh sb="0" eb="2">
      <t>コヒョウ</t>
    </rPh>
    <rPh sb="2" eb="3">
      <t>オヨ</t>
    </rPh>
    <rPh sb="10" eb="12">
      <t>ナイヨウ</t>
    </rPh>
    <rPh sb="19" eb="22">
      <t>ソウカツヒョウ</t>
    </rPh>
    <rPh sb="25" eb="26">
      <t>タダ</t>
    </rPh>
    <rPh sb="28" eb="30">
      <t>ハンエイ</t>
    </rPh>
    <rPh sb="38" eb="40">
      <t>カクニン</t>
    </rPh>
    <phoneticPr fontId="4"/>
  </si>
  <si>
    <t>（７）収支予算書（別紙１－７）</t>
  </si>
  <si>
    <t>※「補助金振込口座についての申出書」を提出する場合は、口座振替登録申出書（別紙１－６）は添付不要</t>
  </si>
  <si>
    <t>（補助金額）</t>
  </si>
  <si>
    <t>　様</t>
  </si>
  <si>
    <t>申請担当者の職名</t>
    <rPh sb="6" eb="8">
      <t>しょくめい</t>
    </rPh>
    <phoneticPr fontId="10" type="Hiragana"/>
  </si>
  <si>
    <t>申請者（法人名フリガナ）</t>
    <rPh sb="0" eb="3">
      <t>シンセイシャ</t>
    </rPh>
    <rPh sb="4" eb="6">
      <t>ホウジン</t>
    </rPh>
    <rPh sb="6" eb="7">
      <t>メイ</t>
    </rPh>
    <phoneticPr fontId="4"/>
  </si>
  <si>
    <t>静岡県知事　川勝平太</t>
  </si>
  <si>
    <t>申請書作成者職名・氏名</t>
  </si>
  <si>
    <t>支店名</t>
  </si>
  <si>
    <t>口座番号</t>
  </si>
  <si>
    <t>計</t>
    <rPh sb="0" eb="1">
      <t>けい</t>
    </rPh>
    <phoneticPr fontId="10" type="Hiragana"/>
  </si>
  <si>
    <t>　※別途、各シートの黄色塗りつぶしのセルも入力してください。</t>
    <rPh sb="10" eb="12">
      <t>きいろ</t>
    </rPh>
    <phoneticPr fontId="10" type="Hiragana"/>
  </si>
  <si>
    <t>・金融機関名、支店名</t>
  </si>
  <si>
    <t>・口座種別、口座番号</t>
  </si>
  <si>
    <t>誓約書</t>
    <rPh sb="0" eb="3">
      <t>セイヤクショ</t>
    </rPh>
    <phoneticPr fontId="4"/>
  </si>
  <si>
    <t>　私は、「新型コロナウイルス感染症流行下における介護サービス事業所等のサービス提供体制確保事業補助金」の支給を申請するにあたり、下記の内容について、誓約します。</t>
  </si>
  <si>
    <t>記</t>
  </si>
  <si>
    <t>静岡県知事　様</t>
    <rPh sb="0" eb="3">
      <t>しずおかけん</t>
    </rPh>
    <rPh sb="3" eb="5">
      <t>ちじ</t>
    </rPh>
    <rPh sb="6" eb="7">
      <t>さま</t>
    </rPh>
    <phoneticPr fontId="10" type="Hiragana"/>
  </si>
  <si>
    <t xml:space="preserve">※　所在地、名称、代表者氏名は、以下のいずれかにより記入してください。
　①　法人の代表者がすべて自署
　②　ゴム印等で記名し、代表者印を押印
</t>
  </si>
  <si>
    <t>事業者から申請書類を受領し、内容を審査</t>
    <rPh sb="0" eb="3">
      <t>ジギョウシャ</t>
    </rPh>
    <rPh sb="5" eb="7">
      <t>シンセイ</t>
    </rPh>
    <rPh sb="7" eb="9">
      <t>ショルイ</t>
    </rPh>
    <rPh sb="10" eb="12">
      <t>ジュリョウ</t>
    </rPh>
    <rPh sb="14" eb="16">
      <t>ナイヨウ</t>
    </rPh>
    <rPh sb="17" eb="19">
      <t>シンサ</t>
    </rPh>
    <phoneticPr fontId="4"/>
  </si>
  <si>
    <t>令和5年度分の申請回数</t>
    <rPh sb="0" eb="2">
      <t>レイワ</t>
    </rPh>
    <rPh sb="3" eb="6">
      <t>ネンドブン</t>
    </rPh>
    <rPh sb="7" eb="9">
      <t>シンセイ</t>
    </rPh>
    <rPh sb="9" eb="11">
      <t>カイスウ</t>
    </rPh>
    <phoneticPr fontId="4"/>
  </si>
  <si>
    <t>人数・日数等</t>
    <rPh sb="0" eb="2">
      <t>ニンズウ</t>
    </rPh>
    <rPh sb="3" eb="5">
      <t>ニッスウ</t>
    </rPh>
    <rPh sb="5" eb="6">
      <t>トウ</t>
    </rPh>
    <phoneticPr fontId="4"/>
  </si>
  <si>
    <t>各事業所から回収した個票の入力内容を確認し、一つのExcelファイルに集約</t>
    <rPh sb="0" eb="1">
      <t>カク</t>
    </rPh>
    <rPh sb="1" eb="4">
      <t>ジギョウショ</t>
    </rPh>
    <rPh sb="6" eb="8">
      <t>カイシュウ</t>
    </rPh>
    <rPh sb="10" eb="12">
      <t>コヒョウ</t>
    </rPh>
    <rPh sb="13" eb="15">
      <t>ニュウリョク</t>
    </rPh>
    <rPh sb="15" eb="17">
      <t>ナイヨウ</t>
    </rPh>
    <rPh sb="18" eb="20">
      <t>カクニン</t>
    </rPh>
    <phoneticPr fontId="4"/>
  </si>
  <si>
    <t>設等</t>
  </si>
  <si>
    <t>　「基準単価(a)」及び「基準単価(e)」は、「新型コロナウイルス感染症流行下における介護サービス事業所等のサービス提供体制確保事業補助金交付要綱」別表２の基準単価を記入すること。</t>
    <rPh sb="2" eb="4">
      <t>キジュン</t>
    </rPh>
    <rPh sb="4" eb="6">
      <t>タンカ</t>
    </rPh>
    <rPh sb="10" eb="11">
      <t>オヨ</t>
    </rPh>
    <rPh sb="13" eb="15">
      <t>キジュン</t>
    </rPh>
    <rPh sb="15" eb="17">
      <t>タンカ</t>
    </rPh>
    <rPh sb="24" eb="26">
      <t>シンガタ</t>
    </rPh>
    <rPh sb="33" eb="36">
      <t>カンセンショウ</t>
    </rPh>
    <rPh sb="36" eb="38">
      <t>リュウコウ</t>
    </rPh>
    <rPh sb="38" eb="39">
      <t>カ</t>
    </rPh>
    <rPh sb="43" eb="45">
      <t>カイゴ</t>
    </rPh>
    <rPh sb="49" eb="52">
      <t>ジギョウショ</t>
    </rPh>
    <rPh sb="52" eb="53">
      <t>トウ</t>
    </rPh>
    <rPh sb="58" eb="60">
      <t>テイキョウ</t>
    </rPh>
    <rPh sb="60" eb="62">
      <t>タイセイ</t>
    </rPh>
    <rPh sb="62" eb="64">
      <t>カクホ</t>
    </rPh>
    <rPh sb="64" eb="66">
      <t>ジギョウ</t>
    </rPh>
    <rPh sb="66" eb="69">
      <t>ホジョキン</t>
    </rPh>
    <rPh sb="69" eb="71">
      <t>コウフ</t>
    </rPh>
    <rPh sb="71" eb="73">
      <t>ヨウコウ</t>
    </rPh>
    <rPh sb="75" eb="76">
      <t>ヒョウ</t>
    </rPh>
    <phoneticPr fontId="4"/>
  </si>
  <si>
    <t>　　　限る。以下同じ）に対応した介護サービス事業所・施設等</t>
  </si>
  <si>
    <t>　　者が複数発生し、職員が不足した場合を含む）</t>
  </si>
  <si>
    <t>　　□　コホーティング（隔離）を実施した。</t>
    <rPh sb="12" eb="14">
      <t>カクリ</t>
    </rPh>
    <rPh sb="16" eb="18">
      <t>ジッシ</t>
    </rPh>
    <phoneticPr fontId="4"/>
  </si>
  <si>
    <t xml:space="preserve">  ⑤(1)①の通所系サービス事業所が、当該事業所の職員により、居宅で生活している利用者に対して、</t>
    <rPh sb="8" eb="10">
      <t>ツウショ</t>
    </rPh>
    <rPh sb="10" eb="11">
      <t>ケイ</t>
    </rPh>
    <rPh sb="15" eb="17">
      <t>ジギョウ</t>
    </rPh>
    <rPh sb="17" eb="18">
      <t>ショ</t>
    </rPh>
    <rPh sb="20" eb="22">
      <t>トウガイ</t>
    </rPh>
    <rPh sb="22" eb="24">
      <t>ジギョウ</t>
    </rPh>
    <rPh sb="24" eb="25">
      <t>ショ</t>
    </rPh>
    <rPh sb="26" eb="28">
      <t>ショクイン</t>
    </rPh>
    <rPh sb="32" eb="34">
      <t>キョタク</t>
    </rPh>
    <rPh sb="35" eb="37">
      <t>セイカツ</t>
    </rPh>
    <rPh sb="41" eb="44">
      <t>リヨウシャ</t>
    </rPh>
    <rPh sb="45" eb="46">
      <t>タイ</t>
    </rPh>
    <phoneticPr fontId="4"/>
  </si>
  <si>
    <t>　　利用者からの連絡を受ける体制を整えた上で、居宅を訪問し、個別サービス計画の内容を踏ま</t>
    <rPh sb="11" eb="12">
      <t>ウ</t>
    </rPh>
    <rPh sb="14" eb="16">
      <t>タイセイ</t>
    </rPh>
    <rPh sb="17" eb="18">
      <t>トトノ</t>
    </rPh>
    <rPh sb="20" eb="21">
      <t>ウエ</t>
    </rPh>
    <rPh sb="23" eb="25">
      <t>キョタク</t>
    </rPh>
    <rPh sb="26" eb="28">
      <t>ホウモン</t>
    </rPh>
    <rPh sb="30" eb="32">
      <t>コベツ</t>
    </rPh>
    <rPh sb="36" eb="38">
      <t>ケイカク</t>
    </rPh>
    <rPh sb="39" eb="41">
      <t>ナイヨウ</t>
    </rPh>
    <phoneticPr fontId="4"/>
  </si>
  <si>
    <t>　⑥感染等の疑いがある者に対して一定の要件のもと自費で検査を実施した介護施設等（①、②の場合）</t>
    <rPh sb="2" eb="4">
      <t>カンセン</t>
    </rPh>
    <rPh sb="4" eb="5">
      <t>トウ</t>
    </rPh>
    <rPh sb="6" eb="7">
      <t>ウタガ</t>
    </rPh>
    <rPh sb="11" eb="12">
      <t>モノ</t>
    </rPh>
    <rPh sb="13" eb="14">
      <t>タイ</t>
    </rPh>
    <rPh sb="16" eb="18">
      <t>イッテイ</t>
    </rPh>
    <rPh sb="19" eb="21">
      <t>ヨウケン</t>
    </rPh>
    <rPh sb="24" eb="26">
      <t>ジヒ</t>
    </rPh>
    <rPh sb="27" eb="29">
      <t>ケンサ</t>
    </rPh>
    <rPh sb="30" eb="32">
      <t>ジッシ</t>
    </rPh>
    <rPh sb="34" eb="36">
      <t>カイゴ</t>
    </rPh>
    <rPh sb="36" eb="38">
      <t>シセツ</t>
    </rPh>
    <rPh sb="38" eb="39">
      <t>トウ</t>
    </rPh>
    <rPh sb="44" eb="46">
      <t>バアイ</t>
    </rPh>
    <phoneticPr fontId="4"/>
  </si>
  <si>
    <t xml:space="preserve">  ①(1)①以外の通所系サービス事業所が、当該事業所の職員により、居宅で生活している利用者</t>
    <rPh sb="7" eb="9">
      <t>イガイ</t>
    </rPh>
    <rPh sb="10" eb="12">
      <t>ツウショ</t>
    </rPh>
    <rPh sb="12" eb="13">
      <t>ケイ</t>
    </rPh>
    <rPh sb="17" eb="19">
      <t>ジギョウ</t>
    </rPh>
    <rPh sb="19" eb="20">
      <t>ショ</t>
    </rPh>
    <rPh sb="22" eb="24">
      <t>トウガイ</t>
    </rPh>
    <rPh sb="24" eb="26">
      <t>ジギョウ</t>
    </rPh>
    <rPh sb="26" eb="27">
      <t>ショ</t>
    </rPh>
    <rPh sb="28" eb="30">
      <t>ショクイン</t>
    </rPh>
    <rPh sb="34" eb="36">
      <t>キョタク</t>
    </rPh>
    <rPh sb="37" eb="39">
      <t>セイカツ</t>
    </rPh>
    <rPh sb="43" eb="46">
      <t>リヨウシャ</t>
    </rPh>
    <phoneticPr fontId="4"/>
  </si>
  <si>
    <t>利用者</t>
    <rPh sb="0" eb="3">
      <t>リヨウシャ</t>
    </rPh>
    <phoneticPr fontId="4"/>
  </si>
  <si>
    <t>人数①</t>
    <rPh sb="0" eb="2">
      <t>ニンズウ</t>
    </rPh>
    <phoneticPr fontId="4"/>
  </si>
  <si>
    <t>発生日①</t>
    <rPh sb="0" eb="3">
      <t>ハッセイビ</t>
    </rPh>
    <phoneticPr fontId="4"/>
  </si>
  <si>
    <t>人数②</t>
    <rPh sb="0" eb="2">
      <t>ニンズウ</t>
    </rPh>
    <phoneticPr fontId="4"/>
  </si>
  <si>
    <t>発生日②</t>
    <rPh sb="0" eb="3">
      <t>ハッセイビ</t>
    </rPh>
    <phoneticPr fontId="4"/>
  </si>
  <si>
    <r>
      <t>別紙1-3(R5)事業所・施設等別個票</t>
    </r>
    <r>
      <rPr>
        <sz val="9"/>
        <color rgb="FFFF0000"/>
        <rFont val="ＭＳ Ｐ明朝"/>
      </rPr>
      <t>【令和５年度</t>
    </r>
    <r>
      <rPr>
        <b/>
        <sz val="9"/>
        <color rgb="FFFF0000"/>
        <rFont val="ＭＳ Ｐ明朝"/>
      </rPr>
      <t>（令和５年５月８日以降）</t>
    </r>
    <r>
      <rPr>
        <sz val="9"/>
        <color rgb="FFFF0000"/>
        <rFont val="ＭＳ Ｐ明朝"/>
      </rPr>
      <t>に生じた費用分】</t>
    </r>
    <rPh sb="9" eb="12">
      <t>ジギョウショ</t>
    </rPh>
    <rPh sb="13" eb="15">
      <t>シセツ</t>
    </rPh>
    <rPh sb="15" eb="16">
      <t>トウ</t>
    </rPh>
    <rPh sb="16" eb="17">
      <t>ベツ</t>
    </rPh>
    <rPh sb="17" eb="19">
      <t>コヒョウ</t>
    </rPh>
    <rPh sb="34" eb="36">
      <t>イコウ</t>
    </rPh>
    <phoneticPr fontId="4"/>
  </si>
  <si>
    <r>
      <t>別紙1-1(R5)総括表</t>
    </r>
    <r>
      <rPr>
        <sz val="9"/>
        <color rgb="FFFF0000"/>
        <rFont val="ＭＳ 明朝"/>
      </rPr>
      <t>【令和５年度</t>
    </r>
    <r>
      <rPr>
        <b/>
        <sz val="9"/>
        <color rgb="FFFF0000"/>
        <rFont val="ＭＳ 明朝"/>
      </rPr>
      <t>（令和５年５月８日以降）</t>
    </r>
    <r>
      <rPr>
        <sz val="9"/>
        <color rgb="FFFF0000"/>
        <rFont val="ＭＳ 明朝"/>
      </rPr>
      <t>に生じた費用分】</t>
    </r>
    <rPh sb="9" eb="12">
      <t>ソウカツヒョウ</t>
    </rPh>
    <rPh sb="13" eb="15">
      <t>レイワ</t>
    </rPh>
    <rPh sb="16" eb="18">
      <t>ネンド</t>
    </rPh>
    <rPh sb="31" eb="32">
      <t>ショウ</t>
    </rPh>
    <rPh sb="34" eb="37">
      <t>ヒヨウブン</t>
    </rPh>
    <phoneticPr fontId="4"/>
  </si>
  <si>
    <t>ア　対象となる事業所・施設等
　（ア）新型コロナウイルス感染者が発生又は感染者と接触があった者（感染者と同居している場合に限る。以下同じ）に対応した介護サービス事業所・施設等
　①利用者又は職員に感染者が発生した介護サービス事業所・施設等（職員に感染者と接触があった者が複数発生し、職員が不足した場合を含む）（※１～※４）
　②感染者と接触があった者に対応した訪問系サービス事業所（※２）、短期入所系サービス事業所（※３）、介護施設等（※１）
　③感染等の疑いがある者に対して一定の要件のもと自費で検査を実施した介護施設等（①、②の場合を除く）（※１）
　④施設内療養を行った高齢者施設等（※５）
　（イ）新型コロナウイルス感染症の流行に伴い居宅でサービスを提供する通所系サービス事業所（※４）
　　　（ア）① 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通常形態での通所サービス提供が困難であり、休業を行った場合であって、 感染を未然に防ぐために代替措置を取った場合（近隣自治体や近隣事業所・施設等で感染者が発生している場合又は感染拡大地域で新型コロナウイルス感染症が流行している場合（感染者が一定数継続して発生している状況等 ）に限る））</t>
  </si>
  <si>
    <t>（２）事業の目的</t>
    <rPh sb="3" eb="5">
      <t>ジギョウ</t>
    </rPh>
    <rPh sb="6" eb="8">
      <t>モクテキ</t>
    </rPh>
    <phoneticPr fontId="4"/>
  </si>
  <si>
    <t>本申請書に記載した経費が他の補助金や給付金により補填されたものでないことを御確認のうえ、右欄で〇を選択してください。</t>
    <rPh sb="0" eb="1">
      <t>ホン</t>
    </rPh>
    <rPh sb="1" eb="3">
      <t>シンセイ</t>
    </rPh>
    <rPh sb="3" eb="4">
      <t>ショ</t>
    </rPh>
    <rPh sb="24" eb="26">
      <t>ホテン</t>
    </rPh>
    <rPh sb="44" eb="45">
      <t>ミギ</t>
    </rPh>
    <rPh sb="45" eb="46">
      <t>ラン</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</si>
</sst>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_ "/>
    <numFmt numFmtId="177" formatCode="[$-411]ggge&quot;年&quot;m&quot;月&quot;d&quot;日&quot;;@"/>
    <numFmt numFmtId="178" formatCode="0000000"/>
    <numFmt numFmtId="179" formatCode="#,##0;\-#,##0;&quot;&quot;"/>
    <numFmt numFmtId="180" formatCode="#,##0_ ;[Red]\-#,##0\ "/>
  </numFmts>
  <fonts count="42">
    <font>
      <sz val="11"/>
      <color auto="1"/>
      <name val="ＭＳ Ｐゴシック"/>
      <family val="3"/>
    </font>
    <font>
      <u/>
      <sz val="11"/>
      <color theme="10"/>
      <name val="ＭＳ Ｐゴシック"/>
      <family val="3"/>
    </font>
    <font>
      <sz val="11"/>
      <color auto="1"/>
      <name val="ＭＳ Ｐゴシック"/>
      <family val="3"/>
    </font>
    <font>
      <sz val="11"/>
      <color theme="1"/>
      <name val="ＭＳ Ｐゴシック"/>
      <family val="3"/>
      <scheme val="minor"/>
    </font>
    <font>
      <sz val="6"/>
      <color auto="1"/>
      <name val="ＭＳ Ｐゴシック"/>
      <family val="3"/>
    </font>
    <font>
      <sz val="11"/>
      <color theme="1"/>
      <name val="ＭＳ 明朝"/>
      <family val="1"/>
    </font>
    <font>
      <b/>
      <sz val="14"/>
      <color theme="1"/>
      <name val="ＭＳ 明朝"/>
      <family val="1"/>
    </font>
    <font>
      <b/>
      <sz val="14"/>
      <color auto="1"/>
      <name val="ＭＳ 明朝"/>
      <family val="1"/>
    </font>
    <font>
      <sz val="11"/>
      <color auto="1"/>
      <name val="ＭＳ 明朝"/>
      <family val="1"/>
    </font>
    <font>
      <sz val="12"/>
      <color theme="1"/>
      <name val="ＭＳ 明朝"/>
      <family val="1"/>
    </font>
    <font>
      <sz val="6"/>
      <color auto="1"/>
      <name val="游ゴシック"/>
      <family val="3"/>
    </font>
    <font>
      <sz val="11"/>
      <color rgb="FFFF0000"/>
      <name val="ＭＳ Ｐゴシック"/>
      <family val="3"/>
    </font>
    <font>
      <b/>
      <sz val="11"/>
      <color auto="1"/>
      <name val="ＭＳ Ｐゴシック"/>
      <family val="3"/>
    </font>
    <font>
      <b/>
      <sz val="11"/>
      <color rgb="FFFF0000"/>
      <name val="ＭＳ Ｐゴシック"/>
      <family val="3"/>
    </font>
    <font>
      <strike/>
      <sz val="11"/>
      <color auto="1"/>
      <name val="ＭＳ 明朝"/>
      <family val="1"/>
    </font>
    <font>
      <sz val="11"/>
      <color rgb="FFFF0000"/>
      <name val="ＭＳ 明朝"/>
      <family val="1"/>
    </font>
    <font>
      <sz val="9"/>
      <color theme="1"/>
      <name val="ＭＳ 明朝"/>
      <family val="1"/>
    </font>
    <font>
      <sz val="8"/>
      <color auto="1"/>
      <name val="ＭＳ 明朝"/>
      <family val="1"/>
    </font>
    <font>
      <sz val="10"/>
      <color theme="1"/>
      <name val="ＭＳ 明朝"/>
      <family val="1"/>
    </font>
    <font>
      <sz val="8"/>
      <color theme="1"/>
      <name val="ＭＳ 明朝"/>
      <family val="1"/>
    </font>
    <font>
      <sz val="10"/>
      <color auto="1"/>
      <name val="ＭＳ 明朝"/>
      <family val="1"/>
    </font>
    <font>
      <i/>
      <sz val="8"/>
      <color theme="1"/>
      <name val="ＭＳ 明朝"/>
      <family val="1"/>
    </font>
    <font>
      <sz val="11"/>
      <color theme="1"/>
      <name val="ＭＳ Ｐ明朝"/>
      <family val="1"/>
    </font>
    <font>
      <b/>
      <sz val="10"/>
      <color theme="1"/>
      <name val="ＭＳ Ｐ明朝"/>
      <family val="1"/>
    </font>
    <font>
      <sz val="10"/>
      <color theme="1"/>
      <name val="ＭＳ Ｐ明朝"/>
      <family val="1"/>
    </font>
    <font>
      <sz val="16"/>
      <color theme="1"/>
      <name val="ＭＳ Ｐ明朝"/>
      <family val="1"/>
    </font>
    <font>
      <sz val="3"/>
      <color theme="1"/>
      <name val="ＭＳ Ｐ明朝"/>
      <family val="1"/>
    </font>
    <font>
      <sz val="9"/>
      <color theme="1"/>
      <name val="ＭＳ Ｐ明朝"/>
      <family val="1"/>
    </font>
    <font>
      <sz val="8"/>
      <color theme="1"/>
      <name val="ＭＳ Ｐ明朝"/>
      <family val="1"/>
    </font>
    <font>
      <sz val="7"/>
      <color theme="1"/>
      <name val="ＭＳ Ｐ明朝"/>
      <family val="1"/>
    </font>
    <font>
      <sz val="7.5"/>
      <color theme="1"/>
      <name val="ＭＳ Ｐ明朝"/>
      <family val="1"/>
    </font>
    <font>
      <sz val="6"/>
      <color theme="1"/>
      <name val="ＭＳ Ｐ明朝"/>
      <family val="1"/>
    </font>
    <font>
      <sz val="3"/>
      <color rgb="FFFF0000"/>
      <name val="ＭＳ Ｐ明朝"/>
      <family val="1"/>
    </font>
    <font>
      <sz val="10.5"/>
      <color auto="1"/>
      <name val="ＭＳ 明朝"/>
      <family val="1"/>
    </font>
    <font>
      <sz val="9"/>
      <color auto="1"/>
      <name val="ＭＳ 明朝"/>
      <family val="1"/>
    </font>
    <font>
      <b/>
      <sz val="12"/>
      <color auto="1"/>
      <name val="ＭＳ 明朝"/>
      <family val="1"/>
    </font>
    <font>
      <sz val="12"/>
      <color auto="1"/>
      <name val="ＭＳ 明朝"/>
      <family val="1"/>
    </font>
    <font>
      <sz val="8"/>
      <color auto="1"/>
      <name val="ＭＳ Ｐゴシック"/>
      <family val="3"/>
    </font>
    <font>
      <sz val="12"/>
      <color auto="1"/>
      <name val="ＭＳ Ｐゴシック"/>
      <family val="3"/>
    </font>
    <font>
      <b/>
      <sz val="11"/>
      <color auto="1"/>
      <name val="ＭＳ 明朝"/>
      <family val="1"/>
    </font>
    <font>
      <sz val="6"/>
      <color auto="1"/>
      <name val="ＭＳ 明朝"/>
      <family val="1"/>
    </font>
    <font>
      <sz val="9"/>
      <color auto="1"/>
      <name val="ＭＳ Ｐゴシック"/>
      <family val="3"/>
    </font>
  </fonts>
  <fills count="12">
    <fill>
      <patternFill patternType="none"/>
    </fill>
    <fill>
      <patternFill patternType="gray125"/>
    </fill>
    <fill>
      <patternFill patternType="solid">
        <fgColor rgb="FFFFC000"/>
        <bgColor indexed="64"/>
      </patternFill>
    </fill>
    <fill>
      <patternFill patternType="solid">
        <fgColor theme="0" tint="-5.e-002"/>
        <bgColor indexed="64"/>
      </patternFill>
    </fill>
    <fill>
      <patternFill patternType="solid">
        <fgColor rgb="FFFFFFCC"/>
        <bgColor indexed="64"/>
      </patternFill>
    </fill>
    <fill>
      <patternFill patternType="solid">
        <fgColor theme="0"/>
        <bgColor indexed="64"/>
      </patternFill>
    </fill>
    <fill>
      <patternFill patternType="solid">
        <fgColor rgb="FFCCFFCC"/>
        <bgColor indexed="64"/>
      </patternFill>
    </fill>
    <fill>
      <patternFill patternType="solid">
        <fgColor rgb="FFFFFFBE"/>
        <bgColor indexed="64"/>
      </patternFill>
    </fill>
    <fill>
      <patternFill patternType="solid">
        <fgColor theme="9" tint="0.8"/>
        <bgColor indexed="64"/>
      </patternFill>
    </fill>
    <fill>
      <patternFill patternType="solid">
        <fgColor theme="8" tint="0.8"/>
        <bgColor indexed="64"/>
      </patternFill>
    </fill>
    <fill>
      <patternFill patternType="solid">
        <fgColor indexed="9"/>
        <bgColor indexed="64"/>
      </patternFill>
    </fill>
    <fill>
      <patternFill patternType="solid">
        <fgColor rgb="FFFFFF00"/>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thin">
        <color indexed="64"/>
      </bottom>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thin">
        <color indexed="64"/>
      </top>
      <bottom style="hair">
        <color indexed="64"/>
      </bottom>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Up="1">
      <left/>
      <right style="thin">
        <color indexed="64"/>
      </right>
      <top style="double">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style="dashed">
        <color indexed="64"/>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top style="double">
        <color indexed="64"/>
      </top>
      <bottom style="thin">
        <color indexed="64"/>
      </bottom>
      <diagonal/>
    </border>
    <border>
      <left/>
      <right/>
      <top style="dashed">
        <color indexed="64"/>
      </top>
      <bottom/>
      <diagonal/>
    </border>
    <border>
      <left/>
      <right/>
      <top/>
      <bottom style="dashed">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dashed">
        <color indexed="64"/>
      </right>
      <top style="dashed">
        <color indexed="64"/>
      </top>
      <bottom/>
      <diagonal/>
    </border>
    <border>
      <left/>
      <right style="dashed">
        <color indexed="64"/>
      </right>
      <top/>
      <bottom/>
      <diagonal/>
    </border>
    <border>
      <left/>
      <right style="dashed">
        <color indexed="64"/>
      </right>
      <top/>
      <bottom style="dashed">
        <color indexed="64"/>
      </bottom>
      <diagonal/>
    </border>
    <border>
      <left style="thin">
        <color indexed="64"/>
      </left>
      <right style="dotted">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style="dotted">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22"/>
      </left>
      <right/>
      <top style="thin">
        <color indexed="22"/>
      </top>
      <bottom/>
      <diagonal/>
    </border>
    <border>
      <left style="thin">
        <color indexed="22"/>
      </left>
      <right/>
      <top/>
      <bottom/>
      <diagonal/>
    </border>
    <border>
      <left style="thin">
        <color indexed="22"/>
      </left>
      <right style="medium">
        <color indexed="64"/>
      </right>
      <top/>
      <bottom/>
      <diagonal/>
    </border>
    <border>
      <left style="thin">
        <color indexed="22"/>
      </left>
      <right/>
      <top/>
      <bottom style="thin">
        <color indexed="22"/>
      </bottom>
      <diagonal/>
    </border>
    <border>
      <left style="dotted">
        <color indexed="64"/>
      </left>
      <right style="dotted">
        <color indexed="64"/>
      </right>
      <top style="thin">
        <color indexed="64"/>
      </top>
      <bottom style="thin">
        <color indexed="64"/>
      </bottom>
      <diagonal/>
    </border>
    <border>
      <left/>
      <right/>
      <top style="medium">
        <color indexed="64"/>
      </top>
      <bottom/>
      <diagonal/>
    </border>
    <border>
      <left style="dotted">
        <color indexed="64"/>
      </left>
      <right style="dotted">
        <color indexed="64"/>
      </right>
      <top style="thin">
        <color indexed="64"/>
      </top>
      <bottom style="medium">
        <color indexed="64"/>
      </bottom>
      <diagonal/>
    </border>
    <border>
      <left/>
      <right style="dotted">
        <color indexed="64"/>
      </right>
      <top style="thin">
        <color indexed="64"/>
      </top>
      <bottom style="medium">
        <color indexed="64"/>
      </bottom>
      <diagonal/>
    </border>
    <border>
      <left/>
      <right/>
      <top style="medium">
        <color indexed="64"/>
      </top>
      <bottom style="thin">
        <color indexed="64"/>
      </bottom>
      <diagonal/>
    </border>
    <border>
      <left/>
      <right/>
      <top style="thin">
        <color indexed="22"/>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dotted">
        <color indexed="64"/>
      </right>
      <top/>
      <bottom style="medium">
        <color indexed="64"/>
      </bottom>
      <diagonal/>
    </border>
    <border>
      <left/>
      <right/>
      <top style="medium">
        <color indexed="64"/>
      </top>
      <bottom style="thin">
        <color indexed="22"/>
      </bottom>
      <diagonal/>
    </border>
    <border>
      <left style="dotted">
        <color indexed="64"/>
      </left>
      <right/>
      <top style="thin">
        <color indexed="64"/>
      </top>
      <bottom style="medium">
        <color indexed="64"/>
      </bottom>
      <diagonal/>
    </border>
    <border>
      <left style="dotted">
        <color indexed="64"/>
      </left>
      <right style="dotted">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dotted">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dotted">
        <color indexed="64"/>
      </left>
      <right style="mediumDashDotDot">
        <color indexed="64"/>
      </right>
      <top style="thin">
        <color indexed="64"/>
      </top>
      <bottom style="medium">
        <color indexed="64"/>
      </bottom>
      <diagonal/>
    </border>
    <border>
      <left style="mediumDashDotDot">
        <color indexed="64"/>
      </left>
      <right style="dotted">
        <color indexed="64"/>
      </right>
      <top style="thin">
        <color indexed="64"/>
      </top>
      <bottom style="medium">
        <color indexed="64"/>
      </bottom>
      <diagonal/>
    </border>
    <border>
      <left style="medium">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bottom style="medium">
        <color indexed="64"/>
      </bottom>
      <diagonal/>
    </border>
    <border>
      <left/>
      <right/>
      <top/>
      <bottom style="medium">
        <color indexed="64"/>
      </bottom>
      <diagonal/>
    </border>
    <border>
      <left style="thin">
        <color indexed="64"/>
      </left>
      <right style="dotted">
        <color indexed="64"/>
      </right>
      <top style="thin">
        <color indexed="64"/>
      </top>
      <bottom style="medium">
        <color indexed="64"/>
      </bottom>
      <diagonal/>
    </border>
    <border>
      <left/>
      <right/>
      <top/>
      <bottom style="thin">
        <color indexed="22"/>
      </bottom>
      <diagonal/>
    </border>
    <border>
      <left style="medium">
        <color indexed="64"/>
      </left>
      <right/>
      <top/>
      <bottom/>
      <diagonal/>
    </border>
    <border>
      <left/>
      <right style="medium">
        <color indexed="64"/>
      </right>
      <top style="medium">
        <color indexed="64"/>
      </top>
      <bottom/>
      <diagonal/>
    </border>
    <border>
      <left/>
      <right style="thin">
        <color indexed="22"/>
      </right>
      <top style="thin">
        <color indexed="22"/>
      </top>
      <bottom/>
      <diagonal/>
    </border>
    <border>
      <left/>
      <right style="thin">
        <color indexed="22"/>
      </right>
      <top/>
      <bottom/>
      <diagonal/>
    </border>
    <border>
      <left/>
      <right style="thin">
        <color indexed="22"/>
      </right>
      <top/>
      <bottom style="thin">
        <color indexed="22"/>
      </bottom>
      <diagonal/>
    </border>
  </borders>
  <cellStyleXfs count="7">
    <xf numFmtId="0" fontId="0" fillId="0" borderId="0">
      <alignment vertical="center"/>
    </xf>
    <xf numFmtId="0" fontId="1" fillId="0" borderId="0" applyNumberForma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3" fillId="0" borderId="0">
      <alignment vertical="center"/>
    </xf>
    <xf numFmtId="0" fontId="2" fillId="0" borderId="0"/>
    <xf numFmtId="38" fontId="2" fillId="0" borderId="0" applyFont="0" applyFill="0" applyBorder="0" applyAlignment="0" applyProtection="0">
      <alignment vertical="center"/>
    </xf>
  </cellStyleXfs>
  <cellXfs count="900">
    <xf numFmtId="0" fontId="0" fillId="0" borderId="0" xfId="0">
      <alignment vertical="center"/>
    </xf>
    <xf numFmtId="0" fontId="5" fillId="0" borderId="0" xfId="0" applyFont="1">
      <alignment vertical="center"/>
    </xf>
    <xf numFmtId="0" fontId="5" fillId="0" borderId="0" xfId="0" applyFont="1" applyAlignment="1">
      <alignment horizontal="left" vertical="top"/>
    </xf>
    <xf numFmtId="0" fontId="6" fillId="0" borderId="0" xfId="0" applyFont="1" applyAlignment="1">
      <alignment vertical="center"/>
    </xf>
    <xf numFmtId="0" fontId="7" fillId="0" borderId="0" xfId="0" applyFont="1" applyFill="1" applyAlignment="1">
      <alignment vertical="center"/>
    </xf>
    <xf numFmtId="0" fontId="5" fillId="0" borderId="1" xfId="0" applyFont="1" applyBorder="1" applyAlignment="1">
      <alignment horizontal="center" vertical="center"/>
    </xf>
    <xf numFmtId="0" fontId="8" fillId="0" borderId="0" xfId="0" applyFont="1" applyFill="1" applyAlignment="1">
      <alignment horizontal="left" vertical="top"/>
    </xf>
    <xf numFmtId="0" fontId="9" fillId="0" borderId="0" xfId="0" applyFont="1" applyAlignment="1">
      <alignment horizontal="left" vertical="top"/>
    </xf>
    <xf numFmtId="49" fontId="9" fillId="0" borderId="1" xfId="0" applyNumberFormat="1" applyFont="1" applyBorder="1" applyAlignment="1">
      <alignment horizontal="center" vertical="top"/>
    </xf>
    <xf numFmtId="49" fontId="9" fillId="0" borderId="1" xfId="0" applyNumberFormat="1" applyFont="1" applyBorder="1" applyAlignment="1">
      <alignment horizontal="left" vertical="top" wrapText="1"/>
    </xf>
    <xf numFmtId="49" fontId="9" fillId="0" borderId="2" xfId="0" applyNumberFormat="1" applyFont="1" applyBorder="1" applyAlignment="1">
      <alignment vertical="top" wrapText="1"/>
    </xf>
    <xf numFmtId="0" fontId="9" fillId="0" borderId="1" xfId="0" applyFont="1" applyBorder="1" applyAlignment="1">
      <alignment horizontal="center" vertical="top"/>
    </xf>
    <xf numFmtId="0" fontId="9" fillId="0" borderId="1" xfId="0" applyFont="1" applyBorder="1" applyAlignment="1">
      <alignment horizontal="left" vertical="top" wrapText="1"/>
    </xf>
    <xf numFmtId="0" fontId="9" fillId="0" borderId="2" xfId="0" applyFont="1" applyBorder="1" applyAlignment="1">
      <alignment horizontal="left" vertical="top" wrapText="1"/>
    </xf>
    <xf numFmtId="0" fontId="9" fillId="0" borderId="2" xfId="0" applyFont="1" applyBorder="1" applyAlignment="1">
      <alignment vertical="top" wrapText="1"/>
    </xf>
    <xf numFmtId="0" fontId="3" fillId="0" borderId="0" xfId="4">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12" fillId="0" borderId="1" xfId="0" applyFont="1" applyBorder="1">
      <alignment vertical="center"/>
    </xf>
    <xf numFmtId="0" fontId="12" fillId="0" borderId="1" xfId="0" applyFont="1" applyBorder="1" applyAlignment="1">
      <alignment vertical="center" wrapText="1"/>
    </xf>
    <xf numFmtId="0" fontId="12" fillId="0" borderId="0" xfId="0" applyFont="1" applyBorder="1">
      <alignment vertical="center"/>
    </xf>
    <xf numFmtId="0" fontId="13" fillId="0" borderId="0" xfId="0" applyFont="1" applyBorder="1">
      <alignment vertical="center"/>
    </xf>
    <xf numFmtId="28" fontId="0" fillId="2" borderId="1" xfId="0" applyNumberFormat="1" applyFont="1" applyFill="1" applyBorder="1" applyAlignment="1" applyProtection="1">
      <alignment horizontal="left" vertical="center" wrapText="1" shrinkToFit="1"/>
      <protection locked="0"/>
    </xf>
    <xf numFmtId="0" fontId="0" fillId="2" borderId="1" xfId="0" applyFont="1" applyFill="1" applyBorder="1" applyAlignment="1" applyProtection="1">
      <alignment vertical="center" wrapText="1" shrinkToFit="1"/>
      <protection locked="0"/>
    </xf>
    <xf numFmtId="0" fontId="3" fillId="2" borderId="1" xfId="4" applyFont="1" applyFill="1" applyBorder="1" applyAlignment="1" applyProtection="1">
      <alignment vertical="center" wrapText="1" shrinkToFit="1"/>
      <protection locked="0"/>
    </xf>
    <xf numFmtId="0" fontId="1" fillId="2" borderId="1" xfId="1" applyFont="1" applyFill="1" applyBorder="1" applyAlignment="1" applyProtection="1">
      <alignment vertical="center" wrapText="1" shrinkToFit="1"/>
      <protection locked="0"/>
    </xf>
    <xf numFmtId="28" fontId="0" fillId="0" borderId="0" xfId="0" applyNumberFormat="1" applyBorder="1" applyAlignment="1">
      <alignment horizontal="left" vertical="center" shrinkToFit="1"/>
    </xf>
    <xf numFmtId="0" fontId="8" fillId="0" borderId="0" xfId="5" applyFont="1" applyAlignment="1">
      <alignment vertical="center"/>
    </xf>
    <xf numFmtId="0" fontId="8" fillId="0" borderId="0" xfId="5" applyFont="1" applyAlignment="1">
      <alignment horizontal="left" vertical="center"/>
    </xf>
    <xf numFmtId="0" fontId="8" fillId="0" borderId="0" xfId="5" applyFont="1" applyBorder="1" applyAlignment="1">
      <alignment horizontal="left" vertical="top" wrapText="1"/>
    </xf>
    <xf numFmtId="0" fontId="8" fillId="0" borderId="0" xfId="5" applyFont="1" applyAlignment="1">
      <alignment vertical="top" wrapText="1"/>
    </xf>
    <xf numFmtId="0" fontId="8" fillId="0" borderId="0" xfId="5" applyFont="1" applyAlignment="1">
      <alignment horizontal="center" vertical="center"/>
    </xf>
    <xf numFmtId="0" fontId="8" fillId="0" borderId="0" xfId="5" applyFont="1" applyBorder="1" applyAlignment="1">
      <alignment vertical="center"/>
    </xf>
    <xf numFmtId="0" fontId="14" fillId="0" borderId="0" xfId="5" applyFont="1" applyAlignment="1">
      <alignment vertical="center"/>
    </xf>
    <xf numFmtId="0" fontId="8" fillId="0" borderId="0" xfId="5" applyFont="1" applyAlignment="1">
      <alignment vertical="center" wrapText="1"/>
    </xf>
    <xf numFmtId="49" fontId="5" fillId="0" borderId="0" xfId="5" applyNumberFormat="1" applyFont="1" applyAlignment="1">
      <alignment vertical="center"/>
    </xf>
    <xf numFmtId="0" fontId="5" fillId="0" borderId="0" xfId="5" applyFont="1" applyAlignment="1">
      <alignment vertical="center"/>
    </xf>
    <xf numFmtId="0" fontId="15" fillId="0" borderId="0" xfId="5" applyFont="1" applyAlignment="1">
      <alignment vertical="center"/>
    </xf>
    <xf numFmtId="176" fontId="8" fillId="0" borderId="3" xfId="5" applyNumberFormat="1" applyFont="1" applyBorder="1" applyAlignment="1">
      <alignment horizontal="right" vertical="center"/>
    </xf>
    <xf numFmtId="176" fontId="8" fillId="0" borderId="0" xfId="5" applyNumberFormat="1" applyFont="1" applyAlignment="1">
      <alignment horizontal="right" vertical="center"/>
    </xf>
    <xf numFmtId="0" fontId="16" fillId="0" borderId="0" xfId="5" applyFont="1" applyAlignment="1">
      <alignment vertical="center"/>
    </xf>
    <xf numFmtId="0" fontId="8" fillId="0" borderId="0" xfId="5" applyFont="1" applyBorder="1" applyAlignment="1">
      <alignment horizontal="left" vertical="center" wrapText="1"/>
    </xf>
    <xf numFmtId="0" fontId="8" fillId="0" borderId="3" xfId="5" applyFont="1" applyBorder="1" applyAlignment="1">
      <alignment horizontal="right" vertical="center"/>
    </xf>
    <xf numFmtId="0" fontId="8" fillId="0" borderId="0" xfId="5" applyFont="1" applyAlignment="1">
      <alignment horizontal="right" vertical="center"/>
    </xf>
    <xf numFmtId="3" fontId="8" fillId="0" borderId="3" xfId="5" applyNumberFormat="1" applyFont="1" applyBorder="1" applyAlignment="1">
      <alignment vertical="center" shrinkToFit="1"/>
    </xf>
    <xf numFmtId="38" fontId="17" fillId="0" borderId="0" xfId="6" applyFont="1" applyBorder="1" applyAlignment="1" applyProtection="1">
      <alignment horizontal="left" vertical="center"/>
    </xf>
    <xf numFmtId="3" fontId="8" fillId="0" borderId="0" xfId="5" applyNumberFormat="1" applyFont="1" applyBorder="1" applyAlignment="1">
      <alignment vertical="center" shrinkToFit="1"/>
    </xf>
    <xf numFmtId="0" fontId="8" fillId="0" borderId="0" xfId="5" applyFont="1" applyBorder="1" applyAlignment="1">
      <alignment vertical="center" shrinkToFit="1"/>
    </xf>
    <xf numFmtId="38" fontId="8" fillId="0" borderId="3" xfId="6" applyFont="1" applyBorder="1" applyAlignment="1" applyProtection="1">
      <alignment horizontal="right" vertical="center"/>
    </xf>
    <xf numFmtId="0" fontId="8" fillId="0" borderId="3" xfId="5" applyFont="1" applyFill="1" applyBorder="1" applyAlignment="1" applyProtection="1">
      <alignment horizontal="right" vertical="center"/>
    </xf>
    <xf numFmtId="0" fontId="8" fillId="0" borderId="0" xfId="5" applyFont="1" applyFill="1" applyAlignment="1" applyProtection="1">
      <alignment horizontal="right" vertical="center"/>
    </xf>
    <xf numFmtId="0" fontId="8" fillId="0" borderId="0" xfId="6" applyNumberFormat="1" applyFont="1" applyBorder="1" applyAlignment="1" applyProtection="1">
      <alignment horizontal="center" vertical="center"/>
    </xf>
    <xf numFmtId="38" fontId="8" fillId="0" borderId="0" xfId="6" applyFont="1" applyBorder="1" applyAlignment="1" applyProtection="1">
      <alignment horizontal="center" vertical="center"/>
    </xf>
    <xf numFmtId="0" fontId="5" fillId="0" borderId="0" xfId="5" applyFont="1" applyBorder="1" applyAlignment="1">
      <alignment vertical="center"/>
    </xf>
    <xf numFmtId="0" fontId="8" fillId="0" borderId="0" xfId="5" applyFont="1" applyAlignment="1">
      <alignment horizontal="left" vertical="center" wrapText="1" shrinkToFit="1"/>
    </xf>
    <xf numFmtId="0" fontId="8" fillId="0" borderId="0" xfId="5" applyFont="1" applyAlignment="1">
      <alignment horizontal="left" vertical="center" shrinkToFit="1"/>
    </xf>
    <xf numFmtId="0" fontId="8" fillId="0" borderId="4" xfId="5" applyFont="1" applyBorder="1" applyAlignment="1">
      <alignment vertical="center"/>
    </xf>
    <xf numFmtId="0" fontId="8" fillId="0" borderId="5" xfId="5" applyFont="1" applyBorder="1" applyAlignment="1">
      <alignment vertical="center"/>
    </xf>
    <xf numFmtId="0" fontId="5" fillId="0" borderId="5" xfId="5" applyFont="1" applyBorder="1" applyAlignment="1">
      <alignment vertical="center"/>
    </xf>
    <xf numFmtId="0" fontId="5" fillId="0" borderId="6" xfId="5" applyFont="1" applyBorder="1" applyAlignment="1">
      <alignment vertical="center"/>
    </xf>
    <xf numFmtId="0" fontId="8" fillId="0" borderId="7" xfId="5" applyFont="1" applyBorder="1" applyAlignment="1">
      <alignment vertical="center"/>
    </xf>
    <xf numFmtId="0" fontId="8" fillId="0" borderId="0" xfId="5" applyFont="1" applyBorder="1" applyAlignment="1">
      <alignment horizontal="left" vertical="center" shrinkToFit="1"/>
    </xf>
    <xf numFmtId="0" fontId="5" fillId="0" borderId="0" xfId="5" applyFont="1" applyBorder="1" applyAlignment="1">
      <alignment horizontal="left" vertical="center" shrinkToFit="1"/>
    </xf>
    <xf numFmtId="0" fontId="5" fillId="0" borderId="3" xfId="5" applyFont="1" applyBorder="1" applyAlignment="1">
      <alignment horizontal="left" vertical="center"/>
    </xf>
    <xf numFmtId="177" fontId="8" fillId="0" borderId="0" xfId="5" applyNumberFormat="1" applyFont="1" applyAlignment="1">
      <alignment horizontal="right" vertical="center" shrinkToFit="1"/>
    </xf>
    <xf numFmtId="3" fontId="8" fillId="0" borderId="0" xfId="5" applyNumberFormat="1" applyFont="1" applyAlignment="1">
      <alignment vertical="center" shrinkToFit="1"/>
    </xf>
    <xf numFmtId="3" fontId="8" fillId="0" borderId="3" xfId="5" applyNumberFormat="1" applyFont="1" applyBorder="1" applyAlignment="1">
      <alignment vertical="center"/>
    </xf>
    <xf numFmtId="38" fontId="8" fillId="0" borderId="0" xfId="6" applyFont="1" applyAlignment="1" applyProtection="1">
      <alignment horizontal="right" vertical="center"/>
    </xf>
    <xf numFmtId="3" fontId="8" fillId="0" borderId="0" xfId="5" applyNumberFormat="1" applyFont="1" applyBorder="1" applyAlignment="1">
      <alignment vertical="center"/>
    </xf>
    <xf numFmtId="178" fontId="5" fillId="0" borderId="3" xfId="5" applyNumberFormat="1" applyFont="1" applyFill="1" applyBorder="1" applyAlignment="1">
      <alignment vertical="center"/>
    </xf>
    <xf numFmtId="0" fontId="8" fillId="0" borderId="3" xfId="5" applyFont="1" applyBorder="1" applyAlignment="1">
      <alignment vertical="center"/>
    </xf>
    <xf numFmtId="0" fontId="8" fillId="0" borderId="0" xfId="5" applyFont="1" applyAlignment="1">
      <alignment horizontal="left" vertical="center" indent="1" shrinkToFit="1"/>
    </xf>
    <xf numFmtId="0" fontId="8" fillId="0" borderId="8" xfId="5" applyFont="1" applyBorder="1" applyAlignment="1">
      <alignment vertical="center"/>
    </xf>
    <xf numFmtId="0" fontId="8" fillId="0" borderId="9" xfId="5" applyFont="1" applyBorder="1" applyAlignment="1">
      <alignment vertical="center"/>
    </xf>
    <xf numFmtId="0" fontId="8" fillId="0" borderId="10" xfId="5" applyFont="1" applyBorder="1" applyAlignment="1">
      <alignment vertical="center"/>
    </xf>
    <xf numFmtId="0" fontId="18" fillId="0" borderId="0" xfId="0" applyFont="1">
      <alignment vertical="center"/>
    </xf>
    <xf numFmtId="0" fontId="19" fillId="0" borderId="0" xfId="0" applyFont="1">
      <alignment vertical="center"/>
    </xf>
    <xf numFmtId="0" fontId="16" fillId="0" borderId="0" xfId="0" applyFont="1">
      <alignment vertical="center"/>
    </xf>
    <xf numFmtId="0" fontId="20" fillId="0" borderId="0" xfId="0" applyFont="1" applyAlignment="1">
      <alignment horizontal="center" vertical="center"/>
    </xf>
    <xf numFmtId="0" fontId="18" fillId="0" borderId="0" xfId="0" applyFont="1" applyAlignment="1">
      <alignment horizontal="center" vertical="center"/>
    </xf>
    <xf numFmtId="0" fontId="18" fillId="0" borderId="0" xfId="0" applyFont="1" applyFill="1" applyBorder="1" applyAlignment="1">
      <alignment horizontal="center" vertical="center"/>
    </xf>
    <xf numFmtId="0" fontId="18" fillId="0" borderId="2" xfId="0" applyFont="1" applyBorder="1" applyAlignment="1">
      <alignment horizontal="center" vertical="center" textRotation="255"/>
    </xf>
    <xf numFmtId="0" fontId="18" fillId="0" borderId="11" xfId="0" applyFont="1" applyBorder="1" applyAlignment="1">
      <alignment horizontal="center" vertical="center" textRotation="255"/>
    </xf>
    <xf numFmtId="0" fontId="18" fillId="0" borderId="12" xfId="0" applyFont="1" applyBorder="1" applyAlignment="1">
      <alignment horizontal="center" vertical="center" textRotation="255"/>
    </xf>
    <xf numFmtId="0" fontId="18" fillId="0" borderId="13" xfId="0" applyFont="1" applyBorder="1">
      <alignment vertical="center"/>
    </xf>
    <xf numFmtId="0" fontId="19" fillId="0" borderId="14" xfId="0" applyFont="1" applyBorder="1" applyAlignment="1">
      <alignment horizontal="left" vertical="center" wrapText="1"/>
    </xf>
    <xf numFmtId="0" fontId="19" fillId="0" borderId="15" xfId="0" applyFont="1" applyBorder="1" applyAlignment="1">
      <alignment horizontal="left" vertical="center" wrapText="1"/>
    </xf>
    <xf numFmtId="0" fontId="19" fillId="0" borderId="16" xfId="0" applyFont="1" applyBorder="1" applyAlignment="1">
      <alignment horizontal="left" vertical="center"/>
    </xf>
    <xf numFmtId="0" fontId="18" fillId="0" borderId="2" xfId="0" applyFont="1" applyBorder="1" applyAlignment="1">
      <alignment horizontal="center" vertical="center" textRotation="255" shrinkToFit="1"/>
    </xf>
    <xf numFmtId="0" fontId="18" fillId="0" borderId="12" xfId="0" applyFont="1" applyBorder="1" applyAlignment="1">
      <alignment horizontal="center" vertical="center" textRotation="255" shrinkToFit="1"/>
    </xf>
    <xf numFmtId="0" fontId="18" fillId="0" borderId="13" xfId="0" applyFont="1" applyBorder="1" applyAlignment="1">
      <alignment horizontal="center" vertical="center"/>
    </xf>
    <xf numFmtId="0" fontId="19" fillId="0" borderId="0" xfId="0" applyFont="1" applyAlignment="1">
      <alignment horizontal="left" vertical="center"/>
    </xf>
    <xf numFmtId="0" fontId="18" fillId="0" borderId="0" xfId="0" applyFont="1" applyBorder="1">
      <alignment vertical="center"/>
    </xf>
    <xf numFmtId="0" fontId="18" fillId="0" borderId="17" xfId="0" applyFont="1" applyBorder="1">
      <alignment vertical="center"/>
    </xf>
    <xf numFmtId="0" fontId="18" fillId="0" borderId="6" xfId="0" applyFont="1" applyBorder="1">
      <alignment vertical="center"/>
    </xf>
    <xf numFmtId="0" fontId="18" fillId="0" borderId="4" xfId="0" applyFont="1" applyBorder="1" applyAlignment="1">
      <alignment vertical="center"/>
    </xf>
    <xf numFmtId="0" fontId="18" fillId="0" borderId="5" xfId="0" applyFont="1" applyBorder="1" applyAlignment="1">
      <alignment vertical="center"/>
    </xf>
    <xf numFmtId="0" fontId="18" fillId="0" borderId="6" xfId="0" applyFont="1" applyBorder="1" applyAlignment="1">
      <alignment vertical="center"/>
    </xf>
    <xf numFmtId="0" fontId="18" fillId="0" borderId="18" xfId="0" applyFont="1" applyBorder="1">
      <alignment vertical="center"/>
    </xf>
    <xf numFmtId="0" fontId="19" fillId="0" borderId="19" xfId="0" applyFont="1" applyBorder="1" applyAlignment="1">
      <alignment horizontal="left" vertical="center"/>
    </xf>
    <xf numFmtId="0" fontId="19" fillId="0" borderId="20" xfId="0" applyFont="1" applyBorder="1" applyAlignment="1">
      <alignment horizontal="left" vertical="center"/>
    </xf>
    <xf numFmtId="0" fontId="19" fillId="0" borderId="21" xfId="0" applyFont="1" applyBorder="1" applyAlignment="1">
      <alignment horizontal="left" vertical="center"/>
    </xf>
    <xf numFmtId="0" fontId="18" fillId="0" borderId="22" xfId="0" applyFont="1" applyBorder="1">
      <alignment vertical="center"/>
    </xf>
    <xf numFmtId="0" fontId="19" fillId="0" borderId="22" xfId="0" applyFont="1" applyBorder="1">
      <alignment vertical="center"/>
    </xf>
    <xf numFmtId="0" fontId="18" fillId="0" borderId="23" xfId="0" applyFont="1" applyBorder="1">
      <alignment vertical="center"/>
    </xf>
    <xf numFmtId="0" fontId="18" fillId="0" borderId="3" xfId="0" applyFont="1" applyBorder="1">
      <alignment vertical="center"/>
    </xf>
    <xf numFmtId="0" fontId="18" fillId="0" borderId="24" xfId="0" applyFont="1" applyBorder="1">
      <alignment vertical="center"/>
    </xf>
    <xf numFmtId="0" fontId="18" fillId="0" borderId="25" xfId="0" applyFont="1" applyBorder="1">
      <alignment vertical="center"/>
    </xf>
    <xf numFmtId="0" fontId="18" fillId="0" borderId="26" xfId="0" applyFont="1" applyBorder="1">
      <alignment vertical="center"/>
    </xf>
    <xf numFmtId="0" fontId="18" fillId="0" borderId="27" xfId="0" applyFont="1" applyBorder="1">
      <alignment vertical="center"/>
    </xf>
    <xf numFmtId="0" fontId="18" fillId="0" borderId="18" xfId="0" applyFont="1" applyBorder="1" applyAlignment="1">
      <alignment horizontal="center" vertical="center"/>
    </xf>
    <xf numFmtId="0" fontId="18" fillId="0" borderId="24" xfId="0" applyFont="1" applyBorder="1" applyAlignment="1">
      <alignment horizontal="center" vertical="center"/>
    </xf>
    <xf numFmtId="0" fontId="18" fillId="0" borderId="3" xfId="0" applyFont="1" applyBorder="1" applyAlignment="1">
      <alignment horizontal="center" vertical="center"/>
    </xf>
    <xf numFmtId="0" fontId="18" fillId="0" borderId="7" xfId="0" applyFont="1" applyBorder="1" applyAlignment="1">
      <alignment vertical="center"/>
    </xf>
    <xf numFmtId="0" fontId="18" fillId="0" borderId="0" xfId="0" applyFont="1" applyBorder="1" applyAlignment="1">
      <alignment vertical="center"/>
    </xf>
    <xf numFmtId="0" fontId="18" fillId="0" borderId="3" xfId="0" applyFont="1" applyBorder="1" applyAlignment="1">
      <alignment vertical="center"/>
    </xf>
    <xf numFmtId="0" fontId="18" fillId="0" borderId="28" xfId="0" applyFont="1" applyBorder="1">
      <alignment vertical="center"/>
    </xf>
    <xf numFmtId="0" fontId="19" fillId="0" borderId="18" xfId="0" applyFont="1" applyBorder="1">
      <alignment vertical="center"/>
    </xf>
    <xf numFmtId="0" fontId="18" fillId="0" borderId="29" xfId="0" applyFont="1" applyBorder="1">
      <alignment vertical="center"/>
    </xf>
    <xf numFmtId="0" fontId="18" fillId="0" borderId="10" xfId="0" applyFont="1" applyBorder="1">
      <alignment vertical="center"/>
    </xf>
    <xf numFmtId="0" fontId="18" fillId="0" borderId="8" xfId="0" applyFont="1" applyBorder="1" applyAlignment="1">
      <alignment vertical="center"/>
    </xf>
    <xf numFmtId="0" fontId="18" fillId="0" borderId="9" xfId="0" applyFont="1" applyBorder="1" applyAlignment="1">
      <alignment vertical="center"/>
    </xf>
    <xf numFmtId="0" fontId="18" fillId="0" borderId="10" xfId="0" applyFont="1" applyBorder="1" applyAlignment="1">
      <alignment vertical="center"/>
    </xf>
    <xf numFmtId="0" fontId="18" fillId="0" borderId="17" xfId="0" applyFont="1" applyFill="1" applyBorder="1" applyAlignment="1">
      <alignment vertical="center"/>
    </xf>
    <xf numFmtId="0" fontId="18" fillId="0" borderId="23" xfId="0" applyFont="1" applyFill="1" applyBorder="1" applyAlignment="1">
      <alignment vertical="center"/>
    </xf>
    <xf numFmtId="0" fontId="18" fillId="0" borderId="7" xfId="0" applyFont="1" applyBorder="1">
      <alignment vertical="center"/>
    </xf>
    <xf numFmtId="0" fontId="18" fillId="0" borderId="24" xfId="0" applyFont="1" applyFill="1" applyBorder="1" applyAlignment="1">
      <alignment vertical="center"/>
    </xf>
    <xf numFmtId="0" fontId="18" fillId="0" borderId="26" xfId="0" applyFont="1" applyFill="1" applyBorder="1" applyAlignment="1">
      <alignment vertical="center"/>
    </xf>
    <xf numFmtId="0" fontId="18" fillId="0" borderId="13" xfId="0" applyFont="1" applyFill="1" applyBorder="1" applyAlignment="1">
      <alignment horizontal="left" vertical="center"/>
    </xf>
    <xf numFmtId="0" fontId="18" fillId="0" borderId="7" xfId="0" applyNumberFormat="1" applyFont="1" applyFill="1" applyBorder="1" applyAlignment="1">
      <alignment horizontal="center" vertical="center"/>
    </xf>
    <xf numFmtId="0" fontId="18" fillId="0" borderId="18" xfId="0" applyFont="1" applyFill="1" applyBorder="1" applyAlignment="1">
      <alignment horizontal="left" vertical="center"/>
    </xf>
    <xf numFmtId="0" fontId="19" fillId="0" borderId="30" xfId="0" applyFont="1" applyBorder="1" applyAlignment="1">
      <alignment horizontal="left" vertical="center"/>
    </xf>
    <xf numFmtId="0" fontId="19" fillId="0" borderId="31" xfId="0" applyFont="1" applyBorder="1" applyAlignment="1">
      <alignment horizontal="left" vertical="center"/>
    </xf>
    <xf numFmtId="0" fontId="19" fillId="0" borderId="32" xfId="0" applyFont="1" applyBorder="1" applyAlignment="1">
      <alignment horizontal="left" vertical="center"/>
    </xf>
    <xf numFmtId="0" fontId="18" fillId="0" borderId="33" xfId="0" applyFont="1" applyBorder="1">
      <alignment vertical="center"/>
    </xf>
    <xf numFmtId="0" fontId="18" fillId="0" borderId="34" xfId="0" applyFont="1" applyBorder="1" applyAlignment="1">
      <alignment horizontal="center" vertical="center"/>
    </xf>
    <xf numFmtId="0" fontId="19" fillId="0" borderId="13" xfId="0" applyFont="1" applyBorder="1" applyAlignment="1">
      <alignment horizontal="center" vertical="center" wrapText="1"/>
    </xf>
    <xf numFmtId="0" fontId="19" fillId="0" borderId="13" xfId="0" applyFont="1" applyBorder="1" applyAlignment="1">
      <alignment horizontal="center" vertical="center" shrinkToFit="1"/>
    </xf>
    <xf numFmtId="0" fontId="18" fillId="0" borderId="22" xfId="0" applyFont="1" applyBorder="1" applyAlignment="1">
      <alignment vertical="center"/>
    </xf>
    <xf numFmtId="0" fontId="18" fillId="0" borderId="22" xfId="0" applyFont="1" applyBorder="1" applyAlignment="1">
      <alignment horizontal="center" vertical="center"/>
    </xf>
    <xf numFmtId="0" fontId="18" fillId="0" borderId="35" xfId="0" applyFont="1" applyBorder="1" applyAlignment="1">
      <alignment vertical="center"/>
    </xf>
    <xf numFmtId="0" fontId="18" fillId="0" borderId="27" xfId="0" applyFont="1" applyBorder="1" applyAlignment="1">
      <alignment vertical="center"/>
    </xf>
    <xf numFmtId="0" fontId="18" fillId="0" borderId="13" xfId="0" applyFont="1" applyFill="1" applyBorder="1" applyAlignment="1">
      <alignment vertical="center"/>
    </xf>
    <xf numFmtId="176" fontId="16" fillId="0" borderId="13" xfId="0" applyNumberFormat="1" applyFont="1" applyBorder="1" applyAlignment="1">
      <alignment vertical="center"/>
    </xf>
    <xf numFmtId="0" fontId="19" fillId="0" borderId="18" xfId="0" applyFont="1" applyBorder="1" applyAlignment="1">
      <alignment horizontal="center" vertical="center" wrapText="1"/>
    </xf>
    <xf numFmtId="0" fontId="19" fillId="0" borderId="18" xfId="0" applyFont="1" applyBorder="1" applyAlignment="1">
      <alignment horizontal="center" vertical="center" shrinkToFit="1"/>
    </xf>
    <xf numFmtId="0" fontId="18" fillId="0" borderId="25" xfId="0" applyFont="1" applyBorder="1" applyAlignment="1">
      <alignment vertical="center"/>
    </xf>
    <xf numFmtId="0" fontId="18" fillId="0" borderId="25" xfId="0" applyFont="1" applyBorder="1" applyAlignment="1">
      <alignment horizontal="center" vertical="center"/>
    </xf>
    <xf numFmtId="0" fontId="18" fillId="0" borderId="36" xfId="0" applyFont="1" applyBorder="1" applyAlignment="1">
      <alignment vertical="center"/>
    </xf>
    <xf numFmtId="0" fontId="18" fillId="0" borderId="28" xfId="0" applyFont="1" applyBorder="1" applyAlignment="1">
      <alignment vertical="center"/>
    </xf>
    <xf numFmtId="0" fontId="18" fillId="0" borderId="18" xfId="0" applyFont="1" applyFill="1" applyBorder="1" applyAlignment="1">
      <alignment vertical="center"/>
    </xf>
    <xf numFmtId="176" fontId="16" fillId="0" borderId="18" xfId="0" applyNumberFormat="1" applyFont="1" applyBorder="1" applyAlignment="1">
      <alignment vertical="center"/>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16" fillId="0" borderId="0" xfId="0" applyFont="1" applyBorder="1" applyAlignment="1">
      <alignment horizontal="center" vertical="center"/>
    </xf>
    <xf numFmtId="0" fontId="16" fillId="0" borderId="3" xfId="0" applyFont="1" applyBorder="1" applyAlignment="1">
      <alignment horizontal="center" vertical="center"/>
    </xf>
    <xf numFmtId="0" fontId="16" fillId="0" borderId="36" xfId="0" applyFont="1" applyBorder="1" applyAlignment="1">
      <alignment horizontal="center" vertical="center"/>
    </xf>
    <xf numFmtId="0" fontId="16" fillId="0" borderId="28" xfId="0" applyFont="1" applyBorder="1" applyAlignment="1">
      <alignment horizontal="center" vertical="center"/>
    </xf>
    <xf numFmtId="0" fontId="16" fillId="0" borderId="18" xfId="0" applyFont="1" applyBorder="1" applyAlignment="1">
      <alignment horizontal="center" vertical="center"/>
    </xf>
    <xf numFmtId="0" fontId="19" fillId="0" borderId="34" xfId="0" applyFont="1" applyBorder="1" applyAlignment="1">
      <alignment horizontal="center" vertical="center" shrinkToFit="1"/>
    </xf>
    <xf numFmtId="0" fontId="16" fillId="0" borderId="29" xfId="0" applyFont="1" applyBorder="1" applyAlignment="1">
      <alignment horizontal="center" vertical="center"/>
    </xf>
    <xf numFmtId="0" fontId="16" fillId="0" borderId="33" xfId="0" applyFont="1" applyBorder="1" applyAlignment="1">
      <alignment horizontal="center" vertical="center"/>
    </xf>
    <xf numFmtId="0" fontId="16" fillId="0" borderId="37"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38" xfId="0" applyFont="1" applyBorder="1" applyAlignment="1">
      <alignment horizontal="center" vertical="center"/>
    </xf>
    <xf numFmtId="0" fontId="16" fillId="0" borderId="39" xfId="0" applyFont="1" applyBorder="1" applyAlignment="1">
      <alignment horizontal="center" vertical="center"/>
    </xf>
    <xf numFmtId="0" fontId="16" fillId="0" borderId="34" xfId="0" applyFont="1" applyBorder="1" applyAlignment="1">
      <alignment horizontal="center" vertical="center"/>
    </xf>
    <xf numFmtId="0" fontId="19" fillId="0" borderId="18" xfId="0" applyFont="1" applyBorder="1" applyAlignment="1">
      <alignment horizontal="center" vertical="top" wrapText="1"/>
    </xf>
    <xf numFmtId="176" fontId="18" fillId="0" borderId="17" xfId="0" applyNumberFormat="1" applyFont="1" applyBorder="1" applyAlignment="1">
      <alignment vertical="center"/>
    </xf>
    <xf numFmtId="176" fontId="18" fillId="0" borderId="35" xfId="0" applyNumberFormat="1" applyFont="1" applyBorder="1" applyAlignment="1">
      <alignment vertical="center"/>
    </xf>
    <xf numFmtId="176" fontId="18" fillId="0" borderId="22" xfId="0" applyNumberFormat="1" applyFont="1" applyBorder="1" applyAlignment="1">
      <alignment vertical="center"/>
    </xf>
    <xf numFmtId="176" fontId="18" fillId="0" borderId="27" xfId="0" applyNumberFormat="1" applyFont="1" applyBorder="1" applyAlignment="1">
      <alignment vertical="center"/>
    </xf>
    <xf numFmtId="176" fontId="18" fillId="0" borderId="6" xfId="0" applyNumberFormat="1" applyFont="1" applyBorder="1" applyAlignment="1">
      <alignment vertical="center"/>
    </xf>
    <xf numFmtId="176" fontId="18" fillId="0" borderId="22" xfId="0" applyNumberFormat="1" applyFont="1" applyBorder="1" applyAlignment="1">
      <alignment horizontal="center" vertical="center"/>
    </xf>
    <xf numFmtId="176" fontId="18" fillId="0" borderId="23" xfId="0" applyNumberFormat="1" applyFont="1" applyBorder="1" applyAlignment="1">
      <alignment vertical="center"/>
    </xf>
    <xf numFmtId="176" fontId="18" fillId="0" borderId="13" xfId="0" applyNumberFormat="1" applyFont="1" applyBorder="1" applyAlignment="1">
      <alignment vertical="center"/>
    </xf>
    <xf numFmtId="0" fontId="18" fillId="0" borderId="34" xfId="0" applyFont="1" applyFill="1" applyBorder="1" applyAlignment="1">
      <alignment horizontal="left" vertical="center"/>
    </xf>
    <xf numFmtId="176" fontId="18" fillId="0" borderId="24" xfId="0" applyNumberFormat="1" applyFont="1" applyBorder="1" applyAlignment="1">
      <alignment vertical="center"/>
    </xf>
    <xf numFmtId="176" fontId="18" fillId="0" borderId="36" xfId="0" applyNumberFormat="1" applyFont="1" applyBorder="1" applyAlignment="1">
      <alignment vertical="center"/>
    </xf>
    <xf numFmtId="176" fontId="18" fillId="0" borderId="25" xfId="0" applyNumberFormat="1" applyFont="1" applyBorder="1" applyAlignment="1">
      <alignment vertical="center"/>
    </xf>
    <xf numFmtId="176" fontId="18" fillId="0" borderId="28" xfId="0" applyNumberFormat="1" applyFont="1" applyBorder="1" applyAlignment="1">
      <alignment vertical="center"/>
    </xf>
    <xf numFmtId="176" fontId="18" fillId="0" borderId="3" xfId="0" applyNumberFormat="1" applyFont="1" applyBorder="1" applyAlignment="1">
      <alignment vertical="center"/>
    </xf>
    <xf numFmtId="176" fontId="18" fillId="0" borderId="25" xfId="0" applyNumberFormat="1" applyFont="1" applyBorder="1" applyAlignment="1">
      <alignment horizontal="center" vertical="center"/>
    </xf>
    <xf numFmtId="176" fontId="18" fillId="0" borderId="26" xfId="0" applyNumberFormat="1" applyFont="1" applyBorder="1" applyAlignment="1">
      <alignment vertical="center"/>
    </xf>
    <xf numFmtId="176" fontId="18" fillId="0" borderId="18" xfId="0" applyNumberFormat="1" applyFont="1" applyBorder="1" applyAlignment="1">
      <alignment vertical="center"/>
    </xf>
    <xf numFmtId="177" fontId="8" fillId="0" borderId="0" xfId="5" applyNumberFormat="1" applyFont="1" applyFill="1" applyBorder="1" applyAlignment="1">
      <alignment horizontal="center" vertical="center" shrinkToFit="1"/>
    </xf>
    <xf numFmtId="0" fontId="16" fillId="0" borderId="24" xfId="0" applyFont="1" applyBorder="1" applyAlignment="1">
      <alignment vertical="center"/>
    </xf>
    <xf numFmtId="176" fontId="16" fillId="0" borderId="25" xfId="0" applyNumberFormat="1" applyFont="1" applyBorder="1" applyAlignment="1">
      <alignment vertical="center"/>
    </xf>
    <xf numFmtId="0" fontId="16" fillId="0" borderId="25" xfId="0" applyFont="1" applyBorder="1" applyAlignment="1">
      <alignment vertical="center"/>
    </xf>
    <xf numFmtId="176" fontId="16" fillId="0" borderId="28" xfId="0" applyNumberFormat="1" applyFont="1" applyBorder="1" applyAlignment="1">
      <alignment vertical="center"/>
    </xf>
    <xf numFmtId="176" fontId="16" fillId="0" borderId="24" xfId="0" applyNumberFormat="1" applyFont="1" applyBorder="1" applyAlignment="1">
      <alignment vertical="center"/>
    </xf>
    <xf numFmtId="176" fontId="16" fillId="0" borderId="3" xfId="0" applyNumberFormat="1" applyFont="1" applyBorder="1" applyAlignment="1">
      <alignment vertical="center"/>
    </xf>
    <xf numFmtId="176" fontId="16" fillId="0" borderId="36" xfId="0" applyNumberFormat="1" applyFont="1" applyBorder="1" applyAlignment="1">
      <alignment vertical="center"/>
    </xf>
    <xf numFmtId="0" fontId="19" fillId="0" borderId="34" xfId="0" applyFont="1" applyBorder="1" applyAlignment="1">
      <alignment horizontal="center" vertical="center" wrapText="1"/>
    </xf>
    <xf numFmtId="0" fontId="19" fillId="0" borderId="34" xfId="0" applyFont="1" applyBorder="1" applyAlignment="1">
      <alignment horizontal="center" vertical="top" wrapText="1"/>
    </xf>
    <xf numFmtId="0" fontId="16" fillId="0" borderId="29" xfId="0" applyFont="1" applyBorder="1" applyAlignment="1">
      <alignment vertical="center"/>
    </xf>
    <xf numFmtId="0" fontId="16" fillId="0" borderId="33" xfId="0" applyFont="1" applyBorder="1" applyAlignment="1">
      <alignment vertical="center"/>
    </xf>
    <xf numFmtId="0" fontId="16" fillId="0" borderId="39" xfId="0" applyFont="1" applyBorder="1" applyAlignment="1">
      <alignment vertical="center"/>
    </xf>
    <xf numFmtId="0" fontId="16" fillId="0" borderId="10" xfId="0" applyFont="1" applyBorder="1" applyAlignment="1">
      <alignment vertical="center"/>
    </xf>
    <xf numFmtId="0" fontId="16" fillId="0" borderId="38" xfId="0" applyFont="1" applyBorder="1" applyAlignment="1">
      <alignment vertical="center"/>
    </xf>
    <xf numFmtId="0" fontId="16" fillId="0" borderId="34" xfId="0" applyFont="1" applyBorder="1" applyAlignment="1">
      <alignment vertical="center"/>
    </xf>
    <xf numFmtId="0" fontId="18" fillId="0" borderId="13" xfId="0" applyFont="1" applyFill="1" applyBorder="1" applyAlignment="1">
      <alignment horizontal="left" vertical="center" shrinkToFit="1"/>
    </xf>
    <xf numFmtId="0" fontId="18" fillId="0" borderId="18" xfId="0" applyFont="1" applyFill="1" applyBorder="1" applyAlignment="1">
      <alignment horizontal="left" vertical="center" shrinkToFit="1"/>
    </xf>
    <xf numFmtId="0" fontId="19" fillId="0" borderId="18" xfId="0" applyFont="1" applyBorder="1" applyAlignment="1">
      <alignment horizontal="center" vertical="center"/>
    </xf>
    <xf numFmtId="0" fontId="21" fillId="0" borderId="0" xfId="0" applyFont="1">
      <alignment vertical="center"/>
    </xf>
    <xf numFmtId="0" fontId="18" fillId="0" borderId="29" xfId="0" applyFont="1" applyFill="1" applyBorder="1" applyAlignment="1">
      <alignment vertical="center"/>
    </xf>
    <xf numFmtId="0" fontId="18" fillId="0" borderId="37" xfId="0" applyFont="1" applyFill="1" applyBorder="1" applyAlignment="1">
      <alignment vertical="center"/>
    </xf>
    <xf numFmtId="0" fontId="18" fillId="0" borderId="8" xfId="0" applyFont="1" applyBorder="1">
      <alignment vertical="center"/>
    </xf>
    <xf numFmtId="0" fontId="18" fillId="0" borderId="34" xfId="0" applyFont="1" applyFill="1" applyBorder="1" applyAlignment="1">
      <alignment horizontal="left" vertical="center" shrinkToFit="1"/>
    </xf>
    <xf numFmtId="0" fontId="18" fillId="0" borderId="34" xfId="0" applyFont="1" applyBorder="1">
      <alignment vertical="center"/>
    </xf>
    <xf numFmtId="0" fontId="19" fillId="0" borderId="34" xfId="0" applyFont="1" applyBorder="1" applyAlignment="1">
      <alignment horizontal="center" vertical="center"/>
    </xf>
    <xf numFmtId="0" fontId="21" fillId="0" borderId="0" xfId="0" applyFont="1" applyAlignment="1">
      <alignment horizontal="right" vertical="center"/>
    </xf>
    <xf numFmtId="0" fontId="22" fillId="0" borderId="0" xfId="0" applyFont="1">
      <alignment vertical="center"/>
    </xf>
    <xf numFmtId="0" fontId="23" fillId="0" borderId="0" xfId="0" applyFont="1" applyBorder="1" applyAlignment="1">
      <alignment horizontal="left" vertical="center"/>
    </xf>
    <xf numFmtId="0" fontId="22" fillId="3" borderId="1" xfId="0" applyFont="1" applyFill="1" applyBorder="1" applyAlignment="1">
      <alignment horizontal="center" vertical="center" shrinkToFit="1"/>
    </xf>
    <xf numFmtId="179" fontId="22" fillId="0" borderId="1" xfId="0" applyNumberFormat="1" applyFont="1" applyBorder="1" applyAlignment="1">
      <alignment horizontal="center" vertical="center" shrinkToFit="1"/>
    </xf>
    <xf numFmtId="179" fontId="22" fillId="0" borderId="40" xfId="0" applyNumberFormat="1" applyFont="1" applyBorder="1" applyAlignment="1">
      <alignment horizontal="center" vertical="center" shrinkToFit="1"/>
    </xf>
    <xf numFmtId="179" fontId="22" fillId="0" borderId="6" xfId="0" applyNumberFormat="1" applyFont="1" applyBorder="1" applyAlignment="1">
      <alignment horizontal="center" vertical="center" shrinkToFit="1"/>
    </xf>
    <xf numFmtId="0" fontId="24" fillId="0" borderId="0" xfId="0" applyFont="1" applyAlignment="1">
      <alignment horizontal="center" vertical="center" shrinkToFit="1"/>
    </xf>
    <xf numFmtId="0" fontId="24" fillId="0" borderId="0" xfId="0" applyFont="1" applyAlignment="1">
      <alignment horizontal="center" vertical="center"/>
    </xf>
    <xf numFmtId="0" fontId="24" fillId="3" borderId="1" xfId="0" applyFont="1" applyFill="1" applyBorder="1" applyAlignment="1">
      <alignment horizontal="center" vertical="center" wrapText="1"/>
    </xf>
    <xf numFmtId="179" fontId="22" fillId="0" borderId="13" xfId="0" applyNumberFormat="1" applyFont="1" applyBorder="1" applyAlignment="1">
      <alignment horizontal="center" vertical="center" shrinkToFit="1"/>
    </xf>
    <xf numFmtId="179" fontId="22" fillId="0" borderId="3" xfId="0" applyNumberFormat="1" applyFont="1" applyBorder="1" applyAlignment="1">
      <alignment horizontal="center" vertical="center" shrinkToFit="1"/>
    </xf>
    <xf numFmtId="0" fontId="24" fillId="0" borderId="0" xfId="0" applyFont="1">
      <alignment vertical="center"/>
    </xf>
    <xf numFmtId="0" fontId="24" fillId="0" borderId="0" xfId="0" applyFont="1" applyAlignment="1">
      <alignment horizontal="left" vertical="center"/>
    </xf>
    <xf numFmtId="0" fontId="24" fillId="3" borderId="13" xfId="0" applyFont="1" applyFill="1" applyBorder="1" applyAlignment="1">
      <alignment horizontal="center" vertical="center"/>
    </xf>
    <xf numFmtId="0" fontId="24" fillId="3" borderId="1" xfId="0" applyFont="1" applyFill="1" applyBorder="1" applyAlignment="1">
      <alignment horizontal="center" vertical="center"/>
    </xf>
    <xf numFmtId="0" fontId="24" fillId="3" borderId="1" xfId="0" applyFont="1" applyFill="1" applyBorder="1" applyAlignment="1">
      <alignment horizontal="center" vertical="center" shrinkToFit="1"/>
    </xf>
    <xf numFmtId="179" fontId="22" fillId="0" borderId="1" xfId="6" applyNumberFormat="1" applyFont="1" applyBorder="1" applyAlignment="1">
      <alignment horizontal="right" vertical="center" shrinkToFit="1"/>
    </xf>
    <xf numFmtId="179" fontId="22" fillId="0" borderId="40" xfId="6" applyNumberFormat="1" applyFont="1" applyBorder="1" applyAlignment="1">
      <alignment horizontal="right" vertical="center" shrinkToFit="1"/>
    </xf>
    <xf numFmtId="179" fontId="22" fillId="0" borderId="41" xfId="6" applyNumberFormat="1" applyFont="1" applyBorder="1" applyAlignment="1">
      <alignment horizontal="right" vertical="center" shrinkToFit="1"/>
    </xf>
    <xf numFmtId="0" fontId="24" fillId="3" borderId="2" xfId="0" applyFont="1" applyFill="1" applyBorder="1" applyAlignment="1">
      <alignment horizontal="center" vertical="center" shrinkToFit="1"/>
    </xf>
    <xf numFmtId="0" fontId="24" fillId="3" borderId="42" xfId="0" applyFont="1" applyFill="1" applyBorder="1" applyAlignment="1">
      <alignment horizontal="center" vertical="center"/>
    </xf>
    <xf numFmtId="179" fontId="22" fillId="0" borderId="43" xfId="6" applyNumberFormat="1" applyFont="1" applyBorder="1" applyAlignment="1">
      <alignment horizontal="right" vertical="center" shrinkToFit="1"/>
    </xf>
    <xf numFmtId="179" fontId="22" fillId="0" borderId="44" xfId="6" applyNumberFormat="1" applyFont="1" applyBorder="1" applyAlignment="1">
      <alignment horizontal="right" vertical="center" shrinkToFit="1"/>
    </xf>
    <xf numFmtId="179" fontId="22" fillId="0" borderId="45" xfId="6" applyNumberFormat="1" applyFont="1" applyBorder="1" applyAlignment="1">
      <alignment horizontal="right" vertical="center" shrinkToFit="1"/>
    </xf>
    <xf numFmtId="0" fontId="24" fillId="3" borderId="34" xfId="0" applyFont="1" applyFill="1" applyBorder="1" applyAlignment="1">
      <alignment horizontal="center" vertical="center"/>
    </xf>
    <xf numFmtId="179" fontId="22" fillId="0" borderId="34" xfId="6" applyNumberFormat="1" applyFont="1" applyBorder="1" applyAlignment="1">
      <alignment horizontal="right" vertical="center" shrinkToFit="1"/>
    </xf>
    <xf numFmtId="179" fontId="22" fillId="0" borderId="46" xfId="6" applyNumberFormat="1" applyFont="1" applyBorder="1" applyAlignment="1">
      <alignment horizontal="right" vertical="center" shrinkToFit="1"/>
    </xf>
    <xf numFmtId="0" fontId="24" fillId="3" borderId="47" xfId="0" applyFont="1" applyFill="1" applyBorder="1" applyAlignment="1">
      <alignment horizontal="center" vertical="center"/>
    </xf>
    <xf numFmtId="179" fontId="22" fillId="0" borderId="48" xfId="6" applyNumberFormat="1" applyFont="1" applyBorder="1" applyAlignment="1">
      <alignment horizontal="right" vertical="center" shrinkToFit="1"/>
    </xf>
    <xf numFmtId="179" fontId="22" fillId="0" borderId="49" xfId="6" applyNumberFormat="1" applyFont="1" applyBorder="1" applyAlignment="1">
      <alignment horizontal="right" vertical="center" shrinkToFit="1"/>
    </xf>
    <xf numFmtId="179" fontId="22" fillId="0" borderId="50" xfId="6" applyNumberFormat="1" applyFont="1" applyBorder="1" applyAlignment="1">
      <alignment horizontal="right" vertical="center" shrinkToFit="1"/>
    </xf>
    <xf numFmtId="0" fontId="24" fillId="3" borderId="48" xfId="0" applyFont="1" applyFill="1" applyBorder="1" applyAlignment="1">
      <alignment horizontal="center" vertical="center"/>
    </xf>
    <xf numFmtId="179" fontId="22" fillId="0" borderId="51" xfId="6" applyNumberFormat="1" applyFont="1" applyBorder="1" applyAlignment="1">
      <alignment horizontal="right" vertical="center" shrinkToFit="1"/>
    </xf>
    <xf numFmtId="0" fontId="22" fillId="0" borderId="0" xfId="0" applyFont="1" applyAlignment="1">
      <alignment horizontal="right" vertical="center"/>
    </xf>
    <xf numFmtId="179" fontId="22" fillId="0" borderId="48" xfId="6" applyNumberFormat="1" applyFont="1" applyBorder="1" applyAlignment="1" applyProtection="1">
      <alignment horizontal="right" vertical="center" shrinkToFit="1"/>
      <protection locked="0"/>
    </xf>
    <xf numFmtId="179" fontId="22" fillId="0" borderId="51" xfId="6" applyNumberFormat="1" applyFont="1" applyBorder="1" applyAlignment="1" applyProtection="1">
      <alignment horizontal="right" vertical="center" shrinkToFit="1"/>
      <protection locked="0"/>
    </xf>
    <xf numFmtId="179" fontId="22" fillId="0" borderId="52" xfId="6" applyNumberFormat="1" applyFont="1" applyBorder="1" applyAlignment="1">
      <alignment horizontal="right" vertical="center" shrinkToFit="1"/>
    </xf>
    <xf numFmtId="0" fontId="22" fillId="0" borderId="0" xfId="0" quotePrefix="1" applyFont="1">
      <alignment vertical="center"/>
    </xf>
    <xf numFmtId="38" fontId="22" fillId="0" borderId="0" xfId="0" applyNumberFormat="1" applyFont="1">
      <alignment vertical="center"/>
    </xf>
    <xf numFmtId="180" fontId="22" fillId="0" borderId="0" xfId="0" applyNumberFormat="1" applyFont="1">
      <alignment vertical="center"/>
    </xf>
    <xf numFmtId="38" fontId="22" fillId="0" borderId="53" xfId="0" applyNumberFormat="1" applyFont="1" applyBorder="1">
      <alignment vertical="center"/>
    </xf>
    <xf numFmtId="0" fontId="25" fillId="0" borderId="0" xfId="0" applyFont="1">
      <alignment vertical="center"/>
    </xf>
    <xf numFmtId="0" fontId="26" fillId="0" borderId="0" xfId="0" applyFont="1">
      <alignment vertical="center"/>
    </xf>
    <xf numFmtId="0" fontId="22" fillId="0" borderId="0" xfId="0" applyFont="1" applyFill="1" applyAlignment="1">
      <alignment vertical="center"/>
    </xf>
    <xf numFmtId="0" fontId="27" fillId="0" borderId="0" xfId="0" applyFont="1" applyFill="1">
      <alignment vertical="center"/>
    </xf>
    <xf numFmtId="0" fontId="24" fillId="0" borderId="4"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7" xfId="0" applyFont="1" applyFill="1" applyBorder="1" applyAlignment="1">
      <alignment vertical="center"/>
    </xf>
    <xf numFmtId="0" fontId="23" fillId="0" borderId="3" xfId="0" applyFont="1" applyBorder="1" applyAlignment="1">
      <alignment horizontal="left" vertical="center"/>
    </xf>
    <xf numFmtId="0" fontId="24" fillId="0" borderId="4" xfId="0" applyFont="1" applyBorder="1" applyAlignment="1">
      <alignment horizontal="left" vertical="center"/>
    </xf>
    <xf numFmtId="0" fontId="24" fillId="0" borderId="11" xfId="0" applyFont="1" applyFill="1" applyBorder="1">
      <alignment vertical="center"/>
    </xf>
    <xf numFmtId="0" fontId="28" fillId="0" borderId="11" xfId="0" applyFont="1" applyFill="1" applyBorder="1" applyAlignment="1">
      <alignment vertical="center" wrapText="1"/>
    </xf>
    <xf numFmtId="0" fontId="28" fillId="0" borderId="12" xfId="0" applyFont="1" applyFill="1" applyBorder="1" applyAlignment="1">
      <alignment vertical="center" wrapText="1"/>
    </xf>
    <xf numFmtId="0" fontId="24" fillId="0" borderId="13" xfId="0" applyFont="1" applyBorder="1">
      <alignment vertical="center"/>
    </xf>
    <xf numFmtId="0" fontId="24" fillId="0" borderId="13" xfId="0" applyFont="1" applyFill="1" applyBorder="1" applyAlignment="1">
      <alignment horizontal="center" vertical="center"/>
    </xf>
    <xf numFmtId="0" fontId="28" fillId="4" borderId="1" xfId="0" applyFont="1" applyFill="1" applyBorder="1" applyAlignment="1" applyProtection="1">
      <alignment vertical="center" shrinkToFit="1"/>
      <protection locked="0"/>
    </xf>
    <xf numFmtId="49" fontId="27" fillId="0" borderId="54" xfId="0" applyNumberFormat="1" applyFont="1" applyBorder="1" applyAlignment="1">
      <alignment horizontal="center" vertical="center" wrapText="1"/>
    </xf>
    <xf numFmtId="49" fontId="27" fillId="0" borderId="4" xfId="0" applyNumberFormat="1" applyFont="1" applyBorder="1" applyAlignment="1">
      <alignment horizontal="center" vertical="center" wrapText="1"/>
    </xf>
    <xf numFmtId="0" fontId="24" fillId="0" borderId="6" xfId="0" applyFont="1" applyBorder="1">
      <alignment vertical="center"/>
    </xf>
    <xf numFmtId="0" fontId="23" fillId="0" borderId="3" xfId="0" applyFont="1" applyFill="1" applyBorder="1">
      <alignment vertical="center"/>
    </xf>
    <xf numFmtId="0" fontId="22" fillId="0" borderId="7" xfId="0" applyFont="1" applyFill="1" applyBorder="1" applyAlignment="1">
      <alignment horizontal="center" vertical="center"/>
    </xf>
    <xf numFmtId="0" fontId="29" fillId="5" borderId="55" xfId="0" applyFont="1" applyFill="1" applyBorder="1" applyAlignment="1">
      <alignment horizontal="left" vertical="center"/>
    </xf>
    <xf numFmtId="0" fontId="29" fillId="5" borderId="56" xfId="0" applyFont="1" applyFill="1" applyBorder="1" applyAlignment="1">
      <alignment vertical="center"/>
    </xf>
    <xf numFmtId="0" fontId="29" fillId="5" borderId="56" xfId="0" applyFont="1" applyFill="1" applyBorder="1" applyAlignment="1">
      <alignment horizontal="left" vertical="center"/>
    </xf>
    <xf numFmtId="0" fontId="29" fillId="5" borderId="56" xfId="0" applyFont="1" applyFill="1" applyBorder="1" applyAlignment="1">
      <alignment horizontal="left" vertical="center" wrapText="1"/>
    </xf>
    <xf numFmtId="0" fontId="29" fillId="0" borderId="56" xfId="0" applyFont="1" applyFill="1" applyBorder="1">
      <alignment vertical="center"/>
    </xf>
    <xf numFmtId="0" fontId="29" fillId="0" borderId="57" xfId="0" applyFont="1" applyFill="1" applyBorder="1">
      <alignment vertical="center"/>
    </xf>
    <xf numFmtId="0" fontId="18" fillId="0" borderId="5" xfId="0" applyFont="1" applyFill="1" applyBorder="1">
      <alignment vertical="center"/>
    </xf>
    <xf numFmtId="0" fontId="24" fillId="0" borderId="7"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3" xfId="0" applyFont="1" applyBorder="1">
      <alignment vertical="center"/>
    </xf>
    <xf numFmtId="0" fontId="24" fillId="0" borderId="18" xfId="0" applyFont="1" applyBorder="1" applyAlignment="1">
      <alignment horizontal="center" vertical="center"/>
    </xf>
    <xf numFmtId="0" fontId="28" fillId="0" borderId="0" xfId="0" applyFont="1" applyFill="1" applyBorder="1" applyAlignment="1">
      <alignment vertical="center" wrapText="1"/>
    </xf>
    <xf numFmtId="0" fontId="28" fillId="0" borderId="3" xfId="0" applyFont="1" applyFill="1" applyBorder="1" applyAlignment="1">
      <alignment vertical="center" wrapText="1"/>
    </xf>
    <xf numFmtId="0" fontId="24" fillId="0" borderId="18" xfId="0" applyFont="1" applyFill="1" applyBorder="1" applyAlignment="1">
      <alignment vertical="center"/>
    </xf>
    <xf numFmtId="49" fontId="27" fillId="0" borderId="58" xfId="0" applyNumberFormat="1" applyFont="1" applyBorder="1" applyAlignment="1">
      <alignment horizontal="center" vertical="center" wrapText="1"/>
    </xf>
    <xf numFmtId="49" fontId="27" fillId="0" borderId="7" xfId="0" applyNumberFormat="1" applyFont="1" applyBorder="1" applyAlignment="1">
      <alignment horizontal="center" vertical="center" wrapText="1"/>
    </xf>
    <xf numFmtId="0" fontId="24" fillId="0" borderId="3" xfId="0" applyFont="1" applyFill="1" applyBorder="1" applyAlignment="1">
      <alignment vertical="center"/>
    </xf>
    <xf numFmtId="0" fontId="24" fillId="0" borderId="0" xfId="0" applyFont="1" applyFill="1" applyBorder="1">
      <alignment vertical="center"/>
    </xf>
    <xf numFmtId="0" fontId="22" fillId="5" borderId="59" xfId="0" applyFont="1" applyFill="1" applyBorder="1" applyAlignment="1">
      <alignment vertical="center"/>
    </xf>
    <xf numFmtId="0" fontId="29" fillId="5" borderId="0" xfId="0" applyFont="1" applyFill="1" applyBorder="1" applyAlignment="1">
      <alignment vertical="center"/>
    </xf>
    <xf numFmtId="0" fontId="29" fillId="5" borderId="0" xfId="0" applyFont="1" applyFill="1" applyBorder="1" applyAlignment="1">
      <alignment horizontal="left" vertical="center"/>
    </xf>
    <xf numFmtId="0" fontId="29" fillId="5" borderId="0"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0" xfId="0" applyFont="1" applyFill="1" applyBorder="1">
      <alignment vertical="center"/>
    </xf>
    <xf numFmtId="0" fontId="22" fillId="0" borderId="60" xfId="0" applyFont="1" applyFill="1" applyBorder="1">
      <alignment vertical="center"/>
    </xf>
    <xf numFmtId="0" fontId="24" fillId="0" borderId="18" xfId="0" applyFont="1" applyBorder="1">
      <alignment vertical="center"/>
    </xf>
    <xf numFmtId="0" fontId="30" fillId="0" borderId="0"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27" fillId="0" borderId="3" xfId="0" applyFont="1" applyFill="1" applyBorder="1" applyAlignment="1">
      <alignment vertical="center"/>
    </xf>
    <xf numFmtId="0" fontId="30" fillId="0" borderId="7" xfId="0" applyFont="1" applyFill="1" applyBorder="1" applyAlignment="1">
      <alignment horizontal="left" vertical="center" wrapText="1"/>
    </xf>
    <xf numFmtId="0" fontId="22" fillId="5" borderId="59" xfId="0" applyFont="1" applyFill="1" applyBorder="1" applyAlignment="1">
      <alignment horizontal="center" vertical="center"/>
    </xf>
    <xf numFmtId="0" fontId="22" fillId="0" borderId="0" xfId="0" applyFont="1" applyFill="1" applyBorder="1">
      <alignment vertical="center"/>
    </xf>
    <xf numFmtId="0" fontId="24" fillId="0" borderId="34" xfId="0" applyFont="1" applyFill="1" applyBorder="1" applyAlignment="1">
      <alignment horizontal="center" vertical="center"/>
    </xf>
    <xf numFmtId="0" fontId="28" fillId="0" borderId="3" xfId="0" applyFont="1" applyFill="1" applyBorder="1" applyAlignment="1">
      <alignment vertical="center"/>
    </xf>
    <xf numFmtId="49" fontId="27" fillId="0" borderId="61" xfId="0" applyNumberFormat="1" applyFont="1" applyFill="1" applyBorder="1" applyAlignment="1">
      <alignment horizontal="center" vertical="center" wrapText="1"/>
    </xf>
    <xf numFmtId="180" fontId="28" fillId="4" borderId="1" xfId="6" applyNumberFormat="1" applyFont="1" applyFill="1" applyBorder="1" applyAlignment="1" applyProtection="1">
      <alignment vertical="center" shrinkToFit="1"/>
      <protection locked="0"/>
    </xf>
    <xf numFmtId="180" fontId="28" fillId="4" borderId="62" xfId="6" applyNumberFormat="1" applyFont="1" applyFill="1" applyBorder="1" applyAlignment="1" applyProtection="1">
      <alignment vertical="center" shrinkToFit="1"/>
      <protection locked="0"/>
    </xf>
    <xf numFmtId="38" fontId="22" fillId="0" borderId="54" xfId="6" applyFont="1" applyFill="1" applyBorder="1" applyAlignment="1">
      <alignment horizontal="right" vertical="center" shrinkToFit="1"/>
    </xf>
    <xf numFmtId="38" fontId="22" fillId="0" borderId="7" xfId="6" applyFont="1" applyFill="1" applyBorder="1" applyAlignment="1">
      <alignment horizontal="right" vertical="center" shrinkToFit="1"/>
    </xf>
    <xf numFmtId="180" fontId="28" fillId="4" borderId="13" xfId="6" applyNumberFormat="1" applyFont="1" applyFill="1" applyBorder="1" applyAlignment="1" applyProtection="1">
      <alignment vertical="center" shrinkToFit="1"/>
      <protection locked="0"/>
    </xf>
    <xf numFmtId="180" fontId="22" fillId="0" borderId="6" xfId="6" applyNumberFormat="1" applyFont="1" applyFill="1" applyBorder="1" applyAlignment="1">
      <alignment vertical="center" shrinkToFit="1"/>
    </xf>
    <xf numFmtId="180" fontId="28" fillId="4" borderId="63" xfId="6" applyNumberFormat="1" applyFont="1" applyFill="1" applyBorder="1" applyAlignment="1" applyProtection="1">
      <alignment vertical="center" shrinkToFit="1"/>
      <protection locked="0"/>
    </xf>
    <xf numFmtId="38" fontId="22" fillId="0" borderId="58" xfId="6" applyFont="1" applyFill="1" applyBorder="1" applyAlignment="1">
      <alignment horizontal="right" vertical="center" shrinkToFit="1"/>
    </xf>
    <xf numFmtId="180" fontId="28" fillId="4" borderId="18" xfId="6" applyNumberFormat="1" applyFont="1" applyFill="1" applyBorder="1" applyAlignment="1" applyProtection="1">
      <alignment vertical="center" shrinkToFit="1"/>
      <protection locked="0"/>
    </xf>
    <xf numFmtId="180" fontId="22" fillId="0" borderId="3" xfId="6" applyNumberFormat="1" applyFont="1" applyFill="1" applyBorder="1" applyAlignment="1">
      <alignment vertical="center" shrinkToFit="1"/>
    </xf>
    <xf numFmtId="0" fontId="24" fillId="0" borderId="8" xfId="0" applyFont="1" applyFill="1" applyBorder="1" applyAlignment="1">
      <alignment horizontal="center" vertical="center"/>
    </xf>
    <xf numFmtId="0" fontId="24" fillId="0" borderId="10" xfId="0" applyFont="1" applyFill="1" applyBorder="1" applyAlignment="1">
      <alignment horizontal="center" vertical="center"/>
    </xf>
    <xf numFmtId="0" fontId="24" fillId="6" borderId="13" xfId="0" applyFont="1" applyFill="1" applyBorder="1" applyAlignment="1" applyProtection="1">
      <alignment horizontal="center" vertical="center" wrapText="1"/>
      <protection locked="0"/>
    </xf>
    <xf numFmtId="0" fontId="24" fillId="4" borderId="7" xfId="0" applyFont="1" applyFill="1" applyBorder="1">
      <alignment vertical="center"/>
    </xf>
    <xf numFmtId="0" fontId="24" fillId="4" borderId="3" xfId="0" applyFont="1" applyFill="1" applyBorder="1" applyAlignment="1">
      <alignment horizontal="left" vertical="center"/>
    </xf>
    <xf numFmtId="0" fontId="24" fillId="0" borderId="7" xfId="0" applyFont="1" applyFill="1" applyBorder="1" applyAlignment="1">
      <alignment horizontal="left" vertical="center"/>
    </xf>
    <xf numFmtId="0" fontId="24" fillId="0" borderId="3" xfId="0" applyFont="1" applyBorder="1" applyAlignment="1">
      <alignment horizontal="left" vertical="center"/>
    </xf>
    <xf numFmtId="0" fontId="24" fillId="6" borderId="18"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left" vertical="center"/>
      <protection locked="0"/>
    </xf>
    <xf numFmtId="0" fontId="24" fillId="0" borderId="7" xfId="0" applyFont="1" applyFill="1" applyBorder="1" applyAlignment="1" applyProtection="1">
      <alignment vertical="center"/>
      <protection locked="0"/>
    </xf>
    <xf numFmtId="0" fontId="24" fillId="0" borderId="3" xfId="0" applyFont="1" applyBorder="1" applyProtection="1">
      <alignment vertical="center"/>
      <protection locked="0"/>
    </xf>
    <xf numFmtId="0" fontId="24" fillId="6" borderId="34" xfId="0" applyFont="1" applyFill="1" applyBorder="1" applyAlignment="1" applyProtection="1">
      <alignment horizontal="center" vertical="center" wrapText="1"/>
      <protection locked="0"/>
    </xf>
    <xf numFmtId="180" fontId="28" fillId="4" borderId="64" xfId="6" applyNumberFormat="1" applyFont="1" applyFill="1" applyBorder="1" applyAlignment="1" applyProtection="1">
      <alignment vertical="center" shrinkToFit="1"/>
      <protection locked="0"/>
    </xf>
    <xf numFmtId="38" fontId="22" fillId="0" borderId="61" xfId="6" applyFont="1" applyFill="1" applyBorder="1" applyAlignment="1">
      <alignment horizontal="right" vertical="center" shrinkToFit="1"/>
    </xf>
    <xf numFmtId="180" fontId="28" fillId="4" borderId="34" xfId="6" applyNumberFormat="1" applyFont="1" applyFill="1" applyBorder="1" applyAlignment="1" applyProtection="1">
      <alignment vertical="center" shrinkToFit="1"/>
      <protection locked="0"/>
    </xf>
    <xf numFmtId="0" fontId="24" fillId="0" borderId="3" xfId="0" applyFont="1" applyFill="1" applyBorder="1" applyAlignment="1" applyProtection="1">
      <alignment vertical="center" shrinkToFit="1"/>
      <protection locked="0"/>
    </xf>
    <xf numFmtId="0" fontId="18" fillId="0" borderId="9" xfId="0" applyFont="1" applyFill="1" applyBorder="1">
      <alignment vertical="center"/>
    </xf>
    <xf numFmtId="0" fontId="16" fillId="0" borderId="13" xfId="0" applyFont="1" applyBorder="1" applyAlignment="1">
      <alignment horizontal="center" vertical="center"/>
    </xf>
    <xf numFmtId="0" fontId="31" fillId="0" borderId="13" xfId="0" applyFont="1" applyBorder="1" applyAlignment="1">
      <alignment horizontal="left" vertical="center" wrapText="1"/>
    </xf>
    <xf numFmtId="0" fontId="22" fillId="0" borderId="1" xfId="0" applyFont="1" applyFill="1" applyBorder="1" applyAlignment="1">
      <alignment horizontal="center" vertical="center"/>
    </xf>
    <xf numFmtId="0" fontId="28" fillId="4" borderId="1" xfId="0" applyFont="1" applyFill="1" applyBorder="1" applyAlignment="1" applyProtection="1">
      <alignment horizontal="center" vertical="center" shrinkToFit="1"/>
      <protection locked="0"/>
    </xf>
    <xf numFmtId="0" fontId="28" fillId="4" borderId="2" xfId="0" applyFont="1" applyFill="1" applyBorder="1" applyAlignment="1" applyProtection="1">
      <alignment horizontal="center" vertical="center" shrinkToFit="1"/>
      <protection locked="0"/>
    </xf>
    <xf numFmtId="0" fontId="22" fillId="0" borderId="41" xfId="0" applyFont="1" applyBorder="1" applyAlignment="1">
      <alignment horizontal="center" vertical="center"/>
    </xf>
    <xf numFmtId="0" fontId="28" fillId="4" borderId="13" xfId="0" applyFont="1" applyFill="1" applyBorder="1" applyAlignment="1" applyProtection="1">
      <alignment horizontal="center" vertical="center" shrinkToFit="1"/>
      <protection locked="0"/>
    </xf>
    <xf numFmtId="0" fontId="28" fillId="4" borderId="40" xfId="0" applyFont="1" applyFill="1" applyBorder="1" applyAlignment="1" applyProtection="1">
      <alignment horizontal="center" vertical="center" shrinkToFit="1"/>
      <protection locked="0"/>
    </xf>
    <xf numFmtId="0" fontId="22" fillId="0" borderId="12" xfId="0" applyFont="1" applyFill="1" applyBorder="1" applyAlignment="1">
      <alignment horizontal="center" vertical="center"/>
    </xf>
    <xf numFmtId="0" fontId="22" fillId="0" borderId="0" xfId="0" applyFont="1" applyFill="1" applyBorder="1" applyAlignment="1">
      <alignment horizontal="center" vertical="center"/>
    </xf>
    <xf numFmtId="0" fontId="18" fillId="4" borderId="17" xfId="0" applyFont="1" applyFill="1" applyBorder="1" applyAlignment="1" applyProtection="1">
      <alignment horizontal="left" vertical="center" shrinkToFit="1"/>
      <protection locked="0"/>
    </xf>
    <xf numFmtId="0" fontId="18" fillId="4" borderId="6" xfId="0" applyFont="1" applyFill="1" applyBorder="1" applyAlignment="1" applyProtection="1">
      <alignment horizontal="left" vertical="center" shrinkToFit="1"/>
      <protection locked="0"/>
    </xf>
    <xf numFmtId="0" fontId="16" fillId="6" borderId="13" xfId="0" applyFont="1" applyFill="1" applyBorder="1" applyAlignment="1" applyProtection="1">
      <alignment vertical="center" shrinkToFit="1"/>
      <protection locked="0"/>
    </xf>
    <xf numFmtId="0" fontId="18" fillId="4" borderId="13" xfId="0" applyFont="1" applyFill="1" applyBorder="1" applyAlignment="1" applyProtection="1">
      <alignment vertical="center" shrinkToFit="1"/>
      <protection locked="0"/>
    </xf>
    <xf numFmtId="0" fontId="31" fillId="0" borderId="18" xfId="0" applyFont="1" applyBorder="1" applyAlignment="1">
      <alignment horizontal="left" vertical="center" wrapText="1"/>
    </xf>
    <xf numFmtId="0" fontId="28" fillId="4" borderId="18" xfId="0" applyFont="1" applyFill="1" applyBorder="1" applyAlignment="1" applyProtection="1">
      <alignment horizontal="center" vertical="center" shrinkToFit="1"/>
      <protection locked="0"/>
    </xf>
    <xf numFmtId="38" fontId="22" fillId="0" borderId="0" xfId="0" applyNumberFormat="1" applyFont="1" applyAlignment="1">
      <alignment horizontal="center" vertical="center"/>
    </xf>
    <xf numFmtId="180" fontId="22" fillId="0" borderId="0" xfId="0" applyNumberFormat="1" applyFont="1" applyAlignment="1">
      <alignment horizontal="center" vertical="center"/>
    </xf>
    <xf numFmtId="0" fontId="18" fillId="4" borderId="24" xfId="0" applyFont="1" applyFill="1" applyBorder="1" applyAlignment="1" applyProtection="1">
      <alignment horizontal="left" vertical="center" shrinkToFit="1"/>
      <protection locked="0"/>
    </xf>
    <xf numFmtId="0" fontId="18" fillId="4" borderId="3" xfId="0" applyFont="1" applyFill="1" applyBorder="1" applyAlignment="1" applyProtection="1">
      <alignment horizontal="left" vertical="center" shrinkToFit="1"/>
      <protection locked="0"/>
    </xf>
    <xf numFmtId="0" fontId="16" fillId="6" borderId="18" xfId="0" applyFont="1" applyFill="1" applyBorder="1" applyAlignment="1" applyProtection="1">
      <alignment vertical="center" shrinkToFit="1"/>
      <protection locked="0"/>
    </xf>
    <xf numFmtId="0" fontId="18" fillId="4" borderId="18" xfId="0" applyFont="1" applyFill="1" applyBorder="1" applyAlignment="1" applyProtection="1">
      <alignment vertical="center" shrinkToFit="1"/>
      <protection locked="0"/>
    </xf>
    <xf numFmtId="176" fontId="16" fillId="0" borderId="13" xfId="0" applyNumberFormat="1" applyFont="1" applyBorder="1" applyAlignment="1">
      <alignment vertical="center" shrinkToFit="1"/>
    </xf>
    <xf numFmtId="0" fontId="24" fillId="0" borderId="3" xfId="0" applyFont="1" applyFill="1" applyBorder="1" applyAlignment="1">
      <alignment vertical="center" textRotation="255"/>
    </xf>
    <xf numFmtId="176" fontId="16" fillId="0" borderId="18" xfId="0" applyNumberFormat="1" applyFont="1" applyBorder="1" applyAlignment="1">
      <alignment vertical="center" shrinkToFit="1"/>
    </xf>
    <xf numFmtId="0" fontId="27" fillId="0" borderId="3" xfId="0" applyFont="1" applyFill="1" applyBorder="1">
      <alignment vertical="center"/>
    </xf>
    <xf numFmtId="49" fontId="18" fillId="4" borderId="7" xfId="0" applyNumberFormat="1" applyFont="1" applyFill="1" applyBorder="1" applyAlignment="1" applyProtection="1">
      <alignment horizontal="left" vertical="center" shrinkToFit="1"/>
      <protection locked="0"/>
    </xf>
    <xf numFmtId="0" fontId="22" fillId="0" borderId="3" xfId="0" applyFont="1" applyFill="1" applyBorder="1">
      <alignment vertical="center"/>
    </xf>
    <xf numFmtId="0" fontId="16" fillId="0" borderId="6" xfId="0" applyFont="1" applyBorder="1" applyAlignment="1">
      <alignment horizontal="center" vertical="center" wrapText="1"/>
    </xf>
    <xf numFmtId="0" fontId="24" fillId="0" borderId="3" xfId="0" applyFont="1" applyFill="1" applyBorder="1" applyAlignment="1" applyProtection="1">
      <alignment vertical="center"/>
      <protection locked="0"/>
    </xf>
    <xf numFmtId="0" fontId="16" fillId="0" borderId="3" xfId="0" applyFont="1" applyBorder="1" applyAlignment="1">
      <alignment horizontal="center" vertical="center" wrapText="1"/>
    </xf>
    <xf numFmtId="0" fontId="24" fillId="0" borderId="10" xfId="0" applyFont="1" applyFill="1" applyBorder="1" applyAlignment="1" applyProtection="1">
      <alignment vertical="center" shrinkToFit="1"/>
      <protection locked="0"/>
    </xf>
    <xf numFmtId="0" fontId="16" fillId="0" borderId="10" xfId="0" applyFont="1" applyBorder="1" applyAlignment="1">
      <alignment horizontal="center" vertical="center" wrapText="1"/>
    </xf>
    <xf numFmtId="0" fontId="18" fillId="4" borderId="34" xfId="0" applyFont="1" applyFill="1" applyBorder="1" applyAlignment="1" applyProtection="1">
      <alignment vertical="center" shrinkToFit="1"/>
      <protection locked="0"/>
    </xf>
    <xf numFmtId="179" fontId="16" fillId="0" borderId="6" xfId="0" applyNumberFormat="1" applyFont="1" applyBorder="1" applyAlignment="1">
      <alignment horizontal="center" vertical="center" shrinkToFit="1"/>
    </xf>
    <xf numFmtId="179" fontId="16" fillId="0" borderId="3" xfId="0" applyNumberFormat="1" applyFont="1" applyBorder="1" applyAlignment="1">
      <alignment horizontal="center" vertical="center" shrinkToFit="1"/>
    </xf>
    <xf numFmtId="0" fontId="16" fillId="6" borderId="34" xfId="0" applyFont="1" applyFill="1" applyBorder="1" applyAlignment="1" applyProtection="1">
      <alignment vertical="center" shrinkToFit="1"/>
      <protection locked="0"/>
    </xf>
    <xf numFmtId="49" fontId="18" fillId="0" borderId="13" xfId="0" applyNumberFormat="1" applyFont="1" applyFill="1" applyBorder="1" applyAlignment="1">
      <alignment horizontal="center" vertical="center"/>
    </xf>
    <xf numFmtId="0" fontId="31" fillId="0" borderId="0" xfId="0" applyFont="1" applyFill="1" applyBorder="1" applyAlignment="1">
      <alignment vertical="top"/>
    </xf>
    <xf numFmtId="49" fontId="18" fillId="0" borderId="18" xfId="0" applyNumberFormat="1" applyFont="1" applyFill="1" applyBorder="1" applyAlignment="1">
      <alignment horizontal="center" vertical="center"/>
    </xf>
    <xf numFmtId="0" fontId="18" fillId="4" borderId="29" xfId="0" applyFont="1" applyFill="1" applyBorder="1" applyAlignment="1" applyProtection="1">
      <alignment horizontal="left" vertical="center" shrinkToFit="1"/>
      <protection locked="0"/>
    </xf>
    <xf numFmtId="0" fontId="18" fillId="4" borderId="10" xfId="0" applyFont="1" applyFill="1" applyBorder="1" applyAlignment="1" applyProtection="1">
      <alignment horizontal="left" vertical="center" shrinkToFit="1"/>
      <protection locked="0"/>
    </xf>
    <xf numFmtId="49" fontId="18" fillId="0" borderId="34" xfId="0" applyNumberFormat="1" applyFont="1" applyFill="1" applyBorder="1" applyAlignment="1">
      <alignment horizontal="center" vertical="center"/>
    </xf>
    <xf numFmtId="0" fontId="31" fillId="0" borderId="18" xfId="0" applyFont="1" applyBorder="1" applyProtection="1">
      <alignment vertical="center"/>
      <protection locked="0"/>
    </xf>
    <xf numFmtId="0" fontId="31" fillId="0" borderId="18" xfId="0" applyFont="1" applyFill="1" applyBorder="1" applyAlignment="1" applyProtection="1">
      <alignment vertical="center"/>
      <protection locked="0"/>
    </xf>
    <xf numFmtId="49" fontId="18" fillId="4" borderId="6" xfId="0" applyNumberFormat="1" applyFont="1" applyFill="1" applyBorder="1" applyAlignment="1" applyProtection="1">
      <alignment horizontal="center" vertical="center" shrinkToFit="1"/>
      <protection locked="0"/>
    </xf>
    <xf numFmtId="0" fontId="24" fillId="4" borderId="3" xfId="0" applyFont="1" applyFill="1" applyBorder="1" applyAlignment="1" applyProtection="1">
      <alignment horizontal="center" vertical="center" shrinkToFit="1"/>
      <protection locked="0"/>
    </xf>
    <xf numFmtId="0" fontId="24" fillId="0" borderId="18" xfId="0" applyFont="1" applyBorder="1" applyAlignment="1" applyProtection="1">
      <alignment vertical="center" wrapText="1"/>
      <protection locked="0"/>
    </xf>
    <xf numFmtId="49" fontId="18" fillId="4" borderId="3" xfId="0" applyNumberFormat="1" applyFont="1" applyFill="1" applyBorder="1" applyAlignment="1" applyProtection="1">
      <alignment horizontal="center" vertical="center" shrinkToFit="1"/>
      <protection locked="0"/>
    </xf>
    <xf numFmtId="179" fontId="16" fillId="0" borderId="13" xfId="0" applyNumberFormat="1" applyFont="1" applyFill="1" applyBorder="1" applyAlignment="1">
      <alignment horizontal="center" vertical="center" shrinkToFit="1"/>
    </xf>
    <xf numFmtId="179" fontId="16" fillId="0" borderId="18" xfId="0" applyNumberFormat="1" applyFont="1" applyFill="1" applyBorder="1" applyAlignment="1">
      <alignment horizontal="center" vertical="center" shrinkToFit="1"/>
    </xf>
    <xf numFmtId="0" fontId="22" fillId="0" borderId="59" xfId="0" applyFont="1" applyFill="1" applyBorder="1">
      <alignment vertical="center"/>
    </xf>
    <xf numFmtId="0" fontId="29" fillId="0" borderId="0" xfId="0" applyFont="1" applyFill="1" applyBorder="1" applyAlignment="1">
      <alignment vertical="center"/>
    </xf>
    <xf numFmtId="0" fontId="28" fillId="5" borderId="0" xfId="0" applyFont="1" applyFill="1" applyBorder="1" applyAlignment="1">
      <alignment horizontal="left" vertical="center"/>
    </xf>
    <xf numFmtId="0" fontId="28" fillId="5" borderId="0" xfId="0" applyFont="1" applyFill="1" applyBorder="1" applyAlignment="1">
      <alignment vertical="center"/>
    </xf>
    <xf numFmtId="49" fontId="18" fillId="4" borderId="10" xfId="0" applyNumberFormat="1" applyFont="1" applyFill="1" applyBorder="1" applyAlignment="1" applyProtection="1">
      <alignment horizontal="center" vertical="center" shrinkToFit="1"/>
      <protection locked="0"/>
    </xf>
    <xf numFmtId="0" fontId="18" fillId="0" borderId="8" xfId="0" applyFont="1" applyFill="1" applyBorder="1" applyAlignment="1">
      <alignment horizontal="center" vertical="center"/>
    </xf>
    <xf numFmtId="0" fontId="18" fillId="0" borderId="10" xfId="0" applyFont="1" applyBorder="1" applyAlignment="1">
      <alignment horizontal="center" vertical="center"/>
    </xf>
    <xf numFmtId="0" fontId="24" fillId="0" borderId="34" xfId="0" applyFont="1" applyBorder="1">
      <alignment vertical="center"/>
    </xf>
    <xf numFmtId="0" fontId="30" fillId="0" borderId="9" xfId="0" applyFont="1" applyFill="1" applyBorder="1" applyAlignment="1">
      <alignment horizontal="left" vertical="center" wrapText="1"/>
    </xf>
    <xf numFmtId="0" fontId="30" fillId="0" borderId="10" xfId="0" applyFont="1" applyFill="1" applyBorder="1" applyAlignment="1">
      <alignment horizontal="left" vertical="center" wrapText="1"/>
    </xf>
    <xf numFmtId="0" fontId="22" fillId="0" borderId="8" xfId="0" applyFont="1" applyBorder="1" applyAlignment="1">
      <alignment horizontal="center" vertical="center"/>
    </xf>
    <xf numFmtId="0" fontId="28" fillId="4" borderId="34" xfId="0" applyFont="1" applyFill="1" applyBorder="1" applyAlignment="1" applyProtection="1">
      <alignment horizontal="center" vertical="center" shrinkToFit="1"/>
      <protection locked="0"/>
    </xf>
    <xf numFmtId="0" fontId="30" fillId="0" borderId="8" xfId="0" applyFont="1" applyFill="1" applyBorder="1" applyAlignment="1">
      <alignment horizontal="left" vertical="center" wrapText="1"/>
    </xf>
    <xf numFmtId="0" fontId="22" fillId="0" borderId="65" xfId="0" applyFont="1" applyFill="1" applyBorder="1">
      <alignment vertical="center"/>
    </xf>
    <xf numFmtId="0" fontId="22" fillId="0" borderId="66" xfId="0" applyFont="1" applyFill="1" applyBorder="1" applyAlignment="1">
      <alignment vertical="center"/>
    </xf>
    <xf numFmtId="0" fontId="28" fillId="5" borderId="66" xfId="0" applyFont="1" applyFill="1" applyBorder="1" applyAlignment="1">
      <alignment horizontal="left" vertical="center"/>
    </xf>
    <xf numFmtId="0" fontId="28" fillId="5" borderId="66" xfId="0" applyFont="1" applyFill="1" applyBorder="1" applyAlignment="1">
      <alignment vertical="center"/>
    </xf>
    <xf numFmtId="0" fontId="22" fillId="0" borderId="66" xfId="0" applyFont="1" applyFill="1" applyBorder="1">
      <alignment vertical="center"/>
    </xf>
    <xf numFmtId="0" fontId="22" fillId="0" borderId="67" xfId="0" applyFont="1" applyFill="1" applyBorder="1">
      <alignment vertical="center"/>
    </xf>
    <xf numFmtId="0" fontId="28" fillId="0" borderId="0" xfId="0" applyFont="1" applyFill="1" applyBorder="1" applyAlignment="1">
      <alignment horizontal="center" vertical="center"/>
    </xf>
    <xf numFmtId="0" fontId="24" fillId="0" borderId="0" xfId="0" applyFont="1" applyFill="1" applyBorder="1" applyAlignment="1">
      <alignment vertical="center"/>
    </xf>
    <xf numFmtId="0" fontId="24" fillId="0" borderId="0" xfId="0" applyFont="1" applyFill="1" applyBorder="1" applyAlignment="1">
      <alignment horizontal="center" vertical="center"/>
    </xf>
    <xf numFmtId="0" fontId="25" fillId="0" borderId="0" xfId="0" applyFont="1" applyFill="1" applyAlignment="1">
      <alignment vertical="center"/>
    </xf>
    <xf numFmtId="0" fontId="26" fillId="0" borderId="0" xfId="0" applyFont="1" applyFill="1" applyAlignment="1">
      <alignment vertical="center"/>
    </xf>
    <xf numFmtId="176" fontId="26" fillId="0" borderId="0" xfId="0" applyNumberFormat="1" applyFont="1" applyFill="1">
      <alignment vertical="center"/>
    </xf>
    <xf numFmtId="176" fontId="32" fillId="0" borderId="0" xfId="0" applyNumberFormat="1" applyFont="1" applyFill="1">
      <alignment vertical="center"/>
    </xf>
    <xf numFmtId="0" fontId="33" fillId="0" borderId="0" xfId="0" applyFont="1" applyProtection="1">
      <alignment vertical="center"/>
      <protection locked="0"/>
    </xf>
    <xf numFmtId="0" fontId="33" fillId="0" borderId="0" xfId="0" applyFont="1">
      <alignment vertical="center"/>
    </xf>
    <xf numFmtId="0" fontId="33" fillId="0" borderId="0" xfId="0" applyFont="1" applyBorder="1" applyAlignment="1">
      <alignment horizontal="center" vertical="center"/>
    </xf>
    <xf numFmtId="0" fontId="33" fillId="0" borderId="0" xfId="0" applyFont="1" applyAlignment="1" applyProtection="1">
      <alignment horizontal="center" vertical="center"/>
      <protection locked="0"/>
    </xf>
    <xf numFmtId="0" fontId="33" fillId="7" borderId="0" xfId="0" applyFont="1" applyFill="1" applyBorder="1" applyAlignment="1" applyProtection="1">
      <alignment horizontal="center" vertical="center"/>
      <protection locked="0"/>
    </xf>
    <xf numFmtId="0" fontId="33" fillId="7" borderId="0" xfId="0" applyFont="1" applyFill="1" applyAlignment="1" applyProtection="1">
      <alignment horizontal="center" vertical="center"/>
      <protection locked="0"/>
    </xf>
    <xf numFmtId="0" fontId="33" fillId="0" borderId="63" xfId="0" applyFont="1" applyBorder="1" applyProtection="1">
      <alignment vertical="center"/>
      <protection locked="0"/>
    </xf>
    <xf numFmtId="0" fontId="33" fillId="0" borderId="0" xfId="0" applyFont="1" applyAlignment="1">
      <alignment horizontal="center" vertical="center"/>
    </xf>
    <xf numFmtId="0" fontId="33" fillId="7" borderId="0" xfId="0" applyFont="1" applyFill="1" applyProtection="1">
      <alignment vertical="center"/>
      <protection locked="0"/>
    </xf>
    <xf numFmtId="0" fontId="33" fillId="0" borderId="63" xfId="0" applyFont="1" applyBorder="1">
      <alignment vertical="center"/>
    </xf>
    <xf numFmtId="0" fontId="33" fillId="0" borderId="0" xfId="0" applyFont="1" applyBorder="1" applyAlignment="1">
      <alignment horizontal="left" vertical="center"/>
    </xf>
    <xf numFmtId="0" fontId="33" fillId="0" borderId="0" xfId="0" applyFont="1" applyAlignment="1">
      <alignment vertical="center"/>
    </xf>
    <xf numFmtId="0" fontId="33" fillId="0" borderId="0" xfId="0" applyFont="1" applyAlignment="1">
      <alignment horizontal="left" vertical="center" wrapText="1"/>
    </xf>
    <xf numFmtId="0" fontId="33" fillId="0" borderId="0" xfId="0" applyFont="1" applyAlignment="1">
      <alignment vertical="center" wrapText="1"/>
    </xf>
    <xf numFmtId="0" fontId="33" fillId="0" borderId="1" xfId="0" applyFont="1" applyBorder="1" applyAlignment="1">
      <alignment horizontal="center" vertical="center"/>
    </xf>
    <xf numFmtId="0" fontId="17" fillId="0" borderId="0" xfId="0" applyFont="1" applyBorder="1" applyAlignment="1">
      <alignment horizontal="left" vertical="center"/>
    </xf>
    <xf numFmtId="0" fontId="33" fillId="0" borderId="0" xfId="0" applyFont="1" applyAlignment="1">
      <alignment horizontal="left" vertical="center"/>
    </xf>
    <xf numFmtId="0" fontId="33" fillId="7" borderId="1" xfId="0" applyFont="1" applyFill="1" applyBorder="1" applyAlignment="1" applyProtection="1">
      <alignment horizontal="right" vertical="center"/>
      <protection locked="0"/>
    </xf>
    <xf numFmtId="0" fontId="34" fillId="0" borderId="1" xfId="0" applyFont="1" applyBorder="1" applyAlignment="1">
      <alignment horizontal="center" vertical="center"/>
    </xf>
    <xf numFmtId="0" fontId="33" fillId="7" borderId="1" xfId="0" applyFont="1" applyFill="1" applyBorder="1" applyAlignment="1" applyProtection="1">
      <alignment vertical="center"/>
      <protection locked="0"/>
    </xf>
    <xf numFmtId="0" fontId="33" fillId="0" borderId="0" xfId="0" applyFont="1" applyBorder="1">
      <alignment vertical="center"/>
    </xf>
    <xf numFmtId="0" fontId="33" fillId="7" borderId="1" xfId="0" applyFont="1" applyFill="1" applyBorder="1" applyProtection="1">
      <alignment vertical="center"/>
      <protection locked="0"/>
    </xf>
    <xf numFmtId="0" fontId="33" fillId="7" borderId="1" xfId="0" applyFont="1" applyFill="1" applyBorder="1" applyAlignment="1" applyProtection="1">
      <alignment horizontal="left" vertical="center"/>
      <protection locked="0"/>
    </xf>
    <xf numFmtId="0" fontId="33" fillId="7" borderId="4" xfId="0" applyFont="1" applyFill="1" applyBorder="1" applyAlignment="1" applyProtection="1">
      <alignment horizontal="left" vertical="center"/>
      <protection locked="0"/>
    </xf>
    <xf numFmtId="0" fontId="33" fillId="7" borderId="5" xfId="0" applyFont="1" applyFill="1" applyBorder="1" applyAlignment="1" applyProtection="1">
      <alignment horizontal="left" vertical="center"/>
      <protection locked="0"/>
    </xf>
    <xf numFmtId="0" fontId="33" fillId="7" borderId="6" xfId="0" applyFont="1" applyFill="1" applyBorder="1" applyAlignment="1" applyProtection="1">
      <alignment horizontal="left" vertical="center"/>
      <protection locked="0"/>
    </xf>
    <xf numFmtId="0" fontId="33" fillId="0" borderId="63" xfId="0" applyFont="1" applyBorder="1" applyAlignment="1">
      <alignment horizontal="center" vertical="center"/>
    </xf>
    <xf numFmtId="0" fontId="33" fillId="7" borderId="4" xfId="0" applyFont="1" applyFill="1" applyBorder="1" applyAlignment="1" applyProtection="1">
      <alignment horizontal="center" vertical="center"/>
      <protection locked="0"/>
    </xf>
    <xf numFmtId="0" fontId="33" fillId="7" borderId="1" xfId="0" applyFont="1" applyFill="1" applyBorder="1" applyAlignment="1" applyProtection="1">
      <alignment horizontal="center" vertical="center"/>
      <protection locked="0"/>
    </xf>
    <xf numFmtId="0" fontId="33" fillId="7" borderId="0" xfId="0" applyFont="1" applyFill="1" applyAlignment="1" applyProtection="1">
      <alignment horizontal="left" vertical="center"/>
      <protection locked="0"/>
    </xf>
    <xf numFmtId="0" fontId="33" fillId="7" borderId="7" xfId="0" applyFont="1" applyFill="1" applyBorder="1" applyAlignment="1" applyProtection="1">
      <alignment horizontal="left" vertical="center"/>
      <protection locked="0"/>
    </xf>
    <xf numFmtId="0" fontId="33" fillId="7" borderId="0" xfId="0" applyFont="1" applyFill="1" applyBorder="1" applyAlignment="1" applyProtection="1">
      <alignment horizontal="left" vertical="center"/>
      <protection locked="0"/>
    </xf>
    <xf numFmtId="0" fontId="33" fillId="7" borderId="3" xfId="0" applyFont="1" applyFill="1" applyBorder="1" applyAlignment="1" applyProtection="1">
      <alignment horizontal="left" vertical="center"/>
      <protection locked="0"/>
    </xf>
    <xf numFmtId="0" fontId="33" fillId="7" borderId="7" xfId="0" applyFont="1" applyFill="1" applyBorder="1" applyAlignment="1" applyProtection="1">
      <alignment horizontal="center" vertical="center"/>
      <protection locked="0"/>
    </xf>
    <xf numFmtId="0" fontId="33" fillId="7" borderId="8" xfId="0" applyFont="1" applyFill="1" applyBorder="1" applyAlignment="1" applyProtection="1">
      <alignment horizontal="left" vertical="center"/>
      <protection locked="0"/>
    </xf>
    <xf numFmtId="0" fontId="33" fillId="7" borderId="9" xfId="0" applyFont="1" applyFill="1" applyBorder="1" applyAlignment="1" applyProtection="1">
      <alignment horizontal="left" vertical="center"/>
      <protection locked="0"/>
    </xf>
    <xf numFmtId="0" fontId="33" fillId="7" borderId="10" xfId="0" applyFont="1" applyFill="1" applyBorder="1" applyAlignment="1" applyProtection="1">
      <alignment horizontal="left" vertical="center"/>
      <protection locked="0"/>
    </xf>
    <xf numFmtId="0" fontId="33" fillId="7" borderId="8" xfId="0" applyFont="1" applyFill="1" applyBorder="1" applyAlignment="1" applyProtection="1">
      <alignment horizontal="center" vertical="center"/>
      <protection locked="0"/>
    </xf>
    <xf numFmtId="0" fontId="20" fillId="0" borderId="0" xfId="5" applyFont="1" applyAlignment="1">
      <alignment vertical="center"/>
    </xf>
    <xf numFmtId="0" fontId="20" fillId="0" borderId="0" xfId="5" applyFont="1" applyBorder="1" applyAlignment="1">
      <alignment horizontal="left" vertical="center" wrapText="1"/>
    </xf>
    <xf numFmtId="0" fontId="20" fillId="0" borderId="0" xfId="5" applyFont="1" applyAlignment="1">
      <alignment horizontal="left" vertical="center" wrapText="1"/>
    </xf>
    <xf numFmtId="0" fontId="20" fillId="0" borderId="0" xfId="0" applyFont="1" applyBorder="1" applyAlignment="1">
      <alignment horizontal="distributed" vertical="center"/>
    </xf>
    <xf numFmtId="3" fontId="20" fillId="0" borderId="0" xfId="5" applyNumberFormat="1" applyFont="1" applyBorder="1" applyAlignment="1">
      <alignment horizontal="distributed" vertical="center" shrinkToFit="1"/>
    </xf>
    <xf numFmtId="0" fontId="20" fillId="0" borderId="0" xfId="5" applyFont="1" applyBorder="1" applyAlignment="1">
      <alignment vertical="center"/>
    </xf>
    <xf numFmtId="49" fontId="20" fillId="0" borderId="0" xfId="5" applyNumberFormat="1" applyFont="1" applyAlignment="1">
      <alignment vertical="center"/>
    </xf>
    <xf numFmtId="177" fontId="20" fillId="0" borderId="0" xfId="5" applyNumberFormat="1" applyFont="1" applyAlignment="1">
      <alignment horizontal="right" vertical="center" shrinkToFit="1"/>
    </xf>
    <xf numFmtId="0" fontId="20" fillId="0" borderId="0" xfId="5" applyFont="1" applyBorder="1" applyAlignment="1" applyProtection="1">
      <alignment vertical="center"/>
      <protection locked="0"/>
    </xf>
    <xf numFmtId="0" fontId="20" fillId="0" borderId="0" xfId="5" applyFont="1" applyBorder="1" applyAlignment="1" applyProtection="1">
      <alignment horizontal="left" vertical="center"/>
      <protection locked="0"/>
    </xf>
    <xf numFmtId="0" fontId="20" fillId="0" borderId="3" xfId="5" applyFont="1" applyBorder="1" applyAlignment="1" applyProtection="1">
      <alignment horizontal="left" vertical="center"/>
      <protection locked="0"/>
    </xf>
    <xf numFmtId="0" fontId="20" fillId="0" borderId="7" xfId="5" applyFont="1" applyBorder="1" applyAlignment="1" applyProtection="1">
      <alignment horizontal="left" vertical="center"/>
      <protection locked="0"/>
    </xf>
    <xf numFmtId="3" fontId="20" fillId="0" borderId="0" xfId="5" applyNumberFormat="1" applyFont="1" applyBorder="1" applyAlignment="1">
      <alignment vertical="center" shrinkToFit="1"/>
    </xf>
    <xf numFmtId="3" fontId="20" fillId="0" borderId="0" xfId="5" applyNumberFormat="1" applyFont="1" applyBorder="1" applyAlignment="1">
      <alignment vertical="center"/>
    </xf>
    <xf numFmtId="0" fontId="20" fillId="0" borderId="3" xfId="5" applyFont="1" applyBorder="1" applyAlignment="1" applyProtection="1">
      <alignment vertical="center"/>
      <protection locked="0"/>
    </xf>
    <xf numFmtId="0" fontId="20" fillId="0" borderId="0" xfId="5" applyFont="1" applyAlignment="1">
      <alignment vertical="center" wrapText="1" shrinkToFit="1"/>
    </xf>
    <xf numFmtId="0" fontId="20" fillId="0" borderId="0" xfId="5" applyFont="1" applyAlignment="1">
      <alignment vertical="center" shrinkToFit="1"/>
    </xf>
    <xf numFmtId="0" fontId="20" fillId="0" borderId="0" xfId="5" applyFont="1" applyAlignment="1">
      <alignment horizontal="left" vertical="center" shrinkToFit="1"/>
    </xf>
    <xf numFmtId="49" fontId="20" fillId="0" borderId="0" xfId="5" applyNumberFormat="1" applyFont="1" applyAlignment="1">
      <alignment vertical="center" shrinkToFit="1"/>
    </xf>
    <xf numFmtId="28" fontId="20" fillId="0" borderId="0" xfId="0" applyNumberFormat="1" applyFont="1" applyBorder="1" applyAlignment="1">
      <alignment horizontal="right" vertical="center"/>
    </xf>
    <xf numFmtId="0" fontId="20" fillId="0" borderId="0" xfId="0" applyFont="1" applyBorder="1" applyAlignment="1">
      <alignment horizontal="right" vertical="center"/>
    </xf>
    <xf numFmtId="0" fontId="20" fillId="0" borderId="0" xfId="5" applyFont="1" applyBorder="1" applyAlignment="1" applyProtection="1">
      <alignment horizontal="center" vertical="center"/>
      <protection locked="0"/>
    </xf>
    <xf numFmtId="0" fontId="20" fillId="0" borderId="3" xfId="5" applyFont="1" applyBorder="1" applyAlignment="1" applyProtection="1">
      <alignment horizontal="center" vertical="center"/>
      <protection locked="0"/>
    </xf>
    <xf numFmtId="3" fontId="20" fillId="0" borderId="0" xfId="5" applyNumberFormat="1" applyFont="1" applyBorder="1" applyAlignment="1">
      <alignment vertical="center" wrapText="1" shrinkToFit="1"/>
    </xf>
    <xf numFmtId="0" fontId="34" fillId="0" borderId="0" xfId="0" applyFont="1">
      <alignment vertical="center"/>
    </xf>
    <xf numFmtId="0" fontId="34" fillId="0" borderId="0" xfId="0" applyFont="1" applyAlignment="1">
      <alignment vertical="top"/>
    </xf>
    <xf numFmtId="0" fontId="34" fillId="0" borderId="0" xfId="0" applyFont="1" applyAlignment="1">
      <alignment vertical="center"/>
    </xf>
    <xf numFmtId="0" fontId="17" fillId="0" borderId="0" xfId="0" applyFont="1" applyAlignment="1">
      <alignment vertical="center"/>
    </xf>
    <xf numFmtId="0" fontId="34" fillId="8" borderId="0" xfId="0" applyFont="1" applyFill="1">
      <alignment vertical="center"/>
    </xf>
    <xf numFmtId="0" fontId="34" fillId="8" borderId="0" xfId="0" applyFont="1" applyFill="1" applyAlignment="1">
      <alignment vertical="top"/>
    </xf>
    <xf numFmtId="0" fontId="34" fillId="8" borderId="0" xfId="0" applyFont="1" applyFill="1" applyAlignment="1">
      <alignment vertical="center"/>
    </xf>
    <xf numFmtId="0" fontId="17" fillId="8" borderId="0" xfId="0" applyFont="1" applyFill="1" applyAlignment="1">
      <alignment vertical="center"/>
    </xf>
    <xf numFmtId="0" fontId="34" fillId="9" borderId="0" xfId="0" applyFont="1" applyFill="1">
      <alignment vertical="center"/>
    </xf>
    <xf numFmtId="0" fontId="34" fillId="9" borderId="0" xfId="0" applyFont="1" applyFill="1" applyAlignment="1">
      <alignment vertical="top"/>
    </xf>
    <xf numFmtId="0" fontId="34" fillId="9" borderId="0" xfId="0" applyFont="1" applyFill="1" applyAlignment="1">
      <alignment vertical="center"/>
    </xf>
    <xf numFmtId="0" fontId="17" fillId="9" borderId="0" xfId="0" applyFont="1" applyFill="1" applyAlignment="1">
      <alignment vertical="center"/>
    </xf>
    <xf numFmtId="0" fontId="35" fillId="0" borderId="0" xfId="0" applyFont="1">
      <alignment vertical="center"/>
    </xf>
    <xf numFmtId="0" fontId="34" fillId="10" borderId="0" xfId="0" applyFont="1" applyFill="1">
      <alignment vertical="center"/>
    </xf>
    <xf numFmtId="0" fontId="34" fillId="10" borderId="0" xfId="0" applyFont="1" applyFill="1" applyAlignment="1">
      <alignment vertical="top"/>
    </xf>
    <xf numFmtId="0" fontId="34" fillId="10" borderId="13" xfId="0" applyFont="1" applyFill="1" applyBorder="1" applyAlignment="1">
      <alignment horizontal="center" vertical="center"/>
    </xf>
    <xf numFmtId="0" fontId="34" fillId="10" borderId="68" xfId="0" applyFont="1" applyFill="1" applyBorder="1" applyAlignment="1">
      <alignment vertical="center"/>
    </xf>
    <xf numFmtId="0" fontId="34" fillId="10" borderId="69" xfId="0" applyFont="1" applyFill="1" applyBorder="1">
      <alignment vertical="center"/>
    </xf>
    <xf numFmtId="0" fontId="34" fillId="7" borderId="70" xfId="0" applyFont="1" applyFill="1" applyBorder="1" applyAlignment="1">
      <alignment vertical="center"/>
    </xf>
    <xf numFmtId="0" fontId="17" fillId="7" borderId="71" xfId="0" applyFont="1" applyFill="1" applyBorder="1" applyAlignment="1" applyProtection="1">
      <alignment vertical="center"/>
      <protection locked="0"/>
    </xf>
    <xf numFmtId="0" fontId="36" fillId="7" borderId="72" xfId="0" applyFont="1" applyFill="1" applyBorder="1" applyAlignment="1" applyProtection="1">
      <alignment vertical="center"/>
      <protection locked="0"/>
    </xf>
    <xf numFmtId="0" fontId="34" fillId="10" borderId="0" xfId="0" applyFont="1" applyFill="1" applyAlignment="1">
      <alignment vertical="center"/>
    </xf>
    <xf numFmtId="0" fontId="34" fillId="7" borderId="73" xfId="0" applyFont="1" applyFill="1" applyBorder="1" applyAlignment="1">
      <alignment horizontal="center" vertical="center"/>
    </xf>
    <xf numFmtId="0" fontId="34" fillId="10" borderId="74" xfId="0" applyFont="1" applyFill="1" applyBorder="1">
      <alignment vertical="center"/>
    </xf>
    <xf numFmtId="0" fontId="34" fillId="10" borderId="75" xfId="0" applyFont="1" applyFill="1" applyBorder="1">
      <alignment vertical="center"/>
    </xf>
    <xf numFmtId="0" fontId="34" fillId="10" borderId="75" xfId="0" applyFont="1" applyFill="1" applyBorder="1" applyAlignment="1">
      <alignment vertical="center"/>
    </xf>
    <xf numFmtId="0" fontId="17" fillId="10" borderId="76" xfId="0" applyFont="1" applyFill="1" applyBorder="1" applyAlignment="1">
      <alignment vertical="center"/>
    </xf>
    <xf numFmtId="0" fontId="17" fillId="10" borderId="75" xfId="0" applyFont="1" applyFill="1" applyBorder="1" applyAlignment="1">
      <alignment vertical="center"/>
    </xf>
    <xf numFmtId="0" fontId="34" fillId="10" borderId="77" xfId="0" applyFont="1" applyFill="1" applyBorder="1">
      <alignment vertical="center"/>
    </xf>
    <xf numFmtId="0" fontId="37" fillId="0" borderId="0" xfId="0" applyFont="1" applyAlignment="1">
      <alignment horizontal="left" indent="1"/>
    </xf>
    <xf numFmtId="0" fontId="35" fillId="11" borderId="0" xfId="0" applyFont="1" applyFill="1" applyAlignment="1">
      <alignment horizontal="center"/>
    </xf>
    <xf numFmtId="0" fontId="35" fillId="8" borderId="0" xfId="0" applyFont="1" applyFill="1" applyAlignment="1">
      <alignment horizontal="center"/>
    </xf>
    <xf numFmtId="0" fontId="34" fillId="8" borderId="13" xfId="0" applyFont="1" applyFill="1" applyBorder="1" applyAlignment="1">
      <alignment horizontal="center" vertical="center"/>
    </xf>
    <xf numFmtId="0" fontId="34" fillId="8" borderId="68" xfId="0" applyFont="1" applyFill="1" applyBorder="1" applyAlignment="1">
      <alignment vertical="center"/>
    </xf>
    <xf numFmtId="0" fontId="34" fillId="8" borderId="69" xfId="0" applyFont="1" applyFill="1" applyBorder="1">
      <alignment vertical="center"/>
    </xf>
    <xf numFmtId="0" fontId="34" fillId="8" borderId="70" xfId="0" applyFont="1" applyFill="1" applyBorder="1" applyAlignment="1">
      <alignment vertical="center"/>
    </xf>
    <xf numFmtId="0" fontId="17" fillId="8" borderId="71" xfId="0" applyFont="1" applyFill="1" applyBorder="1" applyAlignment="1">
      <alignment vertical="center"/>
    </xf>
    <xf numFmtId="0" fontId="36" fillId="8" borderId="72" xfId="0" applyFont="1" applyFill="1" applyBorder="1" applyAlignment="1">
      <alignment vertical="center"/>
    </xf>
    <xf numFmtId="0" fontId="34" fillId="8" borderId="73" xfId="0" applyFont="1" applyFill="1" applyBorder="1" applyAlignment="1">
      <alignment horizontal="center" vertical="center"/>
    </xf>
    <xf numFmtId="0" fontId="34" fillId="8" borderId="74" xfId="0" applyFont="1" applyFill="1" applyBorder="1">
      <alignment vertical="center"/>
    </xf>
    <xf numFmtId="0" fontId="34" fillId="8" borderId="75" xfId="0" applyFont="1" applyFill="1" applyBorder="1">
      <alignment vertical="center"/>
    </xf>
    <xf numFmtId="0" fontId="34" fillId="8" borderId="75" xfId="0" applyFont="1" applyFill="1" applyBorder="1" applyAlignment="1">
      <alignment vertical="center"/>
    </xf>
    <xf numFmtId="0" fontId="17" fillId="8" borderId="76" xfId="0" applyFont="1" applyFill="1" applyBorder="1" applyAlignment="1">
      <alignment vertical="center"/>
    </xf>
    <xf numFmtId="0" fontId="17" fillId="8" borderId="75" xfId="0" applyFont="1" applyFill="1" applyBorder="1" applyAlignment="1">
      <alignment vertical="center"/>
    </xf>
    <xf numFmtId="0" fontId="34" fillId="8" borderId="77" xfId="0" applyFont="1" applyFill="1" applyBorder="1">
      <alignment vertical="center"/>
    </xf>
    <xf numFmtId="0" fontId="37" fillId="8" borderId="0" xfId="0" applyFont="1" applyFill="1" applyAlignment="1">
      <alignment horizontal="left" indent="1"/>
    </xf>
    <xf numFmtId="0" fontId="35" fillId="9" borderId="0" xfId="0" applyFont="1" applyFill="1" applyAlignment="1">
      <alignment horizontal="center"/>
    </xf>
    <xf numFmtId="0" fontId="34" fillId="9" borderId="13" xfId="0" applyFont="1" applyFill="1" applyBorder="1" applyAlignment="1">
      <alignment horizontal="center" vertical="center"/>
    </xf>
    <xf numFmtId="0" fontId="34" fillId="9" borderId="68" xfId="0" applyFont="1" applyFill="1" applyBorder="1" applyAlignment="1">
      <alignment vertical="center"/>
    </xf>
    <xf numFmtId="0" fontId="34" fillId="9" borderId="69" xfId="0" applyFont="1" applyFill="1" applyBorder="1">
      <alignment vertical="center"/>
    </xf>
    <xf numFmtId="0" fontId="34" fillId="9" borderId="70" xfId="0" applyFont="1" applyFill="1" applyBorder="1" applyAlignment="1">
      <alignment vertical="center"/>
    </xf>
    <xf numFmtId="0" fontId="17" fillId="9" borderId="71" xfId="0" applyFont="1" applyFill="1" applyBorder="1" applyAlignment="1">
      <alignment vertical="center"/>
    </xf>
    <xf numFmtId="0" fontId="36" fillId="9" borderId="72" xfId="0" applyFont="1" applyFill="1" applyBorder="1" applyAlignment="1">
      <alignment vertical="center"/>
    </xf>
    <xf numFmtId="0" fontId="34" fillId="9" borderId="73" xfId="0" applyFont="1" applyFill="1" applyBorder="1" applyAlignment="1">
      <alignment horizontal="center" vertical="center"/>
    </xf>
    <xf numFmtId="0" fontId="34" fillId="9" borderId="74" xfId="0" applyFont="1" applyFill="1" applyBorder="1">
      <alignment vertical="center"/>
    </xf>
    <xf numFmtId="0" fontId="34" fillId="9" borderId="75" xfId="0" applyFont="1" applyFill="1" applyBorder="1">
      <alignment vertical="center"/>
    </xf>
    <xf numFmtId="0" fontId="34" fillId="9" borderId="75" xfId="0" applyFont="1" applyFill="1" applyBorder="1" applyAlignment="1">
      <alignment vertical="center"/>
    </xf>
    <xf numFmtId="0" fontId="17" fillId="9" borderId="76" xfId="0" applyFont="1" applyFill="1" applyBorder="1" applyAlignment="1">
      <alignment vertical="center"/>
    </xf>
    <xf numFmtId="0" fontId="17" fillId="9" borderId="75" xfId="0" applyFont="1" applyFill="1" applyBorder="1" applyAlignment="1">
      <alignment vertical="center"/>
    </xf>
    <xf numFmtId="0" fontId="34" fillId="9" borderId="77" xfId="0" applyFont="1" applyFill="1" applyBorder="1">
      <alignment vertical="center"/>
    </xf>
    <xf numFmtId="0" fontId="37" fillId="9" borderId="0" xfId="0" applyFont="1" applyFill="1" applyAlignment="1">
      <alignment horizontal="left" indent="1"/>
    </xf>
    <xf numFmtId="0" fontId="35" fillId="10" borderId="0" xfId="0" applyFont="1" applyFill="1" applyAlignment="1">
      <alignment horizontal="center"/>
    </xf>
    <xf numFmtId="0" fontId="34" fillId="10" borderId="18" xfId="0" applyFont="1" applyFill="1" applyBorder="1" applyAlignment="1">
      <alignment horizontal="center" vertical="center"/>
    </xf>
    <xf numFmtId="0" fontId="34" fillId="10" borderId="78" xfId="0" applyFont="1" applyFill="1" applyBorder="1" applyAlignment="1">
      <alignment vertical="center"/>
    </xf>
    <xf numFmtId="0" fontId="34" fillId="7" borderId="79" xfId="0" applyFont="1" applyFill="1" applyBorder="1" applyAlignment="1">
      <alignment vertical="center"/>
    </xf>
    <xf numFmtId="0" fontId="17" fillId="7" borderId="80" xfId="0" applyFont="1" applyFill="1" applyBorder="1" applyAlignment="1" applyProtection="1">
      <alignment vertical="center"/>
      <protection locked="0"/>
    </xf>
    <xf numFmtId="0" fontId="38" fillId="7" borderId="81" xfId="0" applyFont="1" applyFill="1" applyBorder="1" applyAlignment="1" applyProtection="1">
      <alignment vertical="center"/>
      <protection locked="0"/>
    </xf>
    <xf numFmtId="0" fontId="34" fillId="7" borderId="82" xfId="0" applyFont="1" applyFill="1" applyBorder="1" applyAlignment="1">
      <alignment horizontal="center" vertical="center"/>
    </xf>
    <xf numFmtId="0" fontId="34" fillId="10" borderId="83" xfId="0" applyFont="1" applyFill="1" applyBorder="1">
      <alignment vertical="center"/>
    </xf>
    <xf numFmtId="0" fontId="34" fillId="7" borderId="84" xfId="0" applyFont="1" applyFill="1" applyBorder="1" applyAlignment="1" applyProtection="1">
      <alignment vertical="center"/>
      <protection locked="0"/>
    </xf>
    <xf numFmtId="0" fontId="34" fillId="7" borderId="85" xfId="0" applyFont="1" applyFill="1" applyBorder="1" applyAlignment="1" applyProtection="1">
      <alignment vertical="center"/>
      <protection locked="0"/>
    </xf>
    <xf numFmtId="0" fontId="34" fillId="7" borderId="85" xfId="0" applyFont="1" applyFill="1" applyBorder="1" applyAlignment="1">
      <alignment horizontal="center" vertical="center"/>
    </xf>
    <xf numFmtId="0" fontId="17" fillId="7" borderId="86" xfId="0" applyFont="1" applyFill="1" applyBorder="1" applyAlignment="1" applyProtection="1">
      <alignment vertical="center"/>
      <protection locked="0"/>
    </xf>
    <xf numFmtId="0" fontId="34" fillId="10" borderId="79" xfId="0" applyFont="1" applyFill="1" applyBorder="1" applyAlignment="1">
      <alignment vertical="center"/>
    </xf>
    <xf numFmtId="0" fontId="34" fillId="10" borderId="87" xfId="0" applyFont="1" applyFill="1" applyBorder="1">
      <alignment vertical="center"/>
    </xf>
    <xf numFmtId="0" fontId="17" fillId="0" borderId="0" xfId="0" applyFont="1" applyAlignment="1">
      <alignment horizontal="left" wrapText="1"/>
    </xf>
    <xf numFmtId="0" fontId="34" fillId="8" borderId="18" xfId="0" applyFont="1" applyFill="1" applyBorder="1" applyAlignment="1">
      <alignment horizontal="center" vertical="center"/>
    </xf>
    <xf numFmtId="0" fontId="34" fillId="8" borderId="78" xfId="0" applyFont="1" applyFill="1" applyBorder="1" applyAlignment="1">
      <alignment vertical="center"/>
    </xf>
    <xf numFmtId="0" fontId="34" fillId="8" borderId="79" xfId="0" applyFont="1" applyFill="1" applyBorder="1" applyAlignment="1">
      <alignment vertical="center"/>
    </xf>
    <xf numFmtId="0" fontId="17" fillId="8" borderId="80" xfId="0" applyFont="1" applyFill="1" applyBorder="1" applyAlignment="1">
      <alignment vertical="center"/>
    </xf>
    <xf numFmtId="0" fontId="38" fillId="8" borderId="81" xfId="0" applyFont="1" applyFill="1" applyBorder="1" applyAlignment="1">
      <alignment vertical="center"/>
    </xf>
    <xf numFmtId="0" fontId="34" fillId="8" borderId="82" xfId="0" applyFont="1" applyFill="1" applyBorder="1" applyAlignment="1">
      <alignment horizontal="center" vertical="center"/>
    </xf>
    <xf numFmtId="0" fontId="34" fillId="8" borderId="83" xfId="0" applyFont="1" applyFill="1" applyBorder="1">
      <alignment vertical="center"/>
    </xf>
    <xf numFmtId="0" fontId="34" fillId="8" borderId="84" xfId="0" applyFont="1" applyFill="1" applyBorder="1" applyAlignment="1">
      <alignment vertical="center"/>
    </xf>
    <xf numFmtId="0" fontId="34" fillId="8" borderId="85" xfId="0" applyFont="1" applyFill="1" applyBorder="1" applyAlignment="1">
      <alignment vertical="center"/>
    </xf>
    <xf numFmtId="0" fontId="34" fillId="8" borderId="85" xfId="0" applyFont="1" applyFill="1" applyBorder="1" applyAlignment="1">
      <alignment horizontal="center" vertical="center"/>
    </xf>
    <xf numFmtId="0" fontId="17" fillId="8" borderId="86" xfId="0" applyFont="1" applyFill="1" applyBorder="1" applyAlignment="1">
      <alignment vertical="center"/>
    </xf>
    <xf numFmtId="0" fontId="34" fillId="8" borderId="87" xfId="0" applyFont="1" applyFill="1" applyBorder="1">
      <alignment vertical="center"/>
    </xf>
    <xf numFmtId="0" fontId="17" fillId="8" borderId="0" xfId="0" applyFont="1" applyFill="1" applyAlignment="1">
      <alignment horizontal="left" wrapText="1"/>
    </xf>
    <xf numFmtId="0" fontId="34" fillId="9" borderId="18" xfId="0" applyFont="1" applyFill="1" applyBorder="1" applyAlignment="1">
      <alignment horizontal="center" vertical="center"/>
    </xf>
    <xf numFmtId="0" fontId="34" fillId="9" borderId="78" xfId="0" applyFont="1" applyFill="1" applyBorder="1" applyAlignment="1">
      <alignment vertical="center"/>
    </xf>
    <xf numFmtId="0" fontId="34" fillId="9" borderId="79" xfId="0" applyFont="1" applyFill="1" applyBorder="1" applyAlignment="1">
      <alignment vertical="center"/>
    </xf>
    <xf numFmtId="0" fontId="17" fillId="9" borderId="80" xfId="0" applyFont="1" applyFill="1" applyBorder="1" applyAlignment="1">
      <alignment vertical="center"/>
    </xf>
    <xf numFmtId="0" fontId="38" fillId="9" borderId="81" xfId="0" applyFont="1" applyFill="1" applyBorder="1" applyAlignment="1">
      <alignment vertical="center"/>
    </xf>
    <xf numFmtId="0" fontId="34" fillId="9" borderId="82" xfId="0" applyFont="1" applyFill="1" applyBorder="1" applyAlignment="1">
      <alignment horizontal="center" vertical="center"/>
    </xf>
    <xf numFmtId="0" fontId="34" fillId="9" borderId="83" xfId="0" applyFont="1" applyFill="1" applyBorder="1">
      <alignment vertical="center"/>
    </xf>
    <xf numFmtId="0" fontId="34" fillId="9" borderId="84" xfId="0" applyFont="1" applyFill="1" applyBorder="1" applyAlignment="1">
      <alignment vertical="center"/>
    </xf>
    <xf numFmtId="0" fontId="34" fillId="9" borderId="85" xfId="0" applyFont="1" applyFill="1" applyBorder="1" applyAlignment="1">
      <alignment vertical="center"/>
    </xf>
    <xf numFmtId="0" fontId="34" fillId="9" borderId="85" xfId="0" applyFont="1" applyFill="1" applyBorder="1" applyAlignment="1">
      <alignment horizontal="center" vertical="center"/>
    </xf>
    <xf numFmtId="0" fontId="17" fillId="9" borderId="86" xfId="0" applyFont="1" applyFill="1" applyBorder="1" applyAlignment="1">
      <alignment vertical="center"/>
    </xf>
    <xf numFmtId="0" fontId="34" fillId="9" borderId="87" xfId="0" applyFont="1" applyFill="1" applyBorder="1">
      <alignment vertical="center"/>
    </xf>
    <xf numFmtId="0" fontId="17" fillId="9" borderId="0" xfId="0" applyFont="1" applyFill="1" applyAlignment="1">
      <alignment horizontal="left" wrapText="1"/>
    </xf>
    <xf numFmtId="0" fontId="39" fillId="10" borderId="0" xfId="0" applyFont="1" applyFill="1">
      <alignment vertical="center"/>
    </xf>
    <xf numFmtId="0" fontId="36" fillId="7" borderId="88" xfId="0" applyFont="1" applyFill="1" applyBorder="1" applyAlignment="1" applyProtection="1">
      <alignment vertical="center"/>
      <protection locked="0"/>
    </xf>
    <xf numFmtId="0" fontId="34" fillId="7" borderId="7" xfId="0" applyFont="1" applyFill="1" applyBorder="1" applyAlignment="1" applyProtection="1">
      <alignment vertical="center"/>
      <protection locked="0"/>
    </xf>
    <xf numFmtId="0" fontId="34" fillId="7" borderId="3" xfId="0" applyFont="1" applyFill="1" applyBorder="1" applyAlignment="1" applyProtection="1">
      <alignment vertical="center"/>
      <protection locked="0"/>
    </xf>
    <xf numFmtId="0" fontId="34" fillId="7" borderId="3" xfId="0" applyFont="1" applyFill="1" applyBorder="1" applyAlignment="1">
      <alignment horizontal="center" vertical="center"/>
    </xf>
    <xf numFmtId="0" fontId="17" fillId="7" borderId="89" xfId="0" applyFont="1" applyFill="1" applyBorder="1" applyAlignment="1" applyProtection="1">
      <alignment vertical="center"/>
      <protection locked="0"/>
    </xf>
    <xf numFmtId="0" fontId="8" fillId="0" borderId="0" xfId="0" applyFont="1" applyAlignment="1">
      <alignment wrapText="1"/>
    </xf>
    <xf numFmtId="0" fontId="39" fillId="8" borderId="0" xfId="0" applyFont="1" applyFill="1">
      <alignment vertical="center"/>
    </xf>
    <xf numFmtId="0" fontId="36" fillId="8" borderId="88" xfId="0" applyFont="1" applyFill="1" applyBorder="1" applyAlignment="1">
      <alignment vertical="center"/>
    </xf>
    <xf numFmtId="0" fontId="34" fillId="8" borderId="7" xfId="0" applyFont="1" applyFill="1" applyBorder="1" applyAlignment="1">
      <alignment vertical="center"/>
    </xf>
    <xf numFmtId="0" fontId="34" fillId="8" borderId="3" xfId="0" applyFont="1" applyFill="1" applyBorder="1" applyAlignment="1">
      <alignment vertical="center"/>
    </xf>
    <xf numFmtId="0" fontId="34" fillId="8" borderId="3" xfId="0" applyFont="1" applyFill="1" applyBorder="1" applyAlignment="1">
      <alignment horizontal="center" vertical="center"/>
    </xf>
    <xf numFmtId="0" fontId="17" fillId="8" borderId="89" xfId="0" applyFont="1" applyFill="1" applyBorder="1" applyAlignment="1">
      <alignment vertical="center"/>
    </xf>
    <xf numFmtId="0" fontId="8" fillId="8" borderId="0" xfId="0" applyFont="1" applyFill="1" applyAlignment="1">
      <alignment wrapText="1"/>
    </xf>
    <xf numFmtId="0" fontId="39" fillId="9" borderId="0" xfId="0" applyFont="1" applyFill="1">
      <alignment vertical="center"/>
    </xf>
    <xf numFmtId="0" fontId="36" fillId="9" borderId="88" xfId="0" applyFont="1" applyFill="1" applyBorder="1" applyAlignment="1">
      <alignment vertical="center"/>
    </xf>
    <xf numFmtId="0" fontId="34" fillId="9" borderId="7" xfId="0" applyFont="1" applyFill="1" applyBorder="1" applyAlignment="1">
      <alignment vertical="center"/>
    </xf>
    <xf numFmtId="0" fontId="34" fillId="9" borderId="3" xfId="0" applyFont="1" applyFill="1" applyBorder="1" applyAlignment="1">
      <alignment vertical="center"/>
    </xf>
    <xf numFmtId="0" fontId="34" fillId="9" borderId="3" xfId="0" applyFont="1" applyFill="1" applyBorder="1" applyAlignment="1">
      <alignment horizontal="center" vertical="center"/>
    </xf>
    <xf numFmtId="0" fontId="17" fillId="9" borderId="89" xfId="0" applyFont="1" applyFill="1" applyBorder="1" applyAlignment="1">
      <alignment vertical="center"/>
    </xf>
    <xf numFmtId="0" fontId="8" fillId="9" borderId="0" xfId="0" applyFont="1" applyFill="1" applyAlignment="1">
      <alignment wrapText="1"/>
    </xf>
    <xf numFmtId="0" fontId="20" fillId="10" borderId="0" xfId="0" applyFont="1" applyFill="1">
      <alignment vertical="center"/>
    </xf>
    <xf numFmtId="0" fontId="34" fillId="7" borderId="90" xfId="0" applyFont="1" applyFill="1" applyBorder="1" applyAlignment="1">
      <alignment horizontal="center" vertical="center"/>
    </xf>
    <xf numFmtId="0" fontId="38" fillId="7" borderId="91" xfId="0" applyFont="1" applyFill="1" applyBorder="1" applyAlignment="1" applyProtection="1">
      <alignment vertical="center"/>
      <protection locked="0"/>
    </xf>
    <xf numFmtId="0" fontId="20" fillId="8" borderId="0" xfId="0" applyFont="1" applyFill="1">
      <alignment vertical="center"/>
    </xf>
    <xf numFmtId="0" fontId="34" fillId="8" borderId="90" xfId="0" applyFont="1" applyFill="1" applyBorder="1" applyAlignment="1">
      <alignment horizontal="center" vertical="center"/>
    </xf>
    <xf numFmtId="0" fontId="38" fillId="8" borderId="91" xfId="0" applyFont="1" applyFill="1" applyBorder="1" applyAlignment="1">
      <alignment vertical="center"/>
    </xf>
    <xf numFmtId="0" fontId="20" fillId="9" borderId="0" xfId="0" applyFont="1" applyFill="1">
      <alignment vertical="center"/>
    </xf>
    <xf numFmtId="0" fontId="34" fillId="9" borderId="90" xfId="0" applyFont="1" applyFill="1" applyBorder="1" applyAlignment="1">
      <alignment horizontal="center" vertical="center"/>
    </xf>
    <xf numFmtId="0" fontId="38" fillId="9" borderId="91" xfId="0" applyFont="1" applyFill="1" applyBorder="1" applyAlignment="1">
      <alignment vertical="center"/>
    </xf>
    <xf numFmtId="0" fontId="39" fillId="10" borderId="0" xfId="0" applyFont="1" applyFill="1" applyAlignment="1">
      <alignment horizontal="center"/>
    </xf>
    <xf numFmtId="0" fontId="34" fillId="7" borderId="82" xfId="0" applyFont="1" applyFill="1" applyBorder="1" applyAlignment="1">
      <alignment vertical="center"/>
    </xf>
    <xf numFmtId="0" fontId="36" fillId="7" borderId="92" xfId="0" applyFont="1" applyFill="1" applyBorder="1" applyAlignment="1" applyProtection="1">
      <alignment vertical="center"/>
      <protection locked="0"/>
    </xf>
    <xf numFmtId="0" fontId="36" fillId="8" borderId="0" xfId="0" applyFont="1" applyFill="1">
      <alignment vertical="center"/>
    </xf>
    <xf numFmtId="0" fontId="34" fillId="8" borderId="82" xfId="0" applyFont="1" applyFill="1" applyBorder="1" applyAlignment="1">
      <alignment vertical="center"/>
    </xf>
    <xf numFmtId="0" fontId="36" fillId="8" borderId="92" xfId="0" applyFont="1" applyFill="1" applyBorder="1" applyAlignment="1">
      <alignment vertical="center"/>
    </xf>
    <xf numFmtId="0" fontId="35" fillId="8" borderId="3" xfId="0" applyFont="1" applyFill="1" applyBorder="1" applyAlignment="1">
      <alignment vertical="center"/>
    </xf>
    <xf numFmtId="0" fontId="36" fillId="9" borderId="0" xfId="0" applyFont="1" applyFill="1">
      <alignment vertical="center"/>
    </xf>
    <xf numFmtId="0" fontId="34" fillId="9" borderId="82" xfId="0" applyFont="1" applyFill="1" applyBorder="1" applyAlignment="1">
      <alignment vertical="center"/>
    </xf>
    <xf numFmtId="0" fontId="36" fillId="9" borderId="92" xfId="0" applyFont="1" applyFill="1" applyBorder="1" applyAlignment="1">
      <alignment vertical="center"/>
    </xf>
    <xf numFmtId="0" fontId="35" fillId="9" borderId="3" xfId="0" applyFont="1" applyFill="1" applyBorder="1" applyAlignment="1">
      <alignment vertical="center"/>
    </xf>
    <xf numFmtId="0" fontId="0" fillId="0" borderId="18" xfId="0" applyBorder="1" applyAlignment="1">
      <alignment horizontal="center" vertical="center"/>
    </xf>
    <xf numFmtId="0" fontId="0" fillId="8" borderId="18" xfId="0" applyFill="1" applyBorder="1" applyAlignment="1">
      <alignment horizontal="center" vertical="center"/>
    </xf>
    <xf numFmtId="0" fontId="0" fillId="9" borderId="18" xfId="0" applyFill="1" applyBorder="1" applyAlignment="1">
      <alignment horizontal="center" vertical="center"/>
    </xf>
    <xf numFmtId="0" fontId="34" fillId="7" borderId="90" xfId="0" applyFont="1" applyFill="1" applyBorder="1" applyAlignment="1">
      <alignment vertical="center"/>
    </xf>
    <xf numFmtId="0" fontId="34" fillId="8" borderId="90" xfId="0" applyFont="1" applyFill="1" applyBorder="1" applyAlignment="1">
      <alignment vertical="center"/>
    </xf>
    <xf numFmtId="0" fontId="34" fillId="9" borderId="90" xfId="0" applyFont="1" applyFill="1" applyBorder="1" applyAlignment="1">
      <alignment vertical="center"/>
    </xf>
    <xf numFmtId="0" fontId="34" fillId="7" borderId="93" xfId="0" applyFont="1" applyFill="1" applyBorder="1" applyAlignment="1">
      <alignment vertical="center"/>
    </xf>
    <xf numFmtId="0" fontId="34" fillId="8" borderId="93" xfId="0" applyFont="1" applyFill="1" applyBorder="1" applyAlignment="1">
      <alignment vertical="center"/>
    </xf>
    <xf numFmtId="0" fontId="34" fillId="9" borderId="93" xfId="0" applyFont="1" applyFill="1" applyBorder="1" applyAlignment="1">
      <alignment vertical="center"/>
    </xf>
    <xf numFmtId="0" fontId="0" fillId="0" borderId="34" xfId="0" applyBorder="1" applyAlignment="1">
      <alignment horizontal="center" vertical="center"/>
    </xf>
    <xf numFmtId="0" fontId="34" fillId="10" borderId="94" xfId="0" applyFont="1" applyFill="1" applyBorder="1" applyAlignment="1">
      <alignment vertical="center"/>
    </xf>
    <xf numFmtId="0" fontId="34" fillId="7" borderId="79" xfId="0" applyFont="1" applyFill="1" applyBorder="1" applyAlignment="1">
      <alignment horizontal="center" vertical="center"/>
    </xf>
    <xf numFmtId="0" fontId="0" fillId="8" borderId="34" xfId="0" applyFill="1" applyBorder="1" applyAlignment="1">
      <alignment horizontal="center" vertical="center"/>
    </xf>
    <xf numFmtId="0" fontId="34" fillId="8" borderId="94" xfId="0" applyFont="1" applyFill="1" applyBorder="1" applyAlignment="1">
      <alignment vertical="center"/>
    </xf>
    <xf numFmtId="0" fontId="34" fillId="8" borderId="79" xfId="0" applyFont="1" applyFill="1" applyBorder="1" applyAlignment="1">
      <alignment horizontal="center" vertical="center"/>
    </xf>
    <xf numFmtId="0" fontId="0" fillId="9" borderId="34" xfId="0" applyFill="1" applyBorder="1" applyAlignment="1">
      <alignment horizontal="center" vertical="center"/>
    </xf>
    <xf numFmtId="0" fontId="34" fillId="9" borderId="94" xfId="0" applyFont="1" applyFill="1" applyBorder="1" applyAlignment="1">
      <alignment vertical="center"/>
    </xf>
    <xf numFmtId="0" fontId="34" fillId="9" borderId="79" xfId="0" applyFont="1" applyFill="1" applyBorder="1" applyAlignment="1">
      <alignment horizontal="center" vertical="center"/>
    </xf>
    <xf numFmtId="0" fontId="34" fillId="10" borderId="34" xfId="0" applyFont="1" applyFill="1" applyBorder="1" applyAlignment="1">
      <alignment horizontal="center" vertical="center"/>
    </xf>
    <xf numFmtId="0" fontId="34" fillId="8" borderId="34" xfId="0" applyFont="1" applyFill="1" applyBorder="1" applyAlignment="1">
      <alignment horizontal="center" vertical="center"/>
    </xf>
    <xf numFmtId="0" fontId="34" fillId="9" borderId="34" xfId="0" applyFont="1" applyFill="1" applyBorder="1" applyAlignment="1">
      <alignment horizontal="center" vertical="center"/>
    </xf>
    <xf numFmtId="0" fontId="34" fillId="7" borderId="73" xfId="0" applyFont="1" applyFill="1" applyBorder="1" applyAlignment="1">
      <alignment horizontal="left" vertical="center" wrapText="1"/>
    </xf>
    <xf numFmtId="0" fontId="34" fillId="7" borderId="72" xfId="0" applyFont="1" applyFill="1" applyBorder="1" applyAlignment="1" applyProtection="1">
      <alignment vertical="center"/>
      <protection locked="0"/>
    </xf>
    <xf numFmtId="0" fontId="34" fillId="8" borderId="73" xfId="0" applyFont="1" applyFill="1" applyBorder="1" applyAlignment="1">
      <alignment horizontal="left" vertical="center" wrapText="1"/>
    </xf>
    <xf numFmtId="0" fontId="34" fillId="8" borderId="72" xfId="0" applyFont="1" applyFill="1" applyBorder="1" applyAlignment="1">
      <alignment vertical="center"/>
    </xf>
    <xf numFmtId="0" fontId="34" fillId="9" borderId="73" xfId="0" applyFont="1" applyFill="1" applyBorder="1" applyAlignment="1">
      <alignment horizontal="left" vertical="center" wrapText="1"/>
    </xf>
    <xf numFmtId="0" fontId="34" fillId="9" borderId="72" xfId="0" applyFont="1" applyFill="1" applyBorder="1" applyAlignment="1">
      <alignment vertical="center"/>
    </xf>
    <xf numFmtId="0" fontId="40" fillId="7" borderId="82" xfId="0" applyFont="1" applyFill="1" applyBorder="1" applyAlignment="1">
      <alignment horizontal="center" vertical="center" wrapText="1"/>
    </xf>
    <xf numFmtId="0" fontId="0" fillId="7" borderId="95" xfId="0" applyFont="1" applyFill="1" applyBorder="1" applyAlignment="1" applyProtection="1">
      <alignment vertical="center"/>
      <protection locked="0"/>
    </xf>
    <xf numFmtId="0" fontId="40" fillId="8" borderId="82" xfId="0" applyFont="1" applyFill="1" applyBorder="1" applyAlignment="1">
      <alignment horizontal="center" vertical="center" wrapText="1"/>
    </xf>
    <xf numFmtId="0" fontId="0" fillId="8" borderId="95" xfId="0" applyFill="1" applyBorder="1" applyAlignment="1">
      <alignment vertical="center"/>
    </xf>
    <xf numFmtId="0" fontId="40" fillId="9" borderId="82" xfId="0" applyFont="1" applyFill="1" applyBorder="1" applyAlignment="1">
      <alignment horizontal="center" vertical="center" wrapText="1"/>
    </xf>
    <xf numFmtId="0" fontId="0" fillId="9" borderId="95" xfId="0" applyFill="1" applyBorder="1" applyAlignment="1">
      <alignment vertical="center"/>
    </xf>
    <xf numFmtId="0" fontId="40" fillId="7" borderId="96" xfId="0" applyFont="1" applyFill="1" applyBorder="1" applyAlignment="1">
      <alignment horizontal="center" vertical="center" wrapText="1"/>
    </xf>
    <xf numFmtId="0" fontId="0" fillId="7" borderId="97" xfId="0" applyFont="1" applyFill="1" applyBorder="1" applyAlignment="1" applyProtection="1">
      <alignment vertical="center"/>
      <protection locked="0"/>
    </xf>
    <xf numFmtId="0" fontId="36" fillId="7" borderId="88" xfId="0" applyFont="1" applyFill="1" applyBorder="1" applyAlignment="1" applyProtection="1">
      <alignment horizontal="center" vertical="center"/>
      <protection locked="0"/>
    </xf>
    <xf numFmtId="0" fontId="40" fillId="8" borderId="96" xfId="0" applyFont="1" applyFill="1" applyBorder="1" applyAlignment="1">
      <alignment horizontal="center" vertical="center" wrapText="1"/>
    </xf>
    <xf numFmtId="0" fontId="0" fillId="8" borderId="97" xfId="0" applyFill="1" applyBorder="1" applyAlignment="1">
      <alignment vertical="center"/>
    </xf>
    <xf numFmtId="0" fontId="36" fillId="8" borderId="88" xfId="0" applyFont="1" applyFill="1" applyBorder="1" applyAlignment="1">
      <alignment horizontal="center" vertical="center"/>
    </xf>
    <xf numFmtId="0" fontId="40" fillId="9" borderId="96" xfId="0" applyFont="1" applyFill="1" applyBorder="1" applyAlignment="1">
      <alignment horizontal="center" vertical="center" wrapText="1"/>
    </xf>
    <xf numFmtId="0" fontId="0" fillId="9" borderId="97" xfId="0" applyFill="1" applyBorder="1" applyAlignment="1">
      <alignment vertical="center"/>
    </xf>
    <xf numFmtId="0" fontId="36" fillId="9" borderId="88" xfId="0" applyFont="1" applyFill="1" applyBorder="1" applyAlignment="1">
      <alignment horizontal="center" vertical="center"/>
    </xf>
    <xf numFmtId="0" fontId="34" fillId="10" borderId="18" xfId="0" applyFont="1" applyFill="1" applyBorder="1" applyAlignment="1">
      <alignment vertical="center"/>
    </xf>
    <xf numFmtId="0" fontId="34" fillId="10" borderId="98" xfId="0" applyFont="1" applyFill="1" applyBorder="1" applyAlignment="1">
      <alignment vertical="center"/>
    </xf>
    <xf numFmtId="0" fontId="36" fillId="7" borderId="81" xfId="0" applyFont="1" applyFill="1" applyBorder="1" applyAlignment="1" applyProtection="1">
      <alignment horizontal="center" vertical="center"/>
      <protection locked="0"/>
    </xf>
    <xf numFmtId="0" fontId="34" fillId="8" borderId="18" xfId="0" applyFont="1" applyFill="1" applyBorder="1" applyAlignment="1">
      <alignment vertical="center"/>
    </xf>
    <xf numFmtId="0" fontId="34" fillId="8" borderId="98" xfId="0" applyFont="1" applyFill="1" applyBorder="1" applyAlignment="1">
      <alignment vertical="center"/>
    </xf>
    <xf numFmtId="0" fontId="36" fillId="8" borderId="81" xfId="0" applyFont="1" applyFill="1" applyBorder="1" applyAlignment="1">
      <alignment horizontal="center" vertical="center"/>
    </xf>
    <xf numFmtId="0" fontId="34" fillId="9" borderId="18" xfId="0" applyFont="1" applyFill="1" applyBorder="1" applyAlignment="1">
      <alignment vertical="center"/>
    </xf>
    <xf numFmtId="0" fontId="34" fillId="9" borderId="98" xfId="0" applyFont="1" applyFill="1" applyBorder="1" applyAlignment="1">
      <alignment vertical="center"/>
    </xf>
    <xf numFmtId="0" fontId="36" fillId="9" borderId="81" xfId="0" applyFont="1" applyFill="1" applyBorder="1" applyAlignment="1">
      <alignment horizontal="center" vertical="center"/>
    </xf>
    <xf numFmtId="0" fontId="36" fillId="8" borderId="3" xfId="0" applyFont="1" applyFill="1" applyBorder="1" applyAlignment="1">
      <alignment vertical="center"/>
    </xf>
    <xf numFmtId="0" fontId="36" fillId="9" borderId="3" xfId="0" applyFont="1" applyFill="1" applyBorder="1" applyAlignment="1">
      <alignment vertical="center"/>
    </xf>
    <xf numFmtId="0" fontId="34" fillId="10" borderId="78" xfId="0" applyFont="1" applyFill="1" applyBorder="1" applyAlignment="1">
      <alignment horizontal="right" vertical="center"/>
    </xf>
    <xf numFmtId="0" fontId="34" fillId="8" borderId="78" xfId="0" applyFont="1" applyFill="1" applyBorder="1" applyAlignment="1">
      <alignment horizontal="right" vertical="center"/>
    </xf>
    <xf numFmtId="0" fontId="34" fillId="9" borderId="78" xfId="0" applyFont="1" applyFill="1" applyBorder="1" applyAlignment="1">
      <alignment horizontal="right" vertical="center"/>
    </xf>
    <xf numFmtId="0" fontId="34" fillId="7" borderId="96" xfId="0" applyFont="1" applyFill="1" applyBorder="1" applyAlignment="1">
      <alignment horizontal="center" vertical="center"/>
    </xf>
    <xf numFmtId="0" fontId="34" fillId="7" borderId="99" xfId="0" applyFont="1" applyFill="1" applyBorder="1" applyAlignment="1" applyProtection="1">
      <alignment vertical="center"/>
      <protection locked="0"/>
    </xf>
    <xf numFmtId="0" fontId="34" fillId="7" borderId="100" xfId="0" applyFont="1" applyFill="1" applyBorder="1" applyAlignment="1" applyProtection="1">
      <alignment vertical="center"/>
      <protection locked="0"/>
    </xf>
    <xf numFmtId="0" fontId="34" fillId="8" borderId="96" xfId="0" applyFont="1" applyFill="1" applyBorder="1" applyAlignment="1">
      <alignment horizontal="center" vertical="center"/>
    </xf>
    <xf numFmtId="0" fontId="34" fillId="8" borderId="99" xfId="0" applyFont="1" applyFill="1" applyBorder="1" applyAlignment="1">
      <alignment vertical="center"/>
    </xf>
    <xf numFmtId="0" fontId="34" fillId="8" borderId="100" xfId="0" applyFont="1" applyFill="1" applyBorder="1" applyAlignment="1">
      <alignment vertical="center"/>
    </xf>
    <xf numFmtId="0" fontId="34" fillId="9" borderId="96" xfId="0" applyFont="1" applyFill="1" applyBorder="1" applyAlignment="1">
      <alignment horizontal="center" vertical="center"/>
    </xf>
    <xf numFmtId="0" fontId="34" fillId="9" borderId="99" xfId="0" applyFont="1" applyFill="1" applyBorder="1" applyAlignment="1">
      <alignment vertical="center"/>
    </xf>
    <xf numFmtId="0" fontId="34" fillId="9" borderId="100" xfId="0" applyFont="1" applyFill="1" applyBorder="1" applyAlignment="1">
      <alignment vertical="center"/>
    </xf>
    <xf numFmtId="0" fontId="34" fillId="10" borderId="3" xfId="0" applyFont="1" applyFill="1" applyBorder="1">
      <alignment vertical="center"/>
    </xf>
    <xf numFmtId="0" fontId="34" fillId="10" borderId="7" xfId="0" applyFont="1" applyFill="1" applyBorder="1">
      <alignment vertical="center"/>
    </xf>
    <xf numFmtId="0" fontId="34" fillId="10" borderId="79" xfId="0" applyFont="1" applyFill="1" applyBorder="1">
      <alignment vertical="center"/>
    </xf>
    <xf numFmtId="0" fontId="34" fillId="10" borderId="101" xfId="0" applyFont="1" applyFill="1" applyBorder="1" applyAlignment="1">
      <alignment horizontal="center" vertical="center"/>
    </xf>
    <xf numFmtId="0" fontId="34" fillId="10" borderId="71" xfId="0" applyFont="1" applyFill="1" applyBorder="1" applyAlignment="1">
      <alignment vertical="center"/>
    </xf>
    <xf numFmtId="0" fontId="34" fillId="8" borderId="3" xfId="0" applyFont="1" applyFill="1" applyBorder="1">
      <alignment vertical="center"/>
    </xf>
    <xf numFmtId="0" fontId="34" fillId="8" borderId="7" xfId="0" applyFont="1" applyFill="1" applyBorder="1">
      <alignment vertical="center"/>
    </xf>
    <xf numFmtId="0" fontId="34" fillId="8" borderId="79" xfId="0" applyFont="1" applyFill="1" applyBorder="1">
      <alignment vertical="center"/>
    </xf>
    <xf numFmtId="0" fontId="34" fillId="8" borderId="101" xfId="0" applyFont="1" applyFill="1" applyBorder="1" applyAlignment="1">
      <alignment horizontal="center" vertical="center"/>
    </xf>
    <xf numFmtId="0" fontId="34" fillId="8" borderId="71" xfId="0" applyFont="1" applyFill="1" applyBorder="1" applyAlignment="1">
      <alignment vertical="center"/>
    </xf>
    <xf numFmtId="0" fontId="34" fillId="9" borderId="3" xfId="0" applyFont="1" applyFill="1" applyBorder="1">
      <alignment vertical="center"/>
    </xf>
    <xf numFmtId="0" fontId="34" fillId="9" borderId="7" xfId="0" applyFont="1" applyFill="1" applyBorder="1">
      <alignment vertical="center"/>
    </xf>
    <xf numFmtId="0" fontId="34" fillId="9" borderId="79" xfId="0" applyFont="1" applyFill="1" applyBorder="1">
      <alignment vertical="center"/>
    </xf>
    <xf numFmtId="0" fontId="34" fillId="9" borderId="101" xfId="0" applyFont="1" applyFill="1" applyBorder="1" applyAlignment="1">
      <alignment horizontal="center" vertical="center"/>
    </xf>
    <xf numFmtId="0" fontId="34" fillId="9" borderId="71" xfId="0" applyFont="1" applyFill="1" applyBorder="1" applyAlignment="1">
      <alignment vertical="center"/>
    </xf>
    <xf numFmtId="0" fontId="34" fillId="10" borderId="80" xfId="0" applyFont="1" applyFill="1" applyBorder="1" applyAlignment="1">
      <alignment vertical="center"/>
    </xf>
    <xf numFmtId="0" fontId="34" fillId="8" borderId="80" xfId="0" applyFont="1" applyFill="1" applyBorder="1" applyAlignment="1">
      <alignment vertical="center"/>
    </xf>
    <xf numFmtId="0" fontId="34" fillId="9" borderId="80" xfId="0" applyFont="1" applyFill="1" applyBorder="1" applyAlignment="1">
      <alignment vertical="center"/>
    </xf>
    <xf numFmtId="0" fontId="34" fillId="10" borderId="102" xfId="0" applyFont="1" applyFill="1" applyBorder="1" applyAlignment="1">
      <alignment vertical="center"/>
    </xf>
    <xf numFmtId="0" fontId="34" fillId="7" borderId="96" xfId="0" applyFont="1" applyFill="1" applyBorder="1" applyAlignment="1">
      <alignment vertical="center"/>
    </xf>
    <xf numFmtId="0" fontId="36" fillId="7" borderId="103" xfId="0" applyFont="1" applyFill="1" applyBorder="1" applyAlignment="1" applyProtection="1">
      <alignment vertical="center"/>
      <protection locked="0"/>
    </xf>
    <xf numFmtId="0" fontId="34" fillId="8" borderId="102" xfId="0" applyFont="1" applyFill="1" applyBorder="1" applyAlignment="1">
      <alignment vertical="center"/>
    </xf>
    <xf numFmtId="0" fontId="34" fillId="9" borderId="102" xfId="0" applyFont="1" applyFill="1" applyBorder="1" applyAlignment="1">
      <alignment vertical="center"/>
    </xf>
    <xf numFmtId="0" fontId="34" fillId="7" borderId="73" xfId="0" applyFont="1" applyFill="1" applyBorder="1" applyAlignment="1">
      <alignment vertical="center"/>
    </xf>
    <xf numFmtId="0" fontId="34" fillId="7" borderId="71" xfId="0" applyFont="1" applyFill="1" applyBorder="1" applyAlignment="1" applyProtection="1">
      <alignment vertical="center"/>
      <protection locked="0"/>
    </xf>
    <xf numFmtId="0" fontId="34" fillId="7" borderId="42" xfId="0" applyFont="1" applyFill="1" applyBorder="1" applyAlignment="1">
      <alignment vertical="center"/>
    </xf>
    <xf numFmtId="0" fontId="38" fillId="7" borderId="104" xfId="0" applyFont="1" applyFill="1" applyBorder="1" applyAlignment="1" applyProtection="1">
      <alignment vertical="center"/>
      <protection locked="0"/>
    </xf>
    <xf numFmtId="0" fontId="34" fillId="10" borderId="105" xfId="0" applyFont="1" applyFill="1" applyBorder="1" applyAlignment="1">
      <alignment vertical="center"/>
    </xf>
    <xf numFmtId="0" fontId="34" fillId="8" borderId="73" xfId="0" applyFont="1" applyFill="1" applyBorder="1" applyAlignment="1">
      <alignment vertical="center"/>
    </xf>
    <xf numFmtId="0" fontId="34" fillId="8" borderId="105" xfId="0" applyFont="1" applyFill="1" applyBorder="1" applyAlignment="1">
      <alignment vertical="center"/>
    </xf>
    <xf numFmtId="0" fontId="34" fillId="9" borderId="73" xfId="0" applyFont="1" applyFill="1" applyBorder="1" applyAlignment="1">
      <alignment vertical="center"/>
    </xf>
    <xf numFmtId="0" fontId="34" fillId="9" borderId="105" xfId="0" applyFont="1" applyFill="1" applyBorder="1" applyAlignment="1">
      <alignment vertical="center"/>
    </xf>
    <xf numFmtId="0" fontId="34" fillId="7" borderId="80" xfId="0" applyFont="1" applyFill="1" applyBorder="1" applyAlignment="1" applyProtection="1">
      <alignment vertical="center"/>
      <protection locked="0"/>
    </xf>
    <xf numFmtId="0" fontId="34" fillId="0" borderId="101" xfId="0" applyFont="1" applyBorder="1" applyAlignment="1">
      <alignment vertical="center"/>
    </xf>
    <xf numFmtId="0" fontId="36" fillId="0" borderId="43" xfId="0" applyFont="1" applyBorder="1" applyAlignment="1">
      <alignment vertical="center"/>
    </xf>
    <xf numFmtId="0" fontId="34" fillId="10" borderId="106" xfId="0" applyFont="1" applyFill="1" applyBorder="1" applyAlignment="1">
      <alignment vertical="center"/>
    </xf>
    <xf numFmtId="0" fontId="34" fillId="8" borderId="101" xfId="0" applyFont="1" applyFill="1" applyBorder="1" applyAlignment="1">
      <alignment vertical="center"/>
    </xf>
    <xf numFmtId="0" fontId="36" fillId="8" borderId="43" xfId="0" applyFont="1" applyFill="1" applyBorder="1" applyAlignment="1">
      <alignment vertical="center"/>
    </xf>
    <xf numFmtId="0" fontId="34" fillId="8" borderId="106" xfId="0" applyFont="1" applyFill="1" applyBorder="1" applyAlignment="1">
      <alignment vertical="center"/>
    </xf>
    <xf numFmtId="0" fontId="34" fillId="9" borderId="101" xfId="0" applyFont="1" applyFill="1" applyBorder="1" applyAlignment="1">
      <alignment vertical="center"/>
    </xf>
    <xf numFmtId="0" fontId="36" fillId="9" borderId="43" xfId="0" applyFont="1" applyFill="1" applyBorder="1" applyAlignment="1">
      <alignment vertical="center"/>
    </xf>
    <xf numFmtId="0" fontId="34" fillId="9" borderId="106" xfId="0" applyFont="1" applyFill="1" applyBorder="1" applyAlignment="1">
      <alignment vertical="center"/>
    </xf>
    <xf numFmtId="0" fontId="0" fillId="0" borderId="18" xfId="0" applyBorder="1" applyAlignment="1">
      <alignment vertical="center"/>
    </xf>
    <xf numFmtId="0" fontId="38" fillId="0" borderId="107" xfId="0" applyFont="1" applyBorder="1" applyAlignment="1">
      <alignment vertical="center"/>
    </xf>
    <xf numFmtId="0" fontId="0" fillId="8" borderId="18" xfId="0" applyFill="1" applyBorder="1" applyAlignment="1">
      <alignment vertical="center"/>
    </xf>
    <xf numFmtId="0" fontId="38" fillId="8" borderId="107" xfId="0" applyFont="1" applyFill="1" applyBorder="1" applyAlignment="1">
      <alignment vertical="center"/>
    </xf>
    <xf numFmtId="0" fontId="0" fillId="9" borderId="18" xfId="0" applyFill="1" applyBorder="1" applyAlignment="1">
      <alignment vertical="center"/>
    </xf>
    <xf numFmtId="0" fontId="38" fillId="9" borderId="107" xfId="0" applyFont="1" applyFill="1" applyBorder="1" applyAlignment="1">
      <alignment vertical="center"/>
    </xf>
    <xf numFmtId="0" fontId="36" fillId="0" borderId="102" xfId="0" applyFont="1" applyBorder="1" applyAlignment="1">
      <alignment vertical="center"/>
    </xf>
    <xf numFmtId="0" fontId="34" fillId="10" borderId="108" xfId="0" applyFont="1" applyFill="1" applyBorder="1" applyAlignment="1">
      <alignment vertical="center"/>
    </xf>
    <xf numFmtId="0" fontId="34" fillId="7" borderId="10" xfId="0" applyFont="1" applyFill="1" applyBorder="1" applyAlignment="1">
      <alignment horizontal="center" vertical="center"/>
    </xf>
    <xf numFmtId="0" fontId="17" fillId="7" borderId="109" xfId="0" applyFont="1" applyFill="1" applyBorder="1" applyAlignment="1" applyProtection="1">
      <alignment vertical="center"/>
      <protection locked="0"/>
    </xf>
    <xf numFmtId="0" fontId="8" fillId="8" borderId="3" xfId="0" applyFont="1" applyFill="1" applyBorder="1">
      <alignment vertical="center"/>
    </xf>
    <xf numFmtId="0" fontId="36" fillId="8" borderId="102" xfId="0" applyFont="1" applyFill="1" applyBorder="1" applyAlignment="1">
      <alignment vertical="center"/>
    </xf>
    <xf numFmtId="0" fontId="34" fillId="8" borderId="108" xfId="0" applyFont="1" applyFill="1" applyBorder="1" applyAlignment="1">
      <alignment vertical="center"/>
    </xf>
    <xf numFmtId="0" fontId="34" fillId="8" borderId="10" xfId="0" applyFont="1" applyFill="1" applyBorder="1" applyAlignment="1">
      <alignment horizontal="center" vertical="center"/>
    </xf>
    <xf numFmtId="0" fontId="17" fillId="8" borderId="109" xfId="0" applyFont="1" applyFill="1" applyBorder="1" applyAlignment="1">
      <alignment vertical="center"/>
    </xf>
    <xf numFmtId="0" fontId="8" fillId="9" borderId="3" xfId="0" applyFont="1" applyFill="1" applyBorder="1">
      <alignment vertical="center"/>
    </xf>
    <xf numFmtId="0" fontId="36" fillId="9" borderId="102" xfId="0" applyFont="1" applyFill="1" applyBorder="1" applyAlignment="1">
      <alignment vertical="center"/>
    </xf>
    <xf numFmtId="0" fontId="34" fillId="9" borderId="108" xfId="0" applyFont="1" applyFill="1" applyBorder="1" applyAlignment="1">
      <alignment vertical="center"/>
    </xf>
    <xf numFmtId="0" fontId="34" fillId="9" borderId="10" xfId="0" applyFont="1" applyFill="1" applyBorder="1" applyAlignment="1">
      <alignment horizontal="center" vertical="center"/>
    </xf>
    <xf numFmtId="0" fontId="17" fillId="9" borderId="109" xfId="0" applyFont="1" applyFill="1" applyBorder="1" applyAlignment="1">
      <alignment vertical="center"/>
    </xf>
    <xf numFmtId="0" fontId="38" fillId="0" borderId="98" xfId="0" applyFont="1" applyBorder="1" applyAlignment="1">
      <alignment vertical="center"/>
    </xf>
    <xf numFmtId="0" fontId="34" fillId="7" borderId="93" xfId="0" applyFont="1" applyFill="1" applyBorder="1" applyAlignment="1">
      <alignment horizontal="center" vertical="center"/>
    </xf>
    <xf numFmtId="0" fontId="17" fillId="7" borderId="92" xfId="0" applyFont="1" applyFill="1" applyBorder="1" applyAlignment="1" applyProtection="1">
      <alignment vertical="center"/>
      <protection locked="0"/>
    </xf>
    <xf numFmtId="0" fontId="38" fillId="8" borderId="98" xfId="0" applyFont="1" applyFill="1" applyBorder="1" applyAlignment="1">
      <alignment vertical="center"/>
    </xf>
    <xf numFmtId="0" fontId="34" fillId="8" borderId="93" xfId="0" applyFont="1" applyFill="1" applyBorder="1" applyAlignment="1">
      <alignment horizontal="center" vertical="center"/>
    </xf>
    <xf numFmtId="0" fontId="34" fillId="8" borderId="92" xfId="0" applyFont="1" applyFill="1" applyBorder="1" applyAlignment="1">
      <alignment vertical="center"/>
    </xf>
    <xf numFmtId="0" fontId="17" fillId="8" borderId="92" xfId="0" applyFont="1" applyFill="1" applyBorder="1" applyAlignment="1">
      <alignment vertical="center"/>
    </xf>
    <xf numFmtId="0" fontId="38" fillId="9" borderId="98" xfId="0" applyFont="1" applyFill="1" applyBorder="1" applyAlignment="1">
      <alignment vertical="center"/>
    </xf>
    <xf numFmtId="0" fontId="34" fillId="9" borderId="93" xfId="0" applyFont="1" applyFill="1" applyBorder="1" applyAlignment="1">
      <alignment horizontal="center" vertical="center"/>
    </xf>
    <xf numFmtId="0" fontId="34" fillId="9" borderId="92" xfId="0" applyFont="1" applyFill="1" applyBorder="1" applyAlignment="1">
      <alignment vertical="center"/>
    </xf>
    <xf numFmtId="0" fontId="17" fillId="9" borderId="92" xfId="0" applyFont="1" applyFill="1" applyBorder="1" applyAlignment="1">
      <alignment vertical="center"/>
    </xf>
    <xf numFmtId="0" fontId="0" fillId="7" borderId="82" xfId="0" applyFill="1" applyBorder="1" applyAlignment="1">
      <alignment horizontal="center" vertical="center"/>
    </xf>
    <xf numFmtId="0" fontId="37" fillId="7" borderId="95" xfId="0" applyFont="1" applyFill="1" applyBorder="1" applyAlignment="1" applyProtection="1">
      <alignment vertical="center"/>
      <protection locked="0"/>
    </xf>
    <xf numFmtId="0" fontId="0" fillId="8" borderId="82" xfId="0" applyFill="1" applyBorder="1" applyAlignment="1">
      <alignment horizontal="center" vertical="center"/>
    </xf>
    <xf numFmtId="0" fontId="41" fillId="8" borderId="95" xfId="0" applyFont="1" applyFill="1" applyBorder="1" applyAlignment="1">
      <alignment vertical="center"/>
    </xf>
    <xf numFmtId="0" fontId="37" fillId="8" borderId="95" xfId="0" applyFont="1" applyFill="1" applyBorder="1" applyAlignment="1">
      <alignment vertical="center"/>
    </xf>
    <xf numFmtId="0" fontId="0" fillId="9" borderId="82" xfId="0" applyFill="1" applyBorder="1" applyAlignment="1">
      <alignment horizontal="center" vertical="center"/>
    </xf>
    <xf numFmtId="0" fontId="41" fillId="9" borderId="95" xfId="0" applyFont="1" applyFill="1" applyBorder="1" applyAlignment="1">
      <alignment vertical="center"/>
    </xf>
    <xf numFmtId="0" fontId="37" fillId="9" borderId="95" xfId="0" applyFont="1" applyFill="1" applyBorder="1" applyAlignment="1">
      <alignment vertical="center"/>
    </xf>
    <xf numFmtId="0" fontId="0" fillId="0" borderId="34" xfId="0" applyBorder="1" applyAlignment="1">
      <alignment vertical="center"/>
    </xf>
    <xf numFmtId="0" fontId="38" fillId="0" borderId="34" xfId="0" applyFont="1" applyBorder="1" applyAlignment="1">
      <alignment vertical="center"/>
    </xf>
    <xf numFmtId="0" fontId="34" fillId="10" borderId="0" xfId="0" applyFont="1" applyFill="1" applyBorder="1" applyAlignment="1">
      <alignment horizontal="center" vertical="center" wrapText="1"/>
    </xf>
    <xf numFmtId="0" fontId="34" fillId="10" borderId="110" xfId="0" applyFont="1" applyFill="1" applyBorder="1" applyAlignment="1">
      <alignment horizontal="center" vertical="center" wrapText="1"/>
    </xf>
    <xf numFmtId="0" fontId="0" fillId="8" borderId="34" xfId="0" applyFill="1" applyBorder="1" applyAlignment="1">
      <alignment vertical="center"/>
    </xf>
    <xf numFmtId="0" fontId="38" fillId="8" borderId="34" xfId="0" applyFont="1" applyFill="1" applyBorder="1" applyAlignment="1">
      <alignment vertical="center"/>
    </xf>
    <xf numFmtId="0" fontId="34" fillId="8" borderId="0" xfId="0" applyFont="1" applyFill="1" applyBorder="1" applyAlignment="1">
      <alignment horizontal="center" vertical="center" wrapText="1"/>
    </xf>
    <xf numFmtId="0" fontId="34" fillId="8" borderId="110" xfId="0" applyFont="1" applyFill="1" applyBorder="1" applyAlignment="1">
      <alignment horizontal="center" vertical="center" wrapText="1"/>
    </xf>
    <xf numFmtId="0" fontId="0" fillId="9" borderId="34" xfId="0" applyFill="1" applyBorder="1" applyAlignment="1">
      <alignment vertical="center"/>
    </xf>
    <xf numFmtId="0" fontId="38" fillId="9" borderId="34" xfId="0" applyFont="1" applyFill="1" applyBorder="1" applyAlignment="1">
      <alignment vertical="center"/>
    </xf>
    <xf numFmtId="0" fontId="34" fillId="9" borderId="0" xfId="0" applyFont="1" applyFill="1" applyBorder="1" applyAlignment="1">
      <alignment horizontal="center" vertical="center" wrapText="1"/>
    </xf>
    <xf numFmtId="0" fontId="34" fillId="9" borderId="110" xfId="0" applyFont="1" applyFill="1" applyBorder="1" applyAlignment="1">
      <alignment horizontal="center" vertical="center" wrapText="1"/>
    </xf>
    <xf numFmtId="0" fontId="34" fillId="0" borderId="18" xfId="0" applyFont="1" applyBorder="1" applyAlignment="1">
      <alignment vertical="center"/>
    </xf>
    <xf numFmtId="0" fontId="36" fillId="0" borderId="18" xfId="0" applyFont="1" applyBorder="1" applyAlignment="1">
      <alignment vertical="center"/>
    </xf>
    <xf numFmtId="0" fontId="0" fillId="7" borderId="90" xfId="0" applyFill="1" applyBorder="1" applyAlignment="1">
      <alignment horizontal="center" vertical="center"/>
    </xf>
    <xf numFmtId="0" fontId="37" fillId="7" borderId="91" xfId="0" applyFont="1" applyFill="1" applyBorder="1" applyAlignment="1" applyProtection="1">
      <alignment vertical="center"/>
      <protection locked="0"/>
    </xf>
    <xf numFmtId="0" fontId="36" fillId="8" borderId="18" xfId="0" applyFont="1" applyFill="1" applyBorder="1" applyAlignment="1">
      <alignment vertical="center"/>
    </xf>
    <xf numFmtId="0" fontId="0" fillId="8" borderId="90" xfId="0" applyFill="1" applyBorder="1" applyAlignment="1">
      <alignment horizontal="center" vertical="center"/>
    </xf>
    <xf numFmtId="0" fontId="41" fillId="8" borderId="91" xfId="0" applyFont="1" applyFill="1" applyBorder="1" applyAlignment="1">
      <alignment vertical="center"/>
    </xf>
    <xf numFmtId="0" fontId="37" fillId="8" borderId="91" xfId="0" applyFont="1" applyFill="1" applyBorder="1" applyAlignment="1">
      <alignment vertical="center"/>
    </xf>
    <xf numFmtId="0" fontId="36" fillId="9" borderId="18" xfId="0" applyFont="1" applyFill="1" applyBorder="1" applyAlignment="1">
      <alignment vertical="center"/>
    </xf>
    <xf numFmtId="0" fontId="0" fillId="9" borderId="90" xfId="0" applyFill="1" applyBorder="1" applyAlignment="1">
      <alignment horizontal="center" vertical="center"/>
    </xf>
    <xf numFmtId="0" fontId="41" fillId="9" borderId="91" xfId="0" applyFont="1" applyFill="1" applyBorder="1" applyAlignment="1">
      <alignment vertical="center"/>
    </xf>
    <xf numFmtId="0" fontId="37" fillId="9" borderId="91" xfId="0" applyFont="1" applyFill="1" applyBorder="1" applyAlignment="1">
      <alignment vertical="center"/>
    </xf>
    <xf numFmtId="0" fontId="34" fillId="7" borderId="93" xfId="0" applyFont="1" applyFill="1" applyBorder="1" applyAlignment="1">
      <alignment horizontal="center" vertical="center" shrinkToFit="1"/>
    </xf>
    <xf numFmtId="0" fontId="17" fillId="7" borderId="111" xfId="0" applyFont="1" applyFill="1" applyBorder="1" applyAlignment="1" applyProtection="1">
      <alignment vertical="center"/>
      <protection locked="0"/>
    </xf>
    <xf numFmtId="0" fontId="34" fillId="8" borderId="93" xfId="0" applyFont="1" applyFill="1" applyBorder="1" applyAlignment="1">
      <alignment horizontal="center" vertical="center" shrinkToFit="1"/>
    </xf>
    <xf numFmtId="0" fontId="17" fillId="8" borderId="111" xfId="0" applyFont="1" applyFill="1" applyBorder="1" applyAlignment="1">
      <alignment vertical="center"/>
    </xf>
    <xf numFmtId="0" fontId="34" fillId="9" borderId="93" xfId="0" applyFont="1" applyFill="1" applyBorder="1" applyAlignment="1">
      <alignment horizontal="center" vertical="center" shrinkToFit="1"/>
    </xf>
    <xf numFmtId="0" fontId="17" fillId="9" borderId="111" xfId="0" applyFont="1" applyFill="1" applyBorder="1" applyAlignment="1">
      <alignment vertical="center"/>
    </xf>
    <xf numFmtId="0" fontId="34" fillId="7" borderId="82" xfId="0" applyFont="1" applyFill="1" applyBorder="1" applyAlignment="1">
      <alignment horizontal="center" vertical="center" shrinkToFit="1"/>
    </xf>
    <xf numFmtId="0" fontId="34" fillId="8" borderId="82" xfId="0" applyFont="1" applyFill="1" applyBorder="1" applyAlignment="1">
      <alignment horizontal="center" vertical="center" shrinkToFit="1"/>
    </xf>
    <xf numFmtId="0" fontId="34" fillId="9" borderId="82" xfId="0" applyFont="1" applyFill="1" applyBorder="1" applyAlignment="1">
      <alignment horizontal="center" vertical="center" shrinkToFit="1"/>
    </xf>
    <xf numFmtId="0" fontId="34" fillId="10" borderId="112" xfId="0" applyFont="1" applyFill="1" applyBorder="1">
      <alignment vertical="center"/>
    </xf>
    <xf numFmtId="0" fontId="34" fillId="8" borderId="112" xfId="0" applyFont="1" applyFill="1" applyBorder="1">
      <alignment vertical="center"/>
    </xf>
    <xf numFmtId="0" fontId="34" fillId="9" borderId="112" xfId="0" applyFont="1" applyFill="1" applyBorder="1">
      <alignment vertical="center"/>
    </xf>
    <xf numFmtId="28" fontId="34" fillId="10" borderId="0" xfId="0" applyNumberFormat="1" applyFont="1" applyFill="1" applyBorder="1" applyAlignment="1">
      <alignment horizontal="center" vertical="center"/>
    </xf>
    <xf numFmtId="0" fontId="17" fillId="10" borderId="0" xfId="0" applyFont="1" applyFill="1">
      <alignment vertical="center"/>
    </xf>
    <xf numFmtId="0" fontId="34" fillId="7" borderId="103" xfId="0" applyFont="1" applyFill="1" applyBorder="1" applyAlignment="1" applyProtection="1">
      <alignment vertical="center"/>
      <protection locked="0"/>
    </xf>
    <xf numFmtId="0" fontId="0" fillId="0" borderId="110" xfId="0" applyBorder="1" applyAlignment="1">
      <alignment vertical="center"/>
    </xf>
    <xf numFmtId="0" fontId="0" fillId="0" borderId="0" xfId="0" applyAlignment="1">
      <alignment vertical="center"/>
    </xf>
    <xf numFmtId="0" fontId="17" fillId="8" borderId="0" xfId="0" applyFont="1" applyFill="1">
      <alignment vertical="center"/>
    </xf>
    <xf numFmtId="0" fontId="34" fillId="8" borderId="96" xfId="0" applyFont="1" applyFill="1" applyBorder="1" applyAlignment="1">
      <alignment vertical="center"/>
    </xf>
    <xf numFmtId="0" fontId="34" fillId="8" borderId="103" xfId="0" applyFont="1" applyFill="1" applyBorder="1" applyAlignment="1">
      <alignment vertical="center"/>
    </xf>
    <xf numFmtId="0" fontId="0" fillId="8" borderId="110" xfId="0" applyFill="1" applyBorder="1" applyAlignment="1">
      <alignment vertical="center"/>
    </xf>
    <xf numFmtId="0" fontId="0" fillId="8" borderId="0" xfId="0" applyFill="1" applyAlignment="1">
      <alignment vertical="center"/>
    </xf>
    <xf numFmtId="0" fontId="17" fillId="9" borderId="0" xfId="0" applyFont="1" applyFill="1">
      <alignment vertical="center"/>
    </xf>
    <xf numFmtId="0" fontId="34" fillId="9" borderId="96" xfId="0" applyFont="1" applyFill="1" applyBorder="1" applyAlignment="1">
      <alignment vertical="center"/>
    </xf>
    <xf numFmtId="0" fontId="34" fillId="9" borderId="103" xfId="0" applyFont="1" applyFill="1" applyBorder="1" applyAlignment="1">
      <alignment vertical="center"/>
    </xf>
    <xf numFmtId="0" fontId="0" fillId="9" borderId="110" xfId="0" applyFill="1" applyBorder="1" applyAlignment="1">
      <alignment vertical="center"/>
    </xf>
    <xf numFmtId="0" fontId="0" fillId="9" borderId="0" xfId="0" applyFill="1" applyAlignment="1">
      <alignment vertical="center"/>
    </xf>
    <xf numFmtId="0" fontId="34" fillId="10" borderId="0" xfId="0" applyFont="1" applyFill="1" applyBorder="1" applyAlignment="1">
      <alignment horizontal="center" vertical="center"/>
    </xf>
    <xf numFmtId="0" fontId="17" fillId="10" borderId="0" xfId="0" applyFont="1" applyFill="1" applyAlignment="1">
      <alignment vertical="top"/>
    </xf>
    <xf numFmtId="0" fontId="17" fillId="8" borderId="0" xfId="0" applyFont="1" applyFill="1" applyAlignment="1">
      <alignment vertical="top"/>
    </xf>
    <xf numFmtId="0" fontId="17" fillId="9" borderId="0" xfId="0" applyFont="1" applyFill="1" applyAlignment="1">
      <alignment vertical="top"/>
    </xf>
    <xf numFmtId="0" fontId="34" fillId="7" borderId="96" xfId="0" applyFont="1" applyFill="1" applyBorder="1" applyAlignment="1">
      <alignment horizontal="center" vertical="center" shrinkToFit="1"/>
    </xf>
    <xf numFmtId="0" fontId="17" fillId="7" borderId="103" xfId="0" applyFont="1" applyFill="1" applyBorder="1" applyAlignment="1" applyProtection="1">
      <alignment vertical="center"/>
      <protection locked="0"/>
    </xf>
    <xf numFmtId="0" fontId="17" fillId="7" borderId="88" xfId="0" applyFont="1" applyFill="1" applyBorder="1" applyAlignment="1" applyProtection="1">
      <alignment vertical="center"/>
      <protection locked="0"/>
    </xf>
    <xf numFmtId="0" fontId="34" fillId="8" borderId="96" xfId="0" applyFont="1" applyFill="1" applyBorder="1" applyAlignment="1">
      <alignment horizontal="center" vertical="center" shrinkToFit="1"/>
    </xf>
    <xf numFmtId="0" fontId="17" fillId="8" borderId="103" xfId="0" applyFont="1" applyFill="1" applyBorder="1" applyAlignment="1">
      <alignment vertical="center"/>
    </xf>
    <xf numFmtId="0" fontId="17" fillId="8" borderId="88" xfId="0" applyFont="1" applyFill="1" applyBorder="1" applyAlignment="1">
      <alignment vertical="center"/>
    </xf>
    <xf numFmtId="0" fontId="34" fillId="9" borderId="96" xfId="0" applyFont="1" applyFill="1" applyBorder="1" applyAlignment="1">
      <alignment horizontal="center" vertical="center" shrinkToFit="1"/>
    </xf>
    <xf numFmtId="0" fontId="17" fillId="9" borderId="103" xfId="0" applyFont="1" applyFill="1" applyBorder="1" applyAlignment="1">
      <alignment vertical="center"/>
    </xf>
    <xf numFmtId="0" fontId="17" fillId="9" borderId="88" xfId="0" applyFont="1" applyFill="1" applyBorder="1" applyAlignment="1">
      <alignment vertical="center"/>
    </xf>
    <xf numFmtId="0" fontId="34" fillId="10" borderId="113" xfId="0" applyFont="1" applyFill="1" applyBorder="1" applyAlignment="1">
      <alignment horizontal="center" vertical="center" shrinkToFit="1"/>
    </xf>
    <xf numFmtId="0" fontId="17" fillId="10" borderId="113" xfId="0" applyFont="1" applyFill="1" applyBorder="1" applyAlignment="1">
      <alignment vertical="center"/>
    </xf>
    <xf numFmtId="0" fontId="34" fillId="8" borderId="113" xfId="0" applyFont="1" applyFill="1" applyBorder="1" applyAlignment="1">
      <alignment horizontal="center" vertical="center" shrinkToFit="1"/>
    </xf>
    <xf numFmtId="0" fontId="17" fillId="8" borderId="113" xfId="0" applyFont="1" applyFill="1" applyBorder="1" applyAlignment="1">
      <alignment vertical="center"/>
    </xf>
    <xf numFmtId="0" fontId="34" fillId="9" borderId="113" xfId="0" applyFont="1" applyFill="1" applyBorder="1" applyAlignment="1">
      <alignment horizontal="center" vertical="center" shrinkToFit="1"/>
    </xf>
    <xf numFmtId="0" fontId="17" fillId="9" borderId="113" xfId="0" applyFont="1" applyFill="1" applyBorder="1" applyAlignment="1">
      <alignment vertical="center"/>
    </xf>
    <xf numFmtId="0" fontId="17" fillId="10" borderId="7" xfId="0" applyFont="1" applyFill="1" applyBorder="1">
      <alignment vertical="center"/>
    </xf>
    <xf numFmtId="0" fontId="17" fillId="10" borderId="0" xfId="0" applyFont="1" applyFill="1" applyBorder="1" applyAlignment="1">
      <alignment vertical="center"/>
    </xf>
    <xf numFmtId="0" fontId="17" fillId="8" borderId="7" xfId="0" applyFont="1" applyFill="1" applyBorder="1">
      <alignment vertical="center"/>
    </xf>
    <xf numFmtId="0" fontId="17" fillId="9" borderId="7" xfId="0" applyFont="1" applyFill="1" applyBorder="1">
      <alignment vertical="center"/>
    </xf>
    <xf numFmtId="0" fontId="20" fillId="10" borderId="3" xfId="0" applyFont="1" applyFill="1" applyBorder="1">
      <alignment vertical="center"/>
    </xf>
    <xf numFmtId="0" fontId="34" fillId="7" borderId="114" xfId="0" applyFont="1" applyFill="1" applyBorder="1" applyAlignment="1">
      <alignment vertical="center"/>
    </xf>
    <xf numFmtId="0" fontId="34" fillId="10" borderId="115" xfId="0" applyFont="1" applyFill="1" applyBorder="1">
      <alignment vertical="center"/>
    </xf>
    <xf numFmtId="0" fontId="34" fillId="10" borderId="116" xfId="0" applyFont="1" applyFill="1" applyBorder="1">
      <alignment vertical="center"/>
    </xf>
    <xf numFmtId="0" fontId="34" fillId="10" borderId="116" xfId="0" applyFont="1" applyFill="1" applyBorder="1" applyAlignment="1">
      <alignment vertical="center"/>
    </xf>
    <xf numFmtId="0" fontId="17" fillId="10" borderId="116" xfId="0" applyFont="1" applyFill="1" applyBorder="1" applyAlignment="1">
      <alignment vertical="center"/>
    </xf>
    <xf numFmtId="0" fontId="34" fillId="10" borderId="117" xfId="0" applyFont="1" applyFill="1" applyBorder="1">
      <alignment vertical="center"/>
    </xf>
    <xf numFmtId="0" fontId="20" fillId="8" borderId="3" xfId="0" applyFont="1" applyFill="1" applyBorder="1">
      <alignment vertical="center"/>
    </xf>
    <xf numFmtId="0" fontId="34" fillId="8" borderId="114" xfId="0" applyFont="1" applyFill="1" applyBorder="1" applyAlignment="1">
      <alignment vertical="center"/>
    </xf>
    <xf numFmtId="0" fontId="34" fillId="8" borderId="115" xfId="0" applyFont="1" applyFill="1" applyBorder="1">
      <alignment vertical="center"/>
    </xf>
    <xf numFmtId="0" fontId="34" fillId="8" borderId="116" xfId="0" applyFont="1" applyFill="1" applyBorder="1">
      <alignment vertical="center"/>
    </xf>
    <xf numFmtId="0" fontId="34" fillId="8" borderId="116" xfId="0" applyFont="1" applyFill="1" applyBorder="1" applyAlignment="1">
      <alignment vertical="center"/>
    </xf>
    <xf numFmtId="0" fontId="17" fillId="8" borderId="116" xfId="0" applyFont="1" applyFill="1" applyBorder="1" applyAlignment="1">
      <alignment vertical="center"/>
    </xf>
    <xf numFmtId="0" fontId="34" fillId="8" borderId="117" xfId="0" applyFont="1" applyFill="1" applyBorder="1">
      <alignment vertical="center"/>
    </xf>
    <xf numFmtId="0" fontId="20" fillId="9" borderId="3" xfId="0" applyFont="1" applyFill="1" applyBorder="1">
      <alignment vertical="center"/>
    </xf>
    <xf numFmtId="0" fontId="34" fillId="9" borderId="114" xfId="0" applyFont="1" applyFill="1" applyBorder="1" applyAlignment="1">
      <alignment vertical="center"/>
    </xf>
    <xf numFmtId="0" fontId="34" fillId="9" borderId="115" xfId="0" applyFont="1" applyFill="1" applyBorder="1">
      <alignment vertical="center"/>
    </xf>
    <xf numFmtId="0" fontId="34" fillId="9" borderId="116" xfId="0" applyFont="1" applyFill="1" applyBorder="1">
      <alignment vertical="center"/>
    </xf>
    <xf numFmtId="0" fontId="34" fillId="9" borderId="116" xfId="0" applyFont="1" applyFill="1" applyBorder="1" applyAlignment="1">
      <alignment vertical="center"/>
    </xf>
    <xf numFmtId="0" fontId="17" fillId="9" borderId="116" xfId="0" applyFont="1" applyFill="1" applyBorder="1" applyAlignment="1">
      <alignment vertical="center"/>
    </xf>
    <xf numFmtId="0" fontId="34" fillId="9" borderId="117" xfId="0" applyFont="1" applyFill="1" applyBorder="1">
      <alignment vertical="center"/>
    </xf>
    <xf numFmtId="0" fontId="34" fillId="0" borderId="3" xfId="0" applyFont="1" applyBorder="1">
      <alignment vertical="center"/>
    </xf>
    <xf numFmtId="0" fontId="17" fillId="10" borderId="3" xfId="0" applyFont="1" applyFill="1" applyBorder="1">
      <alignment vertical="center"/>
    </xf>
    <xf numFmtId="0" fontId="38" fillId="7" borderId="97" xfId="0" applyFont="1" applyFill="1" applyBorder="1" applyAlignment="1" applyProtection="1">
      <alignment vertical="center"/>
      <protection locked="0"/>
    </xf>
    <xf numFmtId="0" fontId="17" fillId="8" borderId="3" xfId="0" applyFont="1" applyFill="1" applyBorder="1">
      <alignment vertical="center"/>
    </xf>
    <xf numFmtId="0" fontId="38" fillId="8" borderId="97" xfId="0" applyFont="1" applyFill="1" applyBorder="1" applyAlignment="1">
      <alignment vertical="center"/>
    </xf>
    <xf numFmtId="0" fontId="17" fillId="9" borderId="3" xfId="0" applyFont="1" applyFill="1" applyBorder="1">
      <alignment vertical="center"/>
    </xf>
    <xf numFmtId="0" fontId="38" fillId="9" borderId="97" xfId="0" applyFont="1" applyFill="1" applyBorder="1" applyAlignment="1">
      <alignment vertical="center"/>
    </xf>
    <xf numFmtId="0" fontId="34" fillId="0" borderId="79" xfId="0" applyFont="1" applyBorder="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center" vertical="center" textRotation="255"/>
    </xf>
    <xf numFmtId="0" fontId="0" fillId="0" borderId="1" xfId="0" applyNumberFormat="1" applyBorder="1" applyAlignment="1">
      <alignment horizontal="left" vertical="center"/>
    </xf>
    <xf numFmtId="0" fontId="0" fillId="0" borderId="13" xfId="0" applyNumberFormat="1" applyBorder="1" applyAlignment="1">
      <alignment horizontal="center" vertical="center"/>
    </xf>
    <xf numFmtId="0" fontId="0" fillId="7" borderId="1" xfId="0" applyFont="1" applyFill="1" applyBorder="1" applyAlignment="1" applyProtection="1">
      <alignment horizontal="left" vertical="center"/>
      <protection locked="0"/>
    </xf>
    <xf numFmtId="0" fontId="0" fillId="7" borderId="1" xfId="0" applyFont="1" applyFill="1" applyBorder="1" applyAlignment="1" applyProtection="1">
      <alignment horizontal="left" vertical="center" wrapText="1"/>
      <protection locked="0"/>
    </xf>
    <xf numFmtId="178" fontId="0" fillId="7" borderId="1" xfId="0" applyNumberFormat="1" applyFont="1" applyFill="1" applyBorder="1" applyAlignment="1" applyProtection="1">
      <alignment horizontal="left" vertical="center"/>
      <protection locked="0"/>
    </xf>
    <xf numFmtId="0" fontId="0" fillId="0" borderId="0" xfId="0" applyFont="1">
      <alignment vertical="center"/>
    </xf>
    <xf numFmtId="38" fontId="0" fillId="0" borderId="0" xfId="6" applyFont="1">
      <alignment vertical="center"/>
    </xf>
    <xf numFmtId="0" fontId="0" fillId="0" borderId="2" xfId="0" applyFont="1" applyBorder="1" applyAlignment="1">
      <alignment horizontal="center" vertical="center"/>
    </xf>
    <xf numFmtId="0" fontId="0" fillId="0" borderId="2" xfId="0" applyFont="1" applyBorder="1" applyProtection="1">
      <alignment vertical="center"/>
      <protection locked="0"/>
    </xf>
    <xf numFmtId="0" fontId="0" fillId="0" borderId="11" xfId="0" applyFont="1" applyBorder="1" applyProtection="1">
      <alignment vertical="center"/>
      <protection locked="0"/>
    </xf>
    <xf numFmtId="0" fontId="0" fillId="0" borderId="12" xfId="0" applyFont="1" applyBorder="1" applyProtection="1">
      <alignment vertical="center"/>
      <protection locked="0"/>
    </xf>
    <xf numFmtId="0" fontId="0" fillId="0" borderId="12" xfId="0" applyFont="1" applyBorder="1" applyAlignment="1">
      <alignment horizontal="center" vertical="center"/>
    </xf>
    <xf numFmtId="0" fontId="0" fillId="7" borderId="2" xfId="0" applyFont="1" applyFill="1" applyBorder="1" applyProtection="1">
      <alignment vertical="center"/>
      <protection locked="0"/>
    </xf>
    <xf numFmtId="0" fontId="0" fillId="7" borderId="11" xfId="0" applyFont="1" applyFill="1" applyBorder="1" applyProtection="1">
      <alignment vertical="center"/>
      <protection locked="0"/>
    </xf>
    <xf numFmtId="0" fontId="0" fillId="7" borderId="12" xfId="0" applyFont="1" applyFill="1" applyBorder="1" applyProtection="1">
      <alignment vertical="center"/>
      <protection locked="0"/>
    </xf>
    <xf numFmtId="38" fontId="0" fillId="0" borderId="0" xfId="6" applyFont="1" applyBorder="1" applyAlignment="1">
      <alignment horizontal="center" vertical="center"/>
    </xf>
    <xf numFmtId="38" fontId="0" fillId="0" borderId="2" xfId="6" applyFont="1" applyBorder="1" applyAlignment="1">
      <alignment horizontal="center" vertical="center" wrapText="1"/>
    </xf>
    <xf numFmtId="38" fontId="0" fillId="0" borderId="2" xfId="6" applyFont="1" applyFill="1" applyBorder="1" applyProtection="1">
      <alignment vertical="center"/>
      <protection locked="0"/>
    </xf>
    <xf numFmtId="38" fontId="0" fillId="0" borderId="11" xfId="6" applyFont="1" applyFill="1" applyBorder="1" applyProtection="1">
      <alignment vertical="center"/>
      <protection locked="0"/>
    </xf>
    <xf numFmtId="38" fontId="0" fillId="0" borderId="12" xfId="6" applyFont="1" applyBorder="1" applyProtection="1">
      <alignment vertical="center"/>
      <protection locked="0"/>
    </xf>
    <xf numFmtId="38" fontId="0" fillId="0" borderId="12" xfId="6" applyFont="1" applyBorder="1">
      <alignment vertical="center"/>
    </xf>
    <xf numFmtId="38" fontId="0" fillId="7" borderId="2" xfId="6" applyFont="1" applyFill="1" applyBorder="1" applyProtection="1">
      <alignment vertical="center"/>
      <protection locked="0"/>
    </xf>
    <xf numFmtId="38" fontId="0" fillId="7" borderId="11" xfId="6" applyFont="1" applyFill="1" applyBorder="1" applyProtection="1">
      <alignment vertical="center"/>
      <protection locked="0"/>
    </xf>
    <xf numFmtId="38" fontId="0" fillId="7" borderId="12" xfId="6" applyFont="1" applyFill="1" applyBorder="1" applyProtection="1">
      <alignment vertical="center"/>
      <protection locked="0"/>
    </xf>
    <xf numFmtId="0" fontId="0" fillId="0" borderId="2" xfId="0" applyFont="1" applyBorder="1" applyAlignment="1">
      <alignment horizontal="center" vertical="center" wrapText="1"/>
    </xf>
    <xf numFmtId="0" fontId="0" fillId="0" borderId="12" xfId="0" applyFont="1" applyBorder="1">
      <alignment vertical="center"/>
    </xf>
  </cellXfs>
  <cellStyles count="7">
    <cellStyle name="ハイパーリンク" xfId="1"/>
    <cellStyle name="パーセント 2" xfId="2"/>
    <cellStyle name="桁区切り 2" xfId="3"/>
    <cellStyle name="標準" xfId="0" builtinId="0"/>
    <cellStyle name="標準 2" xfId="4"/>
    <cellStyle name="標準 3" xfId="5"/>
    <cellStyle name="桁区切り" xfId="6" builtinId="6"/>
  </cellStyles>
  <dxfs count="17">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DFFFF"/>
        </patternFill>
      </fill>
    </dxf>
    <dxf>
      <fill>
        <patternFill>
          <bgColor rgb="FFCCFFFF"/>
        </patternFill>
      </fill>
    </dxf>
    <dxf>
      <fill>
        <patternFill>
          <bgColor rgb="FFCDFFFF"/>
        </patternFill>
      </fill>
    </dxf>
    <dxf>
      <fill>
        <patternFill>
          <bgColor rgb="FFCDFFFF"/>
        </patternFill>
      </fill>
    </dxf>
    <dxf>
      <fill>
        <patternFill>
          <bgColor rgb="FFCDFFFF"/>
        </patternFill>
      </fill>
    </dxf>
    <dxf>
      <fill>
        <patternFill>
          <bgColor rgb="FFCDFFFF"/>
        </patternFill>
      </fill>
    </dxf>
    <dxf>
      <fill>
        <patternFill>
          <bgColor rgb="FFCDFFFF"/>
        </patternFill>
      </fill>
    </dxf>
    <dxf>
      <fill>
        <patternFill>
          <bgColor rgb="FFCDFFFF"/>
        </patternFill>
      </fill>
    </dxf>
    <dxf>
      <fill>
        <patternFill>
          <bgColor rgb="FFCDFFFF"/>
        </patternFill>
      </fill>
    </dxf>
    <dxf>
      <fill>
        <patternFill>
          <bgColor rgb="FFCDFFFF"/>
        </patternFill>
      </fill>
    </dxf>
    <dxf>
      <fill>
        <patternFill>
          <bgColor rgb="FFCDFFFF"/>
        </patternFill>
      </fill>
    </dxf>
  </dxfs>
  <tableStyles count="0" defaultTableStyle="TableStyleMedium2" defaultPivotStyle="PivotStyleLight16"/>
  <colors>
    <mruColors>
      <color rgb="FF0000FF"/>
      <color rgb="FFCCFFCC"/>
      <color rgb="FFFFFFCC"/>
      <color rgb="FFCDFFFF"/>
      <color rgb="FF00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theme" Target="theme/theme1.xml" /><Relationship Id="rId17" Type="http://schemas.openxmlformats.org/officeDocument/2006/relationships/sharedStrings" Target="sharedStrings.xml" /><Relationship Id="rId18"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95250</xdr:colOff>
          <xdr:row>9</xdr:row>
          <xdr:rowOff>28575</xdr:rowOff>
        </xdr:from>
        <xdr:to xmlns:xdr="http://schemas.openxmlformats.org/drawingml/2006/spreadsheetDrawing">
          <xdr:col>9</xdr:col>
          <xdr:colOff>19050</xdr:colOff>
          <xdr:row>10</xdr:row>
          <xdr:rowOff>57150</xdr:rowOff>
        </xdr:to>
        <xdr:sp textlink="">
          <xdr:nvSpPr>
            <xdr:cNvPr id="65537" name="チェック 1" hidden="1">
              <a:extLst>
                <a:ext uri="{63B3BB69-23CF-44E3-9099-C40C66FF867C}">
                  <a14:compatExt spid="_x0000_s65537"/>
                </a:ext>
              </a:extLst>
            </xdr:cNvPr>
            <xdr:cNvSpPr>
              <a:spLocks noRot="1" noChangeShapeType="1"/>
            </xdr:cNvSpPr>
          </xdr:nvSpPr>
          <xdr:spPr>
            <a:xfrm>
              <a:off x="1352550" y="2114550"/>
              <a:ext cx="26670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95250</xdr:colOff>
          <xdr:row>10</xdr:row>
          <xdr:rowOff>19050</xdr:rowOff>
        </xdr:from>
        <xdr:to xmlns:xdr="http://schemas.openxmlformats.org/drawingml/2006/spreadsheetDrawing">
          <xdr:col>9</xdr:col>
          <xdr:colOff>19050</xdr:colOff>
          <xdr:row>11</xdr:row>
          <xdr:rowOff>47625</xdr:rowOff>
        </xdr:to>
        <xdr:sp textlink="">
          <xdr:nvSpPr>
            <xdr:cNvPr id="65538" name="チェック 2" hidden="1">
              <a:extLst>
                <a:ext uri="{63B3BB69-23CF-44E3-9099-C40C66FF867C}">
                  <a14:compatExt spid="_x0000_s65538"/>
                </a:ext>
              </a:extLst>
            </xdr:cNvPr>
            <xdr:cNvSpPr>
              <a:spLocks noRot="1" noChangeShapeType="1"/>
            </xdr:cNvSpPr>
          </xdr:nvSpPr>
          <xdr:spPr>
            <a:xfrm>
              <a:off x="1352550" y="2333625"/>
              <a:ext cx="266700" cy="257175"/>
            </a:xfrm>
            <a:prstGeom prst="rect"/>
          </xdr:spPr>
        </xdr:sp>
        <xdr:clientData/>
      </xdr:twoCellAnchor>
    </mc:Choice>
    <mc:Fallback/>
  </mc:AlternateContent>
  <xdr:twoCellAnchor>
    <xdr:from xmlns:xdr="http://schemas.openxmlformats.org/drawingml/2006/spreadsheetDrawing">
      <xdr:col>1</xdr:col>
      <xdr:colOff>57150</xdr:colOff>
      <xdr:row>14</xdr:row>
      <xdr:rowOff>107950</xdr:rowOff>
    </xdr:from>
    <xdr:to xmlns:xdr="http://schemas.openxmlformats.org/drawingml/2006/spreadsheetDrawing">
      <xdr:col>1</xdr:col>
      <xdr:colOff>130175</xdr:colOff>
      <xdr:row>21</xdr:row>
      <xdr:rowOff>127635</xdr:rowOff>
    </xdr:to>
    <xdr:sp macro="" textlink="">
      <xdr:nvSpPr>
        <xdr:cNvPr id="2" name="左大かっこ 1"/>
        <xdr:cNvSpPr/>
      </xdr:nvSpPr>
      <xdr:spPr>
        <a:xfrm>
          <a:off x="228600" y="3232150"/>
          <a:ext cx="73025" cy="188658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57150</xdr:colOff>
      <xdr:row>55</xdr:row>
      <xdr:rowOff>62230</xdr:rowOff>
    </xdr:from>
    <xdr:to xmlns:xdr="http://schemas.openxmlformats.org/drawingml/2006/spreadsheetDrawing">
      <xdr:col>1</xdr:col>
      <xdr:colOff>140970</xdr:colOff>
      <xdr:row>56</xdr:row>
      <xdr:rowOff>271780</xdr:rowOff>
    </xdr:to>
    <xdr:sp macro="" textlink="">
      <xdr:nvSpPr>
        <xdr:cNvPr id="3" name="左大かっこ 47"/>
        <xdr:cNvSpPr/>
      </xdr:nvSpPr>
      <xdr:spPr>
        <a:xfrm>
          <a:off x="228600" y="10434955"/>
          <a:ext cx="83820" cy="5334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95250</xdr:colOff>
          <xdr:row>104</xdr:row>
          <xdr:rowOff>27940</xdr:rowOff>
        </xdr:from>
        <xdr:to xmlns:xdr="http://schemas.openxmlformats.org/drawingml/2006/spreadsheetDrawing">
          <xdr:col>9</xdr:col>
          <xdr:colOff>19050</xdr:colOff>
          <xdr:row>105</xdr:row>
          <xdr:rowOff>27305</xdr:rowOff>
        </xdr:to>
        <xdr:sp textlink="">
          <xdr:nvSpPr>
            <xdr:cNvPr id="65541" name="チェック 5" hidden="1">
              <a:extLst>
                <a:ext uri="{63B3BB69-23CF-44E3-9099-C40C66FF867C}">
                  <a14:compatExt spid="_x0000_s65541"/>
                </a:ext>
              </a:extLst>
            </xdr:cNvPr>
            <xdr:cNvSpPr>
              <a:spLocks noRot="1" noChangeShapeType="1"/>
            </xdr:cNvSpPr>
          </xdr:nvSpPr>
          <xdr:spPr>
            <a:xfrm>
              <a:off x="1352550" y="18468340"/>
              <a:ext cx="266700"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95250</xdr:colOff>
          <xdr:row>105</xdr:row>
          <xdr:rowOff>18415</xdr:rowOff>
        </xdr:from>
        <xdr:to xmlns:xdr="http://schemas.openxmlformats.org/drawingml/2006/spreadsheetDrawing">
          <xdr:col>9</xdr:col>
          <xdr:colOff>19050</xdr:colOff>
          <xdr:row>106</xdr:row>
          <xdr:rowOff>17145</xdr:rowOff>
        </xdr:to>
        <xdr:sp textlink="">
          <xdr:nvSpPr>
            <xdr:cNvPr id="65542" name="チェック 6" hidden="1">
              <a:extLst>
                <a:ext uri="{63B3BB69-23CF-44E3-9099-C40C66FF867C}">
                  <a14:compatExt spid="_x0000_s65542"/>
                </a:ext>
              </a:extLst>
            </xdr:cNvPr>
            <xdr:cNvSpPr>
              <a:spLocks noRot="1" noChangeShapeType="1"/>
            </xdr:cNvSpPr>
          </xdr:nvSpPr>
          <xdr:spPr>
            <a:xfrm>
              <a:off x="1352550" y="18715990"/>
              <a:ext cx="266700" cy="255905"/>
            </a:xfrm>
            <a:prstGeom prst="rect"/>
          </xdr:spPr>
        </xdr:sp>
        <xdr:clientData/>
      </xdr:twoCellAnchor>
    </mc:Choice>
    <mc:Fallback/>
  </mc:AlternateContent>
  <xdr:twoCellAnchor>
    <xdr:from xmlns:xdr="http://schemas.openxmlformats.org/drawingml/2006/spreadsheetDrawing">
      <xdr:col>1</xdr:col>
      <xdr:colOff>57150</xdr:colOff>
      <xdr:row>109</xdr:row>
      <xdr:rowOff>106680</xdr:rowOff>
    </xdr:from>
    <xdr:to xmlns:xdr="http://schemas.openxmlformats.org/drawingml/2006/spreadsheetDrawing">
      <xdr:col>1</xdr:col>
      <xdr:colOff>130175</xdr:colOff>
      <xdr:row>116</xdr:row>
      <xdr:rowOff>125095</xdr:rowOff>
    </xdr:to>
    <xdr:sp macro="" textlink="">
      <xdr:nvSpPr>
        <xdr:cNvPr id="4" name="左大かっこ 24"/>
        <xdr:cNvSpPr/>
      </xdr:nvSpPr>
      <xdr:spPr>
        <a:xfrm>
          <a:off x="228600" y="19651980"/>
          <a:ext cx="73025" cy="181864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57150</xdr:colOff>
      <xdr:row>150</xdr:row>
      <xdr:rowOff>62230</xdr:rowOff>
    </xdr:from>
    <xdr:to xmlns:xdr="http://schemas.openxmlformats.org/drawingml/2006/spreadsheetDrawing">
      <xdr:col>1</xdr:col>
      <xdr:colOff>140970</xdr:colOff>
      <xdr:row>151</xdr:row>
      <xdr:rowOff>257175</xdr:rowOff>
    </xdr:to>
    <xdr:sp macro="" textlink="">
      <xdr:nvSpPr>
        <xdr:cNvPr id="5" name="左大かっこ 25"/>
        <xdr:cNvSpPr/>
      </xdr:nvSpPr>
      <xdr:spPr>
        <a:xfrm>
          <a:off x="228600" y="26951305"/>
          <a:ext cx="83820" cy="45212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95250</xdr:colOff>
          <xdr:row>199</xdr:row>
          <xdr:rowOff>27940</xdr:rowOff>
        </xdr:from>
        <xdr:to xmlns:xdr="http://schemas.openxmlformats.org/drawingml/2006/spreadsheetDrawing">
          <xdr:col>9</xdr:col>
          <xdr:colOff>19050</xdr:colOff>
          <xdr:row>200</xdr:row>
          <xdr:rowOff>27305</xdr:rowOff>
        </xdr:to>
        <xdr:sp textlink="">
          <xdr:nvSpPr>
            <xdr:cNvPr id="65545" name="チェック 9" hidden="1">
              <a:extLst>
                <a:ext uri="{63B3BB69-23CF-44E3-9099-C40C66FF867C}">
                  <a14:compatExt spid="_x0000_s65545"/>
                </a:ext>
              </a:extLst>
            </xdr:cNvPr>
            <xdr:cNvSpPr>
              <a:spLocks noRot="1" noChangeShapeType="1"/>
            </xdr:cNvSpPr>
          </xdr:nvSpPr>
          <xdr:spPr>
            <a:xfrm>
              <a:off x="1352550" y="37365940"/>
              <a:ext cx="266700"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95250</xdr:colOff>
          <xdr:row>200</xdr:row>
          <xdr:rowOff>18415</xdr:rowOff>
        </xdr:from>
        <xdr:to xmlns:xdr="http://schemas.openxmlformats.org/drawingml/2006/spreadsheetDrawing">
          <xdr:col>9</xdr:col>
          <xdr:colOff>19050</xdr:colOff>
          <xdr:row>201</xdr:row>
          <xdr:rowOff>17780</xdr:rowOff>
        </xdr:to>
        <xdr:sp textlink="">
          <xdr:nvSpPr>
            <xdr:cNvPr id="65546" name="チェック 10" hidden="1">
              <a:extLst>
                <a:ext uri="{63B3BB69-23CF-44E3-9099-C40C66FF867C}">
                  <a14:compatExt spid="_x0000_s65546"/>
                </a:ext>
              </a:extLst>
            </xdr:cNvPr>
            <xdr:cNvSpPr>
              <a:spLocks noRot="1" noChangeShapeType="1"/>
            </xdr:cNvSpPr>
          </xdr:nvSpPr>
          <xdr:spPr>
            <a:xfrm>
              <a:off x="1352550" y="37613590"/>
              <a:ext cx="266700" cy="256540"/>
            </a:xfrm>
            <a:prstGeom prst="rect"/>
          </xdr:spPr>
        </xdr:sp>
        <xdr:clientData/>
      </xdr:twoCellAnchor>
    </mc:Choice>
    <mc:Fallback/>
  </mc:AlternateContent>
  <xdr:twoCellAnchor>
    <xdr:from xmlns:xdr="http://schemas.openxmlformats.org/drawingml/2006/spreadsheetDrawing">
      <xdr:col>1</xdr:col>
      <xdr:colOff>57150</xdr:colOff>
      <xdr:row>204</xdr:row>
      <xdr:rowOff>106680</xdr:rowOff>
    </xdr:from>
    <xdr:to xmlns:xdr="http://schemas.openxmlformats.org/drawingml/2006/spreadsheetDrawing">
      <xdr:col>1</xdr:col>
      <xdr:colOff>130175</xdr:colOff>
      <xdr:row>211</xdr:row>
      <xdr:rowOff>127000</xdr:rowOff>
    </xdr:to>
    <xdr:sp macro="" textlink="">
      <xdr:nvSpPr>
        <xdr:cNvPr id="6" name="左大かっこ 31"/>
        <xdr:cNvSpPr/>
      </xdr:nvSpPr>
      <xdr:spPr>
        <a:xfrm>
          <a:off x="228600" y="38511480"/>
          <a:ext cx="73025" cy="182054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57150</xdr:colOff>
      <xdr:row>245</xdr:row>
      <xdr:rowOff>62230</xdr:rowOff>
    </xdr:from>
    <xdr:to xmlns:xdr="http://schemas.openxmlformats.org/drawingml/2006/spreadsheetDrawing">
      <xdr:col>1</xdr:col>
      <xdr:colOff>140970</xdr:colOff>
      <xdr:row>246</xdr:row>
      <xdr:rowOff>257175</xdr:rowOff>
    </xdr:to>
    <xdr:sp macro="" textlink="">
      <xdr:nvSpPr>
        <xdr:cNvPr id="7" name="左大かっこ 32"/>
        <xdr:cNvSpPr/>
      </xdr:nvSpPr>
      <xdr:spPr>
        <a:xfrm>
          <a:off x="228600" y="45810805"/>
          <a:ext cx="83820" cy="45212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95250</xdr:colOff>
          <xdr:row>9</xdr:row>
          <xdr:rowOff>28575</xdr:rowOff>
        </xdr:from>
        <xdr:to xmlns:xdr="http://schemas.openxmlformats.org/drawingml/2006/spreadsheetDrawing">
          <xdr:col>9</xdr:col>
          <xdr:colOff>19050</xdr:colOff>
          <xdr:row>10</xdr:row>
          <xdr:rowOff>57150</xdr:rowOff>
        </xdr:to>
        <xdr:sp textlink="">
          <xdr:nvSpPr>
            <xdr:cNvPr id="61441" name="チェック 1" hidden="1">
              <a:extLst>
                <a:ext uri="{63B3BB69-23CF-44E3-9099-C40C66FF867C}">
                  <a14:compatExt spid="_x0000_s61441"/>
                </a:ext>
              </a:extLst>
            </xdr:cNvPr>
            <xdr:cNvSpPr>
              <a:spLocks noRot="1" noChangeShapeType="1"/>
            </xdr:cNvSpPr>
          </xdr:nvSpPr>
          <xdr:spPr>
            <a:xfrm>
              <a:off x="1352550" y="2114550"/>
              <a:ext cx="26670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95250</xdr:colOff>
          <xdr:row>10</xdr:row>
          <xdr:rowOff>19050</xdr:rowOff>
        </xdr:from>
        <xdr:to xmlns:xdr="http://schemas.openxmlformats.org/drawingml/2006/spreadsheetDrawing">
          <xdr:col>9</xdr:col>
          <xdr:colOff>19050</xdr:colOff>
          <xdr:row>11</xdr:row>
          <xdr:rowOff>47625</xdr:rowOff>
        </xdr:to>
        <xdr:sp textlink="">
          <xdr:nvSpPr>
            <xdr:cNvPr id="61442" name="チェック 2" hidden="1">
              <a:extLst>
                <a:ext uri="{63B3BB69-23CF-44E3-9099-C40C66FF867C}">
                  <a14:compatExt spid="_x0000_s61442"/>
                </a:ext>
              </a:extLst>
            </xdr:cNvPr>
            <xdr:cNvSpPr>
              <a:spLocks noRot="1" noChangeShapeType="1"/>
            </xdr:cNvSpPr>
          </xdr:nvSpPr>
          <xdr:spPr>
            <a:xfrm>
              <a:off x="1352550" y="2333625"/>
              <a:ext cx="266700" cy="257175"/>
            </a:xfrm>
            <a:prstGeom prst="rect"/>
          </xdr:spPr>
        </xdr:sp>
        <xdr:clientData/>
      </xdr:twoCellAnchor>
    </mc:Choice>
    <mc:Fallback/>
  </mc:AlternateContent>
  <xdr:twoCellAnchor>
    <xdr:from xmlns:xdr="http://schemas.openxmlformats.org/drawingml/2006/spreadsheetDrawing">
      <xdr:col>1</xdr:col>
      <xdr:colOff>57150</xdr:colOff>
      <xdr:row>14</xdr:row>
      <xdr:rowOff>107950</xdr:rowOff>
    </xdr:from>
    <xdr:to xmlns:xdr="http://schemas.openxmlformats.org/drawingml/2006/spreadsheetDrawing">
      <xdr:col>1</xdr:col>
      <xdr:colOff>130175</xdr:colOff>
      <xdr:row>21</xdr:row>
      <xdr:rowOff>127635</xdr:rowOff>
    </xdr:to>
    <xdr:sp macro="" textlink="">
      <xdr:nvSpPr>
        <xdr:cNvPr id="2" name="左大かっこ 1"/>
        <xdr:cNvSpPr/>
      </xdr:nvSpPr>
      <xdr:spPr>
        <a:xfrm>
          <a:off x="228600" y="3232150"/>
          <a:ext cx="73025" cy="188658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57150</xdr:colOff>
      <xdr:row>55</xdr:row>
      <xdr:rowOff>62230</xdr:rowOff>
    </xdr:from>
    <xdr:to xmlns:xdr="http://schemas.openxmlformats.org/drawingml/2006/spreadsheetDrawing">
      <xdr:col>1</xdr:col>
      <xdr:colOff>140970</xdr:colOff>
      <xdr:row>56</xdr:row>
      <xdr:rowOff>271780</xdr:rowOff>
    </xdr:to>
    <xdr:sp macro="" textlink="">
      <xdr:nvSpPr>
        <xdr:cNvPr id="3" name="左大かっこ 47"/>
        <xdr:cNvSpPr/>
      </xdr:nvSpPr>
      <xdr:spPr>
        <a:xfrm>
          <a:off x="228600" y="10434955"/>
          <a:ext cx="83820" cy="5334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95250</xdr:colOff>
          <xdr:row>104</xdr:row>
          <xdr:rowOff>27940</xdr:rowOff>
        </xdr:from>
        <xdr:to xmlns:xdr="http://schemas.openxmlformats.org/drawingml/2006/spreadsheetDrawing">
          <xdr:col>9</xdr:col>
          <xdr:colOff>19050</xdr:colOff>
          <xdr:row>105</xdr:row>
          <xdr:rowOff>27305</xdr:rowOff>
        </xdr:to>
        <xdr:sp textlink="">
          <xdr:nvSpPr>
            <xdr:cNvPr id="61445" name="チェック 5" hidden="1">
              <a:extLst>
                <a:ext uri="{63B3BB69-23CF-44E3-9099-C40C66FF867C}">
                  <a14:compatExt spid="_x0000_s61445"/>
                </a:ext>
              </a:extLst>
            </xdr:cNvPr>
            <xdr:cNvSpPr>
              <a:spLocks noRot="1" noChangeShapeType="1"/>
            </xdr:cNvSpPr>
          </xdr:nvSpPr>
          <xdr:spPr>
            <a:xfrm>
              <a:off x="1352550" y="18458815"/>
              <a:ext cx="266700"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95250</xdr:colOff>
          <xdr:row>105</xdr:row>
          <xdr:rowOff>18415</xdr:rowOff>
        </xdr:from>
        <xdr:to xmlns:xdr="http://schemas.openxmlformats.org/drawingml/2006/spreadsheetDrawing">
          <xdr:col>9</xdr:col>
          <xdr:colOff>19050</xdr:colOff>
          <xdr:row>106</xdr:row>
          <xdr:rowOff>17145</xdr:rowOff>
        </xdr:to>
        <xdr:sp textlink="">
          <xdr:nvSpPr>
            <xdr:cNvPr id="61446" name="チェック 6" hidden="1">
              <a:extLst>
                <a:ext uri="{63B3BB69-23CF-44E3-9099-C40C66FF867C}">
                  <a14:compatExt spid="_x0000_s61446"/>
                </a:ext>
              </a:extLst>
            </xdr:cNvPr>
            <xdr:cNvSpPr>
              <a:spLocks noRot="1" noChangeShapeType="1"/>
            </xdr:cNvSpPr>
          </xdr:nvSpPr>
          <xdr:spPr>
            <a:xfrm>
              <a:off x="1352550" y="18706465"/>
              <a:ext cx="266700" cy="255905"/>
            </a:xfrm>
            <a:prstGeom prst="rect"/>
          </xdr:spPr>
        </xdr:sp>
        <xdr:clientData/>
      </xdr:twoCellAnchor>
    </mc:Choice>
    <mc:Fallback/>
  </mc:AlternateContent>
  <xdr:twoCellAnchor>
    <xdr:from xmlns:xdr="http://schemas.openxmlformats.org/drawingml/2006/spreadsheetDrawing">
      <xdr:col>1</xdr:col>
      <xdr:colOff>57150</xdr:colOff>
      <xdr:row>109</xdr:row>
      <xdr:rowOff>106680</xdr:rowOff>
    </xdr:from>
    <xdr:to xmlns:xdr="http://schemas.openxmlformats.org/drawingml/2006/spreadsheetDrawing">
      <xdr:col>1</xdr:col>
      <xdr:colOff>130175</xdr:colOff>
      <xdr:row>116</xdr:row>
      <xdr:rowOff>125095</xdr:rowOff>
    </xdr:to>
    <xdr:sp macro="" textlink="">
      <xdr:nvSpPr>
        <xdr:cNvPr id="4" name="左大かっこ 24"/>
        <xdr:cNvSpPr/>
      </xdr:nvSpPr>
      <xdr:spPr>
        <a:xfrm>
          <a:off x="228600" y="19642455"/>
          <a:ext cx="73025" cy="181864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57150</xdr:colOff>
      <xdr:row>150</xdr:row>
      <xdr:rowOff>62230</xdr:rowOff>
    </xdr:from>
    <xdr:to xmlns:xdr="http://schemas.openxmlformats.org/drawingml/2006/spreadsheetDrawing">
      <xdr:col>1</xdr:col>
      <xdr:colOff>140970</xdr:colOff>
      <xdr:row>151</xdr:row>
      <xdr:rowOff>257175</xdr:rowOff>
    </xdr:to>
    <xdr:sp macro="" textlink="">
      <xdr:nvSpPr>
        <xdr:cNvPr id="5" name="左大かっこ 25"/>
        <xdr:cNvSpPr/>
      </xdr:nvSpPr>
      <xdr:spPr>
        <a:xfrm>
          <a:off x="228600" y="26941780"/>
          <a:ext cx="83820" cy="45212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95250</xdr:colOff>
          <xdr:row>199</xdr:row>
          <xdr:rowOff>27940</xdr:rowOff>
        </xdr:from>
        <xdr:to xmlns:xdr="http://schemas.openxmlformats.org/drawingml/2006/spreadsheetDrawing">
          <xdr:col>9</xdr:col>
          <xdr:colOff>19050</xdr:colOff>
          <xdr:row>200</xdr:row>
          <xdr:rowOff>27305</xdr:rowOff>
        </xdr:to>
        <xdr:sp textlink="">
          <xdr:nvSpPr>
            <xdr:cNvPr id="61449" name="チェック 9" hidden="1">
              <a:extLst>
                <a:ext uri="{63B3BB69-23CF-44E3-9099-C40C66FF867C}">
                  <a14:compatExt spid="_x0000_s61449"/>
                </a:ext>
              </a:extLst>
            </xdr:cNvPr>
            <xdr:cNvSpPr>
              <a:spLocks noRot="1" noChangeShapeType="1"/>
            </xdr:cNvSpPr>
          </xdr:nvSpPr>
          <xdr:spPr>
            <a:xfrm>
              <a:off x="1352550" y="37365940"/>
              <a:ext cx="266700"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95250</xdr:colOff>
          <xdr:row>200</xdr:row>
          <xdr:rowOff>18415</xdr:rowOff>
        </xdr:from>
        <xdr:to xmlns:xdr="http://schemas.openxmlformats.org/drawingml/2006/spreadsheetDrawing">
          <xdr:col>9</xdr:col>
          <xdr:colOff>19050</xdr:colOff>
          <xdr:row>201</xdr:row>
          <xdr:rowOff>17780</xdr:rowOff>
        </xdr:to>
        <xdr:sp textlink="">
          <xdr:nvSpPr>
            <xdr:cNvPr id="61450" name="チェック 10" hidden="1">
              <a:extLst>
                <a:ext uri="{63B3BB69-23CF-44E3-9099-C40C66FF867C}">
                  <a14:compatExt spid="_x0000_s61450"/>
                </a:ext>
              </a:extLst>
            </xdr:cNvPr>
            <xdr:cNvSpPr>
              <a:spLocks noRot="1" noChangeShapeType="1"/>
            </xdr:cNvSpPr>
          </xdr:nvSpPr>
          <xdr:spPr>
            <a:xfrm>
              <a:off x="1352550" y="37613590"/>
              <a:ext cx="266700" cy="256540"/>
            </a:xfrm>
            <a:prstGeom prst="rect"/>
          </xdr:spPr>
        </xdr:sp>
        <xdr:clientData/>
      </xdr:twoCellAnchor>
    </mc:Choice>
    <mc:Fallback/>
  </mc:AlternateContent>
  <xdr:twoCellAnchor>
    <xdr:from xmlns:xdr="http://schemas.openxmlformats.org/drawingml/2006/spreadsheetDrawing">
      <xdr:col>1</xdr:col>
      <xdr:colOff>57150</xdr:colOff>
      <xdr:row>204</xdr:row>
      <xdr:rowOff>106680</xdr:rowOff>
    </xdr:from>
    <xdr:to xmlns:xdr="http://schemas.openxmlformats.org/drawingml/2006/spreadsheetDrawing">
      <xdr:col>1</xdr:col>
      <xdr:colOff>130175</xdr:colOff>
      <xdr:row>211</xdr:row>
      <xdr:rowOff>127000</xdr:rowOff>
    </xdr:to>
    <xdr:sp macro="" textlink="">
      <xdr:nvSpPr>
        <xdr:cNvPr id="6" name="左大かっこ 31"/>
        <xdr:cNvSpPr/>
      </xdr:nvSpPr>
      <xdr:spPr>
        <a:xfrm>
          <a:off x="228600" y="38511480"/>
          <a:ext cx="73025" cy="182054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57150</xdr:colOff>
      <xdr:row>245</xdr:row>
      <xdr:rowOff>62230</xdr:rowOff>
    </xdr:from>
    <xdr:to xmlns:xdr="http://schemas.openxmlformats.org/drawingml/2006/spreadsheetDrawing">
      <xdr:col>1</xdr:col>
      <xdr:colOff>140970</xdr:colOff>
      <xdr:row>246</xdr:row>
      <xdr:rowOff>257175</xdr:rowOff>
    </xdr:to>
    <xdr:sp macro="" textlink="">
      <xdr:nvSpPr>
        <xdr:cNvPr id="7" name="左大かっこ 32"/>
        <xdr:cNvSpPr/>
      </xdr:nvSpPr>
      <xdr:spPr>
        <a:xfrm>
          <a:off x="228600" y="45810805"/>
          <a:ext cx="83820" cy="45212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95250</xdr:colOff>
          <xdr:row>9</xdr:row>
          <xdr:rowOff>28575</xdr:rowOff>
        </xdr:from>
        <xdr:to xmlns:xdr="http://schemas.openxmlformats.org/drawingml/2006/spreadsheetDrawing">
          <xdr:col>9</xdr:col>
          <xdr:colOff>19050</xdr:colOff>
          <xdr:row>10</xdr:row>
          <xdr:rowOff>57150</xdr:rowOff>
        </xdr:to>
        <xdr:sp textlink="">
          <xdr:nvSpPr>
            <xdr:cNvPr id="62465" name="チェック 1" hidden="1">
              <a:extLst>
                <a:ext uri="{63B3BB69-23CF-44E3-9099-C40C66FF867C}">
                  <a14:compatExt spid="_x0000_s62465"/>
                </a:ext>
              </a:extLst>
            </xdr:cNvPr>
            <xdr:cNvSpPr>
              <a:spLocks noRot="1" noChangeShapeType="1"/>
            </xdr:cNvSpPr>
          </xdr:nvSpPr>
          <xdr:spPr>
            <a:xfrm>
              <a:off x="1352550" y="2114550"/>
              <a:ext cx="26670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95250</xdr:colOff>
          <xdr:row>10</xdr:row>
          <xdr:rowOff>19050</xdr:rowOff>
        </xdr:from>
        <xdr:to xmlns:xdr="http://schemas.openxmlformats.org/drawingml/2006/spreadsheetDrawing">
          <xdr:col>9</xdr:col>
          <xdr:colOff>19050</xdr:colOff>
          <xdr:row>11</xdr:row>
          <xdr:rowOff>47625</xdr:rowOff>
        </xdr:to>
        <xdr:sp textlink="">
          <xdr:nvSpPr>
            <xdr:cNvPr id="62466" name="チェック 2" hidden="1">
              <a:extLst>
                <a:ext uri="{63B3BB69-23CF-44E3-9099-C40C66FF867C}">
                  <a14:compatExt spid="_x0000_s62466"/>
                </a:ext>
              </a:extLst>
            </xdr:cNvPr>
            <xdr:cNvSpPr>
              <a:spLocks noRot="1" noChangeShapeType="1"/>
            </xdr:cNvSpPr>
          </xdr:nvSpPr>
          <xdr:spPr>
            <a:xfrm>
              <a:off x="1352550" y="2333625"/>
              <a:ext cx="266700" cy="257175"/>
            </a:xfrm>
            <a:prstGeom prst="rect"/>
          </xdr:spPr>
        </xdr:sp>
        <xdr:clientData/>
      </xdr:twoCellAnchor>
    </mc:Choice>
    <mc:Fallback/>
  </mc:AlternateContent>
  <xdr:twoCellAnchor>
    <xdr:from xmlns:xdr="http://schemas.openxmlformats.org/drawingml/2006/spreadsheetDrawing">
      <xdr:col>1</xdr:col>
      <xdr:colOff>57150</xdr:colOff>
      <xdr:row>14</xdr:row>
      <xdr:rowOff>107950</xdr:rowOff>
    </xdr:from>
    <xdr:to xmlns:xdr="http://schemas.openxmlformats.org/drawingml/2006/spreadsheetDrawing">
      <xdr:col>1</xdr:col>
      <xdr:colOff>130175</xdr:colOff>
      <xdr:row>21</xdr:row>
      <xdr:rowOff>127635</xdr:rowOff>
    </xdr:to>
    <xdr:sp macro="" textlink="">
      <xdr:nvSpPr>
        <xdr:cNvPr id="2" name="左大かっこ 1"/>
        <xdr:cNvSpPr/>
      </xdr:nvSpPr>
      <xdr:spPr>
        <a:xfrm>
          <a:off x="228600" y="3232150"/>
          <a:ext cx="73025" cy="188658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57150</xdr:colOff>
      <xdr:row>55</xdr:row>
      <xdr:rowOff>62230</xdr:rowOff>
    </xdr:from>
    <xdr:to xmlns:xdr="http://schemas.openxmlformats.org/drawingml/2006/spreadsheetDrawing">
      <xdr:col>1</xdr:col>
      <xdr:colOff>140970</xdr:colOff>
      <xdr:row>56</xdr:row>
      <xdr:rowOff>271780</xdr:rowOff>
    </xdr:to>
    <xdr:sp macro="" textlink="">
      <xdr:nvSpPr>
        <xdr:cNvPr id="3" name="左大かっこ 47"/>
        <xdr:cNvSpPr/>
      </xdr:nvSpPr>
      <xdr:spPr>
        <a:xfrm>
          <a:off x="228600" y="10434955"/>
          <a:ext cx="83820" cy="5334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95250</xdr:colOff>
          <xdr:row>104</xdr:row>
          <xdr:rowOff>27940</xdr:rowOff>
        </xdr:from>
        <xdr:to xmlns:xdr="http://schemas.openxmlformats.org/drawingml/2006/spreadsheetDrawing">
          <xdr:col>9</xdr:col>
          <xdr:colOff>19050</xdr:colOff>
          <xdr:row>105</xdr:row>
          <xdr:rowOff>27305</xdr:rowOff>
        </xdr:to>
        <xdr:sp textlink="">
          <xdr:nvSpPr>
            <xdr:cNvPr id="62469" name="チェック 5" hidden="1">
              <a:extLst>
                <a:ext uri="{63B3BB69-23CF-44E3-9099-C40C66FF867C}">
                  <a14:compatExt spid="_x0000_s62469"/>
                </a:ext>
              </a:extLst>
            </xdr:cNvPr>
            <xdr:cNvSpPr>
              <a:spLocks noRot="1" noChangeShapeType="1"/>
            </xdr:cNvSpPr>
          </xdr:nvSpPr>
          <xdr:spPr>
            <a:xfrm>
              <a:off x="1352550" y="18458815"/>
              <a:ext cx="266700"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95250</xdr:colOff>
          <xdr:row>105</xdr:row>
          <xdr:rowOff>18415</xdr:rowOff>
        </xdr:from>
        <xdr:to xmlns:xdr="http://schemas.openxmlformats.org/drawingml/2006/spreadsheetDrawing">
          <xdr:col>9</xdr:col>
          <xdr:colOff>19050</xdr:colOff>
          <xdr:row>106</xdr:row>
          <xdr:rowOff>17145</xdr:rowOff>
        </xdr:to>
        <xdr:sp textlink="">
          <xdr:nvSpPr>
            <xdr:cNvPr id="62470" name="チェック 6" hidden="1">
              <a:extLst>
                <a:ext uri="{63B3BB69-23CF-44E3-9099-C40C66FF867C}">
                  <a14:compatExt spid="_x0000_s62470"/>
                </a:ext>
              </a:extLst>
            </xdr:cNvPr>
            <xdr:cNvSpPr>
              <a:spLocks noRot="1" noChangeShapeType="1"/>
            </xdr:cNvSpPr>
          </xdr:nvSpPr>
          <xdr:spPr>
            <a:xfrm>
              <a:off x="1352550" y="18706465"/>
              <a:ext cx="266700" cy="255905"/>
            </a:xfrm>
            <a:prstGeom prst="rect"/>
          </xdr:spPr>
        </xdr:sp>
        <xdr:clientData/>
      </xdr:twoCellAnchor>
    </mc:Choice>
    <mc:Fallback/>
  </mc:AlternateContent>
  <xdr:twoCellAnchor>
    <xdr:from xmlns:xdr="http://schemas.openxmlformats.org/drawingml/2006/spreadsheetDrawing">
      <xdr:col>1</xdr:col>
      <xdr:colOff>57150</xdr:colOff>
      <xdr:row>109</xdr:row>
      <xdr:rowOff>106680</xdr:rowOff>
    </xdr:from>
    <xdr:to xmlns:xdr="http://schemas.openxmlformats.org/drawingml/2006/spreadsheetDrawing">
      <xdr:col>1</xdr:col>
      <xdr:colOff>130175</xdr:colOff>
      <xdr:row>116</xdr:row>
      <xdr:rowOff>125095</xdr:rowOff>
    </xdr:to>
    <xdr:sp macro="" textlink="">
      <xdr:nvSpPr>
        <xdr:cNvPr id="4" name="左大かっこ 24"/>
        <xdr:cNvSpPr/>
      </xdr:nvSpPr>
      <xdr:spPr>
        <a:xfrm>
          <a:off x="228600" y="19642455"/>
          <a:ext cx="73025" cy="181864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57150</xdr:colOff>
      <xdr:row>150</xdr:row>
      <xdr:rowOff>62230</xdr:rowOff>
    </xdr:from>
    <xdr:to xmlns:xdr="http://schemas.openxmlformats.org/drawingml/2006/spreadsheetDrawing">
      <xdr:col>1</xdr:col>
      <xdr:colOff>140970</xdr:colOff>
      <xdr:row>151</xdr:row>
      <xdr:rowOff>257175</xdr:rowOff>
    </xdr:to>
    <xdr:sp macro="" textlink="">
      <xdr:nvSpPr>
        <xdr:cNvPr id="5" name="左大かっこ 25"/>
        <xdr:cNvSpPr/>
      </xdr:nvSpPr>
      <xdr:spPr>
        <a:xfrm>
          <a:off x="228600" y="26960830"/>
          <a:ext cx="83820" cy="45212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95250</xdr:colOff>
          <xdr:row>199</xdr:row>
          <xdr:rowOff>27940</xdr:rowOff>
        </xdr:from>
        <xdr:to xmlns:xdr="http://schemas.openxmlformats.org/drawingml/2006/spreadsheetDrawing">
          <xdr:col>9</xdr:col>
          <xdr:colOff>19050</xdr:colOff>
          <xdr:row>200</xdr:row>
          <xdr:rowOff>27305</xdr:rowOff>
        </xdr:to>
        <xdr:sp textlink="">
          <xdr:nvSpPr>
            <xdr:cNvPr id="62473" name="チェック 9" hidden="1">
              <a:extLst>
                <a:ext uri="{63B3BB69-23CF-44E3-9099-C40C66FF867C}">
                  <a14:compatExt spid="_x0000_s62473"/>
                </a:ext>
              </a:extLst>
            </xdr:cNvPr>
            <xdr:cNvSpPr>
              <a:spLocks noRot="1" noChangeShapeType="1"/>
            </xdr:cNvSpPr>
          </xdr:nvSpPr>
          <xdr:spPr>
            <a:xfrm>
              <a:off x="1352550" y="37394515"/>
              <a:ext cx="266700"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95250</xdr:colOff>
          <xdr:row>200</xdr:row>
          <xdr:rowOff>18415</xdr:rowOff>
        </xdr:from>
        <xdr:to xmlns:xdr="http://schemas.openxmlformats.org/drawingml/2006/spreadsheetDrawing">
          <xdr:col>9</xdr:col>
          <xdr:colOff>19050</xdr:colOff>
          <xdr:row>201</xdr:row>
          <xdr:rowOff>17780</xdr:rowOff>
        </xdr:to>
        <xdr:sp textlink="">
          <xdr:nvSpPr>
            <xdr:cNvPr id="62474" name="チェック 10" hidden="1">
              <a:extLst>
                <a:ext uri="{63B3BB69-23CF-44E3-9099-C40C66FF867C}">
                  <a14:compatExt spid="_x0000_s62474"/>
                </a:ext>
              </a:extLst>
            </xdr:cNvPr>
            <xdr:cNvSpPr>
              <a:spLocks noRot="1" noChangeShapeType="1"/>
            </xdr:cNvSpPr>
          </xdr:nvSpPr>
          <xdr:spPr>
            <a:xfrm>
              <a:off x="1352550" y="37642165"/>
              <a:ext cx="266700" cy="256540"/>
            </a:xfrm>
            <a:prstGeom prst="rect"/>
          </xdr:spPr>
        </xdr:sp>
        <xdr:clientData/>
      </xdr:twoCellAnchor>
    </mc:Choice>
    <mc:Fallback/>
  </mc:AlternateContent>
  <xdr:twoCellAnchor>
    <xdr:from xmlns:xdr="http://schemas.openxmlformats.org/drawingml/2006/spreadsheetDrawing">
      <xdr:col>1</xdr:col>
      <xdr:colOff>57150</xdr:colOff>
      <xdr:row>204</xdr:row>
      <xdr:rowOff>106680</xdr:rowOff>
    </xdr:from>
    <xdr:to xmlns:xdr="http://schemas.openxmlformats.org/drawingml/2006/spreadsheetDrawing">
      <xdr:col>1</xdr:col>
      <xdr:colOff>130175</xdr:colOff>
      <xdr:row>211</xdr:row>
      <xdr:rowOff>127000</xdr:rowOff>
    </xdr:to>
    <xdr:sp macro="" textlink="">
      <xdr:nvSpPr>
        <xdr:cNvPr id="6" name="左大かっこ 31"/>
        <xdr:cNvSpPr/>
      </xdr:nvSpPr>
      <xdr:spPr>
        <a:xfrm>
          <a:off x="228600" y="38540055"/>
          <a:ext cx="73025" cy="182054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57150</xdr:colOff>
      <xdr:row>245</xdr:row>
      <xdr:rowOff>62230</xdr:rowOff>
    </xdr:from>
    <xdr:to xmlns:xdr="http://schemas.openxmlformats.org/drawingml/2006/spreadsheetDrawing">
      <xdr:col>1</xdr:col>
      <xdr:colOff>140970</xdr:colOff>
      <xdr:row>246</xdr:row>
      <xdr:rowOff>257175</xdr:rowOff>
    </xdr:to>
    <xdr:sp macro="" textlink="">
      <xdr:nvSpPr>
        <xdr:cNvPr id="7" name="左大かっこ 32"/>
        <xdr:cNvSpPr/>
      </xdr:nvSpPr>
      <xdr:spPr>
        <a:xfrm>
          <a:off x="228600" y="45858430"/>
          <a:ext cx="83820" cy="45212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95250</xdr:colOff>
          <xdr:row>9</xdr:row>
          <xdr:rowOff>28575</xdr:rowOff>
        </xdr:from>
        <xdr:to xmlns:xdr="http://schemas.openxmlformats.org/drawingml/2006/spreadsheetDrawing">
          <xdr:col>9</xdr:col>
          <xdr:colOff>19050</xdr:colOff>
          <xdr:row>10</xdr:row>
          <xdr:rowOff>57150</xdr:rowOff>
        </xdr:to>
        <xdr:sp textlink="">
          <xdr:nvSpPr>
            <xdr:cNvPr id="63489" name="チェック 1" hidden="1">
              <a:extLst>
                <a:ext uri="{63B3BB69-23CF-44E3-9099-C40C66FF867C}">
                  <a14:compatExt spid="_x0000_s63489"/>
                </a:ext>
              </a:extLst>
            </xdr:cNvPr>
            <xdr:cNvSpPr>
              <a:spLocks noRot="1" noChangeShapeType="1"/>
            </xdr:cNvSpPr>
          </xdr:nvSpPr>
          <xdr:spPr>
            <a:xfrm>
              <a:off x="1352550" y="2114550"/>
              <a:ext cx="26670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95250</xdr:colOff>
          <xdr:row>10</xdr:row>
          <xdr:rowOff>19050</xdr:rowOff>
        </xdr:from>
        <xdr:to xmlns:xdr="http://schemas.openxmlformats.org/drawingml/2006/spreadsheetDrawing">
          <xdr:col>9</xdr:col>
          <xdr:colOff>19050</xdr:colOff>
          <xdr:row>11</xdr:row>
          <xdr:rowOff>47625</xdr:rowOff>
        </xdr:to>
        <xdr:sp textlink="">
          <xdr:nvSpPr>
            <xdr:cNvPr id="63490" name="チェック 2" hidden="1">
              <a:extLst>
                <a:ext uri="{63B3BB69-23CF-44E3-9099-C40C66FF867C}">
                  <a14:compatExt spid="_x0000_s63490"/>
                </a:ext>
              </a:extLst>
            </xdr:cNvPr>
            <xdr:cNvSpPr>
              <a:spLocks noRot="1" noChangeShapeType="1"/>
            </xdr:cNvSpPr>
          </xdr:nvSpPr>
          <xdr:spPr>
            <a:xfrm>
              <a:off x="1352550" y="2333625"/>
              <a:ext cx="266700" cy="257175"/>
            </a:xfrm>
            <a:prstGeom prst="rect"/>
          </xdr:spPr>
        </xdr:sp>
        <xdr:clientData/>
      </xdr:twoCellAnchor>
    </mc:Choice>
    <mc:Fallback/>
  </mc:AlternateContent>
  <xdr:twoCellAnchor>
    <xdr:from xmlns:xdr="http://schemas.openxmlformats.org/drawingml/2006/spreadsheetDrawing">
      <xdr:col>1</xdr:col>
      <xdr:colOff>57150</xdr:colOff>
      <xdr:row>14</xdr:row>
      <xdr:rowOff>107950</xdr:rowOff>
    </xdr:from>
    <xdr:to xmlns:xdr="http://schemas.openxmlformats.org/drawingml/2006/spreadsheetDrawing">
      <xdr:col>1</xdr:col>
      <xdr:colOff>130175</xdr:colOff>
      <xdr:row>21</xdr:row>
      <xdr:rowOff>127635</xdr:rowOff>
    </xdr:to>
    <xdr:sp macro="" textlink="">
      <xdr:nvSpPr>
        <xdr:cNvPr id="2" name="左大かっこ 1"/>
        <xdr:cNvSpPr/>
      </xdr:nvSpPr>
      <xdr:spPr>
        <a:xfrm>
          <a:off x="228600" y="3232150"/>
          <a:ext cx="73025" cy="188658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57150</xdr:colOff>
      <xdr:row>55</xdr:row>
      <xdr:rowOff>62230</xdr:rowOff>
    </xdr:from>
    <xdr:to xmlns:xdr="http://schemas.openxmlformats.org/drawingml/2006/spreadsheetDrawing">
      <xdr:col>1</xdr:col>
      <xdr:colOff>140970</xdr:colOff>
      <xdr:row>56</xdr:row>
      <xdr:rowOff>271780</xdr:rowOff>
    </xdr:to>
    <xdr:sp macro="" textlink="">
      <xdr:nvSpPr>
        <xdr:cNvPr id="3" name="左大かっこ 47"/>
        <xdr:cNvSpPr/>
      </xdr:nvSpPr>
      <xdr:spPr>
        <a:xfrm>
          <a:off x="228600" y="10434955"/>
          <a:ext cx="83820" cy="5334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95250</xdr:colOff>
          <xdr:row>104</xdr:row>
          <xdr:rowOff>27940</xdr:rowOff>
        </xdr:from>
        <xdr:to xmlns:xdr="http://schemas.openxmlformats.org/drawingml/2006/spreadsheetDrawing">
          <xdr:col>9</xdr:col>
          <xdr:colOff>19050</xdr:colOff>
          <xdr:row>105</xdr:row>
          <xdr:rowOff>27305</xdr:rowOff>
        </xdr:to>
        <xdr:sp textlink="">
          <xdr:nvSpPr>
            <xdr:cNvPr id="63493" name="チェック 5" hidden="1">
              <a:extLst>
                <a:ext uri="{63B3BB69-23CF-44E3-9099-C40C66FF867C}">
                  <a14:compatExt spid="_x0000_s63493"/>
                </a:ext>
              </a:extLst>
            </xdr:cNvPr>
            <xdr:cNvSpPr>
              <a:spLocks noRot="1" noChangeShapeType="1"/>
            </xdr:cNvSpPr>
          </xdr:nvSpPr>
          <xdr:spPr>
            <a:xfrm>
              <a:off x="1352550" y="18458815"/>
              <a:ext cx="266700"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95250</xdr:colOff>
          <xdr:row>105</xdr:row>
          <xdr:rowOff>18415</xdr:rowOff>
        </xdr:from>
        <xdr:to xmlns:xdr="http://schemas.openxmlformats.org/drawingml/2006/spreadsheetDrawing">
          <xdr:col>9</xdr:col>
          <xdr:colOff>19050</xdr:colOff>
          <xdr:row>106</xdr:row>
          <xdr:rowOff>17145</xdr:rowOff>
        </xdr:to>
        <xdr:sp textlink="">
          <xdr:nvSpPr>
            <xdr:cNvPr id="63494" name="チェック 6" hidden="1">
              <a:extLst>
                <a:ext uri="{63B3BB69-23CF-44E3-9099-C40C66FF867C}">
                  <a14:compatExt spid="_x0000_s63494"/>
                </a:ext>
              </a:extLst>
            </xdr:cNvPr>
            <xdr:cNvSpPr>
              <a:spLocks noRot="1" noChangeShapeType="1"/>
            </xdr:cNvSpPr>
          </xdr:nvSpPr>
          <xdr:spPr>
            <a:xfrm>
              <a:off x="1352550" y="18706465"/>
              <a:ext cx="266700" cy="255905"/>
            </a:xfrm>
            <a:prstGeom prst="rect"/>
          </xdr:spPr>
        </xdr:sp>
        <xdr:clientData/>
      </xdr:twoCellAnchor>
    </mc:Choice>
    <mc:Fallback/>
  </mc:AlternateContent>
  <xdr:twoCellAnchor>
    <xdr:from xmlns:xdr="http://schemas.openxmlformats.org/drawingml/2006/spreadsheetDrawing">
      <xdr:col>1</xdr:col>
      <xdr:colOff>57150</xdr:colOff>
      <xdr:row>109</xdr:row>
      <xdr:rowOff>106680</xdr:rowOff>
    </xdr:from>
    <xdr:to xmlns:xdr="http://schemas.openxmlformats.org/drawingml/2006/spreadsheetDrawing">
      <xdr:col>1</xdr:col>
      <xdr:colOff>130175</xdr:colOff>
      <xdr:row>116</xdr:row>
      <xdr:rowOff>125095</xdr:rowOff>
    </xdr:to>
    <xdr:sp macro="" textlink="">
      <xdr:nvSpPr>
        <xdr:cNvPr id="4" name="左大かっこ 24"/>
        <xdr:cNvSpPr/>
      </xdr:nvSpPr>
      <xdr:spPr>
        <a:xfrm>
          <a:off x="228600" y="19642455"/>
          <a:ext cx="73025" cy="181864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57150</xdr:colOff>
      <xdr:row>150</xdr:row>
      <xdr:rowOff>62230</xdr:rowOff>
    </xdr:from>
    <xdr:to xmlns:xdr="http://schemas.openxmlformats.org/drawingml/2006/spreadsheetDrawing">
      <xdr:col>1</xdr:col>
      <xdr:colOff>140970</xdr:colOff>
      <xdr:row>151</xdr:row>
      <xdr:rowOff>257175</xdr:rowOff>
    </xdr:to>
    <xdr:sp macro="" textlink="">
      <xdr:nvSpPr>
        <xdr:cNvPr id="5" name="左大かっこ 25"/>
        <xdr:cNvSpPr/>
      </xdr:nvSpPr>
      <xdr:spPr>
        <a:xfrm>
          <a:off x="228600" y="26960830"/>
          <a:ext cx="83820" cy="45212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95250</xdr:colOff>
          <xdr:row>199</xdr:row>
          <xdr:rowOff>27940</xdr:rowOff>
        </xdr:from>
        <xdr:to xmlns:xdr="http://schemas.openxmlformats.org/drawingml/2006/spreadsheetDrawing">
          <xdr:col>9</xdr:col>
          <xdr:colOff>19050</xdr:colOff>
          <xdr:row>200</xdr:row>
          <xdr:rowOff>27305</xdr:rowOff>
        </xdr:to>
        <xdr:sp textlink="">
          <xdr:nvSpPr>
            <xdr:cNvPr id="63497" name="チェック 9" hidden="1">
              <a:extLst>
                <a:ext uri="{63B3BB69-23CF-44E3-9099-C40C66FF867C}">
                  <a14:compatExt spid="_x0000_s63497"/>
                </a:ext>
              </a:extLst>
            </xdr:cNvPr>
            <xdr:cNvSpPr>
              <a:spLocks noRot="1" noChangeShapeType="1"/>
            </xdr:cNvSpPr>
          </xdr:nvSpPr>
          <xdr:spPr>
            <a:xfrm>
              <a:off x="1352550" y="37394515"/>
              <a:ext cx="266700"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95250</xdr:colOff>
          <xdr:row>200</xdr:row>
          <xdr:rowOff>18415</xdr:rowOff>
        </xdr:from>
        <xdr:to xmlns:xdr="http://schemas.openxmlformats.org/drawingml/2006/spreadsheetDrawing">
          <xdr:col>9</xdr:col>
          <xdr:colOff>19050</xdr:colOff>
          <xdr:row>201</xdr:row>
          <xdr:rowOff>17780</xdr:rowOff>
        </xdr:to>
        <xdr:sp textlink="">
          <xdr:nvSpPr>
            <xdr:cNvPr id="63498" name="チェック 10" hidden="1">
              <a:extLst>
                <a:ext uri="{63B3BB69-23CF-44E3-9099-C40C66FF867C}">
                  <a14:compatExt spid="_x0000_s63498"/>
                </a:ext>
              </a:extLst>
            </xdr:cNvPr>
            <xdr:cNvSpPr>
              <a:spLocks noRot="1" noChangeShapeType="1"/>
            </xdr:cNvSpPr>
          </xdr:nvSpPr>
          <xdr:spPr>
            <a:xfrm>
              <a:off x="1352550" y="37642165"/>
              <a:ext cx="266700" cy="256540"/>
            </a:xfrm>
            <a:prstGeom prst="rect"/>
          </xdr:spPr>
        </xdr:sp>
        <xdr:clientData/>
      </xdr:twoCellAnchor>
    </mc:Choice>
    <mc:Fallback/>
  </mc:AlternateContent>
  <xdr:twoCellAnchor>
    <xdr:from xmlns:xdr="http://schemas.openxmlformats.org/drawingml/2006/spreadsheetDrawing">
      <xdr:col>1</xdr:col>
      <xdr:colOff>57150</xdr:colOff>
      <xdr:row>204</xdr:row>
      <xdr:rowOff>106680</xdr:rowOff>
    </xdr:from>
    <xdr:to xmlns:xdr="http://schemas.openxmlformats.org/drawingml/2006/spreadsheetDrawing">
      <xdr:col>1</xdr:col>
      <xdr:colOff>130175</xdr:colOff>
      <xdr:row>211</xdr:row>
      <xdr:rowOff>127000</xdr:rowOff>
    </xdr:to>
    <xdr:sp macro="" textlink="">
      <xdr:nvSpPr>
        <xdr:cNvPr id="6" name="左大かっこ 31"/>
        <xdr:cNvSpPr/>
      </xdr:nvSpPr>
      <xdr:spPr>
        <a:xfrm>
          <a:off x="228600" y="38540055"/>
          <a:ext cx="73025" cy="182054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57150</xdr:colOff>
      <xdr:row>245</xdr:row>
      <xdr:rowOff>62230</xdr:rowOff>
    </xdr:from>
    <xdr:to xmlns:xdr="http://schemas.openxmlformats.org/drawingml/2006/spreadsheetDrawing">
      <xdr:col>1</xdr:col>
      <xdr:colOff>140970</xdr:colOff>
      <xdr:row>246</xdr:row>
      <xdr:rowOff>257175</xdr:rowOff>
    </xdr:to>
    <xdr:sp macro="" textlink="">
      <xdr:nvSpPr>
        <xdr:cNvPr id="7" name="左大かっこ 32"/>
        <xdr:cNvSpPr/>
      </xdr:nvSpPr>
      <xdr:spPr>
        <a:xfrm>
          <a:off x="228600" y="45858430"/>
          <a:ext cx="83820" cy="45212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95250</xdr:colOff>
          <xdr:row>9</xdr:row>
          <xdr:rowOff>28575</xdr:rowOff>
        </xdr:from>
        <xdr:to xmlns:xdr="http://schemas.openxmlformats.org/drawingml/2006/spreadsheetDrawing">
          <xdr:col>9</xdr:col>
          <xdr:colOff>19050</xdr:colOff>
          <xdr:row>10</xdr:row>
          <xdr:rowOff>57150</xdr:rowOff>
        </xdr:to>
        <xdr:sp textlink="">
          <xdr:nvSpPr>
            <xdr:cNvPr id="64513" name="チェック 1" hidden="1">
              <a:extLst>
                <a:ext uri="{63B3BB69-23CF-44E3-9099-C40C66FF867C}">
                  <a14:compatExt spid="_x0000_s64513"/>
                </a:ext>
              </a:extLst>
            </xdr:cNvPr>
            <xdr:cNvSpPr>
              <a:spLocks noRot="1" noChangeShapeType="1"/>
            </xdr:cNvSpPr>
          </xdr:nvSpPr>
          <xdr:spPr>
            <a:xfrm>
              <a:off x="1352550" y="2114550"/>
              <a:ext cx="26670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95250</xdr:colOff>
          <xdr:row>10</xdr:row>
          <xdr:rowOff>19050</xdr:rowOff>
        </xdr:from>
        <xdr:to xmlns:xdr="http://schemas.openxmlformats.org/drawingml/2006/spreadsheetDrawing">
          <xdr:col>9</xdr:col>
          <xdr:colOff>19050</xdr:colOff>
          <xdr:row>11</xdr:row>
          <xdr:rowOff>47625</xdr:rowOff>
        </xdr:to>
        <xdr:sp textlink="">
          <xdr:nvSpPr>
            <xdr:cNvPr id="64514" name="チェック 2" hidden="1">
              <a:extLst>
                <a:ext uri="{63B3BB69-23CF-44E3-9099-C40C66FF867C}">
                  <a14:compatExt spid="_x0000_s64514"/>
                </a:ext>
              </a:extLst>
            </xdr:cNvPr>
            <xdr:cNvSpPr>
              <a:spLocks noRot="1" noChangeShapeType="1"/>
            </xdr:cNvSpPr>
          </xdr:nvSpPr>
          <xdr:spPr>
            <a:xfrm>
              <a:off x="1352550" y="2333625"/>
              <a:ext cx="266700" cy="257175"/>
            </a:xfrm>
            <a:prstGeom prst="rect"/>
          </xdr:spPr>
        </xdr:sp>
        <xdr:clientData/>
      </xdr:twoCellAnchor>
    </mc:Choice>
    <mc:Fallback/>
  </mc:AlternateContent>
  <xdr:twoCellAnchor>
    <xdr:from xmlns:xdr="http://schemas.openxmlformats.org/drawingml/2006/spreadsheetDrawing">
      <xdr:col>1</xdr:col>
      <xdr:colOff>57150</xdr:colOff>
      <xdr:row>14</xdr:row>
      <xdr:rowOff>107950</xdr:rowOff>
    </xdr:from>
    <xdr:to xmlns:xdr="http://schemas.openxmlformats.org/drawingml/2006/spreadsheetDrawing">
      <xdr:col>1</xdr:col>
      <xdr:colOff>130175</xdr:colOff>
      <xdr:row>21</xdr:row>
      <xdr:rowOff>127635</xdr:rowOff>
    </xdr:to>
    <xdr:sp macro="" textlink="">
      <xdr:nvSpPr>
        <xdr:cNvPr id="2" name="左大かっこ 1"/>
        <xdr:cNvSpPr/>
      </xdr:nvSpPr>
      <xdr:spPr>
        <a:xfrm>
          <a:off x="228600" y="3232150"/>
          <a:ext cx="73025" cy="188658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57150</xdr:colOff>
      <xdr:row>55</xdr:row>
      <xdr:rowOff>62230</xdr:rowOff>
    </xdr:from>
    <xdr:to xmlns:xdr="http://schemas.openxmlformats.org/drawingml/2006/spreadsheetDrawing">
      <xdr:col>1</xdr:col>
      <xdr:colOff>140970</xdr:colOff>
      <xdr:row>56</xdr:row>
      <xdr:rowOff>271780</xdr:rowOff>
    </xdr:to>
    <xdr:sp macro="" textlink="">
      <xdr:nvSpPr>
        <xdr:cNvPr id="3" name="左大かっこ 47"/>
        <xdr:cNvSpPr/>
      </xdr:nvSpPr>
      <xdr:spPr>
        <a:xfrm>
          <a:off x="228600" y="10434955"/>
          <a:ext cx="83820" cy="5334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95250</xdr:colOff>
          <xdr:row>104</xdr:row>
          <xdr:rowOff>27940</xdr:rowOff>
        </xdr:from>
        <xdr:to xmlns:xdr="http://schemas.openxmlformats.org/drawingml/2006/spreadsheetDrawing">
          <xdr:col>9</xdr:col>
          <xdr:colOff>19050</xdr:colOff>
          <xdr:row>105</xdr:row>
          <xdr:rowOff>27305</xdr:rowOff>
        </xdr:to>
        <xdr:sp textlink="">
          <xdr:nvSpPr>
            <xdr:cNvPr id="64517" name="チェック 5" hidden="1">
              <a:extLst>
                <a:ext uri="{63B3BB69-23CF-44E3-9099-C40C66FF867C}">
                  <a14:compatExt spid="_x0000_s64517"/>
                </a:ext>
              </a:extLst>
            </xdr:cNvPr>
            <xdr:cNvSpPr>
              <a:spLocks noRot="1" noChangeShapeType="1"/>
            </xdr:cNvSpPr>
          </xdr:nvSpPr>
          <xdr:spPr>
            <a:xfrm>
              <a:off x="1352550" y="18458815"/>
              <a:ext cx="266700"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95250</xdr:colOff>
          <xdr:row>105</xdr:row>
          <xdr:rowOff>18415</xdr:rowOff>
        </xdr:from>
        <xdr:to xmlns:xdr="http://schemas.openxmlformats.org/drawingml/2006/spreadsheetDrawing">
          <xdr:col>9</xdr:col>
          <xdr:colOff>19050</xdr:colOff>
          <xdr:row>106</xdr:row>
          <xdr:rowOff>17145</xdr:rowOff>
        </xdr:to>
        <xdr:sp textlink="">
          <xdr:nvSpPr>
            <xdr:cNvPr id="64518" name="チェック 6" hidden="1">
              <a:extLst>
                <a:ext uri="{63B3BB69-23CF-44E3-9099-C40C66FF867C}">
                  <a14:compatExt spid="_x0000_s64518"/>
                </a:ext>
              </a:extLst>
            </xdr:cNvPr>
            <xdr:cNvSpPr>
              <a:spLocks noRot="1" noChangeShapeType="1"/>
            </xdr:cNvSpPr>
          </xdr:nvSpPr>
          <xdr:spPr>
            <a:xfrm>
              <a:off x="1352550" y="18706465"/>
              <a:ext cx="266700" cy="255905"/>
            </a:xfrm>
            <a:prstGeom prst="rect"/>
          </xdr:spPr>
        </xdr:sp>
        <xdr:clientData/>
      </xdr:twoCellAnchor>
    </mc:Choice>
    <mc:Fallback/>
  </mc:AlternateContent>
  <xdr:twoCellAnchor>
    <xdr:from xmlns:xdr="http://schemas.openxmlformats.org/drawingml/2006/spreadsheetDrawing">
      <xdr:col>1</xdr:col>
      <xdr:colOff>57150</xdr:colOff>
      <xdr:row>109</xdr:row>
      <xdr:rowOff>106680</xdr:rowOff>
    </xdr:from>
    <xdr:to xmlns:xdr="http://schemas.openxmlformats.org/drawingml/2006/spreadsheetDrawing">
      <xdr:col>1</xdr:col>
      <xdr:colOff>130175</xdr:colOff>
      <xdr:row>116</xdr:row>
      <xdr:rowOff>125095</xdr:rowOff>
    </xdr:to>
    <xdr:sp macro="" textlink="">
      <xdr:nvSpPr>
        <xdr:cNvPr id="4" name="左大かっこ 24"/>
        <xdr:cNvSpPr/>
      </xdr:nvSpPr>
      <xdr:spPr>
        <a:xfrm>
          <a:off x="228600" y="19642455"/>
          <a:ext cx="73025" cy="181864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57150</xdr:colOff>
      <xdr:row>150</xdr:row>
      <xdr:rowOff>62230</xdr:rowOff>
    </xdr:from>
    <xdr:to xmlns:xdr="http://schemas.openxmlformats.org/drawingml/2006/spreadsheetDrawing">
      <xdr:col>1</xdr:col>
      <xdr:colOff>140970</xdr:colOff>
      <xdr:row>151</xdr:row>
      <xdr:rowOff>257175</xdr:rowOff>
    </xdr:to>
    <xdr:sp macro="" textlink="">
      <xdr:nvSpPr>
        <xdr:cNvPr id="5" name="左大かっこ 25"/>
        <xdr:cNvSpPr/>
      </xdr:nvSpPr>
      <xdr:spPr>
        <a:xfrm>
          <a:off x="228600" y="26960830"/>
          <a:ext cx="83820" cy="45212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95250</xdr:colOff>
          <xdr:row>199</xdr:row>
          <xdr:rowOff>27940</xdr:rowOff>
        </xdr:from>
        <xdr:to xmlns:xdr="http://schemas.openxmlformats.org/drawingml/2006/spreadsheetDrawing">
          <xdr:col>9</xdr:col>
          <xdr:colOff>19050</xdr:colOff>
          <xdr:row>200</xdr:row>
          <xdr:rowOff>27305</xdr:rowOff>
        </xdr:to>
        <xdr:sp textlink="">
          <xdr:nvSpPr>
            <xdr:cNvPr id="64521" name="チェック 9" hidden="1">
              <a:extLst>
                <a:ext uri="{63B3BB69-23CF-44E3-9099-C40C66FF867C}">
                  <a14:compatExt spid="_x0000_s64521"/>
                </a:ext>
              </a:extLst>
            </xdr:cNvPr>
            <xdr:cNvSpPr>
              <a:spLocks noRot="1" noChangeShapeType="1"/>
            </xdr:cNvSpPr>
          </xdr:nvSpPr>
          <xdr:spPr>
            <a:xfrm>
              <a:off x="1352550" y="37394515"/>
              <a:ext cx="266700"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95250</xdr:colOff>
          <xdr:row>200</xdr:row>
          <xdr:rowOff>18415</xdr:rowOff>
        </xdr:from>
        <xdr:to xmlns:xdr="http://schemas.openxmlformats.org/drawingml/2006/spreadsheetDrawing">
          <xdr:col>9</xdr:col>
          <xdr:colOff>19050</xdr:colOff>
          <xdr:row>201</xdr:row>
          <xdr:rowOff>17780</xdr:rowOff>
        </xdr:to>
        <xdr:sp textlink="">
          <xdr:nvSpPr>
            <xdr:cNvPr id="64522" name="チェック 10" hidden="1">
              <a:extLst>
                <a:ext uri="{63B3BB69-23CF-44E3-9099-C40C66FF867C}">
                  <a14:compatExt spid="_x0000_s64522"/>
                </a:ext>
              </a:extLst>
            </xdr:cNvPr>
            <xdr:cNvSpPr>
              <a:spLocks noRot="1" noChangeShapeType="1"/>
            </xdr:cNvSpPr>
          </xdr:nvSpPr>
          <xdr:spPr>
            <a:xfrm>
              <a:off x="1352550" y="37642165"/>
              <a:ext cx="266700" cy="256540"/>
            </a:xfrm>
            <a:prstGeom prst="rect"/>
          </xdr:spPr>
        </xdr:sp>
        <xdr:clientData/>
      </xdr:twoCellAnchor>
    </mc:Choice>
    <mc:Fallback/>
  </mc:AlternateContent>
  <xdr:twoCellAnchor>
    <xdr:from xmlns:xdr="http://schemas.openxmlformats.org/drawingml/2006/spreadsheetDrawing">
      <xdr:col>1</xdr:col>
      <xdr:colOff>57150</xdr:colOff>
      <xdr:row>204</xdr:row>
      <xdr:rowOff>106680</xdr:rowOff>
    </xdr:from>
    <xdr:to xmlns:xdr="http://schemas.openxmlformats.org/drawingml/2006/spreadsheetDrawing">
      <xdr:col>1</xdr:col>
      <xdr:colOff>130175</xdr:colOff>
      <xdr:row>211</xdr:row>
      <xdr:rowOff>127000</xdr:rowOff>
    </xdr:to>
    <xdr:sp macro="" textlink="">
      <xdr:nvSpPr>
        <xdr:cNvPr id="6" name="左大かっこ 31"/>
        <xdr:cNvSpPr/>
      </xdr:nvSpPr>
      <xdr:spPr>
        <a:xfrm>
          <a:off x="228600" y="38540055"/>
          <a:ext cx="73025" cy="182054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57150</xdr:colOff>
      <xdr:row>245</xdr:row>
      <xdr:rowOff>62230</xdr:rowOff>
    </xdr:from>
    <xdr:to xmlns:xdr="http://schemas.openxmlformats.org/drawingml/2006/spreadsheetDrawing">
      <xdr:col>1</xdr:col>
      <xdr:colOff>140970</xdr:colOff>
      <xdr:row>246</xdr:row>
      <xdr:rowOff>257175</xdr:rowOff>
    </xdr:to>
    <xdr:sp macro="" textlink="">
      <xdr:nvSpPr>
        <xdr:cNvPr id="7" name="左大かっこ 32"/>
        <xdr:cNvSpPr/>
      </xdr:nvSpPr>
      <xdr:spPr>
        <a:xfrm>
          <a:off x="228600" y="45858430"/>
          <a:ext cx="83820" cy="45212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33</xdr:col>
      <xdr:colOff>19050</xdr:colOff>
      <xdr:row>45</xdr:row>
      <xdr:rowOff>0</xdr:rowOff>
    </xdr:from>
    <xdr:to xmlns:xdr="http://schemas.openxmlformats.org/drawingml/2006/spreadsheetDrawing">
      <xdr:col>34</xdr:col>
      <xdr:colOff>28575</xdr:colOff>
      <xdr:row>45</xdr:row>
      <xdr:rowOff>210820</xdr:rowOff>
    </xdr:to>
    <xdr:grpSp>
      <xdr:nvGrpSpPr>
        <xdr:cNvPr id="2" name="グループ 1"/>
        <xdr:cNvGrpSpPr/>
      </xdr:nvGrpSpPr>
      <xdr:grpSpPr>
        <a:xfrm>
          <a:off x="5172075" y="9264650"/>
          <a:ext cx="161925" cy="210820"/>
          <a:chOff x="611" y="804"/>
          <a:chExt cx="19" cy="28"/>
        </a:xfrm>
      </xdr:grpSpPr>
      <xdr:sp macro="" textlink="">
        <xdr:nvSpPr>
          <xdr:cNvPr id="3" name="直線 2"/>
          <xdr:cNvSpPr/>
        </xdr:nvSpPr>
        <xdr:spPr>
          <a:xfrm>
            <a:off x="611" y="804"/>
            <a:ext cx="0" cy="28"/>
          </a:xfrm>
          <a:prstGeom prst="line">
            <a:avLst/>
          </a:prstGeom>
          <a:noFill/>
          <a:ln w="9525">
            <a:solidFill>
              <a:sysClr val="windowText" lastClr="000000"/>
            </a:solidFill>
            <a:miter/>
            <a:tailEnd type="arrow"/>
          </a:ln>
        </xdr:spPr>
        <xdr:txBody>
          <a:bodyPr vertOverflow="overflow" horzOverflow="overflow" upright="1"/>
          <a:lstStyle/>
          <a:p/>
        </xdr:txBody>
      </xdr:sp>
      <xdr:sp macro="" textlink="">
        <xdr:nvSpPr>
          <xdr:cNvPr id="4" name="直線 3"/>
          <xdr:cNvSpPr/>
        </xdr:nvSpPr>
        <xdr:spPr>
          <a:xfrm>
            <a:off x="611" y="804"/>
            <a:ext cx="19" cy="0"/>
          </a:xfrm>
          <a:prstGeom prst="line">
            <a:avLst/>
          </a:prstGeom>
          <a:noFill/>
          <a:ln w="9525">
            <a:solidFill>
              <a:sysClr val="windowText" lastClr="000000"/>
            </a:solidFill>
            <a:miter/>
          </a:ln>
        </xdr:spPr>
        <xdr:txBody>
          <a:bodyPr vertOverflow="overflow" horzOverflow="overflow" upright="1"/>
          <a:lstStyle/>
          <a:p/>
        </xdr:txBody>
      </xdr:sp>
    </xdr:grpSp>
    <xdr:clientData/>
  </xdr:twoCellAnchor>
  <xdr:twoCellAnchor>
    <xdr:from xmlns:xdr="http://schemas.openxmlformats.org/drawingml/2006/spreadsheetDrawing">
      <xdr:col>33</xdr:col>
      <xdr:colOff>19050</xdr:colOff>
      <xdr:row>53</xdr:row>
      <xdr:rowOff>0</xdr:rowOff>
    </xdr:from>
    <xdr:to xmlns:xdr="http://schemas.openxmlformats.org/drawingml/2006/spreadsheetDrawing">
      <xdr:col>34</xdr:col>
      <xdr:colOff>28575</xdr:colOff>
      <xdr:row>53</xdr:row>
      <xdr:rowOff>210820</xdr:rowOff>
    </xdr:to>
    <xdr:grpSp>
      <xdr:nvGrpSpPr>
        <xdr:cNvPr id="5" name="グループ 4"/>
        <xdr:cNvGrpSpPr/>
      </xdr:nvGrpSpPr>
      <xdr:grpSpPr>
        <a:xfrm>
          <a:off x="5172075" y="10946130"/>
          <a:ext cx="161925" cy="210820"/>
          <a:chOff x="611" y="804"/>
          <a:chExt cx="19" cy="28"/>
        </a:xfrm>
      </xdr:grpSpPr>
      <xdr:sp macro="" textlink="">
        <xdr:nvSpPr>
          <xdr:cNvPr id="6" name="直線 5"/>
          <xdr:cNvSpPr/>
        </xdr:nvSpPr>
        <xdr:spPr>
          <a:xfrm>
            <a:off x="611" y="804"/>
            <a:ext cx="0" cy="28"/>
          </a:xfrm>
          <a:prstGeom prst="line">
            <a:avLst/>
          </a:prstGeom>
          <a:noFill/>
          <a:ln w="9525">
            <a:solidFill>
              <a:sysClr val="windowText" lastClr="000000"/>
            </a:solidFill>
            <a:miter/>
            <a:tailEnd type="arrow"/>
          </a:ln>
        </xdr:spPr>
        <xdr:txBody>
          <a:bodyPr vertOverflow="overflow" horzOverflow="overflow" upright="1"/>
          <a:lstStyle/>
          <a:p/>
        </xdr:txBody>
      </xdr:sp>
      <xdr:sp macro="" textlink="">
        <xdr:nvSpPr>
          <xdr:cNvPr id="7" name="直線 6"/>
          <xdr:cNvSpPr/>
        </xdr:nvSpPr>
        <xdr:spPr>
          <a:xfrm>
            <a:off x="611" y="804"/>
            <a:ext cx="19" cy="0"/>
          </a:xfrm>
          <a:prstGeom prst="line">
            <a:avLst/>
          </a:prstGeom>
          <a:noFill/>
          <a:ln w="9525">
            <a:solidFill>
              <a:sysClr val="windowText" lastClr="000000"/>
            </a:solidFill>
            <a:miter/>
          </a:ln>
        </xdr:spPr>
        <xdr:txBody>
          <a:bodyPr vertOverflow="overflow" horzOverflow="overflow" upright="1"/>
          <a:lstStyle/>
          <a:p/>
        </xdr:txBody>
      </xdr:sp>
    </xdr:grpSp>
    <xdr:clientData/>
  </xdr:twoCellAnchor>
  <xdr:twoCellAnchor>
    <xdr:from xmlns:xdr="http://schemas.openxmlformats.org/drawingml/2006/spreadsheetDrawing">
      <xdr:col>2</xdr:col>
      <xdr:colOff>31750</xdr:colOff>
      <xdr:row>15</xdr:row>
      <xdr:rowOff>13335</xdr:rowOff>
    </xdr:from>
    <xdr:to xmlns:xdr="http://schemas.openxmlformats.org/drawingml/2006/spreadsheetDrawing">
      <xdr:col>3</xdr:col>
      <xdr:colOff>41275</xdr:colOff>
      <xdr:row>15</xdr:row>
      <xdr:rowOff>127635</xdr:rowOff>
    </xdr:to>
    <xdr:sp macro="" textlink="">
      <xdr:nvSpPr>
        <xdr:cNvPr id="8" name="四角形 7"/>
        <xdr:cNvSpPr>
          <a:spLocks noChangeArrowheads="1"/>
        </xdr:cNvSpPr>
      </xdr:nvSpPr>
      <xdr:spPr>
        <a:xfrm>
          <a:off x="460375" y="3233420"/>
          <a:ext cx="161925" cy="114300"/>
        </a:xfrm>
        <a:prstGeom prst="rect">
          <a:avLst/>
        </a:prstGeom>
        <a:solidFill>
          <a:srgbClr val="FFFFBE"/>
        </a:solid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33</xdr:col>
      <xdr:colOff>19050</xdr:colOff>
      <xdr:row>53</xdr:row>
      <xdr:rowOff>0</xdr:rowOff>
    </xdr:from>
    <xdr:to xmlns:xdr="http://schemas.openxmlformats.org/drawingml/2006/spreadsheetDrawing">
      <xdr:col>34</xdr:col>
      <xdr:colOff>28575</xdr:colOff>
      <xdr:row>53</xdr:row>
      <xdr:rowOff>210820</xdr:rowOff>
    </xdr:to>
    <xdr:grpSp>
      <xdr:nvGrpSpPr>
        <xdr:cNvPr id="9" name="グループ 8"/>
        <xdr:cNvGrpSpPr/>
      </xdr:nvGrpSpPr>
      <xdr:grpSpPr>
        <a:xfrm>
          <a:off x="5172075" y="10946130"/>
          <a:ext cx="161925" cy="210820"/>
          <a:chOff x="611" y="804"/>
          <a:chExt cx="19" cy="28"/>
        </a:xfrm>
      </xdr:grpSpPr>
      <xdr:sp macro="" textlink="">
        <xdr:nvSpPr>
          <xdr:cNvPr id="10" name="直線 9"/>
          <xdr:cNvSpPr/>
        </xdr:nvSpPr>
        <xdr:spPr>
          <a:xfrm>
            <a:off x="611" y="804"/>
            <a:ext cx="0" cy="28"/>
          </a:xfrm>
          <a:prstGeom prst="line">
            <a:avLst/>
          </a:prstGeom>
          <a:noFill/>
          <a:ln w="9525">
            <a:solidFill>
              <a:sysClr val="windowText" lastClr="000000"/>
            </a:solidFill>
            <a:miter/>
            <a:tailEnd type="arrow"/>
          </a:ln>
        </xdr:spPr>
        <xdr:txBody>
          <a:bodyPr vertOverflow="overflow" horzOverflow="overflow" upright="1"/>
          <a:lstStyle/>
          <a:p/>
        </xdr:txBody>
      </xdr:sp>
      <xdr:sp macro="" textlink="">
        <xdr:nvSpPr>
          <xdr:cNvPr id="11" name="直線 10"/>
          <xdr:cNvSpPr/>
        </xdr:nvSpPr>
        <xdr:spPr>
          <a:xfrm>
            <a:off x="611" y="804"/>
            <a:ext cx="19" cy="0"/>
          </a:xfrm>
          <a:prstGeom prst="line">
            <a:avLst/>
          </a:prstGeom>
          <a:noFill/>
          <a:ln w="9525">
            <a:solidFill>
              <a:sysClr val="windowText" lastClr="000000"/>
            </a:solidFill>
            <a:miter/>
          </a:ln>
        </xdr:spPr>
        <xdr:txBody>
          <a:bodyPr vertOverflow="overflow" horzOverflow="overflow" upright="1"/>
          <a:lstStyle/>
          <a:p/>
        </xdr:txBody>
      </xdr:sp>
    </xdr:grpSp>
    <xdr:clientData/>
  </xdr:twoCellAnchor>
  <xdr:twoCellAnchor>
    <xdr:from xmlns:xdr="http://schemas.openxmlformats.org/drawingml/2006/spreadsheetDrawing">
      <xdr:col>33</xdr:col>
      <xdr:colOff>19050</xdr:colOff>
      <xdr:row>110</xdr:row>
      <xdr:rowOff>0</xdr:rowOff>
    </xdr:from>
    <xdr:to xmlns:xdr="http://schemas.openxmlformats.org/drawingml/2006/spreadsheetDrawing">
      <xdr:col>34</xdr:col>
      <xdr:colOff>28575</xdr:colOff>
      <xdr:row>110</xdr:row>
      <xdr:rowOff>210820</xdr:rowOff>
    </xdr:to>
    <xdr:grpSp>
      <xdr:nvGrpSpPr>
        <xdr:cNvPr id="12" name="グループ 11"/>
        <xdr:cNvGrpSpPr/>
      </xdr:nvGrpSpPr>
      <xdr:grpSpPr>
        <a:xfrm>
          <a:off x="5172075" y="22486620"/>
          <a:ext cx="161925" cy="210820"/>
          <a:chOff x="611" y="804"/>
          <a:chExt cx="19" cy="28"/>
        </a:xfrm>
      </xdr:grpSpPr>
      <xdr:sp macro="" textlink="">
        <xdr:nvSpPr>
          <xdr:cNvPr id="13" name="直線 12"/>
          <xdr:cNvSpPr/>
        </xdr:nvSpPr>
        <xdr:spPr>
          <a:xfrm>
            <a:off x="611" y="804"/>
            <a:ext cx="0" cy="28"/>
          </a:xfrm>
          <a:prstGeom prst="line">
            <a:avLst/>
          </a:prstGeom>
          <a:noFill/>
          <a:ln w="9525">
            <a:solidFill>
              <a:sysClr val="windowText" lastClr="000000"/>
            </a:solidFill>
            <a:miter/>
            <a:tailEnd type="arrow"/>
          </a:ln>
        </xdr:spPr>
        <xdr:txBody>
          <a:bodyPr vertOverflow="overflow" horzOverflow="overflow" upright="1"/>
          <a:lstStyle/>
          <a:p/>
        </xdr:txBody>
      </xdr:sp>
      <xdr:sp macro="" textlink="">
        <xdr:nvSpPr>
          <xdr:cNvPr id="14" name="直線 13"/>
          <xdr:cNvSpPr/>
        </xdr:nvSpPr>
        <xdr:spPr>
          <a:xfrm>
            <a:off x="611" y="804"/>
            <a:ext cx="19" cy="0"/>
          </a:xfrm>
          <a:prstGeom prst="line">
            <a:avLst/>
          </a:prstGeom>
          <a:noFill/>
          <a:ln w="9525">
            <a:solidFill>
              <a:sysClr val="windowText" lastClr="000000"/>
            </a:solidFill>
            <a:miter/>
          </a:ln>
        </xdr:spPr>
        <xdr:txBody>
          <a:bodyPr vertOverflow="overflow" horzOverflow="overflow" upright="1"/>
          <a:lstStyle/>
          <a:p/>
        </xdr:txBody>
      </xdr:sp>
    </xdr:grpSp>
    <xdr:clientData/>
  </xdr:twoCellAnchor>
  <xdr:twoCellAnchor>
    <xdr:from xmlns:xdr="http://schemas.openxmlformats.org/drawingml/2006/spreadsheetDrawing">
      <xdr:col>33</xdr:col>
      <xdr:colOff>19050</xdr:colOff>
      <xdr:row>118</xdr:row>
      <xdr:rowOff>0</xdr:rowOff>
    </xdr:from>
    <xdr:to xmlns:xdr="http://schemas.openxmlformats.org/drawingml/2006/spreadsheetDrawing">
      <xdr:col>34</xdr:col>
      <xdr:colOff>28575</xdr:colOff>
      <xdr:row>118</xdr:row>
      <xdr:rowOff>210820</xdr:rowOff>
    </xdr:to>
    <xdr:grpSp>
      <xdr:nvGrpSpPr>
        <xdr:cNvPr id="15" name="グループ 14"/>
        <xdr:cNvGrpSpPr/>
      </xdr:nvGrpSpPr>
      <xdr:grpSpPr>
        <a:xfrm>
          <a:off x="5172075" y="24168100"/>
          <a:ext cx="161925" cy="210820"/>
          <a:chOff x="611" y="804"/>
          <a:chExt cx="19" cy="28"/>
        </a:xfrm>
      </xdr:grpSpPr>
      <xdr:sp macro="" textlink="">
        <xdr:nvSpPr>
          <xdr:cNvPr id="16" name="直線 15"/>
          <xdr:cNvSpPr/>
        </xdr:nvSpPr>
        <xdr:spPr>
          <a:xfrm>
            <a:off x="611" y="804"/>
            <a:ext cx="0" cy="28"/>
          </a:xfrm>
          <a:prstGeom prst="line">
            <a:avLst/>
          </a:prstGeom>
          <a:noFill/>
          <a:ln w="9525">
            <a:solidFill>
              <a:sysClr val="windowText" lastClr="000000"/>
            </a:solidFill>
            <a:miter/>
            <a:tailEnd type="arrow"/>
          </a:ln>
        </xdr:spPr>
        <xdr:txBody>
          <a:bodyPr vertOverflow="overflow" horzOverflow="overflow" upright="1"/>
          <a:lstStyle/>
          <a:p/>
        </xdr:txBody>
      </xdr:sp>
      <xdr:sp macro="" textlink="">
        <xdr:nvSpPr>
          <xdr:cNvPr id="17" name="直線 16"/>
          <xdr:cNvSpPr/>
        </xdr:nvSpPr>
        <xdr:spPr>
          <a:xfrm>
            <a:off x="611" y="804"/>
            <a:ext cx="19" cy="0"/>
          </a:xfrm>
          <a:prstGeom prst="line">
            <a:avLst/>
          </a:prstGeom>
          <a:noFill/>
          <a:ln w="9525">
            <a:solidFill>
              <a:sysClr val="windowText" lastClr="000000"/>
            </a:solidFill>
            <a:miter/>
          </a:ln>
        </xdr:spPr>
        <xdr:txBody>
          <a:bodyPr vertOverflow="overflow" horzOverflow="overflow" upright="1"/>
          <a:lstStyle/>
          <a:p/>
        </xdr:txBody>
      </xdr:sp>
    </xdr:grpSp>
    <xdr:clientData/>
  </xdr:twoCellAnchor>
  <xdr:twoCellAnchor>
    <xdr:from xmlns:xdr="http://schemas.openxmlformats.org/drawingml/2006/spreadsheetDrawing">
      <xdr:col>2</xdr:col>
      <xdr:colOff>57150</xdr:colOff>
      <xdr:row>80</xdr:row>
      <xdr:rowOff>76200</xdr:rowOff>
    </xdr:from>
    <xdr:to xmlns:xdr="http://schemas.openxmlformats.org/drawingml/2006/spreadsheetDrawing">
      <xdr:col>3</xdr:col>
      <xdr:colOff>66675</xdr:colOff>
      <xdr:row>80</xdr:row>
      <xdr:rowOff>190500</xdr:rowOff>
    </xdr:to>
    <xdr:sp macro="" textlink="">
      <xdr:nvSpPr>
        <xdr:cNvPr id="18" name="四角形 17"/>
        <xdr:cNvSpPr>
          <a:spLocks noChangeArrowheads="1"/>
        </xdr:cNvSpPr>
      </xdr:nvSpPr>
      <xdr:spPr>
        <a:xfrm>
          <a:off x="485775" y="16518255"/>
          <a:ext cx="161925" cy="114300"/>
        </a:xfrm>
        <a:prstGeom prst="rect">
          <a:avLst/>
        </a:prstGeom>
        <a:solidFill>
          <a:srgbClr val="CCFFFF"/>
        </a:solid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33</xdr:col>
      <xdr:colOff>19050</xdr:colOff>
      <xdr:row>118</xdr:row>
      <xdr:rowOff>0</xdr:rowOff>
    </xdr:from>
    <xdr:to xmlns:xdr="http://schemas.openxmlformats.org/drawingml/2006/spreadsheetDrawing">
      <xdr:col>34</xdr:col>
      <xdr:colOff>28575</xdr:colOff>
      <xdr:row>118</xdr:row>
      <xdr:rowOff>210820</xdr:rowOff>
    </xdr:to>
    <xdr:grpSp>
      <xdr:nvGrpSpPr>
        <xdr:cNvPr id="19" name="グループ 18"/>
        <xdr:cNvGrpSpPr/>
      </xdr:nvGrpSpPr>
      <xdr:grpSpPr>
        <a:xfrm>
          <a:off x="5172075" y="24168100"/>
          <a:ext cx="161925" cy="210820"/>
          <a:chOff x="611" y="804"/>
          <a:chExt cx="19" cy="28"/>
        </a:xfrm>
      </xdr:grpSpPr>
      <xdr:sp macro="" textlink="">
        <xdr:nvSpPr>
          <xdr:cNvPr id="20" name="直線 19"/>
          <xdr:cNvSpPr/>
        </xdr:nvSpPr>
        <xdr:spPr>
          <a:xfrm>
            <a:off x="611" y="804"/>
            <a:ext cx="0" cy="28"/>
          </a:xfrm>
          <a:prstGeom prst="line">
            <a:avLst/>
          </a:prstGeom>
          <a:noFill/>
          <a:ln w="9525">
            <a:solidFill>
              <a:sysClr val="windowText" lastClr="000000"/>
            </a:solidFill>
            <a:miter/>
            <a:tailEnd type="arrow"/>
          </a:ln>
        </xdr:spPr>
        <xdr:txBody>
          <a:bodyPr vertOverflow="overflow" horzOverflow="overflow" upright="1"/>
          <a:lstStyle/>
          <a:p/>
        </xdr:txBody>
      </xdr:sp>
      <xdr:sp macro="" textlink="">
        <xdr:nvSpPr>
          <xdr:cNvPr id="21" name="直線 20"/>
          <xdr:cNvSpPr/>
        </xdr:nvSpPr>
        <xdr:spPr>
          <a:xfrm>
            <a:off x="611" y="804"/>
            <a:ext cx="19" cy="0"/>
          </a:xfrm>
          <a:prstGeom prst="line">
            <a:avLst/>
          </a:prstGeom>
          <a:noFill/>
          <a:ln w="9525">
            <a:solidFill>
              <a:sysClr val="windowText" lastClr="000000"/>
            </a:solidFill>
            <a:miter/>
          </a:ln>
        </xdr:spPr>
        <xdr:txBody>
          <a:bodyPr vertOverflow="overflow" horzOverflow="overflow" upright="1"/>
          <a:lstStyle/>
          <a:p/>
        </xdr:txBody>
      </xdr:sp>
    </xdr:grpSp>
    <xdr:clientData/>
  </xdr:twoCellAnchor>
  <xdr:twoCellAnchor>
    <xdr:from xmlns:xdr="http://schemas.openxmlformats.org/drawingml/2006/spreadsheetDrawing">
      <xdr:col>12</xdr:col>
      <xdr:colOff>114300</xdr:colOff>
      <xdr:row>109</xdr:row>
      <xdr:rowOff>19050</xdr:rowOff>
    </xdr:from>
    <xdr:to xmlns:xdr="http://schemas.openxmlformats.org/drawingml/2006/spreadsheetDrawing">
      <xdr:col>14</xdr:col>
      <xdr:colOff>152400</xdr:colOff>
      <xdr:row>110</xdr:row>
      <xdr:rowOff>29210</xdr:rowOff>
    </xdr:to>
    <xdr:sp macro="" textlink="">
      <xdr:nvSpPr>
        <xdr:cNvPr id="22" name="楕円 21"/>
        <xdr:cNvSpPr>
          <a:spLocks noChangeArrowheads="1"/>
        </xdr:cNvSpPr>
      </xdr:nvSpPr>
      <xdr:spPr>
        <a:xfrm>
          <a:off x="2066925" y="22300565"/>
          <a:ext cx="342900" cy="215265"/>
        </a:xfrm>
        <a:prstGeom prst="ellipse">
          <a:avLst/>
        </a:prstGeom>
        <a:no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33</xdr:col>
      <xdr:colOff>19050</xdr:colOff>
      <xdr:row>174</xdr:row>
      <xdr:rowOff>0</xdr:rowOff>
    </xdr:from>
    <xdr:to xmlns:xdr="http://schemas.openxmlformats.org/drawingml/2006/spreadsheetDrawing">
      <xdr:col>34</xdr:col>
      <xdr:colOff>28575</xdr:colOff>
      <xdr:row>174</xdr:row>
      <xdr:rowOff>210820</xdr:rowOff>
    </xdr:to>
    <xdr:grpSp>
      <xdr:nvGrpSpPr>
        <xdr:cNvPr id="23" name="グループ 22"/>
        <xdr:cNvGrpSpPr/>
      </xdr:nvGrpSpPr>
      <xdr:grpSpPr>
        <a:xfrm>
          <a:off x="5172075" y="35565715"/>
          <a:ext cx="161925" cy="210820"/>
          <a:chOff x="611" y="804"/>
          <a:chExt cx="19" cy="28"/>
        </a:xfrm>
      </xdr:grpSpPr>
      <xdr:sp macro="" textlink="">
        <xdr:nvSpPr>
          <xdr:cNvPr id="24" name="直線 23"/>
          <xdr:cNvSpPr/>
        </xdr:nvSpPr>
        <xdr:spPr>
          <a:xfrm>
            <a:off x="611" y="804"/>
            <a:ext cx="0" cy="28"/>
          </a:xfrm>
          <a:prstGeom prst="line">
            <a:avLst/>
          </a:prstGeom>
          <a:noFill/>
          <a:ln w="9525">
            <a:solidFill>
              <a:sysClr val="windowText" lastClr="000000"/>
            </a:solidFill>
            <a:miter/>
            <a:tailEnd type="arrow"/>
          </a:ln>
        </xdr:spPr>
        <xdr:txBody>
          <a:bodyPr vertOverflow="overflow" horzOverflow="overflow" upright="1"/>
          <a:lstStyle/>
          <a:p/>
        </xdr:txBody>
      </xdr:sp>
      <xdr:sp macro="" textlink="">
        <xdr:nvSpPr>
          <xdr:cNvPr id="25" name="直線 24"/>
          <xdr:cNvSpPr/>
        </xdr:nvSpPr>
        <xdr:spPr>
          <a:xfrm>
            <a:off x="611" y="804"/>
            <a:ext cx="19" cy="0"/>
          </a:xfrm>
          <a:prstGeom prst="line">
            <a:avLst/>
          </a:prstGeom>
          <a:noFill/>
          <a:ln w="9525">
            <a:solidFill>
              <a:sysClr val="windowText" lastClr="000000"/>
            </a:solidFill>
            <a:miter/>
          </a:ln>
        </xdr:spPr>
        <xdr:txBody>
          <a:bodyPr vertOverflow="overflow" horzOverflow="overflow" upright="1"/>
          <a:lstStyle/>
          <a:p/>
        </xdr:txBody>
      </xdr:sp>
    </xdr:grpSp>
    <xdr:clientData/>
  </xdr:twoCellAnchor>
  <xdr:twoCellAnchor>
    <xdr:from xmlns:xdr="http://schemas.openxmlformats.org/drawingml/2006/spreadsheetDrawing">
      <xdr:col>33</xdr:col>
      <xdr:colOff>19050</xdr:colOff>
      <xdr:row>182</xdr:row>
      <xdr:rowOff>0</xdr:rowOff>
    </xdr:from>
    <xdr:to xmlns:xdr="http://schemas.openxmlformats.org/drawingml/2006/spreadsheetDrawing">
      <xdr:col>34</xdr:col>
      <xdr:colOff>28575</xdr:colOff>
      <xdr:row>182</xdr:row>
      <xdr:rowOff>210820</xdr:rowOff>
    </xdr:to>
    <xdr:grpSp>
      <xdr:nvGrpSpPr>
        <xdr:cNvPr id="26" name="グループ 25"/>
        <xdr:cNvGrpSpPr/>
      </xdr:nvGrpSpPr>
      <xdr:grpSpPr>
        <a:xfrm>
          <a:off x="5172075" y="37247195"/>
          <a:ext cx="161925" cy="210820"/>
          <a:chOff x="611" y="804"/>
          <a:chExt cx="19" cy="28"/>
        </a:xfrm>
      </xdr:grpSpPr>
      <xdr:sp macro="" textlink="">
        <xdr:nvSpPr>
          <xdr:cNvPr id="27" name="直線 26"/>
          <xdr:cNvSpPr/>
        </xdr:nvSpPr>
        <xdr:spPr>
          <a:xfrm>
            <a:off x="611" y="804"/>
            <a:ext cx="0" cy="28"/>
          </a:xfrm>
          <a:prstGeom prst="line">
            <a:avLst/>
          </a:prstGeom>
          <a:noFill/>
          <a:ln w="9525">
            <a:solidFill>
              <a:sysClr val="windowText" lastClr="000000"/>
            </a:solidFill>
            <a:miter/>
            <a:tailEnd type="arrow"/>
          </a:ln>
        </xdr:spPr>
        <xdr:txBody>
          <a:bodyPr vertOverflow="overflow" horzOverflow="overflow" upright="1"/>
          <a:lstStyle/>
          <a:p/>
        </xdr:txBody>
      </xdr:sp>
      <xdr:sp macro="" textlink="">
        <xdr:nvSpPr>
          <xdr:cNvPr id="28" name="直線 27"/>
          <xdr:cNvSpPr/>
        </xdr:nvSpPr>
        <xdr:spPr>
          <a:xfrm>
            <a:off x="611" y="804"/>
            <a:ext cx="19" cy="0"/>
          </a:xfrm>
          <a:prstGeom prst="line">
            <a:avLst/>
          </a:prstGeom>
          <a:noFill/>
          <a:ln w="9525">
            <a:solidFill>
              <a:sysClr val="windowText" lastClr="000000"/>
            </a:solidFill>
            <a:miter/>
          </a:ln>
        </xdr:spPr>
        <xdr:txBody>
          <a:bodyPr vertOverflow="overflow" horzOverflow="overflow" upright="1"/>
          <a:lstStyle/>
          <a:p/>
        </xdr:txBody>
      </xdr:sp>
    </xdr:grpSp>
    <xdr:clientData/>
  </xdr:twoCellAnchor>
  <xdr:twoCellAnchor>
    <xdr:from xmlns:xdr="http://schemas.openxmlformats.org/drawingml/2006/spreadsheetDrawing">
      <xdr:col>2</xdr:col>
      <xdr:colOff>57150</xdr:colOff>
      <xdr:row>144</xdr:row>
      <xdr:rowOff>76200</xdr:rowOff>
    </xdr:from>
    <xdr:to xmlns:xdr="http://schemas.openxmlformats.org/drawingml/2006/spreadsheetDrawing">
      <xdr:col>3</xdr:col>
      <xdr:colOff>66675</xdr:colOff>
      <xdr:row>144</xdr:row>
      <xdr:rowOff>190500</xdr:rowOff>
    </xdr:to>
    <xdr:sp macro="" textlink="">
      <xdr:nvSpPr>
        <xdr:cNvPr id="29" name="四角形 28"/>
        <xdr:cNvSpPr>
          <a:spLocks noChangeArrowheads="1"/>
        </xdr:cNvSpPr>
      </xdr:nvSpPr>
      <xdr:spPr>
        <a:xfrm>
          <a:off x="485775" y="29597350"/>
          <a:ext cx="161925" cy="114300"/>
        </a:xfrm>
        <a:prstGeom prst="rect">
          <a:avLst/>
        </a:prstGeom>
        <a:solidFill>
          <a:srgbClr val="CCFFFF"/>
        </a:solid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33</xdr:col>
      <xdr:colOff>19050</xdr:colOff>
      <xdr:row>182</xdr:row>
      <xdr:rowOff>0</xdr:rowOff>
    </xdr:from>
    <xdr:to xmlns:xdr="http://schemas.openxmlformats.org/drawingml/2006/spreadsheetDrawing">
      <xdr:col>34</xdr:col>
      <xdr:colOff>28575</xdr:colOff>
      <xdr:row>182</xdr:row>
      <xdr:rowOff>210820</xdr:rowOff>
    </xdr:to>
    <xdr:grpSp>
      <xdr:nvGrpSpPr>
        <xdr:cNvPr id="30" name="グループ 29"/>
        <xdr:cNvGrpSpPr/>
      </xdr:nvGrpSpPr>
      <xdr:grpSpPr>
        <a:xfrm>
          <a:off x="5172075" y="37247195"/>
          <a:ext cx="161925" cy="210820"/>
          <a:chOff x="611" y="804"/>
          <a:chExt cx="19" cy="28"/>
        </a:xfrm>
      </xdr:grpSpPr>
      <xdr:sp macro="" textlink="">
        <xdr:nvSpPr>
          <xdr:cNvPr id="31" name="直線 30"/>
          <xdr:cNvSpPr/>
        </xdr:nvSpPr>
        <xdr:spPr>
          <a:xfrm>
            <a:off x="611" y="804"/>
            <a:ext cx="0" cy="28"/>
          </a:xfrm>
          <a:prstGeom prst="line">
            <a:avLst/>
          </a:prstGeom>
          <a:noFill/>
          <a:ln w="9525">
            <a:solidFill>
              <a:sysClr val="windowText" lastClr="000000"/>
            </a:solidFill>
            <a:miter/>
            <a:tailEnd type="arrow"/>
          </a:ln>
        </xdr:spPr>
        <xdr:txBody>
          <a:bodyPr vertOverflow="overflow" horzOverflow="overflow" upright="1"/>
          <a:lstStyle/>
          <a:p/>
        </xdr:txBody>
      </xdr:sp>
      <xdr:sp macro="" textlink="">
        <xdr:nvSpPr>
          <xdr:cNvPr id="32" name="直線 31"/>
          <xdr:cNvSpPr/>
        </xdr:nvSpPr>
        <xdr:spPr>
          <a:xfrm>
            <a:off x="611" y="804"/>
            <a:ext cx="19" cy="0"/>
          </a:xfrm>
          <a:prstGeom prst="line">
            <a:avLst/>
          </a:prstGeom>
          <a:noFill/>
          <a:ln w="9525">
            <a:solidFill>
              <a:sysClr val="windowText" lastClr="000000"/>
            </a:solidFill>
            <a:miter/>
          </a:ln>
        </xdr:spPr>
        <xdr:txBody>
          <a:bodyPr vertOverflow="overflow" horzOverflow="overflow" upright="1"/>
          <a:lstStyle/>
          <a:p/>
        </xdr:txBody>
      </xdr:sp>
    </xdr:grpSp>
    <xdr:clientData/>
  </xdr:twoCellAnchor>
  <xdr:twoCellAnchor>
    <xdr:from xmlns:xdr="http://schemas.openxmlformats.org/drawingml/2006/spreadsheetDrawing">
      <xdr:col>12</xdr:col>
      <xdr:colOff>114300</xdr:colOff>
      <xdr:row>173</xdr:row>
      <xdr:rowOff>19050</xdr:rowOff>
    </xdr:from>
    <xdr:to xmlns:xdr="http://schemas.openxmlformats.org/drawingml/2006/spreadsheetDrawing">
      <xdr:col>14</xdr:col>
      <xdr:colOff>152400</xdr:colOff>
      <xdr:row>174</xdr:row>
      <xdr:rowOff>29210</xdr:rowOff>
    </xdr:to>
    <xdr:sp macro="" textlink="">
      <xdr:nvSpPr>
        <xdr:cNvPr id="33" name="楕円 32"/>
        <xdr:cNvSpPr>
          <a:spLocks noChangeArrowheads="1"/>
        </xdr:cNvSpPr>
      </xdr:nvSpPr>
      <xdr:spPr>
        <a:xfrm>
          <a:off x="2066925" y="35379660"/>
          <a:ext cx="342900" cy="215265"/>
        </a:xfrm>
        <a:prstGeom prst="ellipse">
          <a:avLst/>
        </a:prstGeom>
        <a:noFill/>
        <a:ln w="9525">
          <a:solidFill>
            <a:sysClr val="windowText" lastClr="000000"/>
          </a:solidFill>
        </a:ln>
      </xdr:spPr>
      <xdr:txBody>
        <a:bodyPr vertOverflow="overflow" horzOverflow="overflow" upright="1"/>
        <a:lstStyle/>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5.xml" /><Relationship Id="rId3" Type="http://schemas.openxmlformats.org/officeDocument/2006/relationships/vmlDrawing" Target="../drawings/vmlDrawing8.vml" /><Relationship Id="rId4" Type="http://schemas.openxmlformats.org/officeDocument/2006/relationships/ctrlProp" Target="../ctrlProps/ctrlProp25.xml" /><Relationship Id="rId5" Type="http://schemas.openxmlformats.org/officeDocument/2006/relationships/ctrlProp" Target="../ctrlProps/ctrlProp26.xml" /><Relationship Id="rId6" Type="http://schemas.openxmlformats.org/officeDocument/2006/relationships/ctrlProp" Target="../ctrlProps/ctrlProp27.xml" /><Relationship Id="rId7" Type="http://schemas.openxmlformats.org/officeDocument/2006/relationships/ctrlProp" Target="../ctrlProps/ctrlProp28.xml" /><Relationship Id="rId8" Type="http://schemas.openxmlformats.org/officeDocument/2006/relationships/ctrlProp" Target="../ctrlProps/ctrlProp29.xml" /><Relationship Id="rId9" Type="http://schemas.openxmlformats.org/officeDocument/2006/relationships/ctrlProp" Target="../ctrlProps/ctrlProp30.xml" /><Relationship Id="rId10" Type="http://schemas.openxmlformats.org/officeDocument/2006/relationships/comments" Target="../comments8.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vmlDrawing" Target="../drawings/vmlDrawing9.vml" /><Relationship Id="rId3" Type="http://schemas.openxmlformats.org/officeDocument/2006/relationships/comments" Target="../comments9.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vmlDrawing" Target="../drawings/vmlDrawing10.vml" /><Relationship Id="rId3" Type="http://schemas.openxmlformats.org/officeDocument/2006/relationships/comments" Target="../comments10.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6.xml" /><Relationship Id="rId3" Type="http://schemas.openxmlformats.org/officeDocument/2006/relationships/vmlDrawing" Target="../drawings/vmlDrawing11.vml" /><Relationship Id="rId4" Type="http://schemas.openxmlformats.org/officeDocument/2006/relationships/comments" Target="../comments11.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vmlDrawing" Target="../drawings/vmlDrawing12.vml" /><Relationship Id="rId3" Type="http://schemas.openxmlformats.org/officeDocument/2006/relationships/comments" Target="../comments12.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1.xml" /><Relationship Id="rId3" Type="http://schemas.openxmlformats.org/officeDocument/2006/relationships/vmlDrawing" Target="../drawings/vmlDrawing4.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omments" Target="../comments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2.xml" /><Relationship Id="rId3" Type="http://schemas.openxmlformats.org/officeDocument/2006/relationships/vmlDrawing" Target="../drawings/vmlDrawing5.vml" /><Relationship Id="rId4" Type="http://schemas.openxmlformats.org/officeDocument/2006/relationships/ctrlProp" Target="../ctrlProps/ctrlProp7.xml" /><Relationship Id="rId5" Type="http://schemas.openxmlformats.org/officeDocument/2006/relationships/ctrlProp" Target="../ctrlProps/ctrlProp8.xml" /><Relationship Id="rId6" Type="http://schemas.openxmlformats.org/officeDocument/2006/relationships/ctrlProp" Target="../ctrlProps/ctrlProp9.xml" /><Relationship Id="rId7" Type="http://schemas.openxmlformats.org/officeDocument/2006/relationships/ctrlProp" Target="../ctrlProps/ctrlProp10.xml" /><Relationship Id="rId8" Type="http://schemas.openxmlformats.org/officeDocument/2006/relationships/ctrlProp" Target="../ctrlProps/ctrlProp11.xml" /><Relationship Id="rId9" Type="http://schemas.openxmlformats.org/officeDocument/2006/relationships/ctrlProp" Target="../ctrlProps/ctrlProp12.xml" /><Relationship Id="rId10" Type="http://schemas.openxmlformats.org/officeDocument/2006/relationships/comments" Target="../comments5.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3.xml" /><Relationship Id="rId3" Type="http://schemas.openxmlformats.org/officeDocument/2006/relationships/vmlDrawing" Target="../drawings/vmlDrawing6.vml" /><Relationship Id="rId4" Type="http://schemas.openxmlformats.org/officeDocument/2006/relationships/ctrlProp" Target="../ctrlProps/ctrlProp13.xml" /><Relationship Id="rId5" Type="http://schemas.openxmlformats.org/officeDocument/2006/relationships/ctrlProp" Target="../ctrlProps/ctrlProp14.xml" /><Relationship Id="rId6" Type="http://schemas.openxmlformats.org/officeDocument/2006/relationships/ctrlProp" Target="../ctrlProps/ctrlProp15.xml" /><Relationship Id="rId7" Type="http://schemas.openxmlformats.org/officeDocument/2006/relationships/ctrlProp" Target="../ctrlProps/ctrlProp16.xml" /><Relationship Id="rId8" Type="http://schemas.openxmlformats.org/officeDocument/2006/relationships/ctrlProp" Target="../ctrlProps/ctrlProp17.xml" /><Relationship Id="rId9" Type="http://schemas.openxmlformats.org/officeDocument/2006/relationships/ctrlProp" Target="../ctrlProps/ctrlProp18.xml" /><Relationship Id="rId10" Type="http://schemas.openxmlformats.org/officeDocument/2006/relationships/comments" Target="../comments6.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4.xml" /><Relationship Id="rId3" Type="http://schemas.openxmlformats.org/officeDocument/2006/relationships/vmlDrawing" Target="../drawings/vmlDrawing7.vml" /><Relationship Id="rId4" Type="http://schemas.openxmlformats.org/officeDocument/2006/relationships/ctrlProp" Target="../ctrlProps/ctrlProp19.xml" /><Relationship Id="rId5" Type="http://schemas.openxmlformats.org/officeDocument/2006/relationships/ctrlProp" Target="../ctrlProps/ctrlProp20.xml" /><Relationship Id="rId6" Type="http://schemas.openxmlformats.org/officeDocument/2006/relationships/ctrlProp" Target="../ctrlProps/ctrlProp21.xml" /><Relationship Id="rId7" Type="http://schemas.openxmlformats.org/officeDocument/2006/relationships/ctrlProp" Target="../ctrlProps/ctrlProp22.xml" /><Relationship Id="rId8" Type="http://schemas.openxmlformats.org/officeDocument/2006/relationships/ctrlProp" Target="../ctrlProps/ctrlProp23.xml" /><Relationship Id="rId9" Type="http://schemas.openxmlformats.org/officeDocument/2006/relationships/ctrlProp" Target="../ctrlProps/ctrlProp24.xml" /><Relationship Id="rId10" Type="http://schemas.openxmlformats.org/officeDocument/2006/relationships/comments" Target="../comments7.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B1:E15"/>
  <sheetViews>
    <sheetView zoomScaleSheetLayoutView="100" workbookViewId="0"/>
  </sheetViews>
  <sheetFormatPr defaultRowHeight="13.5"/>
  <cols>
    <col min="1" max="1" width="3.125" style="1" customWidth="1"/>
    <col min="2" max="2" width="7.75" style="1" customWidth="1"/>
    <col min="3" max="3" width="27.5" style="2" customWidth="1"/>
    <col min="4" max="4" width="32.375" style="2" customWidth="1"/>
    <col min="5" max="5" width="27.5" style="2" customWidth="1"/>
    <col min="6" max="6" width="4.25" style="1" customWidth="1"/>
    <col min="7" max="16384" width="9" style="1" customWidth="1"/>
  </cols>
  <sheetData>
    <row r="1" spans="2:5" ht="17.25">
      <c r="B1" s="3" t="s">
        <v>8</v>
      </c>
      <c r="D1" s="7"/>
    </row>
    <row r="2" spans="2:5" ht="17.25">
      <c r="B2" s="3"/>
      <c r="D2" s="7"/>
    </row>
    <row r="3" spans="2:5" s="1" customFormat="1" ht="17.25">
      <c r="B3" s="4" t="s">
        <v>274</v>
      </c>
      <c r="C3" s="6"/>
      <c r="D3" s="7"/>
      <c r="E3" s="2"/>
    </row>
    <row r="4" spans="2:5" s="1" customFormat="1" ht="17.25">
      <c r="B4" s="3" t="s">
        <v>164</v>
      </c>
      <c r="C4" s="2"/>
      <c r="D4" s="7"/>
      <c r="E4" s="2"/>
    </row>
    <row r="5" spans="2:5" ht="14.25">
      <c r="C5" s="7"/>
      <c r="D5" s="7"/>
    </row>
    <row r="6" spans="2:5" ht="14.25">
      <c r="B6" s="5" t="s">
        <v>149</v>
      </c>
      <c r="C6" s="8" t="s">
        <v>211</v>
      </c>
      <c r="D6" s="11" t="s">
        <v>152</v>
      </c>
      <c r="E6" s="11" t="s">
        <v>146</v>
      </c>
    </row>
    <row r="7" spans="2:5" ht="42" customHeight="1">
      <c r="B7" s="5">
        <v>1</v>
      </c>
      <c r="C7" s="9" t="s">
        <v>151</v>
      </c>
      <c r="D7" s="12"/>
      <c r="E7" s="12"/>
    </row>
    <row r="8" spans="2:5" ht="108" customHeight="1">
      <c r="B8" s="5">
        <v>2</v>
      </c>
      <c r="C8" s="9"/>
      <c r="D8" s="12" t="s">
        <v>216</v>
      </c>
      <c r="E8" s="12"/>
    </row>
    <row r="9" spans="2:5" ht="144.75" customHeight="1">
      <c r="B9" s="5">
        <v>3</v>
      </c>
      <c r="C9" s="9"/>
      <c r="D9" s="12"/>
      <c r="E9" s="12" t="s">
        <v>73</v>
      </c>
    </row>
    <row r="10" spans="2:5" ht="60" customHeight="1">
      <c r="B10" s="5">
        <v>4</v>
      </c>
      <c r="C10" s="9"/>
      <c r="D10" s="12" t="s">
        <v>450</v>
      </c>
      <c r="E10" s="12"/>
    </row>
    <row r="11" spans="2:5" ht="86.25" customHeight="1">
      <c r="B11" s="5">
        <v>5</v>
      </c>
      <c r="C11" s="10"/>
      <c r="D11" s="13" t="s">
        <v>191</v>
      </c>
      <c r="E11" s="14"/>
    </row>
    <row r="12" spans="2:5" ht="58.5" customHeight="1">
      <c r="B12" s="5">
        <v>6</v>
      </c>
      <c r="C12" s="9"/>
      <c r="D12" s="12" t="s">
        <v>427</v>
      </c>
      <c r="E12" s="12"/>
    </row>
    <row r="13" spans="2:5" ht="87" customHeight="1">
      <c r="B13" s="5">
        <v>7</v>
      </c>
      <c r="C13" s="9"/>
      <c r="D13" s="12" t="s">
        <v>309</v>
      </c>
      <c r="E13" s="12"/>
    </row>
    <row r="14" spans="2:5" ht="39" customHeight="1">
      <c r="B14" s="5">
        <v>8</v>
      </c>
      <c r="C14" s="9" t="s">
        <v>447</v>
      </c>
      <c r="D14" s="12"/>
      <c r="E14" s="12"/>
    </row>
    <row r="15" spans="2:5" ht="47.25" customHeight="1">
      <c r="B15" s="5">
        <v>9</v>
      </c>
      <c r="C15" s="9" t="s">
        <v>257</v>
      </c>
      <c r="D15" s="12"/>
      <c r="E15" s="12"/>
    </row>
    <row r="16" spans="2:5" ht="22.5" customHeight="1"/>
    <row r="17" ht="15.75" customHeight="1"/>
  </sheetData>
  <sheetProtection sheet="1" objects="1" scenarios="1"/>
  <phoneticPr fontId="4"/>
  <pageMargins left="0.70866141732283472" right="0.70866141732283472" top="0.74803149606299213" bottom="0.74803149606299213" header="0.31496062992125984" footer="0.31496062992125984"/>
  <pageSetup paperSize="9" scale="85"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0000"/>
  </sheetPr>
  <dimension ref="A1:BF288"/>
  <sheetViews>
    <sheetView showGridLines="0" view="pageBreakPreview" zoomScale="115" zoomScaleNormal="120" zoomScaleSheetLayoutView="115" workbookViewId="0">
      <selection activeCell="L4" sqref="L4:AF4"/>
    </sheetView>
  </sheetViews>
  <sheetFormatPr defaultColWidth="2.25" defaultRowHeight="18.75"/>
  <cols>
    <col min="1" max="1" width="2.25" style="215"/>
    <col min="2" max="5" width="2.375" style="215" customWidth="1"/>
    <col min="6" max="7" width="2.375" style="215" bestFit="1" customWidth="1"/>
    <col min="8" max="11" width="2.25" style="215"/>
    <col min="12" max="12" width="3.25" style="215" bestFit="1" customWidth="1"/>
    <col min="13" max="47" width="2.25" style="215"/>
    <col min="48" max="48" width="2.25" style="256"/>
    <col min="49" max="49" width="2.25" style="256" hidden="1" customWidth="1"/>
    <col min="50" max="55" width="2.25" style="257" hidden="1" customWidth="1"/>
    <col min="56" max="56" width="2.25" style="215" hidden="1" customWidth="1"/>
    <col min="57" max="16384" width="2.25" style="215"/>
  </cols>
  <sheetData>
    <row r="1" spans="1:57">
      <c r="A1" s="259" t="s">
        <v>78</v>
      </c>
    </row>
    <row r="2" spans="1:57">
      <c r="AY2" s="257" t="s">
        <v>218</v>
      </c>
      <c r="AZ2" s="257" t="s">
        <v>219</v>
      </c>
      <c r="BA2" s="257" t="s">
        <v>143</v>
      </c>
      <c r="BB2" s="257" t="s">
        <v>180</v>
      </c>
      <c r="BD2" s="257"/>
      <c r="BE2" s="257"/>
    </row>
    <row r="3" spans="1:57" s="226" customFormat="1" ht="12" customHeight="1">
      <c r="A3" s="82" t="s">
        <v>264</v>
      </c>
      <c r="B3" s="94" t="s">
        <v>2</v>
      </c>
      <c r="C3" s="112"/>
      <c r="D3" s="112"/>
      <c r="E3" s="107"/>
      <c r="F3" s="107"/>
      <c r="G3" s="107"/>
      <c r="H3" s="107"/>
      <c r="I3" s="107"/>
      <c r="J3" s="107"/>
      <c r="K3" s="119"/>
      <c r="L3" s="348"/>
      <c r="M3" s="356"/>
      <c r="N3" s="356"/>
      <c r="O3" s="356"/>
      <c r="P3" s="356"/>
      <c r="Q3" s="356"/>
      <c r="R3" s="356"/>
      <c r="S3" s="356"/>
      <c r="T3" s="356"/>
      <c r="U3" s="356"/>
      <c r="V3" s="356"/>
      <c r="W3" s="356"/>
      <c r="X3" s="356"/>
      <c r="Y3" s="356"/>
      <c r="Z3" s="356"/>
      <c r="AA3" s="356"/>
      <c r="AB3" s="356"/>
      <c r="AC3" s="356"/>
      <c r="AD3" s="356"/>
      <c r="AE3" s="356"/>
      <c r="AF3" s="378"/>
      <c r="AG3" s="338" t="s">
        <v>115</v>
      </c>
      <c r="AH3" s="160"/>
      <c r="AI3" s="160"/>
      <c r="AJ3" s="160"/>
      <c r="AK3" s="160"/>
      <c r="AL3" s="160"/>
      <c r="AM3" s="169"/>
      <c r="AV3" s="256"/>
      <c r="AW3" s="256"/>
      <c r="AX3" s="257" t="s">
        <v>160</v>
      </c>
      <c r="AY3" s="413">
        <v>537</v>
      </c>
      <c r="AZ3" s="413">
        <v>268</v>
      </c>
      <c r="BA3" s="413">
        <v>537</v>
      </c>
      <c r="BB3" s="413">
        <v>268</v>
      </c>
      <c r="BC3" s="257" t="s">
        <v>233</v>
      </c>
      <c r="BD3" s="413"/>
      <c r="BE3" s="257"/>
    </row>
    <row r="4" spans="1:57" s="226" customFormat="1" ht="20.25" customHeight="1">
      <c r="A4" s="83"/>
      <c r="B4" s="95" t="s">
        <v>266</v>
      </c>
      <c r="C4" s="113"/>
      <c r="D4" s="113"/>
      <c r="E4" s="106"/>
      <c r="F4" s="106"/>
      <c r="G4" s="106"/>
      <c r="H4" s="106"/>
      <c r="I4" s="106"/>
      <c r="J4" s="106"/>
      <c r="K4" s="120"/>
      <c r="L4" s="349"/>
      <c r="M4" s="357"/>
      <c r="N4" s="357"/>
      <c r="O4" s="357"/>
      <c r="P4" s="357"/>
      <c r="Q4" s="357"/>
      <c r="R4" s="357"/>
      <c r="S4" s="357"/>
      <c r="T4" s="357"/>
      <c r="U4" s="357"/>
      <c r="V4" s="357"/>
      <c r="W4" s="357"/>
      <c r="X4" s="357"/>
      <c r="Y4" s="357"/>
      <c r="Z4" s="357"/>
      <c r="AA4" s="357"/>
      <c r="AB4" s="357"/>
      <c r="AC4" s="357"/>
      <c r="AD4" s="357"/>
      <c r="AE4" s="357"/>
      <c r="AF4" s="379"/>
      <c r="AG4" s="383"/>
      <c r="AH4" s="386"/>
      <c r="AI4" s="386"/>
      <c r="AJ4" s="386"/>
      <c r="AK4" s="386"/>
      <c r="AL4" s="386"/>
      <c r="AM4" s="393"/>
      <c r="AP4" s="408"/>
      <c r="AQ4" s="408"/>
      <c r="AR4" s="408"/>
      <c r="AS4" s="408"/>
      <c r="AT4" s="408"/>
      <c r="AV4" s="256"/>
      <c r="AW4" s="256"/>
      <c r="AX4" s="257" t="s">
        <v>236</v>
      </c>
      <c r="AY4" s="413">
        <v>684</v>
      </c>
      <c r="AZ4" s="413">
        <v>342</v>
      </c>
      <c r="BA4" s="413">
        <v>684</v>
      </c>
      <c r="BB4" s="413">
        <v>342</v>
      </c>
      <c r="BC4" s="257" t="s">
        <v>233</v>
      </c>
      <c r="BD4" s="413"/>
      <c r="BE4" s="257"/>
    </row>
    <row r="5" spans="1:57" s="226" customFormat="1" ht="20.25" customHeight="1">
      <c r="A5" s="83"/>
      <c r="B5" s="282" t="s">
        <v>128</v>
      </c>
      <c r="C5" s="81"/>
      <c r="D5" s="81"/>
      <c r="E5" s="93"/>
      <c r="F5" s="93"/>
      <c r="G5" s="93"/>
      <c r="H5" s="93"/>
      <c r="I5" s="93"/>
      <c r="J5" s="93"/>
      <c r="K5" s="337"/>
      <c r="L5" s="350"/>
      <c r="M5" s="358"/>
      <c r="N5" s="358"/>
      <c r="O5" s="358"/>
      <c r="P5" s="358"/>
      <c r="Q5" s="358"/>
      <c r="R5" s="358"/>
      <c r="S5" s="358"/>
      <c r="T5" s="358"/>
      <c r="U5" s="358"/>
      <c r="V5" s="358"/>
      <c r="W5" s="358"/>
      <c r="X5" s="358"/>
      <c r="Y5" s="358"/>
      <c r="Z5" s="358"/>
      <c r="AA5" s="358"/>
      <c r="AB5" s="374"/>
      <c r="AC5" s="375" t="s">
        <v>117</v>
      </c>
      <c r="AD5" s="377"/>
      <c r="AE5" s="377"/>
      <c r="AF5" s="380"/>
      <c r="AG5" s="384"/>
      <c r="AH5" s="384"/>
      <c r="AI5" s="384"/>
      <c r="AJ5" s="384"/>
      <c r="AK5" s="384"/>
      <c r="AL5" s="111" t="s">
        <v>118</v>
      </c>
      <c r="AM5" s="136"/>
      <c r="AP5" s="408"/>
      <c r="AQ5" s="408"/>
      <c r="AR5" s="408"/>
      <c r="AS5" s="408"/>
      <c r="AT5" s="408"/>
      <c r="AV5" s="256"/>
      <c r="AW5" s="256"/>
      <c r="AX5" s="257" t="s">
        <v>237</v>
      </c>
      <c r="AY5" s="413">
        <v>889</v>
      </c>
      <c r="AZ5" s="413">
        <v>445</v>
      </c>
      <c r="BA5" s="413">
        <v>889</v>
      </c>
      <c r="BB5" s="413">
        <v>445</v>
      </c>
      <c r="BC5" s="257" t="s">
        <v>233</v>
      </c>
      <c r="BD5" s="413"/>
      <c r="BE5" s="257"/>
    </row>
    <row r="6" spans="1:57" s="226" customFormat="1" ht="13.5" customHeight="1">
      <c r="A6" s="83"/>
      <c r="B6" s="96" t="s">
        <v>267</v>
      </c>
      <c r="C6" s="114"/>
      <c r="D6" s="114"/>
      <c r="E6" s="114"/>
      <c r="F6" s="114"/>
      <c r="G6" s="114"/>
      <c r="H6" s="114"/>
      <c r="I6" s="114"/>
      <c r="J6" s="114"/>
      <c r="K6" s="121"/>
      <c r="L6" s="126" t="s">
        <v>9</v>
      </c>
      <c r="M6" s="126"/>
      <c r="N6" s="126"/>
      <c r="O6" s="126"/>
      <c r="P6" s="126"/>
      <c r="Q6" s="364"/>
      <c r="R6" s="364"/>
      <c r="S6" s="126" t="s">
        <v>14</v>
      </c>
      <c r="T6" s="364"/>
      <c r="U6" s="364"/>
      <c r="V6" s="364"/>
      <c r="W6" s="126" t="s">
        <v>22</v>
      </c>
      <c r="X6" s="126"/>
      <c r="Y6" s="126"/>
      <c r="Z6" s="126"/>
      <c r="AA6" s="126"/>
      <c r="AB6" s="126"/>
      <c r="AC6" s="376" t="s">
        <v>119</v>
      </c>
      <c r="AD6" s="126"/>
      <c r="AE6" s="126"/>
      <c r="AF6" s="126"/>
      <c r="AG6" s="126"/>
      <c r="AH6" s="126"/>
      <c r="AI6" s="126"/>
      <c r="AJ6" s="126"/>
      <c r="AK6" s="126"/>
      <c r="AL6" s="126"/>
      <c r="AM6" s="210"/>
      <c r="AQ6" s="409"/>
      <c r="AR6" s="409"/>
      <c r="AS6" s="409"/>
      <c r="AT6" s="410"/>
      <c r="AV6" s="256"/>
      <c r="AW6" s="256"/>
      <c r="AX6" s="257" t="s">
        <v>239</v>
      </c>
      <c r="AY6" s="413">
        <v>231</v>
      </c>
      <c r="AZ6" s="413">
        <v>115</v>
      </c>
      <c r="BA6" s="413">
        <v>231</v>
      </c>
      <c r="BB6" s="413">
        <v>115</v>
      </c>
      <c r="BC6" s="257" t="s">
        <v>233</v>
      </c>
      <c r="BD6" s="413"/>
      <c r="BE6" s="257"/>
    </row>
    <row r="7" spans="1:57" s="226" customFormat="1" ht="20.25" customHeight="1">
      <c r="A7" s="83"/>
      <c r="B7" s="98"/>
      <c r="C7" s="116"/>
      <c r="D7" s="116"/>
      <c r="E7" s="116"/>
      <c r="F7" s="116"/>
      <c r="G7" s="116"/>
      <c r="H7" s="116"/>
      <c r="I7" s="116"/>
      <c r="J7" s="116"/>
      <c r="K7" s="123"/>
      <c r="L7" s="349"/>
      <c r="M7" s="357"/>
      <c r="N7" s="357"/>
      <c r="O7" s="357"/>
      <c r="P7" s="357"/>
      <c r="Q7" s="357"/>
      <c r="R7" s="357"/>
      <c r="S7" s="357"/>
      <c r="T7" s="357"/>
      <c r="U7" s="357"/>
      <c r="V7" s="357"/>
      <c r="W7" s="357"/>
      <c r="X7" s="357"/>
      <c r="Y7" s="357"/>
      <c r="Z7" s="357"/>
      <c r="AA7" s="357"/>
      <c r="AB7" s="357"/>
      <c r="AC7" s="357"/>
      <c r="AD7" s="357"/>
      <c r="AE7" s="357"/>
      <c r="AF7" s="357"/>
      <c r="AG7" s="357"/>
      <c r="AH7" s="357"/>
      <c r="AI7" s="357"/>
      <c r="AJ7" s="357"/>
      <c r="AK7" s="357"/>
      <c r="AL7" s="357"/>
      <c r="AM7" s="379"/>
      <c r="AP7" s="409"/>
      <c r="AQ7" s="409"/>
      <c r="AR7" s="409"/>
      <c r="AS7" s="409"/>
      <c r="AT7" s="410"/>
      <c r="AV7" s="256"/>
      <c r="AW7" s="256"/>
      <c r="AX7" s="257" t="s">
        <v>5</v>
      </c>
      <c r="AY7" s="413">
        <v>226</v>
      </c>
      <c r="AZ7" s="413">
        <v>113</v>
      </c>
      <c r="BA7" s="413">
        <v>226</v>
      </c>
      <c r="BB7" s="413">
        <v>113</v>
      </c>
      <c r="BC7" s="257" t="s">
        <v>233</v>
      </c>
      <c r="BD7" s="413"/>
      <c r="BE7" s="257"/>
    </row>
    <row r="8" spans="1:57" s="226" customFormat="1" ht="20.25" customHeight="1">
      <c r="A8" s="83"/>
      <c r="B8" s="85" t="s">
        <v>27</v>
      </c>
      <c r="C8" s="111"/>
      <c r="D8" s="111"/>
      <c r="E8" s="99"/>
      <c r="F8" s="99"/>
      <c r="G8" s="99"/>
      <c r="H8" s="99"/>
      <c r="I8" s="99"/>
      <c r="J8" s="99"/>
      <c r="K8" s="99"/>
      <c r="L8" s="85" t="s">
        <v>30</v>
      </c>
      <c r="M8" s="99"/>
      <c r="N8" s="99"/>
      <c r="O8" s="99"/>
      <c r="P8" s="99"/>
      <c r="Q8" s="99"/>
      <c r="R8" s="212"/>
      <c r="S8" s="351"/>
      <c r="T8" s="359"/>
      <c r="U8" s="359"/>
      <c r="V8" s="359"/>
      <c r="W8" s="359"/>
      <c r="X8" s="359"/>
      <c r="Y8" s="371"/>
      <c r="Z8" s="85" t="s">
        <v>46</v>
      </c>
      <c r="AA8" s="99"/>
      <c r="AB8" s="99"/>
      <c r="AC8" s="99"/>
      <c r="AD8" s="99"/>
      <c r="AE8" s="99"/>
      <c r="AF8" s="212"/>
      <c r="AG8" s="351"/>
      <c r="AH8" s="359"/>
      <c r="AI8" s="359"/>
      <c r="AJ8" s="359"/>
      <c r="AK8" s="359"/>
      <c r="AL8" s="359"/>
      <c r="AM8" s="371"/>
      <c r="AV8" s="256"/>
      <c r="AW8" s="256"/>
      <c r="AX8" s="257" t="s">
        <v>240</v>
      </c>
      <c r="AY8" s="413">
        <v>564</v>
      </c>
      <c r="AZ8" s="413">
        <v>113</v>
      </c>
      <c r="BA8" s="413">
        <v>564</v>
      </c>
      <c r="BB8" s="413">
        <v>282</v>
      </c>
      <c r="BC8" s="257" t="s">
        <v>233</v>
      </c>
      <c r="BD8" s="413"/>
      <c r="BE8" s="257"/>
    </row>
    <row r="9" spans="1:57" s="226" customFormat="1" ht="20.25" customHeight="1">
      <c r="A9" s="84"/>
      <c r="B9" s="85" t="s">
        <v>86</v>
      </c>
      <c r="C9" s="111"/>
      <c r="D9" s="111"/>
      <c r="E9" s="99"/>
      <c r="F9" s="99"/>
      <c r="G9" s="99"/>
      <c r="H9" s="99"/>
      <c r="I9" s="99"/>
      <c r="J9" s="99"/>
      <c r="K9" s="99"/>
      <c r="L9" s="351"/>
      <c r="M9" s="359"/>
      <c r="N9" s="359"/>
      <c r="O9" s="359"/>
      <c r="P9" s="359"/>
      <c r="Q9" s="359"/>
      <c r="R9" s="359"/>
      <c r="S9" s="359"/>
      <c r="T9" s="359"/>
      <c r="U9" s="359"/>
      <c r="V9" s="359"/>
      <c r="W9" s="359"/>
      <c r="X9" s="359"/>
      <c r="Y9" s="359"/>
      <c r="Z9" s="359"/>
      <c r="AA9" s="359"/>
      <c r="AB9" s="359"/>
      <c r="AC9" s="359"/>
      <c r="AD9" s="359"/>
      <c r="AE9" s="359"/>
      <c r="AF9" s="359"/>
      <c r="AG9" s="359"/>
      <c r="AH9" s="359"/>
      <c r="AI9" s="359"/>
      <c r="AJ9" s="359"/>
      <c r="AK9" s="359"/>
      <c r="AL9" s="359"/>
      <c r="AM9" s="371"/>
      <c r="AV9" s="256"/>
      <c r="AW9" s="256"/>
      <c r="AX9" s="257" t="s">
        <v>241</v>
      </c>
      <c r="AY9" s="413">
        <v>710</v>
      </c>
      <c r="AZ9" s="413">
        <v>355</v>
      </c>
      <c r="BA9" s="413">
        <v>710</v>
      </c>
      <c r="BB9" s="413">
        <v>355</v>
      </c>
      <c r="BC9" s="257" t="s">
        <v>233</v>
      </c>
      <c r="BD9" s="413"/>
      <c r="BE9" s="257"/>
    </row>
    <row r="10" spans="1:57" s="226" customFormat="1" ht="18" customHeight="1">
      <c r="A10" s="260" t="s">
        <v>187</v>
      </c>
      <c r="B10" s="283"/>
      <c r="C10" s="283"/>
      <c r="D10" s="283"/>
      <c r="E10" s="283"/>
      <c r="F10" s="283"/>
      <c r="G10" s="283"/>
      <c r="H10" s="321"/>
      <c r="I10" s="324"/>
      <c r="J10" s="326" t="s">
        <v>161</v>
      </c>
      <c r="K10" s="126"/>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394"/>
      <c r="AV10" s="256"/>
      <c r="AW10" s="256"/>
      <c r="AX10" s="257" t="s">
        <v>242</v>
      </c>
      <c r="AY10" s="413">
        <v>1133</v>
      </c>
      <c r="AZ10" s="413">
        <v>567</v>
      </c>
      <c r="BA10" s="413">
        <v>1133</v>
      </c>
      <c r="BB10" s="413">
        <v>567</v>
      </c>
      <c r="BC10" s="257" t="s">
        <v>233</v>
      </c>
      <c r="BD10" s="413"/>
      <c r="BE10" s="257"/>
    </row>
    <row r="11" spans="1:57" s="226" customFormat="1" ht="18" customHeight="1">
      <c r="A11" s="261"/>
      <c r="B11" s="284"/>
      <c r="C11" s="284"/>
      <c r="D11" s="284"/>
      <c r="E11" s="284"/>
      <c r="F11" s="284"/>
      <c r="G11" s="284"/>
      <c r="H11" s="322"/>
      <c r="I11" s="325"/>
      <c r="J11" s="329" t="s">
        <v>202</v>
      </c>
      <c r="K11" s="106"/>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395"/>
      <c r="AV11" s="256"/>
      <c r="AW11" s="256"/>
      <c r="AX11" s="257" t="s">
        <v>82</v>
      </c>
      <c r="AY11" s="414">
        <f>BA11*$AG$5</f>
        <v>0</v>
      </c>
      <c r="AZ11" s="414">
        <f>BB11*$AG$5</f>
        <v>0</v>
      </c>
      <c r="BA11" s="413">
        <v>27</v>
      </c>
      <c r="BB11" s="413">
        <v>13</v>
      </c>
      <c r="BC11" s="257" t="s">
        <v>243</v>
      </c>
      <c r="BD11" s="413"/>
      <c r="BE11" s="257"/>
    </row>
    <row r="12" spans="1:57" s="226" customFormat="1" ht="5.25" customHeight="1">
      <c r="A12" s="262"/>
      <c r="B12" s="262"/>
      <c r="C12" s="262"/>
      <c r="D12" s="262"/>
      <c r="E12" s="262"/>
      <c r="F12" s="262"/>
      <c r="G12" s="262"/>
      <c r="H12" s="262"/>
      <c r="I12" s="326"/>
      <c r="J12" s="330"/>
      <c r="K12" s="126"/>
      <c r="L12" s="130"/>
      <c r="M12" s="130"/>
      <c r="N12" s="130"/>
      <c r="O12" s="130"/>
      <c r="P12" s="130"/>
      <c r="Q12" s="130"/>
      <c r="R12" s="130"/>
      <c r="S12" s="130"/>
      <c r="T12" s="130"/>
      <c r="U12" s="130"/>
      <c r="V12" s="130"/>
      <c r="W12" s="111"/>
      <c r="X12" s="111"/>
      <c r="Y12" s="111"/>
      <c r="Z12" s="111"/>
      <c r="AA12" s="111"/>
      <c r="AB12" s="111"/>
      <c r="AC12" s="111"/>
      <c r="AD12" s="111"/>
      <c r="AE12" s="111"/>
      <c r="AF12" s="111"/>
      <c r="AG12" s="111"/>
      <c r="AH12" s="111"/>
      <c r="AI12" s="111"/>
      <c r="AJ12" s="111"/>
      <c r="AK12" s="111"/>
      <c r="AL12" s="111"/>
      <c r="AM12" s="111"/>
      <c r="AV12" s="256"/>
      <c r="AW12" s="256"/>
      <c r="AX12" s="257" t="s">
        <v>134</v>
      </c>
      <c r="AY12" s="414">
        <f>BA12*$AG$5</f>
        <v>0</v>
      </c>
      <c r="AZ12" s="414">
        <f>BB12*$AG$5</f>
        <v>0</v>
      </c>
      <c r="BA12" s="413">
        <v>27</v>
      </c>
      <c r="BB12" s="413">
        <v>13</v>
      </c>
      <c r="BC12" s="257" t="s">
        <v>243</v>
      </c>
      <c r="BD12" s="413"/>
      <c r="BE12" s="257"/>
    </row>
    <row r="13" spans="1:57" s="226" customFormat="1" ht="20.25" customHeight="1">
      <c r="A13" s="263" t="s">
        <v>161</v>
      </c>
      <c r="B13" s="285"/>
      <c r="C13" s="285"/>
      <c r="D13" s="285"/>
      <c r="E13" s="285"/>
      <c r="F13" s="285"/>
      <c r="G13" s="285"/>
      <c r="H13" s="285"/>
      <c r="I13" s="327"/>
      <c r="J13" s="331"/>
      <c r="K13" s="338" t="s">
        <v>10</v>
      </c>
      <c r="L13" s="160"/>
      <c r="M13" s="160"/>
      <c r="N13" s="169"/>
      <c r="O13" s="360" t="str">
        <f>IF(L5="","",VLOOKUP(L5,$AX$3:$AY$37,2,0))</f>
        <v/>
      </c>
      <c r="P13" s="362"/>
      <c r="Q13" s="362"/>
      <c r="R13" s="160" t="s">
        <v>0</v>
      </c>
      <c r="S13" s="169"/>
      <c r="T13" s="366" t="s">
        <v>286</v>
      </c>
      <c r="U13" s="368"/>
      <c r="V13" s="368"/>
      <c r="W13" s="368"/>
      <c r="X13" s="370"/>
      <c r="Y13" s="372">
        <f>ROUNDDOWN($F$45/1000,0)</f>
        <v>0</v>
      </c>
      <c r="Z13" s="373"/>
      <c r="AA13" s="373"/>
      <c r="AB13" s="157" t="s">
        <v>0</v>
      </c>
      <c r="AC13" s="166"/>
      <c r="AD13" s="366" t="s">
        <v>271</v>
      </c>
      <c r="AE13" s="368"/>
      <c r="AF13" s="368"/>
      <c r="AG13" s="368"/>
      <c r="AH13" s="370"/>
      <c r="AI13" s="372">
        <f>ROUNDDOWN($F$52/1000,0)</f>
        <v>0</v>
      </c>
      <c r="AJ13" s="373"/>
      <c r="AK13" s="373"/>
      <c r="AL13" s="157" t="s">
        <v>0</v>
      </c>
      <c r="AM13" s="166"/>
      <c r="AV13" s="256"/>
      <c r="AW13" s="256"/>
      <c r="AX13" s="257" t="s">
        <v>56</v>
      </c>
      <c r="AY13" s="413">
        <v>320</v>
      </c>
      <c r="AZ13" s="413">
        <v>160</v>
      </c>
      <c r="BA13" s="413">
        <v>320</v>
      </c>
      <c r="BB13" s="413">
        <v>160</v>
      </c>
      <c r="BC13" s="257" t="s">
        <v>233</v>
      </c>
      <c r="BD13" s="413"/>
      <c r="BE13" s="257"/>
    </row>
    <row r="14" spans="1:57" s="226" customFormat="1" ht="20.25" customHeight="1">
      <c r="A14" s="264" t="s">
        <v>87</v>
      </c>
      <c r="B14" s="286"/>
      <c r="C14" s="301"/>
      <c r="D14" s="301"/>
      <c r="E14" s="301"/>
      <c r="F14" s="301"/>
      <c r="G14" s="301"/>
      <c r="H14" s="323"/>
      <c r="I14" s="328"/>
      <c r="J14" s="332"/>
      <c r="K14" s="339" t="s">
        <v>203</v>
      </c>
      <c r="L14" s="352"/>
      <c r="M14" s="352"/>
      <c r="N14" s="352"/>
      <c r="O14" s="352"/>
      <c r="P14" s="352"/>
      <c r="Q14" s="352"/>
      <c r="R14" s="352"/>
      <c r="S14" s="352"/>
      <c r="T14" s="352"/>
      <c r="U14" s="352"/>
      <c r="V14" s="352"/>
      <c r="W14" s="352"/>
      <c r="X14" s="352"/>
      <c r="Y14" s="352"/>
      <c r="Z14" s="352"/>
      <c r="AA14" s="352"/>
      <c r="AB14" s="352"/>
      <c r="AC14" s="352"/>
      <c r="AD14" s="352"/>
      <c r="AE14" s="352"/>
      <c r="AF14" s="381" t="s">
        <v>122</v>
      </c>
      <c r="AG14" s="385"/>
      <c r="AH14" s="385"/>
      <c r="AI14" s="301"/>
      <c r="AJ14" s="301"/>
      <c r="AK14" s="111"/>
      <c r="AL14" s="301"/>
      <c r="AM14" s="396"/>
      <c r="AV14" s="256"/>
      <c r="AW14" s="256"/>
      <c r="AX14" s="257" t="s">
        <v>57</v>
      </c>
      <c r="AY14" s="413">
        <v>339</v>
      </c>
      <c r="AZ14" s="413">
        <v>169</v>
      </c>
      <c r="BA14" s="413">
        <v>339</v>
      </c>
      <c r="BB14" s="413">
        <v>169</v>
      </c>
      <c r="BC14" s="257" t="s">
        <v>233</v>
      </c>
      <c r="BD14" s="413"/>
      <c r="BE14" s="257"/>
    </row>
    <row r="15" spans="1:57" s="226" customFormat="1" ht="21" customHeight="1">
      <c r="A15" s="265"/>
      <c r="C15" s="302" t="s">
        <v>467</v>
      </c>
      <c r="D15" s="302"/>
      <c r="E15" s="302"/>
      <c r="F15" s="302"/>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97"/>
      <c r="AV15" s="256"/>
      <c r="AW15" s="256"/>
      <c r="AX15" s="257" t="s">
        <v>60</v>
      </c>
      <c r="AY15" s="413">
        <v>311</v>
      </c>
      <c r="AZ15" s="413">
        <v>156</v>
      </c>
      <c r="BA15" s="413">
        <v>311</v>
      </c>
      <c r="BB15" s="413">
        <v>156</v>
      </c>
      <c r="BC15" s="257" t="s">
        <v>233</v>
      </c>
      <c r="BD15" s="413"/>
      <c r="BE15" s="257"/>
    </row>
    <row r="16" spans="1:57" s="226" customFormat="1" ht="21" customHeight="1">
      <c r="A16" s="266"/>
      <c r="B16" s="287"/>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97"/>
      <c r="AV16" s="256"/>
      <c r="AW16" s="256"/>
      <c r="AX16" s="257" t="s">
        <v>63</v>
      </c>
      <c r="AY16" s="413">
        <v>137</v>
      </c>
      <c r="AZ16" s="413">
        <v>68</v>
      </c>
      <c r="BA16" s="413">
        <v>137</v>
      </c>
      <c r="BB16" s="413">
        <v>68</v>
      </c>
      <c r="BC16" s="257" t="s">
        <v>233</v>
      </c>
      <c r="BD16" s="413"/>
      <c r="BE16" s="257"/>
    </row>
    <row r="17" spans="1:57" s="226" customFormat="1" ht="21" customHeight="1">
      <c r="A17" s="266"/>
      <c r="B17" s="287"/>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2"/>
      <c r="AM17" s="397"/>
      <c r="AV17" s="256"/>
      <c r="AW17" s="256"/>
      <c r="AX17" s="257" t="s">
        <v>35</v>
      </c>
      <c r="AY17" s="413">
        <v>508</v>
      </c>
      <c r="AZ17" s="413">
        <v>254</v>
      </c>
      <c r="BA17" s="413">
        <v>508</v>
      </c>
      <c r="BB17" s="413">
        <v>254</v>
      </c>
      <c r="BC17" s="257" t="s">
        <v>233</v>
      </c>
      <c r="BD17" s="413"/>
      <c r="BE17" s="257"/>
    </row>
    <row r="18" spans="1:57" s="226" customFormat="1" ht="21" customHeight="1">
      <c r="A18" s="266"/>
      <c r="B18" s="287"/>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97"/>
      <c r="AV18" s="256"/>
      <c r="AW18" s="256"/>
      <c r="AX18" s="257" t="s">
        <v>65</v>
      </c>
      <c r="AY18" s="413">
        <v>204</v>
      </c>
      <c r="AZ18" s="413">
        <v>102</v>
      </c>
      <c r="BA18" s="413">
        <v>204</v>
      </c>
      <c r="BB18" s="413">
        <v>102</v>
      </c>
      <c r="BC18" s="257" t="s">
        <v>233</v>
      </c>
      <c r="BD18" s="413"/>
      <c r="BE18" s="257"/>
    </row>
    <row r="19" spans="1:57" s="226" customFormat="1" ht="21" customHeight="1">
      <c r="A19" s="266"/>
      <c r="B19" s="287"/>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2"/>
      <c r="AM19" s="397"/>
      <c r="AV19" s="256"/>
      <c r="AW19" s="256"/>
      <c r="AX19" s="257" t="s">
        <v>67</v>
      </c>
      <c r="AY19" s="413">
        <v>148</v>
      </c>
      <c r="AZ19" s="413">
        <v>74</v>
      </c>
      <c r="BA19" s="413">
        <v>148</v>
      </c>
      <c r="BB19" s="413">
        <v>74</v>
      </c>
      <c r="BC19" s="257" t="s">
        <v>233</v>
      </c>
      <c r="BD19" s="413"/>
      <c r="BE19" s="257"/>
    </row>
    <row r="20" spans="1:57" s="226" customFormat="1" ht="21" customHeight="1">
      <c r="A20" s="266"/>
      <c r="B20" s="287"/>
      <c r="C20" s="302"/>
      <c r="D20" s="302"/>
      <c r="E20" s="302"/>
      <c r="F20" s="302"/>
      <c r="G20" s="302"/>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c r="AL20" s="302"/>
      <c r="AM20" s="397"/>
      <c r="AV20" s="256"/>
      <c r="AW20" s="256"/>
      <c r="AX20" s="257" t="s">
        <v>68</v>
      </c>
      <c r="AY20" s="413"/>
      <c r="AZ20" s="413">
        <v>282</v>
      </c>
      <c r="BA20" s="413"/>
      <c r="BB20" s="413">
        <v>282</v>
      </c>
      <c r="BC20" s="257" t="s">
        <v>233</v>
      </c>
      <c r="BD20" s="413"/>
      <c r="BE20" s="257"/>
    </row>
    <row r="21" spans="1:57" s="226" customFormat="1" ht="21" customHeight="1">
      <c r="A21" s="266"/>
      <c r="B21" s="287"/>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97"/>
      <c r="AV21" s="256"/>
      <c r="AW21" s="256"/>
      <c r="AX21" s="257" t="s">
        <v>171</v>
      </c>
      <c r="AY21" s="413">
        <v>33</v>
      </c>
      <c r="AZ21" s="413">
        <v>16</v>
      </c>
      <c r="BA21" s="413">
        <v>33</v>
      </c>
      <c r="BB21" s="413">
        <v>16</v>
      </c>
      <c r="BC21" s="257" t="s">
        <v>233</v>
      </c>
      <c r="BD21" s="413"/>
      <c r="BE21" s="257"/>
    </row>
    <row r="22" spans="1:57" s="226" customFormat="1" ht="21" customHeight="1">
      <c r="A22" s="267"/>
      <c r="B22" s="288"/>
      <c r="C22" s="303"/>
      <c r="D22" s="303"/>
      <c r="E22" s="303"/>
      <c r="F22" s="303"/>
      <c r="G22" s="303"/>
      <c r="H22" s="303"/>
      <c r="I22" s="303"/>
      <c r="J22" s="303"/>
      <c r="K22" s="303"/>
      <c r="L22" s="303"/>
      <c r="M22" s="303"/>
      <c r="N22" s="303"/>
      <c r="O22" s="303"/>
      <c r="P22" s="303"/>
      <c r="Q22" s="303"/>
      <c r="R22" s="303"/>
      <c r="S22" s="303"/>
      <c r="T22" s="303"/>
      <c r="U22" s="303"/>
      <c r="V22" s="303"/>
      <c r="W22" s="303"/>
      <c r="X22" s="303"/>
      <c r="Y22" s="303"/>
      <c r="Z22" s="303"/>
      <c r="AA22" s="303"/>
      <c r="AB22" s="303"/>
      <c r="AC22" s="303"/>
      <c r="AD22" s="303"/>
      <c r="AE22" s="303"/>
      <c r="AF22" s="303"/>
      <c r="AG22" s="303"/>
      <c r="AH22" s="303"/>
      <c r="AI22" s="303"/>
      <c r="AJ22" s="303"/>
      <c r="AK22" s="303"/>
      <c r="AL22" s="303"/>
      <c r="AM22" s="398"/>
      <c r="AV22" s="256"/>
      <c r="AW22" s="256"/>
      <c r="AX22" s="257" t="s">
        <v>69</v>
      </c>
      <c r="AY22" s="413">
        <v>475</v>
      </c>
      <c r="AZ22" s="413">
        <v>237</v>
      </c>
      <c r="BA22" s="413">
        <v>475</v>
      </c>
      <c r="BB22" s="413">
        <v>237</v>
      </c>
      <c r="BC22" s="257" t="s">
        <v>233</v>
      </c>
      <c r="BD22" s="413"/>
      <c r="BE22" s="257"/>
    </row>
    <row r="23" spans="1:57" s="226" customFormat="1" ht="18.75" customHeight="1">
      <c r="A23" s="268" t="s">
        <v>80</v>
      </c>
      <c r="B23" s="289"/>
      <c r="C23" s="289"/>
      <c r="D23" s="289"/>
      <c r="E23" s="289"/>
      <c r="F23" s="303"/>
      <c r="G23" s="303"/>
      <c r="H23" s="303"/>
      <c r="I23" s="303"/>
      <c r="J23" s="303"/>
      <c r="K23" s="303"/>
      <c r="L23" s="303"/>
      <c r="M23" s="303"/>
      <c r="N23" s="303"/>
      <c r="O23" s="303"/>
      <c r="P23" s="303"/>
      <c r="Q23" s="303"/>
      <c r="R23" s="303"/>
      <c r="S23" s="303"/>
      <c r="T23" s="303"/>
      <c r="U23" s="303"/>
      <c r="V23" s="303"/>
      <c r="W23" s="303"/>
      <c r="X23" s="303"/>
      <c r="Y23" s="303"/>
      <c r="Z23" s="303"/>
      <c r="AA23" s="303"/>
      <c r="AB23" s="303"/>
      <c r="AC23" s="303"/>
      <c r="AD23" s="303"/>
      <c r="AE23" s="303"/>
      <c r="AF23" s="303"/>
      <c r="AG23" s="303"/>
      <c r="AH23" s="303"/>
      <c r="AI23" s="303"/>
      <c r="AJ23" s="303"/>
      <c r="AK23" s="303"/>
      <c r="AL23" s="303"/>
      <c r="AM23" s="398"/>
      <c r="AV23" s="256"/>
      <c r="AW23" s="256"/>
      <c r="AX23" s="257" t="s">
        <v>19</v>
      </c>
      <c r="AY23" s="413">
        <v>638</v>
      </c>
      <c r="AZ23" s="413">
        <v>319</v>
      </c>
      <c r="BA23" s="413">
        <v>638</v>
      </c>
      <c r="BB23" s="413">
        <v>319</v>
      </c>
      <c r="BC23" s="257" t="s">
        <v>233</v>
      </c>
      <c r="BD23" s="413"/>
      <c r="BE23" s="257"/>
    </row>
    <row r="24" spans="1:57" ht="18" customHeight="1">
      <c r="A24" s="269" t="s">
        <v>88</v>
      </c>
      <c r="B24" s="286"/>
      <c r="C24" s="286"/>
      <c r="D24" s="286"/>
      <c r="E24" s="308"/>
      <c r="F24" s="269" t="s">
        <v>277</v>
      </c>
      <c r="G24" s="286"/>
      <c r="H24" s="286"/>
      <c r="I24" s="286"/>
      <c r="J24" s="286"/>
      <c r="K24" s="340" t="s">
        <v>29</v>
      </c>
      <c r="L24" s="340"/>
      <c r="M24" s="340"/>
      <c r="N24" s="340"/>
      <c r="O24" s="340"/>
      <c r="P24" s="340"/>
      <c r="Q24" s="340"/>
      <c r="R24" s="340"/>
      <c r="S24" s="340"/>
      <c r="T24" s="340"/>
      <c r="U24" s="340"/>
      <c r="V24" s="340"/>
      <c r="W24" s="340"/>
      <c r="X24" s="340"/>
      <c r="Y24" s="340"/>
      <c r="Z24" s="340"/>
      <c r="AA24" s="340"/>
      <c r="AB24" s="340"/>
      <c r="AC24" s="340"/>
      <c r="AD24" s="340"/>
      <c r="AE24" s="340"/>
      <c r="AF24" s="340"/>
      <c r="AG24" s="340"/>
      <c r="AH24" s="340"/>
      <c r="AI24" s="340"/>
      <c r="AJ24" s="340"/>
      <c r="AK24" s="340"/>
      <c r="AL24" s="340"/>
      <c r="AM24" s="340"/>
      <c r="AX24" s="257" t="s">
        <v>72</v>
      </c>
      <c r="AY24" s="414">
        <f t="shared" ref="AY24:AZ37" si="0">BA24*$AG$5</f>
        <v>0</v>
      </c>
      <c r="AZ24" s="414">
        <f t="shared" si="0"/>
        <v>0</v>
      </c>
      <c r="BA24" s="413">
        <v>38</v>
      </c>
      <c r="BB24" s="413">
        <v>19</v>
      </c>
      <c r="BC24" s="257" t="s">
        <v>243</v>
      </c>
      <c r="BD24" s="413"/>
      <c r="BE24" s="257"/>
    </row>
    <row r="25" spans="1:57" ht="9.75" customHeight="1">
      <c r="A25" s="270"/>
      <c r="B25" s="270"/>
      <c r="C25" s="270"/>
      <c r="D25" s="270"/>
      <c r="E25" s="270"/>
      <c r="F25" s="311"/>
      <c r="G25" s="311"/>
      <c r="H25" s="311"/>
      <c r="I25" s="311"/>
      <c r="J25" s="311"/>
      <c r="K25" s="341"/>
      <c r="L25" s="341"/>
      <c r="M25" s="341"/>
      <c r="N25" s="341"/>
      <c r="O25" s="341"/>
      <c r="P25" s="341"/>
      <c r="Q25" s="341"/>
      <c r="R25" s="341"/>
      <c r="S25" s="341"/>
      <c r="T25" s="341"/>
      <c r="U25" s="341"/>
      <c r="V25" s="341"/>
      <c r="W25" s="341"/>
      <c r="X25" s="341"/>
      <c r="Y25" s="341"/>
      <c r="Z25" s="341"/>
      <c r="AA25" s="341"/>
      <c r="AB25" s="341"/>
      <c r="AC25" s="341"/>
      <c r="AD25" s="341"/>
      <c r="AE25" s="341"/>
      <c r="AF25" s="341"/>
      <c r="AG25" s="341"/>
      <c r="AH25" s="341"/>
      <c r="AI25" s="341"/>
      <c r="AJ25" s="341"/>
      <c r="AK25" s="341"/>
      <c r="AL25" s="341"/>
      <c r="AM25" s="341"/>
      <c r="AX25" s="257" t="s">
        <v>75</v>
      </c>
      <c r="AY25" s="414">
        <f t="shared" si="0"/>
        <v>0</v>
      </c>
      <c r="AZ25" s="414">
        <f t="shared" si="0"/>
        <v>0</v>
      </c>
      <c r="BA25" s="413">
        <v>40</v>
      </c>
      <c r="BB25" s="413">
        <v>20</v>
      </c>
      <c r="BC25" s="257" t="s">
        <v>243</v>
      </c>
      <c r="BD25" s="413"/>
      <c r="BE25" s="257"/>
    </row>
    <row r="26" spans="1:57" ht="9.75" customHeight="1">
      <c r="A26" s="270"/>
      <c r="B26" s="270"/>
      <c r="C26" s="270"/>
      <c r="D26" s="270"/>
      <c r="E26" s="270"/>
      <c r="F26" s="311"/>
      <c r="G26" s="311"/>
      <c r="H26" s="311"/>
      <c r="I26" s="311"/>
      <c r="J26" s="311"/>
      <c r="K26" s="341"/>
      <c r="L26" s="341"/>
      <c r="M26" s="341"/>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341"/>
      <c r="AL26" s="341"/>
      <c r="AM26" s="341"/>
      <c r="AX26" s="257" t="s">
        <v>51</v>
      </c>
      <c r="AY26" s="414">
        <f t="shared" si="0"/>
        <v>0</v>
      </c>
      <c r="AZ26" s="414">
        <f t="shared" si="0"/>
        <v>0</v>
      </c>
      <c r="BA26" s="413">
        <v>38</v>
      </c>
      <c r="BB26" s="413">
        <v>19</v>
      </c>
      <c r="BC26" s="257" t="s">
        <v>243</v>
      </c>
      <c r="BD26" s="413"/>
      <c r="BE26" s="257"/>
    </row>
    <row r="27" spans="1:57" ht="9.75" customHeight="1">
      <c r="A27" s="270"/>
      <c r="B27" s="270"/>
      <c r="C27" s="270"/>
      <c r="D27" s="270"/>
      <c r="E27" s="270"/>
      <c r="F27" s="311"/>
      <c r="G27" s="311"/>
      <c r="H27" s="311"/>
      <c r="I27" s="311"/>
      <c r="J27" s="311"/>
      <c r="K27" s="341"/>
      <c r="L27" s="341"/>
      <c r="M27" s="341"/>
      <c r="N27" s="341"/>
      <c r="O27" s="341"/>
      <c r="P27" s="341"/>
      <c r="Q27" s="341"/>
      <c r="R27" s="341"/>
      <c r="S27" s="341"/>
      <c r="T27" s="341"/>
      <c r="U27" s="341"/>
      <c r="V27" s="341"/>
      <c r="W27" s="341"/>
      <c r="X27" s="341"/>
      <c r="Y27" s="341"/>
      <c r="Z27" s="341"/>
      <c r="AA27" s="341"/>
      <c r="AB27" s="341"/>
      <c r="AC27" s="341"/>
      <c r="AD27" s="341"/>
      <c r="AE27" s="341"/>
      <c r="AF27" s="341"/>
      <c r="AG27" s="341"/>
      <c r="AH27" s="341"/>
      <c r="AI27" s="341"/>
      <c r="AJ27" s="341"/>
      <c r="AK27" s="341"/>
      <c r="AL27" s="341"/>
      <c r="AM27" s="341"/>
      <c r="AX27" s="257" t="s">
        <v>59</v>
      </c>
      <c r="AY27" s="414">
        <f t="shared" si="0"/>
        <v>0</v>
      </c>
      <c r="AZ27" s="414">
        <f t="shared" si="0"/>
        <v>0</v>
      </c>
      <c r="BA27" s="413">
        <v>48</v>
      </c>
      <c r="BB27" s="413">
        <v>24</v>
      </c>
      <c r="BC27" s="257" t="s">
        <v>243</v>
      </c>
      <c r="BD27" s="413"/>
      <c r="BE27" s="257"/>
    </row>
    <row r="28" spans="1:57" ht="9.75" customHeight="1">
      <c r="A28" s="270"/>
      <c r="B28" s="270"/>
      <c r="C28" s="270"/>
      <c r="D28" s="270"/>
      <c r="E28" s="270"/>
      <c r="F28" s="311"/>
      <c r="G28" s="311"/>
      <c r="H28" s="311"/>
      <c r="I28" s="311"/>
      <c r="J28" s="311"/>
      <c r="K28" s="341"/>
      <c r="L28" s="341"/>
      <c r="M28" s="341"/>
      <c r="N28" s="341"/>
      <c r="O28" s="341"/>
      <c r="P28" s="341"/>
      <c r="Q28" s="341"/>
      <c r="R28" s="341"/>
      <c r="S28" s="341"/>
      <c r="T28" s="341"/>
      <c r="U28" s="341"/>
      <c r="V28" s="341"/>
      <c r="W28" s="341"/>
      <c r="X28" s="341"/>
      <c r="Y28" s="341"/>
      <c r="Z28" s="341"/>
      <c r="AA28" s="341"/>
      <c r="AB28" s="341"/>
      <c r="AC28" s="341"/>
      <c r="AD28" s="341"/>
      <c r="AE28" s="341"/>
      <c r="AF28" s="341"/>
      <c r="AG28" s="341"/>
      <c r="AH28" s="341"/>
      <c r="AI28" s="341"/>
      <c r="AJ28" s="341"/>
      <c r="AK28" s="341"/>
      <c r="AL28" s="341"/>
      <c r="AM28" s="341"/>
      <c r="AX28" s="257" t="s">
        <v>11</v>
      </c>
      <c r="AY28" s="414">
        <f t="shared" si="0"/>
        <v>0</v>
      </c>
      <c r="AZ28" s="414">
        <f t="shared" si="0"/>
        <v>0</v>
      </c>
      <c r="BA28" s="413">
        <v>43</v>
      </c>
      <c r="BB28" s="413">
        <v>21</v>
      </c>
      <c r="BC28" s="257" t="s">
        <v>243</v>
      </c>
      <c r="BD28" s="413"/>
      <c r="BE28" s="257"/>
    </row>
    <row r="29" spans="1:57" ht="9.75" customHeight="1">
      <c r="A29" s="270"/>
      <c r="B29" s="270"/>
      <c r="C29" s="270"/>
      <c r="D29" s="270"/>
      <c r="E29" s="270"/>
      <c r="F29" s="311"/>
      <c r="G29" s="311"/>
      <c r="H29" s="311"/>
      <c r="I29" s="311"/>
      <c r="J29" s="311"/>
      <c r="K29" s="341"/>
      <c r="L29" s="341"/>
      <c r="M29" s="341"/>
      <c r="N29" s="341"/>
      <c r="O29" s="341"/>
      <c r="P29" s="341"/>
      <c r="Q29" s="341"/>
      <c r="R29" s="341"/>
      <c r="S29" s="341"/>
      <c r="T29" s="341"/>
      <c r="U29" s="341"/>
      <c r="V29" s="341"/>
      <c r="W29" s="341"/>
      <c r="X29" s="341"/>
      <c r="Y29" s="341"/>
      <c r="Z29" s="341"/>
      <c r="AA29" s="341"/>
      <c r="AB29" s="341"/>
      <c r="AC29" s="341"/>
      <c r="AD29" s="341"/>
      <c r="AE29" s="341"/>
      <c r="AF29" s="341"/>
      <c r="AG29" s="341"/>
      <c r="AH29" s="341"/>
      <c r="AI29" s="341"/>
      <c r="AJ29" s="341"/>
      <c r="AK29" s="341"/>
      <c r="AL29" s="341"/>
      <c r="AM29" s="341"/>
      <c r="AX29" s="257" t="s">
        <v>77</v>
      </c>
      <c r="AY29" s="414">
        <f t="shared" si="0"/>
        <v>0</v>
      </c>
      <c r="AZ29" s="414">
        <f t="shared" si="0"/>
        <v>0</v>
      </c>
      <c r="BA29" s="413">
        <v>36</v>
      </c>
      <c r="BB29" s="413">
        <v>18</v>
      </c>
      <c r="BC29" s="257" t="s">
        <v>243</v>
      </c>
      <c r="BD29" s="413"/>
      <c r="BE29" s="257"/>
    </row>
    <row r="30" spans="1:57" ht="9.75" customHeight="1">
      <c r="A30" s="270"/>
      <c r="B30" s="270"/>
      <c r="C30" s="270"/>
      <c r="D30" s="270"/>
      <c r="E30" s="270"/>
      <c r="F30" s="311"/>
      <c r="G30" s="311"/>
      <c r="H30" s="311"/>
      <c r="I30" s="311"/>
      <c r="J30" s="31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c r="AL30" s="341"/>
      <c r="AM30" s="341"/>
      <c r="AX30" s="257" t="s">
        <v>245</v>
      </c>
      <c r="AY30" s="414">
        <f t="shared" si="0"/>
        <v>0</v>
      </c>
      <c r="AZ30" s="414">
        <f t="shared" si="0"/>
        <v>0</v>
      </c>
      <c r="BA30" s="413">
        <v>37</v>
      </c>
      <c r="BB30" s="413">
        <v>19</v>
      </c>
      <c r="BC30" s="257" t="s">
        <v>243</v>
      </c>
      <c r="BD30" s="413"/>
      <c r="BE30" s="257"/>
    </row>
    <row r="31" spans="1:57" ht="9.75" customHeight="1">
      <c r="A31" s="270"/>
      <c r="B31" s="270"/>
      <c r="C31" s="270"/>
      <c r="D31" s="270"/>
      <c r="E31" s="270"/>
      <c r="F31" s="311"/>
      <c r="G31" s="311"/>
      <c r="H31" s="311"/>
      <c r="I31" s="311"/>
      <c r="J31" s="311"/>
      <c r="K31" s="341"/>
      <c r="L31" s="341"/>
      <c r="M31" s="341"/>
      <c r="N31" s="341"/>
      <c r="O31" s="341"/>
      <c r="P31" s="341"/>
      <c r="Q31" s="341"/>
      <c r="R31" s="341"/>
      <c r="S31" s="341"/>
      <c r="T31" s="341"/>
      <c r="U31" s="341"/>
      <c r="V31" s="341"/>
      <c r="W31" s="341"/>
      <c r="X31" s="341"/>
      <c r="Y31" s="341"/>
      <c r="Z31" s="341"/>
      <c r="AA31" s="341"/>
      <c r="AB31" s="341"/>
      <c r="AC31" s="341"/>
      <c r="AD31" s="341"/>
      <c r="AE31" s="341"/>
      <c r="AF31" s="341"/>
      <c r="AG31" s="341"/>
      <c r="AH31" s="341"/>
      <c r="AI31" s="341"/>
      <c r="AJ31" s="341"/>
      <c r="AK31" s="341"/>
      <c r="AL31" s="341"/>
      <c r="AM31" s="341"/>
      <c r="AX31" s="257" t="s">
        <v>163</v>
      </c>
      <c r="AY31" s="414">
        <f t="shared" si="0"/>
        <v>0</v>
      </c>
      <c r="AZ31" s="414">
        <f t="shared" si="0"/>
        <v>0</v>
      </c>
      <c r="BA31" s="413">
        <v>35</v>
      </c>
      <c r="BB31" s="413">
        <v>18</v>
      </c>
      <c r="BC31" s="257" t="s">
        <v>243</v>
      </c>
      <c r="BD31" s="413"/>
      <c r="BE31" s="257"/>
    </row>
    <row r="32" spans="1:57" ht="9.75" customHeight="1">
      <c r="A32" s="270"/>
      <c r="B32" s="270"/>
      <c r="C32" s="270"/>
      <c r="D32" s="270"/>
      <c r="E32" s="270"/>
      <c r="F32" s="311"/>
      <c r="G32" s="311"/>
      <c r="H32" s="311"/>
      <c r="I32" s="311"/>
      <c r="J32" s="311"/>
      <c r="K32" s="341"/>
      <c r="L32" s="341"/>
      <c r="M32" s="341"/>
      <c r="N32" s="341"/>
      <c r="O32" s="341"/>
      <c r="P32" s="341"/>
      <c r="Q32" s="341"/>
      <c r="R32" s="341"/>
      <c r="S32" s="341"/>
      <c r="T32" s="341"/>
      <c r="U32" s="341"/>
      <c r="V32" s="341"/>
      <c r="W32" s="341"/>
      <c r="X32" s="341"/>
      <c r="Y32" s="341"/>
      <c r="Z32" s="341"/>
      <c r="AA32" s="341"/>
      <c r="AB32" s="341"/>
      <c r="AC32" s="341"/>
      <c r="AD32" s="341"/>
      <c r="AE32" s="341"/>
      <c r="AF32" s="341"/>
      <c r="AG32" s="341"/>
      <c r="AH32" s="341"/>
      <c r="AI32" s="341"/>
      <c r="AJ32" s="341"/>
      <c r="AK32" s="341"/>
      <c r="AL32" s="341"/>
      <c r="AM32" s="341"/>
      <c r="AX32" s="257" t="s">
        <v>246</v>
      </c>
      <c r="AY32" s="414">
        <f t="shared" si="0"/>
        <v>0</v>
      </c>
      <c r="AZ32" s="414">
        <f t="shared" si="0"/>
        <v>0</v>
      </c>
      <c r="BA32" s="413">
        <v>37</v>
      </c>
      <c r="BB32" s="413">
        <v>19</v>
      </c>
      <c r="BC32" s="257" t="s">
        <v>243</v>
      </c>
      <c r="BD32" s="413"/>
      <c r="BE32" s="257"/>
    </row>
    <row r="33" spans="1:57" ht="9.75" customHeight="1">
      <c r="A33" s="270"/>
      <c r="B33" s="270"/>
      <c r="C33" s="270"/>
      <c r="D33" s="270"/>
      <c r="E33" s="270"/>
      <c r="F33" s="311"/>
      <c r="G33" s="311"/>
      <c r="H33" s="311"/>
      <c r="I33" s="311"/>
      <c r="J33" s="311"/>
      <c r="K33" s="341"/>
      <c r="L33" s="341"/>
      <c r="M33" s="341"/>
      <c r="N33" s="341"/>
      <c r="O33" s="341"/>
      <c r="P33" s="341"/>
      <c r="Q33" s="341"/>
      <c r="R33" s="341"/>
      <c r="S33" s="341"/>
      <c r="T33" s="341"/>
      <c r="U33" s="341"/>
      <c r="V33" s="341"/>
      <c r="W33" s="341"/>
      <c r="X33" s="341"/>
      <c r="Y33" s="341"/>
      <c r="Z33" s="341"/>
      <c r="AA33" s="341"/>
      <c r="AB33" s="341"/>
      <c r="AC33" s="341"/>
      <c r="AD33" s="341"/>
      <c r="AE33" s="341"/>
      <c r="AF33" s="341"/>
      <c r="AG33" s="341"/>
      <c r="AH33" s="341"/>
      <c r="AI33" s="341"/>
      <c r="AJ33" s="341"/>
      <c r="AK33" s="341"/>
      <c r="AL33" s="341"/>
      <c r="AM33" s="341"/>
      <c r="AX33" s="257" t="s">
        <v>247</v>
      </c>
      <c r="AY33" s="414">
        <f t="shared" si="0"/>
        <v>0</v>
      </c>
      <c r="AZ33" s="414">
        <f t="shared" si="0"/>
        <v>0</v>
      </c>
      <c r="BA33" s="413">
        <v>35</v>
      </c>
      <c r="BB33" s="413">
        <v>18</v>
      </c>
      <c r="BC33" s="257" t="s">
        <v>243</v>
      </c>
      <c r="BD33" s="413"/>
      <c r="BE33" s="257"/>
    </row>
    <row r="34" spans="1:57" ht="9.75" customHeight="1">
      <c r="A34" s="270"/>
      <c r="B34" s="270"/>
      <c r="C34" s="270"/>
      <c r="D34" s="270"/>
      <c r="E34" s="270"/>
      <c r="F34" s="311"/>
      <c r="G34" s="311"/>
      <c r="H34" s="311"/>
      <c r="I34" s="311"/>
      <c r="J34" s="311"/>
      <c r="K34" s="341"/>
      <c r="L34" s="341"/>
      <c r="M34" s="341"/>
      <c r="N34" s="341"/>
      <c r="O34" s="341"/>
      <c r="P34" s="341"/>
      <c r="Q34" s="341"/>
      <c r="R34" s="341"/>
      <c r="S34" s="341"/>
      <c r="T34" s="341"/>
      <c r="U34" s="341"/>
      <c r="V34" s="341"/>
      <c r="W34" s="341"/>
      <c r="X34" s="341"/>
      <c r="Y34" s="341"/>
      <c r="Z34" s="341"/>
      <c r="AA34" s="341"/>
      <c r="AB34" s="341"/>
      <c r="AC34" s="341"/>
      <c r="AD34" s="341"/>
      <c r="AE34" s="341"/>
      <c r="AF34" s="341"/>
      <c r="AG34" s="341"/>
      <c r="AH34" s="341"/>
      <c r="AI34" s="341"/>
      <c r="AJ34" s="341"/>
      <c r="AK34" s="341"/>
      <c r="AL34" s="341"/>
      <c r="AM34" s="341"/>
      <c r="AX34" s="257" t="s">
        <v>249</v>
      </c>
      <c r="AY34" s="414">
        <f t="shared" si="0"/>
        <v>0</v>
      </c>
      <c r="AZ34" s="414">
        <f t="shared" si="0"/>
        <v>0</v>
      </c>
      <c r="BA34" s="413">
        <v>37</v>
      </c>
      <c r="BB34" s="413">
        <v>19</v>
      </c>
      <c r="BC34" s="257" t="s">
        <v>243</v>
      </c>
      <c r="BD34" s="413"/>
      <c r="BE34" s="257"/>
    </row>
    <row r="35" spans="1:57" ht="9.75" customHeight="1">
      <c r="A35" s="270"/>
      <c r="B35" s="270"/>
      <c r="C35" s="270"/>
      <c r="D35" s="270"/>
      <c r="E35" s="270"/>
      <c r="F35" s="311"/>
      <c r="G35" s="311"/>
      <c r="H35" s="311"/>
      <c r="I35" s="311"/>
      <c r="J35" s="311"/>
      <c r="K35" s="341"/>
      <c r="L35" s="341"/>
      <c r="M35" s="341"/>
      <c r="N35" s="341"/>
      <c r="O35" s="341"/>
      <c r="P35" s="341"/>
      <c r="Q35" s="341"/>
      <c r="R35" s="341"/>
      <c r="S35" s="341"/>
      <c r="T35" s="341"/>
      <c r="U35" s="341"/>
      <c r="V35" s="341"/>
      <c r="W35" s="341"/>
      <c r="X35" s="341"/>
      <c r="Y35" s="341"/>
      <c r="Z35" s="341"/>
      <c r="AA35" s="341"/>
      <c r="AB35" s="341"/>
      <c r="AC35" s="341"/>
      <c r="AD35" s="341"/>
      <c r="AE35" s="341"/>
      <c r="AF35" s="341"/>
      <c r="AG35" s="341"/>
      <c r="AH35" s="341"/>
      <c r="AI35" s="341"/>
      <c r="AJ35" s="341"/>
      <c r="AK35" s="341"/>
      <c r="AL35" s="341"/>
      <c r="AM35" s="341"/>
      <c r="AX35" s="257" t="s">
        <v>21</v>
      </c>
      <c r="AY35" s="414">
        <f t="shared" si="0"/>
        <v>0</v>
      </c>
      <c r="AZ35" s="414">
        <f t="shared" si="0"/>
        <v>0</v>
      </c>
      <c r="BA35" s="413">
        <v>35</v>
      </c>
      <c r="BB35" s="413">
        <v>18</v>
      </c>
      <c r="BC35" s="257" t="s">
        <v>243</v>
      </c>
      <c r="BD35" s="413"/>
      <c r="BE35" s="257"/>
    </row>
    <row r="36" spans="1:57" ht="9.75" customHeight="1">
      <c r="A36" s="270"/>
      <c r="B36" s="270"/>
      <c r="C36" s="270"/>
      <c r="D36" s="270"/>
      <c r="E36" s="270"/>
      <c r="F36" s="311"/>
      <c r="G36" s="311"/>
      <c r="H36" s="311"/>
      <c r="I36" s="311"/>
      <c r="J36" s="311"/>
      <c r="K36" s="341"/>
      <c r="L36" s="341"/>
      <c r="M36" s="341"/>
      <c r="N36" s="341"/>
      <c r="O36" s="341"/>
      <c r="P36" s="341"/>
      <c r="Q36" s="341"/>
      <c r="R36" s="341"/>
      <c r="S36" s="341"/>
      <c r="T36" s="341"/>
      <c r="U36" s="341"/>
      <c r="V36" s="341"/>
      <c r="W36" s="341"/>
      <c r="X36" s="341"/>
      <c r="Y36" s="341"/>
      <c r="Z36" s="341"/>
      <c r="AA36" s="341"/>
      <c r="AB36" s="341"/>
      <c r="AC36" s="341"/>
      <c r="AD36" s="341"/>
      <c r="AE36" s="341"/>
      <c r="AF36" s="341"/>
      <c r="AG36" s="341"/>
      <c r="AH36" s="341"/>
      <c r="AI36" s="341"/>
      <c r="AJ36" s="341"/>
      <c r="AK36" s="341"/>
      <c r="AL36" s="341"/>
      <c r="AM36" s="341"/>
      <c r="AX36" s="257" t="s">
        <v>252</v>
      </c>
      <c r="AY36" s="414">
        <f t="shared" si="0"/>
        <v>0</v>
      </c>
      <c r="AZ36" s="414">
        <f t="shared" si="0"/>
        <v>0</v>
      </c>
      <c r="BA36" s="413">
        <v>37</v>
      </c>
      <c r="BB36" s="413">
        <v>19</v>
      </c>
      <c r="BC36" s="257" t="s">
        <v>243</v>
      </c>
      <c r="BD36" s="413"/>
      <c r="BE36" s="257"/>
    </row>
    <row r="37" spans="1:57" ht="9.75" customHeight="1">
      <c r="A37" s="270"/>
      <c r="B37" s="270"/>
      <c r="C37" s="270"/>
      <c r="D37" s="270"/>
      <c r="E37" s="270"/>
      <c r="F37" s="311"/>
      <c r="G37" s="311"/>
      <c r="H37" s="311"/>
      <c r="I37" s="311"/>
      <c r="J37" s="311"/>
      <c r="K37" s="341"/>
      <c r="L37" s="341"/>
      <c r="M37" s="341"/>
      <c r="N37" s="341"/>
      <c r="O37" s="341"/>
      <c r="P37" s="341"/>
      <c r="Q37" s="341"/>
      <c r="R37" s="341"/>
      <c r="S37" s="341"/>
      <c r="T37" s="341"/>
      <c r="U37" s="341"/>
      <c r="V37" s="341"/>
      <c r="W37" s="341"/>
      <c r="X37" s="341"/>
      <c r="Y37" s="341"/>
      <c r="Z37" s="341"/>
      <c r="AA37" s="341"/>
      <c r="AB37" s="341"/>
      <c r="AC37" s="341"/>
      <c r="AD37" s="341"/>
      <c r="AE37" s="341"/>
      <c r="AF37" s="341"/>
      <c r="AG37" s="341"/>
      <c r="AH37" s="341"/>
      <c r="AI37" s="341"/>
      <c r="AJ37" s="341"/>
      <c r="AK37" s="341"/>
      <c r="AL37" s="341"/>
      <c r="AM37" s="341"/>
      <c r="AX37" s="257" t="s">
        <v>153</v>
      </c>
      <c r="AY37" s="414">
        <f t="shared" si="0"/>
        <v>0</v>
      </c>
      <c r="AZ37" s="414">
        <f t="shared" si="0"/>
        <v>0</v>
      </c>
      <c r="BA37" s="413">
        <v>35</v>
      </c>
      <c r="BB37" s="413">
        <v>18</v>
      </c>
      <c r="BC37" s="257" t="s">
        <v>243</v>
      </c>
      <c r="BD37" s="413"/>
      <c r="BE37" s="257"/>
    </row>
    <row r="38" spans="1:57" ht="9.75" customHeight="1">
      <c r="A38" s="270"/>
      <c r="B38" s="270"/>
      <c r="C38" s="270"/>
      <c r="D38" s="270"/>
      <c r="E38" s="270"/>
      <c r="F38" s="311"/>
      <c r="G38" s="311"/>
      <c r="H38" s="311"/>
      <c r="I38" s="311"/>
      <c r="J38" s="31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1"/>
      <c r="AI38" s="341"/>
      <c r="AJ38" s="341"/>
      <c r="AK38" s="341"/>
      <c r="AL38" s="341"/>
      <c r="AM38" s="341"/>
      <c r="BD38" s="257"/>
      <c r="BE38" s="257"/>
    </row>
    <row r="39" spans="1:57" ht="9.75" customHeight="1">
      <c r="A39" s="270"/>
      <c r="B39" s="270"/>
      <c r="C39" s="270"/>
      <c r="D39" s="270"/>
      <c r="E39" s="270"/>
      <c r="F39" s="311"/>
      <c r="G39" s="311"/>
      <c r="H39" s="311"/>
      <c r="I39" s="311"/>
      <c r="J39" s="311"/>
      <c r="K39" s="341"/>
      <c r="L39" s="341"/>
      <c r="M39" s="341"/>
      <c r="N39" s="341"/>
      <c r="O39" s="341"/>
      <c r="P39" s="341"/>
      <c r="Q39" s="341"/>
      <c r="R39" s="341"/>
      <c r="S39" s="341"/>
      <c r="T39" s="341"/>
      <c r="U39" s="341"/>
      <c r="V39" s="341"/>
      <c r="W39" s="341"/>
      <c r="X39" s="341"/>
      <c r="Y39" s="341"/>
      <c r="Z39" s="341"/>
      <c r="AA39" s="341"/>
      <c r="AB39" s="341"/>
      <c r="AC39" s="341"/>
      <c r="AD39" s="341"/>
      <c r="AE39" s="341"/>
      <c r="AF39" s="341"/>
      <c r="AG39" s="341"/>
      <c r="AH39" s="341"/>
      <c r="AI39" s="341"/>
      <c r="AJ39" s="341"/>
      <c r="AK39" s="341"/>
      <c r="AL39" s="341"/>
      <c r="AM39" s="341"/>
      <c r="AX39" s="257" t="s">
        <v>222</v>
      </c>
      <c r="AY39" s="257" t="s">
        <v>253</v>
      </c>
      <c r="BD39" s="257"/>
      <c r="BE39" s="257"/>
    </row>
    <row r="40" spans="1:57" ht="9.75" customHeight="1">
      <c r="A40" s="270"/>
      <c r="B40" s="270"/>
      <c r="C40" s="270"/>
      <c r="D40" s="270"/>
      <c r="E40" s="270"/>
      <c r="F40" s="311"/>
      <c r="G40" s="311"/>
      <c r="H40" s="311"/>
      <c r="I40" s="311"/>
      <c r="J40" s="311"/>
      <c r="K40" s="341"/>
      <c r="L40" s="341"/>
      <c r="M40" s="341"/>
      <c r="N40" s="341"/>
      <c r="O40" s="341"/>
      <c r="P40" s="341"/>
      <c r="Q40" s="341"/>
      <c r="R40" s="341"/>
      <c r="S40" s="341"/>
      <c r="T40" s="341"/>
      <c r="U40" s="341"/>
      <c r="V40" s="341"/>
      <c r="W40" s="341"/>
      <c r="X40" s="341"/>
      <c r="Y40" s="341"/>
      <c r="Z40" s="341"/>
      <c r="AA40" s="341"/>
      <c r="AB40" s="341"/>
      <c r="AC40" s="341"/>
      <c r="AD40" s="341"/>
      <c r="AE40" s="341"/>
      <c r="AF40" s="341"/>
      <c r="AG40" s="341"/>
      <c r="AH40" s="341"/>
      <c r="AI40" s="341"/>
      <c r="AJ40" s="341"/>
      <c r="AK40" s="341"/>
      <c r="AL40" s="341"/>
      <c r="AM40" s="341"/>
      <c r="AX40" s="257" t="s">
        <v>223</v>
      </c>
      <c r="AY40" s="257">
        <v>0</v>
      </c>
      <c r="AZ40" s="257" t="b">
        <v>0</v>
      </c>
      <c r="BA40" s="257" t="b">
        <v>0</v>
      </c>
      <c r="BB40" s="257" t="b">
        <v>0</v>
      </c>
      <c r="BC40" s="257">
        <v>0</v>
      </c>
      <c r="BD40" s="257">
        <v>0</v>
      </c>
      <c r="BE40" s="257"/>
    </row>
    <row r="41" spans="1:57" ht="9.75" customHeight="1">
      <c r="A41" s="270"/>
      <c r="B41" s="270"/>
      <c r="C41" s="270"/>
      <c r="D41" s="270"/>
      <c r="E41" s="270"/>
      <c r="F41" s="311"/>
      <c r="G41" s="311"/>
      <c r="H41" s="311"/>
      <c r="I41" s="311"/>
      <c r="J41" s="311"/>
      <c r="K41" s="341"/>
      <c r="L41" s="341"/>
      <c r="M41" s="341"/>
      <c r="N41" s="341"/>
      <c r="O41" s="341"/>
      <c r="P41" s="341"/>
      <c r="Q41" s="341"/>
      <c r="R41" s="341"/>
      <c r="S41" s="341"/>
      <c r="T41" s="341"/>
      <c r="U41" s="341"/>
      <c r="V41" s="341"/>
      <c r="W41" s="341"/>
      <c r="X41" s="341"/>
      <c r="Y41" s="341"/>
      <c r="Z41" s="341"/>
      <c r="AA41" s="341"/>
      <c r="AB41" s="341"/>
      <c r="AC41" s="341"/>
      <c r="AD41" s="341"/>
      <c r="AE41" s="341"/>
      <c r="AF41" s="341"/>
      <c r="AG41" s="341"/>
      <c r="AH41" s="341"/>
      <c r="AI41" s="341"/>
      <c r="AJ41" s="341"/>
      <c r="AK41" s="341"/>
      <c r="AL41" s="341"/>
      <c r="AM41" s="341"/>
      <c r="AX41" s="257" t="s">
        <v>224</v>
      </c>
      <c r="BD41" s="257"/>
      <c r="BE41" s="257"/>
    </row>
    <row r="42" spans="1:57" ht="9.75" customHeight="1">
      <c r="A42" s="270"/>
      <c r="B42" s="270"/>
      <c r="C42" s="270"/>
      <c r="D42" s="270"/>
      <c r="E42" s="270"/>
      <c r="F42" s="311"/>
      <c r="G42" s="311"/>
      <c r="H42" s="311"/>
      <c r="I42" s="311"/>
      <c r="J42" s="311"/>
      <c r="K42" s="341"/>
      <c r="L42" s="341"/>
      <c r="M42" s="341"/>
      <c r="N42" s="341"/>
      <c r="O42" s="341"/>
      <c r="P42" s="341"/>
      <c r="Q42" s="341"/>
      <c r="R42" s="341"/>
      <c r="S42" s="341"/>
      <c r="T42" s="341"/>
      <c r="U42" s="341"/>
      <c r="V42" s="341"/>
      <c r="W42" s="341"/>
      <c r="X42" s="341"/>
      <c r="Y42" s="341"/>
      <c r="Z42" s="341"/>
      <c r="AA42" s="341"/>
      <c r="AB42" s="341"/>
      <c r="AC42" s="341"/>
      <c r="AD42" s="341"/>
      <c r="AE42" s="341"/>
      <c r="AF42" s="341"/>
      <c r="AG42" s="341"/>
      <c r="AH42" s="341"/>
      <c r="AI42" s="341"/>
      <c r="AJ42" s="341"/>
      <c r="AK42" s="341"/>
      <c r="AL42" s="341"/>
      <c r="AM42" s="341"/>
      <c r="AX42" s="257" t="s">
        <v>28</v>
      </c>
      <c r="BD42" s="257"/>
      <c r="BE42" s="257"/>
    </row>
    <row r="43" spans="1:57" ht="9.75" customHeight="1">
      <c r="A43" s="270"/>
      <c r="B43" s="270"/>
      <c r="C43" s="270"/>
      <c r="D43" s="270"/>
      <c r="E43" s="270"/>
      <c r="F43" s="311"/>
      <c r="G43" s="311"/>
      <c r="H43" s="311"/>
      <c r="I43" s="311"/>
      <c r="J43" s="311"/>
      <c r="K43" s="341"/>
      <c r="L43" s="341"/>
      <c r="M43" s="341"/>
      <c r="N43" s="341"/>
      <c r="O43" s="341"/>
      <c r="P43" s="341"/>
      <c r="Q43" s="341"/>
      <c r="R43" s="341"/>
      <c r="S43" s="341"/>
      <c r="T43" s="341"/>
      <c r="U43" s="341"/>
      <c r="V43" s="341"/>
      <c r="W43" s="341"/>
      <c r="X43" s="341"/>
      <c r="Y43" s="341"/>
      <c r="Z43" s="341"/>
      <c r="AA43" s="341"/>
      <c r="AB43" s="341"/>
      <c r="AC43" s="341"/>
      <c r="AD43" s="341"/>
      <c r="AE43" s="341"/>
      <c r="AF43" s="341"/>
      <c r="AG43" s="341"/>
      <c r="AH43" s="341"/>
      <c r="AI43" s="341"/>
      <c r="AJ43" s="341"/>
      <c r="AK43" s="341"/>
      <c r="AL43" s="341"/>
      <c r="AM43" s="341"/>
      <c r="AX43" s="257" t="s">
        <v>227</v>
      </c>
      <c r="BD43" s="257"/>
      <c r="BE43" s="257"/>
    </row>
    <row r="44" spans="1:57" ht="9.75" customHeight="1">
      <c r="A44" s="270"/>
      <c r="B44" s="270"/>
      <c r="C44" s="270"/>
      <c r="D44" s="270"/>
      <c r="E44" s="270"/>
      <c r="F44" s="312"/>
      <c r="G44" s="317"/>
      <c r="H44" s="317"/>
      <c r="I44" s="317"/>
      <c r="J44" s="333"/>
      <c r="K44" s="342"/>
      <c r="L44" s="342"/>
      <c r="M44" s="342"/>
      <c r="N44" s="342"/>
      <c r="O44" s="342"/>
      <c r="P44" s="342"/>
      <c r="Q44" s="342"/>
      <c r="R44" s="342"/>
      <c r="S44" s="342"/>
      <c r="T44" s="342"/>
      <c r="U44" s="342"/>
      <c r="V44" s="342"/>
      <c r="W44" s="342"/>
      <c r="X44" s="342"/>
      <c r="Y44" s="342"/>
      <c r="Z44" s="342"/>
      <c r="AA44" s="342"/>
      <c r="AB44" s="342"/>
      <c r="AC44" s="342"/>
      <c r="AD44" s="342"/>
      <c r="AE44" s="342"/>
      <c r="AF44" s="342"/>
      <c r="AG44" s="342"/>
      <c r="AH44" s="342"/>
      <c r="AI44" s="342"/>
      <c r="AJ44" s="342"/>
      <c r="AK44" s="342"/>
      <c r="AL44" s="342"/>
      <c r="AM44" s="342"/>
      <c r="AX44" s="257" t="s">
        <v>41</v>
      </c>
      <c r="BD44" s="257"/>
      <c r="BE44" s="257"/>
    </row>
    <row r="45" spans="1:57" s="215" customFormat="1" ht="22.5" customHeight="1">
      <c r="A45" s="271" t="s">
        <v>137</v>
      </c>
      <c r="B45" s="290"/>
      <c r="C45" s="290"/>
      <c r="D45" s="290"/>
      <c r="E45" s="290"/>
      <c r="F45" s="313">
        <f>SUM(F25:J44)</f>
        <v>0</v>
      </c>
      <c r="G45" s="318"/>
      <c r="H45" s="318"/>
      <c r="I45" s="318"/>
      <c r="J45" s="334"/>
      <c r="K45" s="343"/>
      <c r="L45" s="343"/>
      <c r="M45" s="343"/>
      <c r="N45" s="343"/>
      <c r="O45" s="343"/>
      <c r="P45" s="343"/>
      <c r="Q45" s="343"/>
      <c r="R45" s="343"/>
      <c r="S45" s="343"/>
      <c r="T45" s="343"/>
      <c r="U45" s="343"/>
      <c r="V45" s="343"/>
      <c r="W45" s="343"/>
      <c r="X45" s="343"/>
      <c r="Y45" s="343"/>
      <c r="Z45" s="343"/>
      <c r="AA45" s="343"/>
      <c r="AB45" s="343"/>
      <c r="AC45" s="343"/>
      <c r="AD45" s="343"/>
      <c r="AE45" s="343"/>
      <c r="AF45" s="343"/>
      <c r="AG45" s="343"/>
      <c r="AH45" s="343"/>
      <c r="AI45" s="343"/>
      <c r="AJ45" s="343"/>
      <c r="AK45" s="343"/>
      <c r="AL45" s="343"/>
      <c r="AM45" s="343"/>
      <c r="AV45" s="256"/>
      <c r="AW45" s="256"/>
      <c r="AX45" s="257" t="s">
        <v>230</v>
      </c>
      <c r="AY45" s="257"/>
      <c r="AZ45" s="257"/>
      <c r="BA45" s="257"/>
      <c r="BB45" s="257"/>
      <c r="BC45" s="257"/>
      <c r="BD45" s="257"/>
      <c r="BE45" s="257"/>
    </row>
    <row r="46" spans="1:57" s="215" customFormat="1" ht="11.25" customHeight="1">
      <c r="A46" s="272"/>
      <c r="B46" s="291"/>
      <c r="C46" s="291"/>
      <c r="D46" s="291"/>
      <c r="E46" s="291"/>
      <c r="F46" s="314"/>
      <c r="G46" s="314"/>
      <c r="H46" s="314"/>
      <c r="I46" s="314"/>
      <c r="J46" s="314"/>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399"/>
      <c r="AV46" s="256"/>
      <c r="AW46" s="256"/>
      <c r="AX46" s="257" t="s">
        <v>231</v>
      </c>
      <c r="AY46" s="257"/>
      <c r="AZ46" s="257"/>
      <c r="BA46" s="257"/>
      <c r="BB46" s="257"/>
      <c r="BC46" s="257"/>
      <c r="BD46" s="257"/>
      <c r="BE46" s="257"/>
    </row>
    <row r="47" spans="1:57" s="226" customFormat="1" ht="18.75" customHeight="1">
      <c r="A47" s="273" t="s">
        <v>289</v>
      </c>
      <c r="B47" s="285"/>
      <c r="C47" s="285"/>
      <c r="D47" s="285"/>
      <c r="E47" s="285"/>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3"/>
      <c r="AF47" s="303"/>
      <c r="AG47" s="303"/>
      <c r="AH47" s="303"/>
      <c r="AI47" s="303"/>
      <c r="AJ47" s="303"/>
      <c r="AK47" s="303"/>
      <c r="AL47" s="303"/>
      <c r="AM47" s="398"/>
      <c r="AV47" s="256"/>
      <c r="AW47" s="256"/>
      <c r="AX47" s="257"/>
      <c r="AY47" s="257"/>
      <c r="AZ47" s="257"/>
      <c r="BA47" s="257"/>
      <c r="BB47" s="257"/>
      <c r="BC47" s="257"/>
    </row>
    <row r="48" spans="1:57" s="215" customFormat="1" ht="18" customHeight="1">
      <c r="A48" s="269" t="s">
        <v>88</v>
      </c>
      <c r="B48" s="286"/>
      <c r="C48" s="286"/>
      <c r="D48" s="286"/>
      <c r="E48" s="308"/>
      <c r="F48" s="269" t="s">
        <v>48</v>
      </c>
      <c r="G48" s="286"/>
      <c r="H48" s="286"/>
      <c r="I48" s="286"/>
      <c r="J48" s="286"/>
      <c r="K48" s="340" t="s">
        <v>449</v>
      </c>
      <c r="L48" s="340"/>
      <c r="M48" s="340"/>
      <c r="N48" s="340"/>
      <c r="O48" s="340"/>
      <c r="P48" s="340"/>
      <c r="Q48" s="340"/>
      <c r="R48" s="340"/>
      <c r="S48" s="340"/>
      <c r="T48" s="340"/>
      <c r="U48" s="340"/>
      <c r="V48" s="340"/>
      <c r="W48" s="340"/>
      <c r="X48" s="340"/>
      <c r="Y48" s="340"/>
      <c r="Z48" s="340"/>
      <c r="AA48" s="340"/>
      <c r="AB48" s="340"/>
      <c r="AC48" s="340"/>
      <c r="AD48" s="340"/>
      <c r="AE48" s="340"/>
      <c r="AF48" s="340"/>
      <c r="AG48" s="340"/>
      <c r="AH48" s="340"/>
      <c r="AI48" s="340"/>
      <c r="AJ48" s="340"/>
      <c r="AK48" s="340"/>
      <c r="AL48" s="340"/>
      <c r="AM48" s="340"/>
      <c r="AV48" s="256"/>
      <c r="AW48" s="256"/>
      <c r="AX48" s="257"/>
      <c r="AY48" s="257"/>
      <c r="AZ48" s="257"/>
      <c r="BA48" s="257"/>
      <c r="BB48" s="257"/>
      <c r="BC48" s="257"/>
    </row>
    <row r="49" spans="1:55" s="215" customFormat="1" ht="9.75" customHeight="1">
      <c r="A49" s="270"/>
      <c r="B49" s="270"/>
      <c r="C49" s="270"/>
      <c r="D49" s="270"/>
      <c r="E49" s="270"/>
      <c r="F49" s="311"/>
      <c r="G49" s="311"/>
      <c r="H49" s="311"/>
      <c r="I49" s="311"/>
      <c r="J49" s="311"/>
      <c r="K49" s="341"/>
      <c r="L49" s="341"/>
      <c r="M49" s="341"/>
      <c r="N49" s="341"/>
      <c r="O49" s="341"/>
      <c r="P49" s="341"/>
      <c r="Q49" s="341"/>
      <c r="R49" s="341"/>
      <c r="S49" s="341"/>
      <c r="T49" s="341"/>
      <c r="U49" s="341"/>
      <c r="V49" s="341"/>
      <c r="W49" s="341"/>
      <c r="X49" s="341"/>
      <c r="Y49" s="341"/>
      <c r="Z49" s="341"/>
      <c r="AA49" s="341"/>
      <c r="AB49" s="341"/>
      <c r="AC49" s="341"/>
      <c r="AD49" s="341"/>
      <c r="AE49" s="341"/>
      <c r="AF49" s="341"/>
      <c r="AG49" s="341"/>
      <c r="AH49" s="341"/>
      <c r="AI49" s="341"/>
      <c r="AJ49" s="341"/>
      <c r="AK49" s="341"/>
      <c r="AL49" s="341"/>
      <c r="AM49" s="341"/>
      <c r="AV49" s="256"/>
      <c r="AW49" s="256"/>
      <c r="AX49" s="257"/>
      <c r="AY49" s="257"/>
      <c r="AZ49" s="257"/>
      <c r="BA49" s="257"/>
      <c r="BB49" s="257"/>
      <c r="BC49" s="257"/>
    </row>
    <row r="50" spans="1:55" s="215" customFormat="1" ht="9.75" customHeight="1">
      <c r="A50" s="270"/>
      <c r="B50" s="270"/>
      <c r="C50" s="270"/>
      <c r="D50" s="270"/>
      <c r="E50" s="270"/>
      <c r="F50" s="315"/>
      <c r="G50" s="319"/>
      <c r="H50" s="319"/>
      <c r="I50" s="319"/>
      <c r="J50" s="335"/>
      <c r="K50" s="344"/>
      <c r="L50" s="353"/>
      <c r="M50" s="353"/>
      <c r="N50" s="353"/>
      <c r="O50" s="353"/>
      <c r="P50" s="353"/>
      <c r="Q50" s="353"/>
      <c r="R50" s="353"/>
      <c r="S50" s="353"/>
      <c r="T50" s="353"/>
      <c r="U50" s="353"/>
      <c r="V50" s="353"/>
      <c r="W50" s="353"/>
      <c r="X50" s="353"/>
      <c r="Y50" s="353"/>
      <c r="Z50" s="353"/>
      <c r="AA50" s="353"/>
      <c r="AB50" s="353"/>
      <c r="AC50" s="353"/>
      <c r="AD50" s="353"/>
      <c r="AE50" s="353"/>
      <c r="AF50" s="353"/>
      <c r="AG50" s="353"/>
      <c r="AH50" s="353"/>
      <c r="AI50" s="353"/>
      <c r="AJ50" s="353"/>
      <c r="AK50" s="353"/>
      <c r="AL50" s="353"/>
      <c r="AM50" s="400"/>
      <c r="AV50" s="256"/>
      <c r="AW50" s="256"/>
      <c r="AX50" s="257"/>
      <c r="AY50" s="257"/>
      <c r="AZ50" s="257"/>
      <c r="BA50" s="257"/>
      <c r="BB50" s="257"/>
      <c r="BC50" s="257"/>
    </row>
    <row r="51" spans="1:55" s="215" customFormat="1" ht="9.75" customHeight="1">
      <c r="A51" s="270"/>
      <c r="B51" s="270"/>
      <c r="C51" s="270"/>
      <c r="D51" s="270"/>
      <c r="E51" s="270"/>
      <c r="F51" s="311"/>
      <c r="G51" s="311"/>
      <c r="H51" s="311"/>
      <c r="I51" s="311"/>
      <c r="J51" s="311"/>
      <c r="K51" s="341"/>
      <c r="L51" s="341"/>
      <c r="M51" s="341"/>
      <c r="N51" s="341"/>
      <c r="O51" s="341"/>
      <c r="P51" s="341"/>
      <c r="Q51" s="341"/>
      <c r="R51" s="341"/>
      <c r="S51" s="341"/>
      <c r="T51" s="341"/>
      <c r="U51" s="341"/>
      <c r="V51" s="341"/>
      <c r="W51" s="341"/>
      <c r="X51" s="341"/>
      <c r="Y51" s="341"/>
      <c r="Z51" s="341"/>
      <c r="AA51" s="341"/>
      <c r="AB51" s="341"/>
      <c r="AC51" s="341"/>
      <c r="AD51" s="341"/>
      <c r="AE51" s="341"/>
      <c r="AF51" s="341"/>
      <c r="AG51" s="341"/>
      <c r="AH51" s="341"/>
      <c r="AI51" s="341"/>
      <c r="AJ51" s="341"/>
      <c r="AK51" s="341"/>
      <c r="AL51" s="341"/>
      <c r="AM51" s="341"/>
      <c r="AV51" s="256"/>
      <c r="AW51" s="256"/>
      <c r="AX51" s="257"/>
      <c r="AY51" s="257"/>
      <c r="AZ51" s="257"/>
      <c r="BA51" s="257"/>
      <c r="BB51" s="257"/>
      <c r="BC51" s="257"/>
    </row>
    <row r="52" spans="1:55" s="215" customFormat="1" ht="22.5" customHeight="1">
      <c r="A52" s="271" t="s">
        <v>137</v>
      </c>
      <c r="B52" s="290"/>
      <c r="C52" s="290"/>
      <c r="D52" s="290"/>
      <c r="E52" s="290"/>
      <c r="F52" s="313">
        <f>SUM(F49:J51)</f>
        <v>0</v>
      </c>
      <c r="G52" s="318"/>
      <c r="H52" s="318"/>
      <c r="I52" s="318"/>
      <c r="J52" s="334"/>
      <c r="K52" s="343"/>
      <c r="L52" s="343"/>
      <c r="M52" s="343"/>
      <c r="N52" s="343"/>
      <c r="O52" s="343"/>
      <c r="P52" s="343"/>
      <c r="Q52" s="343"/>
      <c r="R52" s="343"/>
      <c r="S52" s="343"/>
      <c r="T52" s="343"/>
      <c r="U52" s="343"/>
      <c r="V52" s="343"/>
      <c r="W52" s="343"/>
      <c r="X52" s="343"/>
      <c r="Y52" s="343"/>
      <c r="Z52" s="343"/>
      <c r="AA52" s="343"/>
      <c r="AB52" s="343"/>
      <c r="AC52" s="343"/>
      <c r="AD52" s="343"/>
      <c r="AE52" s="343"/>
      <c r="AF52" s="343"/>
      <c r="AG52" s="343"/>
      <c r="AH52" s="343"/>
      <c r="AI52" s="343"/>
      <c r="AJ52" s="343"/>
      <c r="AK52" s="343"/>
      <c r="AL52" s="343"/>
      <c r="AM52" s="343"/>
      <c r="AV52" s="256"/>
      <c r="AW52" s="256"/>
      <c r="AX52" s="257"/>
      <c r="AY52" s="257"/>
      <c r="AZ52" s="257"/>
      <c r="BA52" s="257"/>
      <c r="BB52" s="257"/>
      <c r="BC52" s="257"/>
    </row>
    <row r="53" spans="1:55" ht="11.25" customHeight="1">
      <c r="A53" s="272"/>
      <c r="B53" s="291"/>
      <c r="C53" s="291"/>
      <c r="D53" s="291"/>
      <c r="E53" s="291"/>
      <c r="F53" s="314"/>
      <c r="G53" s="314"/>
      <c r="H53" s="314"/>
      <c r="I53" s="314"/>
      <c r="J53" s="314"/>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275"/>
      <c r="AL53" s="275"/>
      <c r="AM53" s="399"/>
    </row>
    <row r="54" spans="1:55" ht="18.75" customHeight="1">
      <c r="A54" s="274" t="s">
        <v>159</v>
      </c>
      <c r="B54" s="292"/>
      <c r="C54" s="304"/>
      <c r="D54" s="292"/>
      <c r="E54" s="309"/>
      <c r="F54" s="292"/>
      <c r="G54" s="292"/>
      <c r="H54" s="292"/>
      <c r="I54" s="292"/>
      <c r="J54" s="336"/>
      <c r="K54" s="336"/>
      <c r="L54" s="336"/>
      <c r="M54" s="336"/>
      <c r="N54" s="336"/>
      <c r="O54" s="361"/>
      <c r="P54" s="363"/>
      <c r="Q54" s="365"/>
      <c r="R54" s="365"/>
      <c r="S54" s="336"/>
      <c r="T54" s="367"/>
      <c r="U54" s="336"/>
      <c r="V54" s="369"/>
      <c r="W54" s="338" t="s">
        <v>10</v>
      </c>
      <c r="X54" s="160"/>
      <c r="Y54" s="160"/>
      <c r="Z54" s="169"/>
      <c r="AA54" s="360" t="str">
        <f>IF(L5="","",VLOOKUP(L5,$AX$3:$AZ$37,3,FALSE))</f>
        <v/>
      </c>
      <c r="AB54" s="362"/>
      <c r="AC54" s="362"/>
      <c r="AD54" s="160" t="s">
        <v>0</v>
      </c>
      <c r="AE54" s="169"/>
      <c r="AF54" s="338" t="s">
        <v>91</v>
      </c>
      <c r="AG54" s="160"/>
      <c r="AH54" s="169"/>
      <c r="AI54" s="387">
        <f>ROUNDDOWN($F$72/1000,0)</f>
        <v>0</v>
      </c>
      <c r="AJ54" s="388"/>
      <c r="AK54" s="388"/>
      <c r="AL54" s="160" t="s">
        <v>0</v>
      </c>
      <c r="AM54" s="169"/>
    </row>
    <row r="55" spans="1:55" ht="18.75" customHeight="1">
      <c r="A55" s="264" t="s">
        <v>87</v>
      </c>
      <c r="B55" s="286"/>
      <c r="C55" s="289"/>
      <c r="D55" s="289"/>
      <c r="E55" s="289"/>
      <c r="F55" s="289"/>
      <c r="G55" s="289"/>
      <c r="H55" s="323"/>
      <c r="I55" s="328"/>
      <c r="J55" s="332"/>
      <c r="K55" s="339" t="s">
        <v>203</v>
      </c>
      <c r="L55" s="352"/>
      <c r="M55" s="352"/>
      <c r="N55" s="352"/>
      <c r="O55" s="352"/>
      <c r="P55" s="352"/>
      <c r="Q55" s="352"/>
      <c r="R55" s="352"/>
      <c r="S55" s="352"/>
      <c r="T55" s="352"/>
      <c r="U55" s="352"/>
      <c r="V55" s="352"/>
      <c r="W55" s="352"/>
      <c r="X55" s="352"/>
      <c r="Y55" s="352"/>
      <c r="Z55" s="352"/>
      <c r="AA55" s="352"/>
      <c r="AB55" s="352"/>
      <c r="AC55" s="352"/>
      <c r="AD55" s="352"/>
      <c r="AE55" s="352"/>
      <c r="AF55" s="382" t="s">
        <v>123</v>
      </c>
      <c r="AG55" s="385"/>
      <c r="AH55" s="385"/>
      <c r="AI55" s="301"/>
      <c r="AJ55" s="301"/>
      <c r="AK55" s="111"/>
      <c r="AL55" s="289"/>
      <c r="AM55" s="396"/>
    </row>
    <row r="56" spans="1:55" ht="25.5" customHeight="1">
      <c r="A56" s="265"/>
      <c r="B56" s="293"/>
      <c r="C56" s="305" t="s">
        <v>148</v>
      </c>
      <c r="D56" s="305"/>
      <c r="E56" s="305"/>
      <c r="F56" s="305"/>
      <c r="G56" s="305"/>
      <c r="H56" s="305"/>
      <c r="I56" s="305"/>
      <c r="J56" s="305"/>
      <c r="K56" s="305"/>
      <c r="L56" s="305"/>
      <c r="M56" s="305"/>
      <c r="N56" s="305"/>
      <c r="O56" s="305"/>
      <c r="P56" s="305"/>
      <c r="Q56" s="305"/>
      <c r="R56" s="305"/>
      <c r="S56" s="305"/>
      <c r="T56" s="305"/>
      <c r="U56" s="305"/>
      <c r="V56" s="305"/>
      <c r="W56" s="305"/>
      <c r="X56" s="305"/>
      <c r="Y56" s="305"/>
      <c r="Z56" s="305"/>
      <c r="AA56" s="305"/>
      <c r="AB56" s="305"/>
      <c r="AC56" s="305"/>
      <c r="AD56" s="305"/>
      <c r="AE56" s="305"/>
      <c r="AF56" s="305"/>
      <c r="AG56" s="305"/>
      <c r="AH56" s="305"/>
      <c r="AI56" s="305"/>
      <c r="AJ56" s="305"/>
      <c r="AK56" s="305"/>
      <c r="AL56" s="305"/>
      <c r="AM56" s="401"/>
    </row>
    <row r="57" spans="1:55" ht="25.5" customHeight="1">
      <c r="A57" s="267"/>
      <c r="B57" s="288"/>
      <c r="C57" s="303"/>
      <c r="D57" s="303"/>
      <c r="E57" s="303"/>
      <c r="F57" s="303"/>
      <c r="G57" s="303"/>
      <c r="H57" s="303"/>
      <c r="I57" s="303"/>
      <c r="J57" s="303"/>
      <c r="K57" s="303"/>
      <c r="L57" s="303"/>
      <c r="M57" s="303"/>
      <c r="N57" s="303"/>
      <c r="O57" s="303"/>
      <c r="P57" s="303"/>
      <c r="Q57" s="303"/>
      <c r="R57" s="303"/>
      <c r="S57" s="303"/>
      <c r="T57" s="303"/>
      <c r="U57" s="303"/>
      <c r="V57" s="303"/>
      <c r="W57" s="303"/>
      <c r="X57" s="303"/>
      <c r="Y57" s="303"/>
      <c r="Z57" s="303"/>
      <c r="AA57" s="303"/>
      <c r="AB57" s="303"/>
      <c r="AC57" s="303"/>
      <c r="AD57" s="303"/>
      <c r="AE57" s="303"/>
      <c r="AF57" s="303"/>
      <c r="AG57" s="303"/>
      <c r="AH57" s="303"/>
      <c r="AI57" s="303"/>
      <c r="AJ57" s="303"/>
      <c r="AK57" s="303"/>
      <c r="AL57" s="303"/>
      <c r="AM57" s="398"/>
    </row>
    <row r="58" spans="1:55" ht="18.75" customHeight="1">
      <c r="A58" s="269" t="s">
        <v>182</v>
      </c>
      <c r="B58" s="286"/>
      <c r="C58" s="286"/>
      <c r="D58" s="286"/>
      <c r="E58" s="286"/>
      <c r="F58" s="302"/>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c r="AJ58" s="302"/>
      <c r="AK58" s="302"/>
      <c r="AL58" s="302"/>
      <c r="AM58" s="397"/>
    </row>
    <row r="59" spans="1:55" ht="18" customHeight="1">
      <c r="A59" s="269" t="s">
        <v>88</v>
      </c>
      <c r="B59" s="286"/>
      <c r="C59" s="286"/>
      <c r="D59" s="286"/>
      <c r="E59" s="308"/>
      <c r="F59" s="269" t="s">
        <v>18</v>
      </c>
      <c r="G59" s="286"/>
      <c r="H59" s="286"/>
      <c r="I59" s="286"/>
      <c r="J59" s="286"/>
      <c r="K59" s="340" t="s">
        <v>29</v>
      </c>
      <c r="L59" s="340"/>
      <c r="M59" s="340"/>
      <c r="N59" s="340"/>
      <c r="O59" s="340"/>
      <c r="P59" s="340"/>
      <c r="Q59" s="340"/>
      <c r="R59" s="340"/>
      <c r="S59" s="340"/>
      <c r="T59" s="340"/>
      <c r="U59" s="340"/>
      <c r="V59" s="340"/>
      <c r="W59" s="340"/>
      <c r="X59" s="340"/>
      <c r="Y59" s="340"/>
      <c r="Z59" s="340"/>
      <c r="AA59" s="340"/>
      <c r="AB59" s="340"/>
      <c r="AC59" s="340"/>
      <c r="AD59" s="340"/>
      <c r="AE59" s="340"/>
      <c r="AF59" s="340"/>
      <c r="AG59" s="340"/>
      <c r="AH59" s="340"/>
      <c r="AI59" s="340"/>
      <c r="AJ59" s="340"/>
      <c r="AK59" s="340"/>
      <c r="AL59" s="340"/>
      <c r="AM59" s="340"/>
    </row>
    <row r="60" spans="1:55" ht="9.75" customHeight="1">
      <c r="A60" s="270"/>
      <c r="B60" s="270"/>
      <c r="C60" s="270"/>
      <c r="D60" s="270"/>
      <c r="E60" s="270"/>
      <c r="F60" s="311"/>
      <c r="G60" s="311"/>
      <c r="H60" s="311"/>
      <c r="I60" s="311"/>
      <c r="J60" s="311"/>
      <c r="K60" s="341"/>
      <c r="L60" s="341"/>
      <c r="M60" s="341"/>
      <c r="N60" s="341"/>
      <c r="O60" s="341"/>
      <c r="P60" s="341"/>
      <c r="Q60" s="341"/>
      <c r="R60" s="341"/>
      <c r="S60" s="341"/>
      <c r="T60" s="341"/>
      <c r="U60" s="341"/>
      <c r="V60" s="341"/>
      <c r="W60" s="341"/>
      <c r="X60" s="341"/>
      <c r="Y60" s="341"/>
      <c r="Z60" s="341"/>
      <c r="AA60" s="341"/>
      <c r="AB60" s="341"/>
      <c r="AC60" s="341"/>
      <c r="AD60" s="341"/>
      <c r="AE60" s="341"/>
      <c r="AF60" s="341"/>
      <c r="AG60" s="341"/>
      <c r="AH60" s="341"/>
      <c r="AI60" s="341"/>
      <c r="AJ60" s="341"/>
      <c r="AK60" s="341"/>
      <c r="AL60" s="341"/>
      <c r="AM60" s="341"/>
    </row>
    <row r="61" spans="1:55" ht="9.75" customHeight="1">
      <c r="A61" s="270"/>
      <c r="B61" s="270"/>
      <c r="C61" s="270"/>
      <c r="D61" s="270"/>
      <c r="E61" s="270"/>
      <c r="F61" s="311"/>
      <c r="G61" s="311"/>
      <c r="H61" s="311"/>
      <c r="I61" s="311"/>
      <c r="J61" s="311"/>
      <c r="K61" s="341"/>
      <c r="L61" s="341"/>
      <c r="M61" s="341"/>
      <c r="N61" s="341"/>
      <c r="O61" s="341"/>
      <c r="P61" s="341"/>
      <c r="Q61" s="341"/>
      <c r="R61" s="341"/>
      <c r="S61" s="341"/>
      <c r="T61" s="341"/>
      <c r="U61" s="341"/>
      <c r="V61" s="341"/>
      <c r="W61" s="341"/>
      <c r="X61" s="341"/>
      <c r="Y61" s="341"/>
      <c r="Z61" s="341"/>
      <c r="AA61" s="341"/>
      <c r="AB61" s="341"/>
      <c r="AC61" s="341"/>
      <c r="AD61" s="341"/>
      <c r="AE61" s="341"/>
      <c r="AF61" s="341"/>
      <c r="AG61" s="341"/>
      <c r="AH61" s="341"/>
      <c r="AI61" s="341"/>
      <c r="AJ61" s="341"/>
      <c r="AK61" s="341"/>
      <c r="AL61" s="341"/>
      <c r="AM61" s="341"/>
    </row>
    <row r="62" spans="1:55" ht="9.75" customHeight="1">
      <c r="A62" s="270"/>
      <c r="B62" s="270"/>
      <c r="C62" s="270"/>
      <c r="D62" s="270"/>
      <c r="E62" s="270"/>
      <c r="F62" s="311"/>
      <c r="G62" s="311"/>
      <c r="H62" s="311"/>
      <c r="I62" s="311"/>
      <c r="J62" s="311"/>
      <c r="K62" s="341"/>
      <c r="L62" s="341"/>
      <c r="M62" s="341"/>
      <c r="N62" s="341"/>
      <c r="O62" s="341"/>
      <c r="P62" s="341"/>
      <c r="Q62" s="341"/>
      <c r="R62" s="341"/>
      <c r="S62" s="341"/>
      <c r="T62" s="341"/>
      <c r="U62" s="341"/>
      <c r="V62" s="341"/>
      <c r="W62" s="341"/>
      <c r="X62" s="341"/>
      <c r="Y62" s="341"/>
      <c r="Z62" s="341"/>
      <c r="AA62" s="341"/>
      <c r="AB62" s="341"/>
      <c r="AC62" s="341"/>
      <c r="AD62" s="341"/>
      <c r="AE62" s="341"/>
      <c r="AF62" s="341"/>
      <c r="AG62" s="341"/>
      <c r="AH62" s="341"/>
      <c r="AI62" s="341"/>
      <c r="AJ62" s="341"/>
      <c r="AK62" s="341"/>
      <c r="AL62" s="341"/>
      <c r="AM62" s="341"/>
    </row>
    <row r="63" spans="1:55" ht="9.75" customHeight="1">
      <c r="A63" s="270"/>
      <c r="B63" s="270"/>
      <c r="C63" s="270"/>
      <c r="D63" s="270"/>
      <c r="E63" s="270"/>
      <c r="F63" s="311"/>
      <c r="G63" s="311"/>
      <c r="H63" s="311"/>
      <c r="I63" s="311"/>
      <c r="J63" s="311"/>
      <c r="K63" s="341"/>
      <c r="L63" s="341"/>
      <c r="M63" s="341"/>
      <c r="N63" s="341"/>
      <c r="O63" s="341"/>
      <c r="P63" s="341"/>
      <c r="Q63" s="341"/>
      <c r="R63" s="341"/>
      <c r="S63" s="341"/>
      <c r="T63" s="341"/>
      <c r="U63" s="341"/>
      <c r="V63" s="341"/>
      <c r="W63" s="341"/>
      <c r="X63" s="341"/>
      <c r="Y63" s="341"/>
      <c r="Z63" s="341"/>
      <c r="AA63" s="341"/>
      <c r="AB63" s="341"/>
      <c r="AC63" s="341"/>
      <c r="AD63" s="341"/>
      <c r="AE63" s="341"/>
      <c r="AF63" s="341"/>
      <c r="AG63" s="341"/>
      <c r="AH63" s="341"/>
      <c r="AI63" s="341"/>
      <c r="AJ63" s="341"/>
      <c r="AK63" s="341"/>
      <c r="AL63" s="341"/>
      <c r="AM63" s="341"/>
    </row>
    <row r="64" spans="1:55" ht="9.75" customHeight="1">
      <c r="A64" s="270"/>
      <c r="B64" s="270"/>
      <c r="C64" s="270"/>
      <c r="D64" s="270"/>
      <c r="E64" s="270"/>
      <c r="F64" s="311"/>
      <c r="G64" s="311"/>
      <c r="H64" s="311"/>
      <c r="I64" s="311"/>
      <c r="J64" s="311"/>
      <c r="K64" s="341"/>
      <c r="L64" s="341"/>
      <c r="M64" s="341"/>
      <c r="N64" s="341"/>
      <c r="O64" s="341"/>
      <c r="P64" s="341"/>
      <c r="Q64" s="341"/>
      <c r="R64" s="341"/>
      <c r="S64" s="341"/>
      <c r="T64" s="341"/>
      <c r="U64" s="341"/>
      <c r="V64" s="341"/>
      <c r="W64" s="341"/>
      <c r="X64" s="341"/>
      <c r="Y64" s="341"/>
      <c r="Z64" s="341"/>
      <c r="AA64" s="341"/>
      <c r="AB64" s="341"/>
      <c r="AC64" s="341"/>
      <c r="AD64" s="341"/>
      <c r="AE64" s="341"/>
      <c r="AF64" s="341"/>
      <c r="AG64" s="341"/>
      <c r="AH64" s="341"/>
      <c r="AI64" s="341"/>
      <c r="AJ64" s="341"/>
      <c r="AK64" s="341"/>
      <c r="AL64" s="341"/>
      <c r="AM64" s="341"/>
    </row>
    <row r="65" spans="1:55" ht="9.75" customHeight="1">
      <c r="A65" s="270"/>
      <c r="B65" s="270"/>
      <c r="C65" s="270"/>
      <c r="D65" s="270"/>
      <c r="E65" s="270"/>
      <c r="F65" s="311"/>
      <c r="G65" s="311"/>
      <c r="H65" s="311"/>
      <c r="I65" s="311"/>
      <c r="J65" s="311"/>
      <c r="K65" s="341"/>
      <c r="L65" s="341"/>
      <c r="M65" s="341"/>
      <c r="N65" s="341"/>
      <c r="O65" s="341"/>
      <c r="P65" s="341"/>
      <c r="Q65" s="341"/>
      <c r="R65" s="341"/>
      <c r="S65" s="341"/>
      <c r="T65" s="341"/>
      <c r="U65" s="341"/>
      <c r="V65" s="341"/>
      <c r="W65" s="341"/>
      <c r="X65" s="341"/>
      <c r="Y65" s="341"/>
      <c r="Z65" s="341"/>
      <c r="AA65" s="341"/>
      <c r="AB65" s="341"/>
      <c r="AC65" s="341"/>
      <c r="AD65" s="341"/>
      <c r="AE65" s="341"/>
      <c r="AF65" s="341"/>
      <c r="AG65" s="341"/>
      <c r="AH65" s="341"/>
      <c r="AI65" s="341"/>
      <c r="AJ65" s="341"/>
      <c r="AK65" s="341"/>
      <c r="AL65" s="341"/>
      <c r="AM65" s="341"/>
    </row>
    <row r="66" spans="1:55" ht="9.75" customHeight="1">
      <c r="A66" s="270"/>
      <c r="B66" s="270"/>
      <c r="C66" s="270"/>
      <c r="D66" s="270"/>
      <c r="E66" s="270"/>
      <c r="F66" s="311"/>
      <c r="G66" s="311"/>
      <c r="H66" s="311"/>
      <c r="I66" s="311"/>
      <c r="J66" s="311"/>
      <c r="K66" s="341"/>
      <c r="L66" s="341"/>
      <c r="M66" s="341"/>
      <c r="N66" s="341"/>
      <c r="O66" s="341"/>
      <c r="P66" s="341"/>
      <c r="Q66" s="341"/>
      <c r="R66" s="341"/>
      <c r="S66" s="341"/>
      <c r="T66" s="341"/>
      <c r="U66" s="341"/>
      <c r="V66" s="341"/>
      <c r="W66" s="341"/>
      <c r="X66" s="341"/>
      <c r="Y66" s="341"/>
      <c r="Z66" s="341"/>
      <c r="AA66" s="341"/>
      <c r="AB66" s="341"/>
      <c r="AC66" s="341"/>
      <c r="AD66" s="341"/>
      <c r="AE66" s="341"/>
      <c r="AF66" s="341"/>
      <c r="AG66" s="341"/>
      <c r="AH66" s="341"/>
      <c r="AI66" s="341"/>
      <c r="AJ66" s="341"/>
      <c r="AK66" s="341"/>
      <c r="AL66" s="341"/>
      <c r="AM66" s="341"/>
    </row>
    <row r="67" spans="1:55" ht="9.75" customHeight="1">
      <c r="A67" s="270"/>
      <c r="B67" s="270"/>
      <c r="C67" s="270"/>
      <c r="D67" s="270"/>
      <c r="E67" s="270"/>
      <c r="F67" s="311"/>
      <c r="G67" s="311"/>
      <c r="H67" s="311"/>
      <c r="I67" s="311"/>
      <c r="J67" s="311"/>
      <c r="K67" s="341"/>
      <c r="L67" s="341"/>
      <c r="M67" s="341"/>
      <c r="N67" s="341"/>
      <c r="O67" s="341"/>
      <c r="P67" s="341"/>
      <c r="Q67" s="341"/>
      <c r="R67" s="341"/>
      <c r="S67" s="341"/>
      <c r="T67" s="341"/>
      <c r="U67" s="341"/>
      <c r="V67" s="341"/>
      <c r="W67" s="341"/>
      <c r="X67" s="341"/>
      <c r="Y67" s="341"/>
      <c r="Z67" s="341"/>
      <c r="AA67" s="341"/>
      <c r="AB67" s="341"/>
      <c r="AC67" s="341"/>
      <c r="AD67" s="341"/>
      <c r="AE67" s="341"/>
      <c r="AF67" s="341"/>
      <c r="AG67" s="341"/>
      <c r="AH67" s="341"/>
      <c r="AI67" s="341"/>
      <c r="AJ67" s="341"/>
      <c r="AK67" s="341"/>
      <c r="AL67" s="341"/>
      <c r="AM67" s="341"/>
    </row>
    <row r="68" spans="1:55" ht="9.75" customHeight="1">
      <c r="A68" s="270"/>
      <c r="B68" s="270"/>
      <c r="C68" s="270"/>
      <c r="D68" s="270"/>
      <c r="E68" s="270"/>
      <c r="F68" s="311"/>
      <c r="G68" s="311"/>
      <c r="H68" s="311"/>
      <c r="I68" s="311"/>
      <c r="J68" s="311"/>
      <c r="K68" s="341"/>
      <c r="L68" s="341"/>
      <c r="M68" s="341"/>
      <c r="N68" s="341"/>
      <c r="O68" s="341"/>
      <c r="P68" s="341"/>
      <c r="Q68" s="341"/>
      <c r="R68" s="341"/>
      <c r="S68" s="341"/>
      <c r="T68" s="341"/>
      <c r="U68" s="341"/>
      <c r="V68" s="341"/>
      <c r="W68" s="341"/>
      <c r="X68" s="341"/>
      <c r="Y68" s="341"/>
      <c r="Z68" s="341"/>
      <c r="AA68" s="341"/>
      <c r="AB68" s="341"/>
      <c r="AC68" s="341"/>
      <c r="AD68" s="341"/>
      <c r="AE68" s="341"/>
      <c r="AF68" s="341"/>
      <c r="AG68" s="341"/>
      <c r="AH68" s="341"/>
      <c r="AI68" s="341"/>
      <c r="AJ68" s="341"/>
      <c r="AK68" s="341"/>
      <c r="AL68" s="341"/>
      <c r="AM68" s="341"/>
    </row>
    <row r="69" spans="1:55" ht="9.75" customHeight="1">
      <c r="A69" s="270"/>
      <c r="B69" s="270"/>
      <c r="C69" s="270"/>
      <c r="D69" s="270"/>
      <c r="E69" s="270"/>
      <c r="F69" s="311"/>
      <c r="G69" s="311"/>
      <c r="H69" s="311"/>
      <c r="I69" s="311"/>
      <c r="J69" s="311"/>
      <c r="K69" s="341"/>
      <c r="L69" s="341"/>
      <c r="M69" s="341"/>
      <c r="N69" s="341"/>
      <c r="O69" s="341"/>
      <c r="P69" s="341"/>
      <c r="Q69" s="341"/>
      <c r="R69" s="341"/>
      <c r="S69" s="341"/>
      <c r="T69" s="341"/>
      <c r="U69" s="341"/>
      <c r="V69" s="341"/>
      <c r="W69" s="341"/>
      <c r="X69" s="341"/>
      <c r="Y69" s="341"/>
      <c r="Z69" s="341"/>
      <c r="AA69" s="341"/>
      <c r="AB69" s="341"/>
      <c r="AC69" s="341"/>
      <c r="AD69" s="341"/>
      <c r="AE69" s="341"/>
      <c r="AF69" s="341"/>
      <c r="AG69" s="341"/>
      <c r="AH69" s="341"/>
      <c r="AI69" s="341"/>
      <c r="AJ69" s="341"/>
      <c r="AK69" s="341"/>
      <c r="AL69" s="341"/>
      <c r="AM69" s="341"/>
    </row>
    <row r="70" spans="1:55" ht="9.75" customHeight="1">
      <c r="A70" s="270"/>
      <c r="B70" s="270"/>
      <c r="C70" s="270"/>
      <c r="D70" s="270"/>
      <c r="E70" s="270"/>
      <c r="F70" s="311"/>
      <c r="G70" s="311"/>
      <c r="H70" s="311"/>
      <c r="I70" s="311"/>
      <c r="J70" s="311"/>
      <c r="K70" s="341"/>
      <c r="L70" s="341"/>
      <c r="M70" s="341"/>
      <c r="N70" s="341"/>
      <c r="O70" s="341"/>
      <c r="P70" s="341"/>
      <c r="Q70" s="341"/>
      <c r="R70" s="341"/>
      <c r="S70" s="341"/>
      <c r="T70" s="341"/>
      <c r="U70" s="341"/>
      <c r="V70" s="341"/>
      <c r="W70" s="341"/>
      <c r="X70" s="341"/>
      <c r="Y70" s="341"/>
      <c r="Z70" s="341"/>
      <c r="AA70" s="341"/>
      <c r="AB70" s="341"/>
      <c r="AC70" s="341"/>
      <c r="AD70" s="341"/>
      <c r="AE70" s="341"/>
      <c r="AF70" s="341"/>
      <c r="AG70" s="341"/>
      <c r="AH70" s="341"/>
      <c r="AI70" s="341"/>
      <c r="AJ70" s="341"/>
      <c r="AK70" s="341"/>
      <c r="AL70" s="341"/>
      <c r="AM70" s="341"/>
    </row>
    <row r="71" spans="1:55" ht="9.75" customHeight="1">
      <c r="A71" s="270"/>
      <c r="B71" s="270"/>
      <c r="C71" s="270"/>
      <c r="D71" s="270"/>
      <c r="E71" s="270"/>
      <c r="F71" s="312"/>
      <c r="G71" s="317"/>
      <c r="H71" s="317"/>
      <c r="I71" s="317"/>
      <c r="J71" s="317"/>
      <c r="K71" s="345"/>
      <c r="L71" s="345"/>
      <c r="M71" s="345"/>
      <c r="N71" s="345"/>
      <c r="O71" s="345"/>
      <c r="P71" s="345"/>
      <c r="Q71" s="345"/>
      <c r="R71" s="345"/>
      <c r="S71" s="345"/>
      <c r="T71" s="345"/>
      <c r="U71" s="345"/>
      <c r="V71" s="345"/>
      <c r="W71" s="345"/>
      <c r="X71" s="345"/>
      <c r="Y71" s="345"/>
      <c r="Z71" s="345"/>
      <c r="AA71" s="345"/>
      <c r="AB71" s="345"/>
      <c r="AC71" s="345"/>
      <c r="AD71" s="345"/>
      <c r="AE71" s="345"/>
      <c r="AF71" s="345"/>
      <c r="AG71" s="345"/>
      <c r="AH71" s="345"/>
      <c r="AI71" s="345"/>
      <c r="AJ71" s="345"/>
      <c r="AK71" s="345"/>
      <c r="AL71" s="345"/>
      <c r="AM71" s="345"/>
      <c r="AN71" s="307"/>
    </row>
    <row r="72" spans="1:55" ht="22.5" customHeight="1">
      <c r="A72" s="271" t="s">
        <v>278</v>
      </c>
      <c r="B72" s="290"/>
      <c r="C72" s="290"/>
      <c r="D72" s="290"/>
      <c r="E72" s="310"/>
      <c r="F72" s="316">
        <f>SUM(F60:J71)</f>
        <v>0</v>
      </c>
      <c r="G72" s="320"/>
      <c r="H72" s="320"/>
      <c r="I72" s="320"/>
      <c r="J72" s="320"/>
      <c r="K72" s="346"/>
      <c r="L72" s="346"/>
      <c r="M72" s="346"/>
      <c r="N72" s="346"/>
      <c r="O72" s="346"/>
      <c r="P72" s="346"/>
      <c r="Q72" s="346"/>
      <c r="R72" s="346"/>
      <c r="S72" s="346"/>
      <c r="T72" s="346"/>
      <c r="U72" s="346"/>
      <c r="V72" s="346"/>
      <c r="W72" s="346"/>
      <c r="X72" s="346"/>
      <c r="Y72" s="346"/>
      <c r="Z72" s="346"/>
      <c r="AA72" s="346"/>
      <c r="AB72" s="346"/>
      <c r="AC72" s="346"/>
      <c r="AD72" s="346"/>
      <c r="AE72" s="346"/>
      <c r="AF72" s="346"/>
      <c r="AG72" s="346"/>
      <c r="AH72" s="346"/>
      <c r="AI72" s="346"/>
      <c r="AJ72" s="346"/>
      <c r="AK72" s="346"/>
      <c r="AL72" s="346"/>
      <c r="AM72" s="346"/>
    </row>
    <row r="73" spans="1:55" ht="4.5" customHeight="1">
      <c r="A73" s="275"/>
      <c r="B73" s="275"/>
      <c r="C73" s="275"/>
      <c r="D73" s="275"/>
      <c r="E73" s="275"/>
      <c r="F73" s="275"/>
      <c r="G73" s="275"/>
      <c r="H73" s="275"/>
      <c r="I73" s="275"/>
      <c r="J73" s="275"/>
      <c r="K73" s="347"/>
      <c r="L73" s="347"/>
      <c r="M73" s="347"/>
      <c r="N73" s="347"/>
      <c r="O73" s="347"/>
      <c r="P73" s="347"/>
      <c r="Q73" s="347"/>
      <c r="R73" s="347"/>
      <c r="S73" s="347"/>
      <c r="T73" s="347"/>
      <c r="U73" s="347"/>
      <c r="V73" s="347"/>
      <c r="W73" s="347"/>
      <c r="X73" s="347"/>
      <c r="Y73" s="347"/>
      <c r="Z73" s="347"/>
      <c r="AA73" s="347"/>
      <c r="AB73" s="347"/>
      <c r="AC73" s="347"/>
      <c r="AD73" s="347"/>
      <c r="AE73" s="347"/>
      <c r="AF73" s="347"/>
      <c r="AG73" s="347"/>
      <c r="AH73" s="347"/>
      <c r="AI73" s="347"/>
      <c r="AJ73" s="347"/>
      <c r="AK73" s="307"/>
      <c r="AL73" s="307"/>
      <c r="AM73" s="307"/>
    </row>
    <row r="74" spans="1:55" ht="3.75" customHeight="1">
      <c r="A74" s="276"/>
      <c r="B74" s="294"/>
      <c r="C74" s="306"/>
      <c r="D74" s="306"/>
      <c r="E74" s="306"/>
      <c r="F74" s="306"/>
      <c r="G74" s="306"/>
      <c r="H74" s="306"/>
      <c r="I74" s="306"/>
      <c r="J74" s="306"/>
      <c r="K74" s="306"/>
      <c r="L74" s="306"/>
      <c r="M74" s="306"/>
      <c r="N74" s="306"/>
      <c r="O74" s="306"/>
      <c r="P74" s="306"/>
      <c r="Q74" s="306"/>
      <c r="R74" s="306"/>
      <c r="S74" s="306"/>
      <c r="T74" s="306"/>
      <c r="U74" s="306"/>
      <c r="V74" s="306"/>
      <c r="W74" s="306"/>
      <c r="X74" s="306"/>
      <c r="Y74" s="306"/>
      <c r="Z74" s="306"/>
      <c r="AA74" s="306"/>
      <c r="AB74" s="306"/>
      <c r="AC74" s="306"/>
      <c r="AD74" s="306"/>
      <c r="AE74" s="306"/>
      <c r="AF74" s="306"/>
      <c r="AG74" s="306"/>
      <c r="AH74" s="306"/>
      <c r="AI74" s="306"/>
      <c r="AJ74" s="306"/>
      <c r="AK74" s="389"/>
      <c r="AL74" s="389"/>
      <c r="AM74" s="402"/>
    </row>
    <row r="75" spans="1:55" s="258" customFormat="1" ht="11.25" customHeight="1">
      <c r="A75" s="277" t="s">
        <v>135</v>
      </c>
      <c r="B75" s="295"/>
      <c r="C75" s="295"/>
      <c r="D75" s="295"/>
      <c r="E75" s="295"/>
      <c r="F75" s="295"/>
      <c r="G75" s="295"/>
      <c r="H75" s="295"/>
      <c r="I75" s="295"/>
      <c r="J75" s="295"/>
      <c r="K75" s="295"/>
      <c r="L75" s="295"/>
      <c r="M75" s="295"/>
      <c r="N75" s="295"/>
      <c r="O75" s="295"/>
      <c r="P75" s="295"/>
      <c r="Q75" s="295"/>
      <c r="R75" s="295"/>
      <c r="S75" s="295"/>
      <c r="T75" s="295"/>
      <c r="U75" s="295"/>
      <c r="V75" s="295"/>
      <c r="W75" s="295"/>
      <c r="X75" s="295"/>
      <c r="Y75" s="295"/>
      <c r="Z75" s="295"/>
      <c r="AA75" s="295"/>
      <c r="AB75" s="295"/>
      <c r="AC75" s="295"/>
      <c r="AD75" s="295"/>
      <c r="AE75" s="295"/>
      <c r="AF75" s="295"/>
      <c r="AG75" s="295"/>
      <c r="AH75" s="295"/>
      <c r="AI75" s="295"/>
      <c r="AJ75" s="295"/>
      <c r="AK75" s="295"/>
      <c r="AM75" s="403"/>
      <c r="AV75" s="411"/>
      <c r="AW75" s="411"/>
      <c r="AX75" s="412"/>
      <c r="AY75" s="412"/>
      <c r="AZ75" s="412"/>
      <c r="BA75" s="412"/>
      <c r="BB75" s="412"/>
      <c r="BC75" s="412"/>
    </row>
    <row r="76" spans="1:55" s="258" customFormat="1" ht="11.25" customHeight="1">
      <c r="A76" s="278" t="s">
        <v>168</v>
      </c>
      <c r="B76" s="296"/>
      <c r="C76" s="296"/>
      <c r="D76" s="296"/>
      <c r="E76" s="296"/>
      <c r="F76" s="296"/>
      <c r="G76" s="296"/>
      <c r="H76" s="296"/>
      <c r="I76" s="296"/>
      <c r="J76" s="296"/>
      <c r="K76" s="296"/>
      <c r="L76" s="296"/>
      <c r="M76" s="296"/>
      <c r="N76" s="296"/>
      <c r="O76" s="296"/>
      <c r="P76" s="296"/>
      <c r="Q76" s="296"/>
      <c r="R76" s="296"/>
      <c r="S76" s="296"/>
      <c r="T76" s="296"/>
      <c r="U76" s="296"/>
      <c r="V76" s="296"/>
      <c r="W76" s="296"/>
      <c r="X76" s="296"/>
      <c r="Y76" s="296"/>
      <c r="Z76" s="296"/>
      <c r="AA76" s="296"/>
      <c r="AB76" s="296"/>
      <c r="AC76" s="296"/>
      <c r="AD76" s="296"/>
      <c r="AE76" s="296"/>
      <c r="AF76" s="296"/>
      <c r="AG76" s="296"/>
      <c r="AH76" s="296"/>
      <c r="AI76" s="296"/>
      <c r="AJ76" s="296"/>
      <c r="AK76" s="296"/>
      <c r="AL76" s="391"/>
      <c r="AM76" s="404"/>
      <c r="AV76" s="411"/>
      <c r="AW76" s="411"/>
      <c r="AX76" s="412"/>
      <c r="AY76" s="412"/>
      <c r="AZ76" s="412"/>
      <c r="BA76" s="412"/>
      <c r="BB76" s="412"/>
      <c r="BC76" s="412"/>
    </row>
    <row r="77" spans="1:55" s="258" customFormat="1" ht="11.25" customHeight="1">
      <c r="A77" s="277" t="s">
        <v>170</v>
      </c>
      <c r="B77" s="295"/>
      <c r="C77" s="295"/>
      <c r="D77" s="295"/>
      <c r="E77" s="295"/>
      <c r="F77" s="295"/>
      <c r="G77" s="295"/>
      <c r="H77" s="295"/>
      <c r="I77" s="295"/>
      <c r="J77" s="295"/>
      <c r="K77" s="295"/>
      <c r="L77" s="295"/>
      <c r="M77" s="295"/>
      <c r="N77" s="295"/>
      <c r="O77" s="295"/>
      <c r="P77" s="295"/>
      <c r="Q77" s="295"/>
      <c r="R77" s="295"/>
      <c r="S77" s="295"/>
      <c r="T77" s="295"/>
      <c r="U77" s="295"/>
      <c r="V77" s="295"/>
      <c r="W77" s="295"/>
      <c r="X77" s="295"/>
      <c r="Y77" s="295"/>
      <c r="Z77" s="295"/>
      <c r="AA77" s="295"/>
      <c r="AB77" s="295"/>
      <c r="AC77" s="295"/>
      <c r="AD77" s="295"/>
      <c r="AE77" s="295"/>
      <c r="AF77" s="295"/>
      <c r="AG77" s="295"/>
      <c r="AH77" s="295"/>
      <c r="AI77" s="295"/>
      <c r="AJ77" s="295"/>
      <c r="AK77" s="295"/>
      <c r="AL77" s="392"/>
      <c r="AM77" s="405"/>
      <c r="AV77" s="411"/>
      <c r="AW77" s="411"/>
      <c r="AX77" s="412"/>
      <c r="AY77" s="412"/>
      <c r="AZ77" s="412"/>
      <c r="BA77" s="412"/>
      <c r="BB77" s="412"/>
      <c r="BC77" s="412"/>
    </row>
    <row r="78" spans="1:55" s="258" customFormat="1" ht="11.25" customHeight="1">
      <c r="A78" s="277" t="s">
        <v>172</v>
      </c>
      <c r="B78" s="295"/>
      <c r="C78" s="295"/>
      <c r="D78" s="295"/>
      <c r="E78" s="295"/>
      <c r="F78" s="295"/>
      <c r="G78" s="295"/>
      <c r="H78" s="295"/>
      <c r="I78" s="295"/>
      <c r="J78" s="295"/>
      <c r="K78" s="295"/>
      <c r="L78" s="295"/>
      <c r="M78" s="295"/>
      <c r="N78" s="295"/>
      <c r="O78" s="295"/>
      <c r="P78" s="295"/>
      <c r="Q78" s="295"/>
      <c r="R78" s="295"/>
      <c r="S78" s="295"/>
      <c r="T78" s="295"/>
      <c r="U78" s="295"/>
      <c r="V78" s="295"/>
      <c r="W78" s="295"/>
      <c r="X78" s="295"/>
      <c r="Y78" s="295"/>
      <c r="Z78" s="295"/>
      <c r="AA78" s="295"/>
      <c r="AB78" s="295"/>
      <c r="AC78" s="295"/>
      <c r="AD78" s="295"/>
      <c r="AE78" s="295"/>
      <c r="AF78" s="295"/>
      <c r="AG78" s="295"/>
      <c r="AH78" s="295"/>
      <c r="AI78" s="295"/>
      <c r="AJ78" s="295"/>
      <c r="AK78" s="390"/>
      <c r="AM78" s="403"/>
      <c r="AV78" s="411"/>
      <c r="AW78" s="411"/>
      <c r="AX78" s="412"/>
      <c r="AY78" s="412"/>
      <c r="AZ78" s="412"/>
      <c r="BA78" s="412"/>
      <c r="BB78" s="412"/>
      <c r="BC78" s="412"/>
    </row>
    <row r="79" spans="1:55" s="258" customFormat="1" ht="4.5" customHeight="1">
      <c r="A79" s="277"/>
      <c r="B79" s="295"/>
      <c r="C79" s="295"/>
      <c r="D79" s="295"/>
      <c r="E79" s="295"/>
      <c r="F79" s="295"/>
      <c r="G79" s="295"/>
      <c r="H79" s="295"/>
      <c r="I79" s="295"/>
      <c r="J79" s="295"/>
      <c r="K79" s="295"/>
      <c r="L79" s="295"/>
      <c r="M79" s="295"/>
      <c r="N79" s="295"/>
      <c r="O79" s="295"/>
      <c r="P79" s="295"/>
      <c r="Q79" s="295"/>
      <c r="R79" s="295"/>
      <c r="S79" s="295"/>
      <c r="T79" s="295"/>
      <c r="U79" s="295"/>
      <c r="V79" s="295"/>
      <c r="W79" s="295"/>
      <c r="X79" s="295"/>
      <c r="Y79" s="295"/>
      <c r="Z79" s="295"/>
      <c r="AA79" s="295"/>
      <c r="AB79" s="295"/>
      <c r="AC79" s="295"/>
      <c r="AD79" s="295"/>
      <c r="AE79" s="295"/>
      <c r="AF79" s="295"/>
      <c r="AG79" s="295"/>
      <c r="AH79" s="295"/>
      <c r="AI79" s="295"/>
      <c r="AJ79" s="295"/>
      <c r="AK79" s="390"/>
      <c r="AM79" s="403"/>
      <c r="AV79" s="411"/>
      <c r="AW79" s="411"/>
      <c r="AX79" s="412"/>
      <c r="AY79" s="412"/>
      <c r="AZ79" s="412"/>
      <c r="BA79" s="412"/>
      <c r="BB79" s="412"/>
      <c r="BC79" s="412"/>
    </row>
    <row r="80" spans="1:55" s="258" customFormat="1" ht="11.25" customHeight="1">
      <c r="A80" s="279" t="s">
        <v>189</v>
      </c>
      <c r="B80" s="296"/>
      <c r="C80" s="296"/>
      <c r="D80" s="296"/>
      <c r="E80" s="296"/>
      <c r="F80" s="296"/>
      <c r="G80" s="296"/>
      <c r="H80" s="296"/>
      <c r="I80" s="296"/>
      <c r="J80" s="296"/>
      <c r="K80" s="296"/>
      <c r="L80" s="296"/>
      <c r="M80" s="296"/>
      <c r="N80" s="296"/>
      <c r="O80" s="296"/>
      <c r="P80" s="296"/>
      <c r="Q80" s="296"/>
      <c r="R80" s="296"/>
      <c r="S80" s="296"/>
      <c r="T80" s="296"/>
      <c r="U80" s="296"/>
      <c r="V80" s="296"/>
      <c r="W80" s="296"/>
      <c r="X80" s="296"/>
      <c r="Y80" s="296"/>
      <c r="Z80" s="296"/>
      <c r="AA80" s="296"/>
      <c r="AB80" s="296"/>
      <c r="AC80" s="296"/>
      <c r="AD80" s="296"/>
      <c r="AE80" s="296"/>
      <c r="AF80" s="296"/>
      <c r="AG80" s="296"/>
      <c r="AH80" s="296"/>
      <c r="AI80" s="296"/>
      <c r="AJ80" s="296"/>
      <c r="AK80" s="296"/>
      <c r="AM80" s="403"/>
      <c r="AV80" s="411"/>
      <c r="AW80" s="411"/>
      <c r="AX80" s="412"/>
      <c r="AY80" s="412"/>
      <c r="AZ80" s="412"/>
      <c r="BA80" s="412"/>
      <c r="BB80" s="412"/>
      <c r="BC80" s="412"/>
    </row>
    <row r="81" spans="1:55" s="258" customFormat="1" ht="11.25" customHeight="1">
      <c r="A81" s="278" t="s">
        <v>174</v>
      </c>
      <c r="B81" s="296"/>
      <c r="C81" s="296"/>
      <c r="D81" s="296"/>
      <c r="E81" s="296"/>
      <c r="F81" s="296"/>
      <c r="G81" s="296"/>
      <c r="H81" s="296"/>
      <c r="I81" s="296"/>
      <c r="J81" s="296"/>
      <c r="K81" s="296"/>
      <c r="L81" s="296"/>
      <c r="M81" s="296"/>
      <c r="N81" s="296"/>
      <c r="O81" s="296"/>
      <c r="P81" s="296"/>
      <c r="Q81" s="296"/>
      <c r="R81" s="296"/>
      <c r="S81" s="296"/>
      <c r="T81" s="296"/>
      <c r="U81" s="296"/>
      <c r="V81" s="296"/>
      <c r="W81" s="296"/>
      <c r="X81" s="296"/>
      <c r="Y81" s="296"/>
      <c r="Z81" s="296"/>
      <c r="AA81" s="296"/>
      <c r="AB81" s="296"/>
      <c r="AC81" s="296"/>
      <c r="AD81" s="296"/>
      <c r="AE81" s="296"/>
      <c r="AF81" s="296"/>
      <c r="AG81" s="296"/>
      <c r="AH81" s="296"/>
      <c r="AI81" s="296"/>
      <c r="AJ81" s="296"/>
      <c r="AK81" s="296"/>
      <c r="AM81" s="403"/>
      <c r="AV81" s="411"/>
      <c r="AW81" s="411"/>
      <c r="AX81" s="412"/>
      <c r="AY81" s="412"/>
      <c r="AZ81" s="412"/>
      <c r="BA81" s="412"/>
      <c r="BB81" s="412"/>
      <c r="BC81" s="412"/>
    </row>
    <row r="82" spans="1:55" s="258" customFormat="1" ht="11.25" customHeight="1">
      <c r="A82" s="278" t="s">
        <v>177</v>
      </c>
      <c r="B82" s="297"/>
      <c r="C82" s="297"/>
      <c r="D82" s="297"/>
      <c r="E82" s="297"/>
      <c r="F82" s="297"/>
      <c r="G82" s="297"/>
      <c r="H82" s="297"/>
      <c r="I82" s="297"/>
      <c r="J82" s="297"/>
      <c r="K82" s="297"/>
      <c r="L82" s="297"/>
      <c r="M82" s="297"/>
      <c r="N82" s="297"/>
      <c r="O82" s="297"/>
      <c r="P82" s="297"/>
      <c r="Q82" s="297"/>
      <c r="R82" s="297"/>
      <c r="S82" s="297"/>
      <c r="T82" s="297"/>
      <c r="U82" s="297"/>
      <c r="V82" s="297"/>
      <c r="W82" s="297"/>
      <c r="X82" s="297"/>
      <c r="Y82" s="297"/>
      <c r="Z82" s="297"/>
      <c r="AA82" s="297"/>
      <c r="AB82" s="297"/>
      <c r="AC82" s="297"/>
      <c r="AD82" s="297"/>
      <c r="AE82" s="297"/>
      <c r="AF82" s="297"/>
      <c r="AG82" s="297"/>
      <c r="AH82" s="297"/>
      <c r="AI82" s="297"/>
      <c r="AJ82" s="297"/>
      <c r="AK82" s="390"/>
      <c r="AM82" s="403"/>
      <c r="AV82" s="411"/>
      <c r="AW82" s="411"/>
      <c r="AX82" s="412"/>
      <c r="AY82" s="412"/>
      <c r="AZ82" s="412"/>
      <c r="BA82" s="412"/>
      <c r="BB82" s="412"/>
      <c r="BC82" s="412"/>
    </row>
    <row r="83" spans="1:55" s="258" customFormat="1" ht="11.25" customHeight="1">
      <c r="A83" s="278" t="s">
        <v>147</v>
      </c>
      <c r="B83" s="297"/>
      <c r="C83" s="297"/>
      <c r="D83" s="297"/>
      <c r="E83" s="297"/>
      <c r="F83" s="297"/>
      <c r="G83" s="297"/>
      <c r="H83" s="297"/>
      <c r="I83" s="297"/>
      <c r="J83" s="297"/>
      <c r="K83" s="297"/>
      <c r="L83" s="297"/>
      <c r="M83" s="297"/>
      <c r="N83" s="297"/>
      <c r="O83" s="297"/>
      <c r="P83" s="297"/>
      <c r="Q83" s="297"/>
      <c r="R83" s="297"/>
      <c r="S83" s="297"/>
      <c r="T83" s="297"/>
      <c r="U83" s="297"/>
      <c r="V83" s="297"/>
      <c r="W83" s="297"/>
      <c r="X83" s="297"/>
      <c r="Y83" s="297"/>
      <c r="Z83" s="297"/>
      <c r="AA83" s="297"/>
      <c r="AB83" s="297"/>
      <c r="AC83" s="297"/>
      <c r="AD83" s="297"/>
      <c r="AE83" s="297"/>
      <c r="AF83" s="297"/>
      <c r="AG83" s="297"/>
      <c r="AH83" s="297"/>
      <c r="AI83" s="297"/>
      <c r="AJ83" s="297"/>
      <c r="AK83" s="390"/>
      <c r="AM83" s="403"/>
      <c r="AV83" s="411"/>
      <c r="AW83" s="411"/>
      <c r="AX83" s="412"/>
      <c r="AY83" s="412"/>
      <c r="AZ83" s="412"/>
      <c r="BA83" s="412"/>
      <c r="BB83" s="412"/>
      <c r="BC83" s="412"/>
    </row>
    <row r="84" spans="1:55" s="258" customFormat="1" ht="4.5" customHeight="1">
      <c r="A84" s="278"/>
      <c r="B84" s="297"/>
      <c r="C84" s="297"/>
      <c r="D84" s="297"/>
      <c r="E84" s="297"/>
      <c r="F84" s="297"/>
      <c r="G84" s="297"/>
      <c r="H84" s="297"/>
      <c r="I84" s="297"/>
      <c r="J84" s="297"/>
      <c r="K84" s="297"/>
      <c r="L84" s="297"/>
      <c r="M84" s="297"/>
      <c r="N84" s="297"/>
      <c r="O84" s="297"/>
      <c r="P84" s="297"/>
      <c r="Q84" s="297"/>
      <c r="R84" s="297"/>
      <c r="S84" s="297"/>
      <c r="T84" s="297"/>
      <c r="U84" s="297"/>
      <c r="V84" s="297"/>
      <c r="W84" s="297"/>
      <c r="X84" s="297"/>
      <c r="Y84" s="297"/>
      <c r="Z84" s="297"/>
      <c r="AA84" s="297"/>
      <c r="AB84" s="297"/>
      <c r="AC84" s="297"/>
      <c r="AD84" s="297"/>
      <c r="AE84" s="297"/>
      <c r="AF84" s="297"/>
      <c r="AG84" s="297"/>
      <c r="AH84" s="297"/>
      <c r="AI84" s="297"/>
      <c r="AJ84" s="297"/>
      <c r="AK84" s="390"/>
      <c r="AM84" s="403"/>
      <c r="AV84" s="411"/>
      <c r="AW84" s="411"/>
      <c r="AX84" s="412"/>
      <c r="AY84" s="412"/>
      <c r="AZ84" s="412"/>
      <c r="BA84" s="412"/>
      <c r="BB84" s="412"/>
      <c r="BC84" s="412"/>
    </row>
    <row r="85" spans="1:55" s="258" customFormat="1" ht="11.25" customHeight="1">
      <c r="A85" s="278" t="s">
        <v>193</v>
      </c>
      <c r="B85" s="296"/>
      <c r="C85" s="296"/>
      <c r="D85" s="296"/>
      <c r="E85" s="296"/>
      <c r="F85" s="296"/>
      <c r="G85" s="296"/>
      <c r="H85" s="296"/>
      <c r="I85" s="296"/>
      <c r="J85" s="296"/>
      <c r="K85" s="296"/>
      <c r="L85" s="296"/>
      <c r="M85" s="296"/>
      <c r="N85" s="296"/>
      <c r="O85" s="296"/>
      <c r="P85" s="296"/>
      <c r="Q85" s="296"/>
      <c r="R85" s="296"/>
      <c r="S85" s="296"/>
      <c r="T85" s="296"/>
      <c r="U85" s="296"/>
      <c r="V85" s="296"/>
      <c r="W85" s="296"/>
      <c r="X85" s="296"/>
      <c r="Y85" s="296"/>
      <c r="Z85" s="296"/>
      <c r="AA85" s="296"/>
      <c r="AB85" s="296"/>
      <c r="AC85" s="296"/>
      <c r="AD85" s="296"/>
      <c r="AE85" s="296"/>
      <c r="AF85" s="296"/>
      <c r="AG85" s="296"/>
      <c r="AH85" s="296"/>
      <c r="AI85" s="296"/>
      <c r="AJ85" s="296"/>
      <c r="AK85" s="296"/>
      <c r="AM85" s="403"/>
      <c r="AV85" s="411"/>
      <c r="AW85" s="411"/>
      <c r="AX85" s="412"/>
      <c r="AY85" s="412"/>
      <c r="AZ85" s="412"/>
      <c r="BA85" s="412"/>
      <c r="BB85" s="412"/>
      <c r="BC85" s="412"/>
    </row>
    <row r="86" spans="1:55" s="258" customFormat="1" ht="11.25" customHeight="1">
      <c r="A86" s="278" t="s">
        <v>194</v>
      </c>
      <c r="B86" s="296"/>
      <c r="C86" s="296"/>
      <c r="D86" s="296"/>
      <c r="E86" s="296"/>
      <c r="F86" s="296"/>
      <c r="G86" s="296"/>
      <c r="H86" s="296"/>
      <c r="I86" s="296"/>
      <c r="J86" s="296"/>
      <c r="K86" s="296"/>
      <c r="L86" s="296"/>
      <c r="M86" s="296"/>
      <c r="N86" s="296"/>
      <c r="O86" s="296"/>
      <c r="P86" s="296"/>
      <c r="Q86" s="296"/>
      <c r="R86" s="296"/>
      <c r="S86" s="296"/>
      <c r="T86" s="296"/>
      <c r="U86" s="296"/>
      <c r="V86" s="296"/>
      <c r="W86" s="296"/>
      <c r="X86" s="296"/>
      <c r="Y86" s="296"/>
      <c r="Z86" s="296"/>
      <c r="AA86" s="296"/>
      <c r="AB86" s="296"/>
      <c r="AC86" s="296"/>
      <c r="AD86" s="296"/>
      <c r="AE86" s="296"/>
      <c r="AF86" s="296"/>
      <c r="AG86" s="296"/>
      <c r="AH86" s="296"/>
      <c r="AI86" s="296"/>
      <c r="AJ86" s="296"/>
      <c r="AK86" s="296"/>
      <c r="AM86" s="403"/>
      <c r="AV86" s="411"/>
      <c r="AW86" s="411"/>
      <c r="AX86" s="412"/>
      <c r="AY86" s="412"/>
      <c r="AZ86" s="412"/>
      <c r="BA86" s="412"/>
      <c r="BB86" s="412"/>
      <c r="BC86" s="412"/>
    </row>
    <row r="87" spans="1:55" s="258" customFormat="1" ht="11.25" customHeight="1">
      <c r="A87" s="278" t="s">
        <v>178</v>
      </c>
      <c r="B87" s="296"/>
      <c r="C87" s="296"/>
      <c r="D87" s="296"/>
      <c r="E87" s="296"/>
      <c r="F87" s="296"/>
      <c r="G87" s="296"/>
      <c r="H87" s="296"/>
      <c r="I87" s="296"/>
      <c r="J87" s="296"/>
      <c r="K87" s="296"/>
      <c r="L87" s="296"/>
      <c r="M87" s="296"/>
      <c r="N87" s="296"/>
      <c r="O87" s="296"/>
      <c r="P87" s="296"/>
      <c r="Q87" s="296"/>
      <c r="R87" s="296"/>
      <c r="S87" s="296"/>
      <c r="T87" s="296"/>
      <c r="U87" s="296"/>
      <c r="V87" s="296"/>
      <c r="W87" s="296"/>
      <c r="X87" s="296"/>
      <c r="Y87" s="296"/>
      <c r="Z87" s="296"/>
      <c r="AA87" s="296"/>
      <c r="AB87" s="296"/>
      <c r="AC87" s="296"/>
      <c r="AD87" s="296"/>
      <c r="AE87" s="296"/>
      <c r="AF87" s="296"/>
      <c r="AG87" s="296"/>
      <c r="AH87" s="296"/>
      <c r="AI87" s="296"/>
      <c r="AJ87" s="296"/>
      <c r="AK87" s="296"/>
      <c r="AM87" s="403"/>
      <c r="AV87" s="411"/>
      <c r="AW87" s="411"/>
      <c r="AX87" s="412"/>
      <c r="AY87" s="412"/>
      <c r="AZ87" s="412"/>
      <c r="BA87" s="412"/>
      <c r="BB87" s="412"/>
      <c r="BC87" s="412"/>
    </row>
    <row r="88" spans="1:55" s="258" customFormat="1" ht="3" customHeight="1">
      <c r="A88" s="278"/>
      <c r="B88" s="296"/>
      <c r="C88" s="296"/>
      <c r="D88" s="296"/>
      <c r="E88" s="296"/>
      <c r="F88" s="296"/>
      <c r="G88" s="296"/>
      <c r="H88" s="296"/>
      <c r="I88" s="296"/>
      <c r="J88" s="296"/>
      <c r="K88" s="296"/>
      <c r="L88" s="296"/>
      <c r="M88" s="296"/>
      <c r="N88" s="296"/>
      <c r="O88" s="296"/>
      <c r="P88" s="296"/>
      <c r="Q88" s="296"/>
      <c r="R88" s="296"/>
      <c r="S88" s="296"/>
      <c r="T88" s="296"/>
      <c r="U88" s="296"/>
      <c r="V88" s="296"/>
      <c r="W88" s="296"/>
      <c r="X88" s="296"/>
      <c r="Y88" s="296"/>
      <c r="Z88" s="296"/>
      <c r="AA88" s="296"/>
      <c r="AB88" s="296"/>
      <c r="AC88" s="296"/>
      <c r="AD88" s="296"/>
      <c r="AE88" s="296"/>
      <c r="AF88" s="296"/>
      <c r="AG88" s="296"/>
      <c r="AH88" s="296"/>
      <c r="AI88" s="296"/>
      <c r="AJ88" s="296"/>
      <c r="AK88" s="296"/>
      <c r="AM88" s="403"/>
      <c r="AV88" s="411"/>
      <c r="AW88" s="411"/>
      <c r="AX88" s="412"/>
      <c r="AY88" s="412"/>
      <c r="AZ88" s="412"/>
      <c r="BA88" s="412"/>
      <c r="BB88" s="412"/>
      <c r="BC88" s="412"/>
    </row>
    <row r="89" spans="1:55" s="258" customFormat="1" ht="11.25" customHeight="1">
      <c r="A89" s="279" t="s">
        <v>165</v>
      </c>
      <c r="B89" s="296"/>
      <c r="C89" s="296"/>
      <c r="D89" s="296"/>
      <c r="E89" s="296"/>
      <c r="F89" s="296"/>
      <c r="G89" s="296"/>
      <c r="H89" s="296"/>
      <c r="I89" s="296"/>
      <c r="J89" s="296"/>
      <c r="K89" s="296"/>
      <c r="L89" s="296"/>
      <c r="M89" s="296"/>
      <c r="N89" s="296"/>
      <c r="O89" s="296"/>
      <c r="P89" s="296"/>
      <c r="Q89" s="296"/>
      <c r="R89" s="296"/>
      <c r="S89" s="296"/>
      <c r="T89" s="296"/>
      <c r="U89" s="296"/>
      <c r="V89" s="296"/>
      <c r="W89" s="296"/>
      <c r="X89" s="296"/>
      <c r="Y89" s="296"/>
      <c r="Z89" s="296"/>
      <c r="AA89" s="296"/>
      <c r="AB89" s="296"/>
      <c r="AC89" s="296"/>
      <c r="AD89" s="296"/>
      <c r="AE89" s="296"/>
      <c r="AF89" s="296"/>
      <c r="AG89" s="296"/>
      <c r="AH89" s="296"/>
      <c r="AI89" s="296"/>
      <c r="AJ89" s="296"/>
      <c r="AK89" s="296"/>
      <c r="AM89" s="403"/>
      <c r="AV89" s="411"/>
      <c r="AW89" s="411"/>
      <c r="AX89" s="412"/>
      <c r="AY89" s="412"/>
      <c r="AZ89" s="412"/>
      <c r="BA89" s="412"/>
      <c r="BB89" s="412"/>
      <c r="BC89" s="412"/>
    </row>
    <row r="90" spans="1:55" s="258" customFormat="1" ht="11.25" customHeight="1">
      <c r="A90" s="278" t="s">
        <v>179</v>
      </c>
      <c r="B90" s="298"/>
      <c r="C90" s="298"/>
      <c r="D90" s="298"/>
      <c r="E90" s="298"/>
      <c r="F90" s="298"/>
      <c r="G90" s="298"/>
      <c r="H90" s="298"/>
      <c r="I90" s="298"/>
      <c r="J90" s="298"/>
      <c r="K90" s="298"/>
      <c r="L90" s="298"/>
      <c r="M90" s="298"/>
      <c r="N90" s="298"/>
      <c r="O90" s="298"/>
      <c r="P90" s="298"/>
      <c r="Q90" s="298"/>
      <c r="R90" s="298"/>
      <c r="S90" s="298"/>
      <c r="T90" s="298"/>
      <c r="U90" s="298"/>
      <c r="V90" s="298"/>
      <c r="W90" s="298"/>
      <c r="X90" s="298"/>
      <c r="Y90" s="298"/>
      <c r="Z90" s="298"/>
      <c r="AA90" s="298"/>
      <c r="AB90" s="298"/>
      <c r="AC90" s="298"/>
      <c r="AD90" s="298"/>
      <c r="AE90" s="298"/>
      <c r="AF90" s="298"/>
      <c r="AG90" s="298"/>
      <c r="AH90" s="298"/>
      <c r="AI90" s="298"/>
      <c r="AJ90" s="298"/>
      <c r="AM90" s="403"/>
      <c r="AV90" s="411"/>
      <c r="AW90" s="411"/>
      <c r="AX90" s="412"/>
      <c r="AY90" s="412"/>
      <c r="AZ90" s="412"/>
      <c r="BA90" s="412"/>
      <c r="BB90" s="412"/>
      <c r="BC90" s="412"/>
    </row>
    <row r="91" spans="1:55" s="258" customFormat="1" ht="11.25" customHeight="1">
      <c r="A91" s="278" t="s">
        <v>184</v>
      </c>
      <c r="B91" s="298"/>
      <c r="C91" s="298"/>
      <c r="D91" s="298"/>
      <c r="E91" s="298"/>
      <c r="F91" s="298"/>
      <c r="G91" s="298"/>
      <c r="H91" s="298"/>
      <c r="I91" s="298"/>
      <c r="J91" s="298"/>
      <c r="K91" s="298"/>
      <c r="L91" s="298"/>
      <c r="M91" s="298"/>
      <c r="N91" s="298"/>
      <c r="O91" s="298"/>
      <c r="P91" s="298"/>
      <c r="Q91" s="298"/>
      <c r="R91" s="298"/>
      <c r="S91" s="298"/>
      <c r="T91" s="298"/>
      <c r="U91" s="298"/>
      <c r="V91" s="298"/>
      <c r="W91" s="298"/>
      <c r="X91" s="298"/>
      <c r="Y91" s="298"/>
      <c r="Z91" s="298"/>
      <c r="AA91" s="298"/>
      <c r="AB91" s="298"/>
      <c r="AC91" s="298"/>
      <c r="AD91" s="298"/>
      <c r="AE91" s="298"/>
      <c r="AF91" s="298"/>
      <c r="AG91" s="298"/>
      <c r="AH91" s="298"/>
      <c r="AI91" s="298"/>
      <c r="AJ91" s="298"/>
      <c r="AM91" s="403"/>
      <c r="AV91" s="411"/>
      <c r="AW91" s="411"/>
      <c r="AX91" s="412"/>
      <c r="AY91" s="412"/>
      <c r="AZ91" s="412"/>
      <c r="BA91" s="412"/>
      <c r="BB91" s="412"/>
      <c r="BC91" s="412"/>
    </row>
    <row r="92" spans="1:55" s="258" customFormat="1" ht="3" customHeight="1">
      <c r="A92" s="278"/>
      <c r="B92" s="298"/>
      <c r="C92" s="298"/>
      <c r="D92" s="298"/>
      <c r="E92" s="298"/>
      <c r="F92" s="298"/>
      <c r="G92" s="298"/>
      <c r="H92" s="298"/>
      <c r="I92" s="298"/>
      <c r="J92" s="298"/>
      <c r="K92" s="298"/>
      <c r="L92" s="298"/>
      <c r="M92" s="298"/>
      <c r="N92" s="298"/>
      <c r="O92" s="298"/>
      <c r="P92" s="298"/>
      <c r="Q92" s="298"/>
      <c r="R92" s="298"/>
      <c r="S92" s="298"/>
      <c r="T92" s="298"/>
      <c r="U92" s="298"/>
      <c r="V92" s="298"/>
      <c r="W92" s="298"/>
      <c r="X92" s="298"/>
      <c r="Y92" s="298"/>
      <c r="Z92" s="298"/>
      <c r="AA92" s="298"/>
      <c r="AB92" s="298"/>
      <c r="AC92" s="298"/>
      <c r="AD92" s="298"/>
      <c r="AE92" s="298"/>
      <c r="AF92" s="298"/>
      <c r="AG92" s="298"/>
      <c r="AH92" s="298"/>
      <c r="AI92" s="298"/>
      <c r="AJ92" s="298"/>
      <c r="AM92" s="403"/>
      <c r="AV92" s="411"/>
      <c r="AW92" s="411"/>
      <c r="AX92" s="412"/>
      <c r="AY92" s="412"/>
      <c r="AZ92" s="412"/>
      <c r="BA92" s="412"/>
      <c r="BB92" s="412"/>
      <c r="BC92" s="412"/>
    </row>
    <row r="93" spans="1:55" s="258" customFormat="1" ht="11.25" customHeight="1">
      <c r="A93" s="278" t="s">
        <v>198</v>
      </c>
      <c r="B93" s="298"/>
      <c r="C93" s="298"/>
      <c r="D93" s="298"/>
      <c r="E93" s="298"/>
      <c r="F93" s="298"/>
      <c r="G93" s="298"/>
      <c r="H93" s="298"/>
      <c r="I93" s="298"/>
      <c r="J93" s="298"/>
      <c r="K93" s="298"/>
      <c r="L93" s="298"/>
      <c r="M93" s="298"/>
      <c r="N93" s="298"/>
      <c r="O93" s="298"/>
      <c r="P93" s="298"/>
      <c r="Q93" s="298"/>
      <c r="R93" s="298"/>
      <c r="S93" s="298"/>
      <c r="T93" s="298"/>
      <c r="U93" s="298"/>
      <c r="V93" s="298"/>
      <c r="W93" s="298"/>
      <c r="X93" s="298"/>
      <c r="Y93" s="298"/>
      <c r="Z93" s="298"/>
      <c r="AA93" s="298"/>
      <c r="AB93" s="298"/>
      <c r="AC93" s="298"/>
      <c r="AD93" s="298"/>
      <c r="AE93" s="298"/>
      <c r="AF93" s="298"/>
      <c r="AG93" s="298"/>
      <c r="AH93" s="298"/>
      <c r="AI93" s="298"/>
      <c r="AJ93" s="298"/>
      <c r="AM93" s="403"/>
      <c r="AV93" s="411"/>
      <c r="AW93" s="411"/>
      <c r="AX93" s="412"/>
      <c r="AY93" s="412"/>
      <c r="AZ93" s="412"/>
      <c r="BA93" s="412"/>
      <c r="BB93" s="412"/>
      <c r="BC93" s="412"/>
    </row>
    <row r="94" spans="1:55">
      <c r="A94" s="280" t="s">
        <v>200</v>
      </c>
      <c r="B94" s="299"/>
      <c r="C94" s="307"/>
      <c r="D94" s="307"/>
      <c r="E94" s="307"/>
      <c r="F94" s="307"/>
      <c r="G94" s="307"/>
      <c r="H94" s="307"/>
      <c r="I94" s="307"/>
      <c r="J94" s="307"/>
      <c r="K94" s="307"/>
      <c r="L94" s="307"/>
      <c r="M94" s="307"/>
      <c r="N94" s="307"/>
      <c r="O94" s="307"/>
      <c r="P94" s="307"/>
      <c r="Q94" s="307"/>
      <c r="R94" s="307"/>
      <c r="S94" s="307"/>
      <c r="T94" s="307"/>
      <c r="U94" s="307"/>
      <c r="V94" s="307"/>
      <c r="W94" s="307"/>
      <c r="X94" s="307"/>
      <c r="Y94" s="307"/>
      <c r="Z94" s="307"/>
      <c r="AA94" s="307"/>
      <c r="AB94" s="307"/>
      <c r="AC94" s="307"/>
      <c r="AD94" s="307"/>
      <c r="AE94" s="307"/>
      <c r="AF94" s="307"/>
      <c r="AG94" s="307"/>
      <c r="AH94" s="307"/>
      <c r="AI94" s="307"/>
      <c r="AJ94" s="307"/>
      <c r="AK94" s="307"/>
      <c r="AL94" s="307"/>
      <c r="AM94" s="406"/>
    </row>
    <row r="95" spans="1:55">
      <c r="A95" s="281" t="s">
        <v>190</v>
      </c>
      <c r="B95" s="300"/>
      <c r="C95" s="300"/>
      <c r="D95" s="300"/>
      <c r="E95" s="300"/>
      <c r="F95" s="300"/>
      <c r="G95" s="300"/>
      <c r="H95" s="300"/>
      <c r="I95" s="300"/>
      <c r="J95" s="300"/>
      <c r="K95" s="300"/>
      <c r="L95" s="300"/>
      <c r="M95" s="300"/>
      <c r="N95" s="300"/>
      <c r="O95" s="300"/>
      <c r="P95" s="300"/>
      <c r="Q95" s="300"/>
      <c r="R95" s="300"/>
      <c r="S95" s="300"/>
      <c r="T95" s="300"/>
      <c r="U95" s="300"/>
      <c r="V95" s="300"/>
      <c r="W95" s="300"/>
      <c r="X95" s="300"/>
      <c r="Y95" s="300"/>
      <c r="Z95" s="300"/>
      <c r="AA95" s="300"/>
      <c r="AB95" s="300"/>
      <c r="AC95" s="300"/>
      <c r="AD95" s="300"/>
      <c r="AE95" s="300"/>
      <c r="AF95" s="300"/>
      <c r="AG95" s="300"/>
      <c r="AH95" s="300"/>
      <c r="AI95" s="300"/>
      <c r="AJ95" s="300"/>
      <c r="AK95" s="300"/>
      <c r="AL95" s="300"/>
      <c r="AM95" s="407"/>
    </row>
    <row r="96" spans="1:55">
      <c r="A96" s="259" t="s">
        <v>78</v>
      </c>
    </row>
    <row r="98" spans="1:58">
      <c r="A98" s="82" t="s">
        <v>264</v>
      </c>
      <c r="B98" s="94" t="s">
        <v>2</v>
      </c>
      <c r="C98" s="112"/>
      <c r="D98" s="112"/>
      <c r="E98" s="107"/>
      <c r="F98" s="107"/>
      <c r="G98" s="107"/>
      <c r="H98" s="107"/>
      <c r="I98" s="107"/>
      <c r="J98" s="107"/>
      <c r="K98" s="119"/>
      <c r="L98" s="348"/>
      <c r="M98" s="356"/>
      <c r="N98" s="356"/>
      <c r="O98" s="356"/>
      <c r="P98" s="356"/>
      <c r="Q98" s="356"/>
      <c r="R98" s="356"/>
      <c r="S98" s="356"/>
      <c r="T98" s="356"/>
      <c r="U98" s="356"/>
      <c r="V98" s="356"/>
      <c r="W98" s="356"/>
      <c r="X98" s="356"/>
      <c r="Y98" s="356"/>
      <c r="Z98" s="356"/>
      <c r="AA98" s="356"/>
      <c r="AB98" s="356"/>
      <c r="AC98" s="356"/>
      <c r="AD98" s="356"/>
      <c r="AE98" s="356"/>
      <c r="AF98" s="378"/>
      <c r="AG98" s="338" t="s">
        <v>115</v>
      </c>
      <c r="AH98" s="160"/>
      <c r="AI98" s="160"/>
      <c r="AJ98" s="160"/>
      <c r="AK98" s="160"/>
      <c r="AL98" s="160"/>
      <c r="AM98" s="169"/>
      <c r="AX98" s="257" t="s">
        <v>160</v>
      </c>
      <c r="AY98" s="413">
        <v>537</v>
      </c>
      <c r="AZ98" s="413">
        <v>268</v>
      </c>
      <c r="BA98" s="413">
        <v>537</v>
      </c>
      <c r="BB98" s="413">
        <v>268</v>
      </c>
      <c r="BC98" s="257" t="s">
        <v>233</v>
      </c>
      <c r="BD98" s="413"/>
      <c r="BE98" s="257"/>
      <c r="BF98" s="226"/>
    </row>
    <row r="99" spans="1:58" ht="20.25" customHeight="1">
      <c r="A99" s="83"/>
      <c r="B99" s="95" t="s">
        <v>266</v>
      </c>
      <c r="C99" s="113"/>
      <c r="D99" s="113"/>
      <c r="E99" s="106"/>
      <c r="F99" s="106"/>
      <c r="G99" s="106"/>
      <c r="H99" s="106"/>
      <c r="I99" s="106"/>
      <c r="J99" s="106"/>
      <c r="K99" s="120"/>
      <c r="L99" s="349"/>
      <c r="M99" s="357"/>
      <c r="N99" s="357"/>
      <c r="O99" s="357"/>
      <c r="P99" s="357"/>
      <c r="Q99" s="357"/>
      <c r="R99" s="357"/>
      <c r="S99" s="357"/>
      <c r="T99" s="357"/>
      <c r="U99" s="357"/>
      <c r="V99" s="357"/>
      <c r="W99" s="357"/>
      <c r="X99" s="357"/>
      <c r="Y99" s="357"/>
      <c r="Z99" s="357"/>
      <c r="AA99" s="357"/>
      <c r="AB99" s="357"/>
      <c r="AC99" s="357"/>
      <c r="AD99" s="357"/>
      <c r="AE99" s="357"/>
      <c r="AF99" s="379"/>
      <c r="AG99" s="383"/>
      <c r="AH99" s="386"/>
      <c r="AI99" s="386"/>
      <c r="AJ99" s="386"/>
      <c r="AK99" s="386"/>
      <c r="AL99" s="386"/>
      <c r="AM99" s="393"/>
      <c r="AX99" s="257" t="s">
        <v>236</v>
      </c>
      <c r="AY99" s="413">
        <v>684</v>
      </c>
      <c r="AZ99" s="413">
        <v>342</v>
      </c>
      <c r="BA99" s="413">
        <v>684</v>
      </c>
      <c r="BB99" s="413">
        <v>342</v>
      </c>
      <c r="BC99" s="257" t="s">
        <v>233</v>
      </c>
      <c r="BD99" s="413"/>
      <c r="BE99" s="257"/>
      <c r="BF99" s="226"/>
    </row>
    <row r="100" spans="1:58" s="257" customFormat="1" ht="20.25" customHeight="1">
      <c r="A100" s="83"/>
      <c r="B100" s="282" t="s">
        <v>128</v>
      </c>
      <c r="C100" s="81"/>
      <c r="D100" s="81"/>
      <c r="E100" s="93"/>
      <c r="F100" s="93"/>
      <c r="G100" s="93"/>
      <c r="H100" s="93"/>
      <c r="I100" s="93"/>
      <c r="J100" s="93"/>
      <c r="K100" s="337"/>
      <c r="L100" s="350"/>
      <c r="M100" s="358"/>
      <c r="N100" s="358"/>
      <c r="O100" s="358"/>
      <c r="P100" s="358"/>
      <c r="Q100" s="358"/>
      <c r="R100" s="358"/>
      <c r="S100" s="358"/>
      <c r="T100" s="358"/>
      <c r="U100" s="358"/>
      <c r="V100" s="358"/>
      <c r="W100" s="358"/>
      <c r="X100" s="358"/>
      <c r="Y100" s="358"/>
      <c r="Z100" s="358"/>
      <c r="AA100" s="358"/>
      <c r="AB100" s="374"/>
      <c r="AC100" s="375" t="s">
        <v>117</v>
      </c>
      <c r="AD100" s="377"/>
      <c r="AE100" s="377"/>
      <c r="AF100" s="380"/>
      <c r="AG100" s="384"/>
      <c r="AH100" s="384"/>
      <c r="AI100" s="384"/>
      <c r="AJ100" s="384"/>
      <c r="AK100" s="384"/>
      <c r="AL100" s="111" t="s">
        <v>118</v>
      </c>
      <c r="AM100" s="136"/>
      <c r="AV100" s="256"/>
      <c r="AW100" s="256"/>
      <c r="AX100" s="257" t="s">
        <v>237</v>
      </c>
      <c r="AY100" s="413">
        <v>889</v>
      </c>
      <c r="AZ100" s="413">
        <v>445</v>
      </c>
      <c r="BA100" s="413">
        <v>889</v>
      </c>
      <c r="BB100" s="413">
        <v>445</v>
      </c>
      <c r="BC100" s="257" t="s">
        <v>233</v>
      </c>
      <c r="BD100" s="413"/>
      <c r="BF100" s="226"/>
    </row>
    <row r="101" spans="1:58" s="257" customFormat="1" ht="20.25" customHeight="1">
      <c r="A101" s="83"/>
      <c r="B101" s="96" t="s">
        <v>267</v>
      </c>
      <c r="C101" s="114"/>
      <c r="D101" s="114"/>
      <c r="E101" s="114"/>
      <c r="F101" s="114"/>
      <c r="G101" s="114"/>
      <c r="H101" s="114"/>
      <c r="I101" s="114"/>
      <c r="J101" s="114"/>
      <c r="K101" s="121"/>
      <c r="L101" s="126" t="s">
        <v>9</v>
      </c>
      <c r="M101" s="126"/>
      <c r="N101" s="126"/>
      <c r="O101" s="126"/>
      <c r="P101" s="126"/>
      <c r="Q101" s="364"/>
      <c r="R101" s="364"/>
      <c r="S101" s="126" t="s">
        <v>14</v>
      </c>
      <c r="T101" s="364"/>
      <c r="U101" s="364"/>
      <c r="V101" s="364"/>
      <c r="W101" s="126" t="s">
        <v>22</v>
      </c>
      <c r="X101" s="126"/>
      <c r="Y101" s="126"/>
      <c r="Z101" s="126"/>
      <c r="AA101" s="126"/>
      <c r="AB101" s="126"/>
      <c r="AC101" s="376" t="s">
        <v>119</v>
      </c>
      <c r="AD101" s="126"/>
      <c r="AE101" s="126"/>
      <c r="AF101" s="126"/>
      <c r="AG101" s="126"/>
      <c r="AH101" s="126"/>
      <c r="AI101" s="126"/>
      <c r="AJ101" s="126"/>
      <c r="AK101" s="126"/>
      <c r="AL101" s="126"/>
      <c r="AM101" s="210"/>
      <c r="AV101" s="256"/>
      <c r="AW101" s="256"/>
      <c r="AX101" s="257" t="s">
        <v>239</v>
      </c>
      <c r="AY101" s="413">
        <v>231</v>
      </c>
      <c r="AZ101" s="413">
        <v>115</v>
      </c>
      <c r="BA101" s="413">
        <v>231</v>
      </c>
      <c r="BB101" s="413">
        <v>115</v>
      </c>
      <c r="BC101" s="257" t="s">
        <v>233</v>
      </c>
      <c r="BD101" s="413"/>
      <c r="BF101" s="226"/>
    </row>
    <row r="102" spans="1:58" s="257" customFormat="1" ht="20.25" customHeight="1">
      <c r="A102" s="83"/>
      <c r="B102" s="98"/>
      <c r="C102" s="116"/>
      <c r="D102" s="116"/>
      <c r="E102" s="116"/>
      <c r="F102" s="116"/>
      <c r="G102" s="116"/>
      <c r="H102" s="116"/>
      <c r="I102" s="116"/>
      <c r="J102" s="116"/>
      <c r="K102" s="123"/>
      <c r="L102" s="349"/>
      <c r="M102" s="357"/>
      <c r="N102" s="357"/>
      <c r="O102" s="357"/>
      <c r="P102" s="357"/>
      <c r="Q102" s="357"/>
      <c r="R102" s="357"/>
      <c r="S102" s="357"/>
      <c r="T102" s="357"/>
      <c r="U102" s="357"/>
      <c r="V102" s="357"/>
      <c r="W102" s="357"/>
      <c r="X102" s="357"/>
      <c r="Y102" s="357"/>
      <c r="Z102" s="357"/>
      <c r="AA102" s="357"/>
      <c r="AB102" s="357"/>
      <c r="AC102" s="357"/>
      <c r="AD102" s="357"/>
      <c r="AE102" s="357"/>
      <c r="AF102" s="357"/>
      <c r="AG102" s="357"/>
      <c r="AH102" s="357"/>
      <c r="AI102" s="357"/>
      <c r="AJ102" s="357"/>
      <c r="AK102" s="357"/>
      <c r="AL102" s="357"/>
      <c r="AM102" s="379"/>
      <c r="AV102" s="256"/>
      <c r="AW102" s="256"/>
      <c r="AX102" s="257" t="s">
        <v>5</v>
      </c>
      <c r="AY102" s="413">
        <v>226</v>
      </c>
      <c r="AZ102" s="413">
        <v>113</v>
      </c>
      <c r="BA102" s="413">
        <v>226</v>
      </c>
      <c r="BB102" s="413">
        <v>113</v>
      </c>
      <c r="BC102" s="257" t="s">
        <v>233</v>
      </c>
      <c r="BD102" s="413"/>
      <c r="BF102" s="226"/>
    </row>
    <row r="103" spans="1:58" s="257" customFormat="1" ht="20.25" customHeight="1">
      <c r="A103" s="83"/>
      <c r="B103" s="85" t="s">
        <v>27</v>
      </c>
      <c r="C103" s="111"/>
      <c r="D103" s="111"/>
      <c r="E103" s="99"/>
      <c r="F103" s="99"/>
      <c r="G103" s="99"/>
      <c r="H103" s="99"/>
      <c r="I103" s="99"/>
      <c r="J103" s="99"/>
      <c r="K103" s="99"/>
      <c r="L103" s="85" t="s">
        <v>30</v>
      </c>
      <c r="M103" s="99"/>
      <c r="N103" s="99"/>
      <c r="O103" s="99"/>
      <c r="P103" s="99"/>
      <c r="Q103" s="99"/>
      <c r="R103" s="212"/>
      <c r="S103" s="351"/>
      <c r="T103" s="359"/>
      <c r="U103" s="359"/>
      <c r="V103" s="359"/>
      <c r="W103" s="359"/>
      <c r="X103" s="359"/>
      <c r="Y103" s="371"/>
      <c r="Z103" s="85" t="s">
        <v>46</v>
      </c>
      <c r="AA103" s="99"/>
      <c r="AB103" s="99"/>
      <c r="AC103" s="99"/>
      <c r="AD103" s="99"/>
      <c r="AE103" s="99"/>
      <c r="AF103" s="212"/>
      <c r="AG103" s="351"/>
      <c r="AH103" s="359"/>
      <c r="AI103" s="359"/>
      <c r="AJ103" s="359"/>
      <c r="AK103" s="359"/>
      <c r="AL103" s="359"/>
      <c r="AM103" s="371"/>
      <c r="AV103" s="256"/>
      <c r="AW103" s="256"/>
      <c r="AX103" s="257" t="s">
        <v>240</v>
      </c>
      <c r="AY103" s="413">
        <v>564</v>
      </c>
      <c r="AZ103" s="413">
        <v>113</v>
      </c>
      <c r="BA103" s="413">
        <v>564</v>
      </c>
      <c r="BB103" s="413">
        <v>282</v>
      </c>
      <c r="BC103" s="257" t="s">
        <v>233</v>
      </c>
      <c r="BD103" s="413"/>
      <c r="BF103" s="226"/>
    </row>
    <row r="104" spans="1:58" s="257" customFormat="1" ht="20.25" customHeight="1">
      <c r="A104" s="84"/>
      <c r="B104" s="85" t="s">
        <v>86</v>
      </c>
      <c r="C104" s="111"/>
      <c r="D104" s="111"/>
      <c r="E104" s="99"/>
      <c r="F104" s="99"/>
      <c r="G104" s="99"/>
      <c r="H104" s="99"/>
      <c r="I104" s="99"/>
      <c r="J104" s="99"/>
      <c r="K104" s="99"/>
      <c r="L104" s="351"/>
      <c r="M104" s="359"/>
      <c r="N104" s="359"/>
      <c r="O104" s="359"/>
      <c r="P104" s="359"/>
      <c r="Q104" s="359"/>
      <c r="R104" s="359"/>
      <c r="S104" s="359"/>
      <c r="T104" s="359"/>
      <c r="U104" s="359"/>
      <c r="V104" s="359"/>
      <c r="W104" s="359"/>
      <c r="X104" s="359"/>
      <c r="Y104" s="359"/>
      <c r="Z104" s="359"/>
      <c r="AA104" s="359"/>
      <c r="AB104" s="359"/>
      <c r="AC104" s="359"/>
      <c r="AD104" s="359"/>
      <c r="AE104" s="359"/>
      <c r="AF104" s="359"/>
      <c r="AG104" s="359"/>
      <c r="AH104" s="359"/>
      <c r="AI104" s="359"/>
      <c r="AJ104" s="359"/>
      <c r="AK104" s="359"/>
      <c r="AL104" s="359"/>
      <c r="AM104" s="371"/>
      <c r="AV104" s="256"/>
      <c r="AW104" s="256"/>
      <c r="AX104" s="257" t="s">
        <v>241</v>
      </c>
      <c r="AY104" s="413">
        <v>710</v>
      </c>
      <c r="AZ104" s="413">
        <v>355</v>
      </c>
      <c r="BA104" s="413">
        <v>710</v>
      </c>
      <c r="BB104" s="413">
        <v>355</v>
      </c>
      <c r="BC104" s="257" t="s">
        <v>233</v>
      </c>
      <c r="BD104" s="413"/>
      <c r="BF104" s="226"/>
    </row>
    <row r="105" spans="1:58" s="257" customFormat="1" ht="20.25" customHeight="1">
      <c r="A105" s="260" t="s">
        <v>187</v>
      </c>
      <c r="B105" s="283"/>
      <c r="C105" s="283"/>
      <c r="D105" s="283"/>
      <c r="E105" s="283"/>
      <c r="F105" s="283"/>
      <c r="G105" s="283"/>
      <c r="H105" s="321"/>
      <c r="I105" s="324"/>
      <c r="J105" s="326" t="s">
        <v>161</v>
      </c>
      <c r="K105" s="126"/>
      <c r="L105" s="130"/>
      <c r="M105" s="130"/>
      <c r="N105" s="130"/>
      <c r="O105" s="130"/>
      <c r="P105" s="130"/>
      <c r="Q105" s="130"/>
      <c r="R105" s="130"/>
      <c r="S105" s="130"/>
      <c r="T105" s="130"/>
      <c r="U105" s="130"/>
      <c r="V105" s="130"/>
      <c r="W105" s="130"/>
      <c r="X105" s="130"/>
      <c r="Y105" s="130"/>
      <c r="Z105" s="130"/>
      <c r="AA105" s="130"/>
      <c r="AB105" s="130"/>
      <c r="AC105" s="130"/>
      <c r="AD105" s="130"/>
      <c r="AE105" s="130"/>
      <c r="AF105" s="130"/>
      <c r="AG105" s="130"/>
      <c r="AH105" s="130"/>
      <c r="AI105" s="130"/>
      <c r="AJ105" s="130"/>
      <c r="AK105" s="130"/>
      <c r="AL105" s="130"/>
      <c r="AM105" s="394"/>
      <c r="AV105" s="256"/>
      <c r="AW105" s="256"/>
      <c r="AX105" s="257" t="s">
        <v>242</v>
      </c>
      <c r="AY105" s="413">
        <v>1133</v>
      </c>
      <c r="AZ105" s="413">
        <v>567</v>
      </c>
      <c r="BA105" s="413">
        <v>1133</v>
      </c>
      <c r="BB105" s="413">
        <v>567</v>
      </c>
      <c r="BC105" s="257" t="s">
        <v>233</v>
      </c>
      <c r="BD105" s="413"/>
      <c r="BF105" s="226"/>
    </row>
    <row r="106" spans="1:58" s="257" customFormat="1" ht="20.25" customHeight="1">
      <c r="A106" s="261"/>
      <c r="B106" s="284"/>
      <c r="C106" s="284"/>
      <c r="D106" s="284"/>
      <c r="E106" s="284"/>
      <c r="F106" s="284"/>
      <c r="G106" s="284"/>
      <c r="H106" s="322"/>
      <c r="I106" s="325"/>
      <c r="J106" s="329" t="s">
        <v>202</v>
      </c>
      <c r="K106" s="106"/>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395"/>
      <c r="AV106" s="256"/>
      <c r="AW106" s="256"/>
      <c r="AX106" s="257" t="s">
        <v>82</v>
      </c>
      <c r="AY106" s="414">
        <f>BA106*$AG$100</f>
        <v>0</v>
      </c>
      <c r="AZ106" s="414">
        <f>BB106*$AG$100</f>
        <v>0</v>
      </c>
      <c r="BA106" s="413">
        <v>27</v>
      </c>
      <c r="BB106" s="413">
        <v>13</v>
      </c>
      <c r="BC106" s="257" t="s">
        <v>243</v>
      </c>
      <c r="BD106" s="413"/>
      <c r="BF106" s="226"/>
    </row>
    <row r="107" spans="1:58" s="257" customFormat="1" ht="3.75" customHeight="1">
      <c r="A107" s="262"/>
      <c r="B107" s="262"/>
      <c r="C107" s="262"/>
      <c r="D107" s="262"/>
      <c r="E107" s="262"/>
      <c r="F107" s="262"/>
      <c r="G107" s="262"/>
      <c r="H107" s="262"/>
      <c r="I107" s="326"/>
      <c r="J107" s="330"/>
      <c r="K107" s="126"/>
      <c r="L107" s="130"/>
      <c r="M107" s="130"/>
      <c r="N107" s="130"/>
      <c r="O107" s="130"/>
      <c r="P107" s="130"/>
      <c r="Q107" s="130"/>
      <c r="R107" s="130"/>
      <c r="S107" s="130"/>
      <c r="T107" s="130"/>
      <c r="U107" s="130"/>
      <c r="V107" s="130"/>
      <c r="W107" s="111"/>
      <c r="X107" s="111"/>
      <c r="Y107" s="111"/>
      <c r="Z107" s="111"/>
      <c r="AA107" s="111"/>
      <c r="AB107" s="111"/>
      <c r="AC107" s="111"/>
      <c r="AD107" s="111"/>
      <c r="AE107" s="111"/>
      <c r="AF107" s="111"/>
      <c r="AG107" s="111"/>
      <c r="AH107" s="111"/>
      <c r="AI107" s="111"/>
      <c r="AJ107" s="111"/>
      <c r="AK107" s="111"/>
      <c r="AL107" s="111"/>
      <c r="AM107" s="111"/>
      <c r="AV107" s="256"/>
      <c r="AW107" s="256"/>
      <c r="AX107" s="257" t="s">
        <v>134</v>
      </c>
      <c r="AY107" s="414">
        <f>BA107*$AG$100</f>
        <v>0</v>
      </c>
      <c r="AZ107" s="414">
        <f>BB107*$AG$100</f>
        <v>0</v>
      </c>
      <c r="BA107" s="413">
        <v>27</v>
      </c>
      <c r="BB107" s="413">
        <v>13</v>
      </c>
      <c r="BC107" s="257" t="s">
        <v>243</v>
      </c>
      <c r="BD107" s="413"/>
      <c r="BF107" s="226"/>
    </row>
    <row r="108" spans="1:58" s="257" customFormat="1" ht="20.25" customHeight="1">
      <c r="A108" s="263" t="s">
        <v>161</v>
      </c>
      <c r="B108" s="285"/>
      <c r="C108" s="285"/>
      <c r="D108" s="285"/>
      <c r="E108" s="285"/>
      <c r="F108" s="285"/>
      <c r="G108" s="285"/>
      <c r="H108" s="285"/>
      <c r="I108" s="327"/>
      <c r="J108" s="331"/>
      <c r="K108" s="338" t="s">
        <v>10</v>
      </c>
      <c r="L108" s="160"/>
      <c r="M108" s="160"/>
      <c r="N108" s="169"/>
      <c r="O108" s="360" t="str">
        <f>IF(L100="","",VLOOKUP(L100,$AX$98:$AY$132,2,0))</f>
        <v/>
      </c>
      <c r="P108" s="362"/>
      <c r="Q108" s="362"/>
      <c r="R108" s="160" t="s">
        <v>0</v>
      </c>
      <c r="S108" s="169"/>
      <c r="T108" s="366" t="s">
        <v>286</v>
      </c>
      <c r="U108" s="368"/>
      <c r="V108" s="368"/>
      <c r="W108" s="368"/>
      <c r="X108" s="370"/>
      <c r="Y108" s="372">
        <f>ROUNDDOWN($F$140/1000,0)</f>
        <v>0</v>
      </c>
      <c r="Z108" s="373"/>
      <c r="AA108" s="373"/>
      <c r="AB108" s="157" t="s">
        <v>0</v>
      </c>
      <c r="AC108" s="166"/>
      <c r="AD108" s="366" t="s">
        <v>271</v>
      </c>
      <c r="AE108" s="368"/>
      <c r="AF108" s="368"/>
      <c r="AG108" s="368"/>
      <c r="AH108" s="370"/>
      <c r="AI108" s="372">
        <f>ROUNDDOWN($F$147/1000,0)</f>
        <v>0</v>
      </c>
      <c r="AJ108" s="373"/>
      <c r="AK108" s="373"/>
      <c r="AL108" s="157" t="s">
        <v>0</v>
      </c>
      <c r="AM108" s="166"/>
      <c r="AV108" s="256"/>
      <c r="AW108" s="256"/>
      <c r="AX108" s="257" t="s">
        <v>56</v>
      </c>
      <c r="AY108" s="413">
        <v>320</v>
      </c>
      <c r="AZ108" s="413">
        <v>160</v>
      </c>
      <c r="BA108" s="413">
        <v>320</v>
      </c>
      <c r="BB108" s="413">
        <v>160</v>
      </c>
      <c r="BC108" s="257" t="s">
        <v>233</v>
      </c>
      <c r="BD108" s="413"/>
      <c r="BF108" s="226"/>
    </row>
    <row r="109" spans="1:58" s="257" customFormat="1" ht="22.5" customHeight="1">
      <c r="A109" s="264" t="s">
        <v>87</v>
      </c>
      <c r="B109" s="286"/>
      <c r="C109" s="301"/>
      <c r="D109" s="301"/>
      <c r="E109" s="301"/>
      <c r="F109" s="301"/>
      <c r="G109" s="301"/>
      <c r="H109" s="323"/>
      <c r="I109" s="328"/>
      <c r="J109" s="332"/>
      <c r="K109" s="339" t="s">
        <v>203</v>
      </c>
      <c r="L109" s="352"/>
      <c r="M109" s="352"/>
      <c r="N109" s="352"/>
      <c r="O109" s="352"/>
      <c r="P109" s="352"/>
      <c r="Q109" s="352"/>
      <c r="R109" s="352"/>
      <c r="S109" s="352"/>
      <c r="T109" s="352"/>
      <c r="U109" s="352"/>
      <c r="V109" s="352"/>
      <c r="W109" s="352"/>
      <c r="X109" s="352"/>
      <c r="Y109" s="352"/>
      <c r="Z109" s="352"/>
      <c r="AA109" s="352"/>
      <c r="AB109" s="352"/>
      <c r="AC109" s="352"/>
      <c r="AD109" s="352"/>
      <c r="AE109" s="352"/>
      <c r="AF109" s="381" t="s">
        <v>122</v>
      </c>
      <c r="AG109" s="385"/>
      <c r="AH109" s="385"/>
      <c r="AI109" s="301"/>
      <c r="AJ109" s="301"/>
      <c r="AK109" s="111"/>
      <c r="AL109" s="301"/>
      <c r="AM109" s="396"/>
      <c r="AV109" s="256"/>
      <c r="AW109" s="256"/>
      <c r="AX109" s="257" t="s">
        <v>57</v>
      </c>
      <c r="AY109" s="413">
        <v>339</v>
      </c>
      <c r="AZ109" s="413">
        <v>169</v>
      </c>
      <c r="BA109" s="413">
        <v>339</v>
      </c>
      <c r="BB109" s="413">
        <v>169</v>
      </c>
      <c r="BC109" s="257" t="s">
        <v>233</v>
      </c>
      <c r="BD109" s="413"/>
      <c r="BF109" s="226"/>
    </row>
    <row r="110" spans="1:58" s="257" customFormat="1" ht="20.25" customHeight="1">
      <c r="A110" s="265"/>
      <c r="B110" s="226"/>
      <c r="C110" s="302" t="s">
        <v>467</v>
      </c>
      <c r="D110" s="302"/>
      <c r="E110" s="302"/>
      <c r="F110" s="302"/>
      <c r="G110" s="302"/>
      <c r="H110" s="302"/>
      <c r="I110" s="302"/>
      <c r="J110" s="302"/>
      <c r="K110" s="302"/>
      <c r="L110" s="302"/>
      <c r="M110" s="302"/>
      <c r="N110" s="302"/>
      <c r="O110" s="302"/>
      <c r="P110" s="302"/>
      <c r="Q110" s="302"/>
      <c r="R110" s="302"/>
      <c r="S110" s="302"/>
      <c r="T110" s="302"/>
      <c r="U110" s="302"/>
      <c r="V110" s="302"/>
      <c r="W110" s="302"/>
      <c r="X110" s="302"/>
      <c r="Y110" s="302"/>
      <c r="Z110" s="302"/>
      <c r="AA110" s="302"/>
      <c r="AB110" s="302"/>
      <c r="AC110" s="302"/>
      <c r="AD110" s="302"/>
      <c r="AE110" s="302"/>
      <c r="AF110" s="302"/>
      <c r="AG110" s="302"/>
      <c r="AH110" s="302"/>
      <c r="AI110" s="302"/>
      <c r="AJ110" s="302"/>
      <c r="AK110" s="302"/>
      <c r="AL110" s="302"/>
      <c r="AM110" s="397"/>
      <c r="AV110" s="256"/>
      <c r="AW110" s="256"/>
      <c r="AX110" s="257" t="s">
        <v>60</v>
      </c>
      <c r="AY110" s="413">
        <v>311</v>
      </c>
      <c r="AZ110" s="413">
        <v>156</v>
      </c>
      <c r="BA110" s="413">
        <v>311</v>
      </c>
      <c r="BB110" s="413">
        <v>156</v>
      </c>
      <c r="BC110" s="257" t="s">
        <v>233</v>
      </c>
      <c r="BD110" s="413"/>
      <c r="BF110" s="226"/>
    </row>
    <row r="111" spans="1:58" s="257" customFormat="1" ht="20.25" customHeight="1">
      <c r="A111" s="266"/>
      <c r="B111" s="287"/>
      <c r="C111" s="302"/>
      <c r="D111" s="302"/>
      <c r="E111" s="302"/>
      <c r="F111" s="302"/>
      <c r="G111" s="302"/>
      <c r="H111" s="302"/>
      <c r="I111" s="302"/>
      <c r="J111" s="302"/>
      <c r="K111" s="302"/>
      <c r="L111" s="302"/>
      <c r="M111" s="302"/>
      <c r="N111" s="302"/>
      <c r="O111" s="302"/>
      <c r="P111" s="302"/>
      <c r="Q111" s="302"/>
      <c r="R111" s="302"/>
      <c r="S111" s="302"/>
      <c r="T111" s="302"/>
      <c r="U111" s="302"/>
      <c r="V111" s="302"/>
      <c r="W111" s="302"/>
      <c r="X111" s="302"/>
      <c r="Y111" s="302"/>
      <c r="Z111" s="302"/>
      <c r="AA111" s="302"/>
      <c r="AB111" s="302"/>
      <c r="AC111" s="302"/>
      <c r="AD111" s="302"/>
      <c r="AE111" s="302"/>
      <c r="AF111" s="302"/>
      <c r="AG111" s="302"/>
      <c r="AH111" s="302"/>
      <c r="AI111" s="302"/>
      <c r="AJ111" s="302"/>
      <c r="AK111" s="302"/>
      <c r="AL111" s="302"/>
      <c r="AM111" s="397"/>
      <c r="AV111" s="256"/>
      <c r="AW111" s="256"/>
      <c r="AX111" s="257" t="s">
        <v>63</v>
      </c>
      <c r="AY111" s="413">
        <v>137</v>
      </c>
      <c r="AZ111" s="413">
        <v>68</v>
      </c>
      <c r="BA111" s="413">
        <v>137</v>
      </c>
      <c r="BB111" s="413">
        <v>68</v>
      </c>
      <c r="BC111" s="257" t="s">
        <v>233</v>
      </c>
      <c r="BD111" s="413"/>
      <c r="BF111" s="226"/>
    </row>
    <row r="112" spans="1:58" s="257" customFormat="1" ht="20.25" customHeight="1">
      <c r="A112" s="266"/>
      <c r="B112" s="287"/>
      <c r="C112" s="302"/>
      <c r="D112" s="302"/>
      <c r="E112" s="302"/>
      <c r="F112" s="302"/>
      <c r="G112" s="302"/>
      <c r="H112" s="302"/>
      <c r="I112" s="302"/>
      <c r="J112" s="302"/>
      <c r="K112" s="302"/>
      <c r="L112" s="302"/>
      <c r="M112" s="302"/>
      <c r="N112" s="302"/>
      <c r="O112" s="302"/>
      <c r="P112" s="302"/>
      <c r="Q112" s="302"/>
      <c r="R112" s="302"/>
      <c r="S112" s="302"/>
      <c r="T112" s="302"/>
      <c r="U112" s="302"/>
      <c r="V112" s="302"/>
      <c r="W112" s="302"/>
      <c r="X112" s="302"/>
      <c r="Y112" s="302"/>
      <c r="Z112" s="302"/>
      <c r="AA112" s="302"/>
      <c r="AB112" s="302"/>
      <c r="AC112" s="302"/>
      <c r="AD112" s="302"/>
      <c r="AE112" s="302"/>
      <c r="AF112" s="302"/>
      <c r="AG112" s="302"/>
      <c r="AH112" s="302"/>
      <c r="AI112" s="302"/>
      <c r="AJ112" s="302"/>
      <c r="AK112" s="302"/>
      <c r="AL112" s="302"/>
      <c r="AM112" s="397"/>
      <c r="AV112" s="256"/>
      <c r="AW112" s="256"/>
      <c r="AX112" s="257" t="s">
        <v>35</v>
      </c>
      <c r="AY112" s="413">
        <v>508</v>
      </c>
      <c r="AZ112" s="413">
        <v>254</v>
      </c>
      <c r="BA112" s="413">
        <v>508</v>
      </c>
      <c r="BB112" s="413">
        <v>254</v>
      </c>
      <c r="BC112" s="257" t="s">
        <v>233</v>
      </c>
      <c r="BD112" s="413"/>
      <c r="BF112" s="226"/>
    </row>
    <row r="113" spans="1:58" s="257" customFormat="1" ht="20.25" customHeight="1">
      <c r="A113" s="266"/>
      <c r="B113" s="287"/>
      <c r="C113" s="302"/>
      <c r="D113" s="302"/>
      <c r="E113" s="302"/>
      <c r="F113" s="302"/>
      <c r="G113" s="302"/>
      <c r="H113" s="302"/>
      <c r="I113" s="302"/>
      <c r="J113" s="302"/>
      <c r="K113" s="302"/>
      <c r="L113" s="302"/>
      <c r="M113" s="302"/>
      <c r="N113" s="302"/>
      <c r="O113" s="302"/>
      <c r="P113" s="302"/>
      <c r="Q113" s="302"/>
      <c r="R113" s="302"/>
      <c r="S113" s="302"/>
      <c r="T113" s="302"/>
      <c r="U113" s="302"/>
      <c r="V113" s="302"/>
      <c r="W113" s="302"/>
      <c r="X113" s="302"/>
      <c r="Y113" s="302"/>
      <c r="Z113" s="302"/>
      <c r="AA113" s="302"/>
      <c r="AB113" s="302"/>
      <c r="AC113" s="302"/>
      <c r="AD113" s="302"/>
      <c r="AE113" s="302"/>
      <c r="AF113" s="302"/>
      <c r="AG113" s="302"/>
      <c r="AH113" s="302"/>
      <c r="AI113" s="302"/>
      <c r="AJ113" s="302"/>
      <c r="AK113" s="302"/>
      <c r="AL113" s="302"/>
      <c r="AM113" s="397"/>
      <c r="AV113" s="256"/>
      <c r="AW113" s="256"/>
      <c r="AX113" s="257" t="s">
        <v>65</v>
      </c>
      <c r="AY113" s="413">
        <v>204</v>
      </c>
      <c r="AZ113" s="413">
        <v>102</v>
      </c>
      <c r="BA113" s="413">
        <v>204</v>
      </c>
      <c r="BB113" s="413">
        <v>102</v>
      </c>
      <c r="BC113" s="257" t="s">
        <v>233</v>
      </c>
      <c r="BD113" s="413"/>
      <c r="BF113" s="226"/>
    </row>
    <row r="114" spans="1:58" s="257" customFormat="1" ht="20.25" customHeight="1">
      <c r="A114" s="266"/>
      <c r="B114" s="287"/>
      <c r="C114" s="302"/>
      <c r="D114" s="302"/>
      <c r="E114" s="302"/>
      <c r="F114" s="302"/>
      <c r="G114" s="302"/>
      <c r="H114" s="302"/>
      <c r="I114" s="302"/>
      <c r="J114" s="302"/>
      <c r="K114" s="302"/>
      <c r="L114" s="302"/>
      <c r="M114" s="302"/>
      <c r="N114" s="302"/>
      <c r="O114" s="302"/>
      <c r="P114" s="302"/>
      <c r="Q114" s="302"/>
      <c r="R114" s="302"/>
      <c r="S114" s="302"/>
      <c r="T114" s="302"/>
      <c r="U114" s="302"/>
      <c r="V114" s="302"/>
      <c r="W114" s="302"/>
      <c r="X114" s="302"/>
      <c r="Y114" s="302"/>
      <c r="Z114" s="302"/>
      <c r="AA114" s="302"/>
      <c r="AB114" s="302"/>
      <c r="AC114" s="302"/>
      <c r="AD114" s="302"/>
      <c r="AE114" s="302"/>
      <c r="AF114" s="302"/>
      <c r="AG114" s="302"/>
      <c r="AH114" s="302"/>
      <c r="AI114" s="302"/>
      <c r="AJ114" s="302"/>
      <c r="AK114" s="302"/>
      <c r="AL114" s="302"/>
      <c r="AM114" s="397"/>
      <c r="AV114" s="256"/>
      <c r="AW114" s="256"/>
      <c r="AX114" s="257" t="s">
        <v>67</v>
      </c>
      <c r="AY114" s="413">
        <v>148</v>
      </c>
      <c r="AZ114" s="413">
        <v>74</v>
      </c>
      <c r="BA114" s="413">
        <v>148</v>
      </c>
      <c r="BB114" s="413">
        <v>74</v>
      </c>
      <c r="BC114" s="257" t="s">
        <v>233</v>
      </c>
      <c r="BD114" s="413"/>
      <c r="BF114" s="226"/>
    </row>
    <row r="115" spans="1:58" s="257" customFormat="1" ht="20.25" customHeight="1">
      <c r="A115" s="266"/>
      <c r="B115" s="287"/>
      <c r="C115" s="302"/>
      <c r="D115" s="302"/>
      <c r="E115" s="302"/>
      <c r="F115" s="302"/>
      <c r="G115" s="302"/>
      <c r="H115" s="302"/>
      <c r="I115" s="302"/>
      <c r="J115" s="302"/>
      <c r="K115" s="302"/>
      <c r="L115" s="302"/>
      <c r="M115" s="302"/>
      <c r="N115" s="302"/>
      <c r="O115" s="302"/>
      <c r="P115" s="302"/>
      <c r="Q115" s="302"/>
      <c r="R115" s="302"/>
      <c r="S115" s="302"/>
      <c r="T115" s="302"/>
      <c r="U115" s="302"/>
      <c r="V115" s="302"/>
      <c r="W115" s="302"/>
      <c r="X115" s="302"/>
      <c r="Y115" s="302"/>
      <c r="Z115" s="302"/>
      <c r="AA115" s="302"/>
      <c r="AB115" s="302"/>
      <c r="AC115" s="302"/>
      <c r="AD115" s="302"/>
      <c r="AE115" s="302"/>
      <c r="AF115" s="302"/>
      <c r="AG115" s="302"/>
      <c r="AH115" s="302"/>
      <c r="AI115" s="302"/>
      <c r="AJ115" s="302"/>
      <c r="AK115" s="302"/>
      <c r="AL115" s="302"/>
      <c r="AM115" s="397"/>
      <c r="AV115" s="256"/>
      <c r="AW115" s="256"/>
      <c r="AX115" s="257" t="s">
        <v>68</v>
      </c>
      <c r="AY115" s="413"/>
      <c r="AZ115" s="413">
        <v>282</v>
      </c>
      <c r="BA115" s="413"/>
      <c r="BB115" s="413">
        <v>282</v>
      </c>
      <c r="BC115" s="257" t="s">
        <v>233</v>
      </c>
      <c r="BD115" s="413"/>
      <c r="BF115" s="226"/>
    </row>
    <row r="116" spans="1:58" s="257" customFormat="1" ht="20.25" customHeight="1">
      <c r="A116" s="266"/>
      <c r="B116" s="287"/>
      <c r="C116" s="302"/>
      <c r="D116" s="302"/>
      <c r="E116" s="302"/>
      <c r="F116" s="302"/>
      <c r="G116" s="302"/>
      <c r="H116" s="302"/>
      <c r="I116" s="302"/>
      <c r="J116" s="302"/>
      <c r="K116" s="302"/>
      <c r="L116" s="302"/>
      <c r="M116" s="302"/>
      <c r="N116" s="302"/>
      <c r="O116" s="302"/>
      <c r="P116" s="302"/>
      <c r="Q116" s="302"/>
      <c r="R116" s="302"/>
      <c r="S116" s="302"/>
      <c r="T116" s="302"/>
      <c r="U116" s="302"/>
      <c r="V116" s="302"/>
      <c r="W116" s="302"/>
      <c r="X116" s="302"/>
      <c r="Y116" s="302"/>
      <c r="Z116" s="302"/>
      <c r="AA116" s="302"/>
      <c r="AB116" s="302"/>
      <c r="AC116" s="302"/>
      <c r="AD116" s="302"/>
      <c r="AE116" s="302"/>
      <c r="AF116" s="302"/>
      <c r="AG116" s="302"/>
      <c r="AH116" s="302"/>
      <c r="AI116" s="302"/>
      <c r="AJ116" s="302"/>
      <c r="AK116" s="302"/>
      <c r="AL116" s="302"/>
      <c r="AM116" s="397"/>
      <c r="AV116" s="256"/>
      <c r="AW116" s="256"/>
      <c r="AX116" s="257" t="s">
        <v>171</v>
      </c>
      <c r="AY116" s="413">
        <v>33</v>
      </c>
      <c r="AZ116" s="413">
        <v>16</v>
      </c>
      <c r="BA116" s="413">
        <v>33</v>
      </c>
      <c r="BB116" s="413">
        <v>16</v>
      </c>
      <c r="BC116" s="257" t="s">
        <v>233</v>
      </c>
      <c r="BD116" s="413"/>
      <c r="BF116" s="226"/>
    </row>
    <row r="117" spans="1:58" s="257" customFormat="1" ht="20.25" customHeight="1">
      <c r="A117" s="267"/>
      <c r="B117" s="288"/>
      <c r="C117" s="303"/>
      <c r="D117" s="303"/>
      <c r="E117" s="303"/>
      <c r="F117" s="303"/>
      <c r="G117" s="303"/>
      <c r="H117" s="303"/>
      <c r="I117" s="303"/>
      <c r="J117" s="303"/>
      <c r="K117" s="303"/>
      <c r="L117" s="303"/>
      <c r="M117" s="303"/>
      <c r="N117" s="303"/>
      <c r="O117" s="303"/>
      <c r="P117" s="303"/>
      <c r="Q117" s="303"/>
      <c r="R117" s="303"/>
      <c r="S117" s="303"/>
      <c r="T117" s="303"/>
      <c r="U117" s="303"/>
      <c r="V117" s="303"/>
      <c r="W117" s="303"/>
      <c r="X117" s="303"/>
      <c r="Y117" s="303"/>
      <c r="Z117" s="303"/>
      <c r="AA117" s="303"/>
      <c r="AB117" s="303"/>
      <c r="AC117" s="303"/>
      <c r="AD117" s="303"/>
      <c r="AE117" s="303"/>
      <c r="AF117" s="303"/>
      <c r="AG117" s="303"/>
      <c r="AH117" s="303"/>
      <c r="AI117" s="303"/>
      <c r="AJ117" s="303"/>
      <c r="AK117" s="303"/>
      <c r="AL117" s="303"/>
      <c r="AM117" s="398"/>
      <c r="AV117" s="256"/>
      <c r="AW117" s="256"/>
      <c r="AX117" s="257" t="s">
        <v>69</v>
      </c>
      <c r="AY117" s="413">
        <v>475</v>
      </c>
      <c r="AZ117" s="413">
        <v>237</v>
      </c>
      <c r="BA117" s="413">
        <v>475</v>
      </c>
      <c r="BB117" s="413">
        <v>237</v>
      </c>
      <c r="BC117" s="257" t="s">
        <v>233</v>
      </c>
      <c r="BD117" s="413"/>
      <c r="BF117" s="226"/>
    </row>
    <row r="118" spans="1:58" s="257" customFormat="1">
      <c r="A118" s="268" t="s">
        <v>80</v>
      </c>
      <c r="B118" s="289"/>
      <c r="C118" s="289"/>
      <c r="D118" s="289"/>
      <c r="E118" s="289"/>
      <c r="F118" s="303"/>
      <c r="G118" s="303"/>
      <c r="H118" s="303"/>
      <c r="I118" s="303"/>
      <c r="J118" s="303"/>
      <c r="K118" s="303"/>
      <c r="L118" s="303"/>
      <c r="M118" s="303"/>
      <c r="N118" s="303"/>
      <c r="O118" s="303"/>
      <c r="P118" s="303"/>
      <c r="Q118" s="303"/>
      <c r="R118" s="303"/>
      <c r="S118" s="303"/>
      <c r="T118" s="303"/>
      <c r="U118" s="303"/>
      <c r="V118" s="303"/>
      <c r="W118" s="303"/>
      <c r="X118" s="303"/>
      <c r="Y118" s="303"/>
      <c r="Z118" s="303"/>
      <c r="AA118" s="303"/>
      <c r="AB118" s="303"/>
      <c r="AC118" s="303"/>
      <c r="AD118" s="303"/>
      <c r="AE118" s="303"/>
      <c r="AF118" s="303"/>
      <c r="AG118" s="303"/>
      <c r="AH118" s="303"/>
      <c r="AI118" s="303"/>
      <c r="AJ118" s="303"/>
      <c r="AK118" s="303"/>
      <c r="AL118" s="303"/>
      <c r="AM118" s="398"/>
      <c r="AV118" s="256"/>
      <c r="AW118" s="256"/>
      <c r="AX118" s="257" t="s">
        <v>19</v>
      </c>
      <c r="AY118" s="413">
        <v>638</v>
      </c>
      <c r="AZ118" s="413">
        <v>319</v>
      </c>
      <c r="BA118" s="413">
        <v>638</v>
      </c>
      <c r="BB118" s="413">
        <v>319</v>
      </c>
      <c r="BC118" s="257" t="s">
        <v>233</v>
      </c>
      <c r="BD118" s="413"/>
      <c r="BF118" s="226"/>
    </row>
    <row r="119" spans="1:58" s="257" customFormat="1">
      <c r="A119" s="269" t="s">
        <v>88</v>
      </c>
      <c r="B119" s="286"/>
      <c r="C119" s="286"/>
      <c r="D119" s="286"/>
      <c r="E119" s="308"/>
      <c r="F119" s="269" t="s">
        <v>277</v>
      </c>
      <c r="G119" s="286"/>
      <c r="H119" s="286"/>
      <c r="I119" s="286"/>
      <c r="J119" s="286"/>
      <c r="K119" s="340" t="s">
        <v>29</v>
      </c>
      <c r="L119" s="340"/>
      <c r="M119" s="340"/>
      <c r="N119" s="340"/>
      <c r="O119" s="340"/>
      <c r="P119" s="340"/>
      <c r="Q119" s="340"/>
      <c r="R119" s="340"/>
      <c r="S119" s="340"/>
      <c r="T119" s="340"/>
      <c r="U119" s="340"/>
      <c r="V119" s="340"/>
      <c r="W119" s="340"/>
      <c r="X119" s="340"/>
      <c r="Y119" s="340"/>
      <c r="Z119" s="340"/>
      <c r="AA119" s="340"/>
      <c r="AB119" s="340"/>
      <c r="AC119" s="340"/>
      <c r="AD119" s="340"/>
      <c r="AE119" s="340"/>
      <c r="AF119" s="340"/>
      <c r="AG119" s="340"/>
      <c r="AH119" s="340"/>
      <c r="AI119" s="340"/>
      <c r="AJ119" s="340"/>
      <c r="AK119" s="340"/>
      <c r="AL119" s="340"/>
      <c r="AM119" s="340"/>
      <c r="AV119" s="256"/>
      <c r="AW119" s="256"/>
      <c r="AX119" s="257" t="s">
        <v>72</v>
      </c>
      <c r="AY119" s="414">
        <f t="shared" ref="AY119:AZ132" si="1">BA119*$AG$100</f>
        <v>0</v>
      </c>
      <c r="AZ119" s="414">
        <f t="shared" si="1"/>
        <v>0</v>
      </c>
      <c r="BA119" s="413">
        <v>38</v>
      </c>
      <c r="BB119" s="413">
        <v>19</v>
      </c>
      <c r="BC119" s="257" t="s">
        <v>243</v>
      </c>
      <c r="BD119" s="413"/>
      <c r="BF119" s="215"/>
    </row>
    <row r="120" spans="1:58" s="257" customFormat="1" ht="9.75" customHeight="1">
      <c r="A120" s="270"/>
      <c r="B120" s="270"/>
      <c r="C120" s="270"/>
      <c r="D120" s="270"/>
      <c r="E120" s="270"/>
      <c r="F120" s="311"/>
      <c r="G120" s="311"/>
      <c r="H120" s="311"/>
      <c r="I120" s="311"/>
      <c r="J120" s="311"/>
      <c r="K120" s="341"/>
      <c r="L120" s="341"/>
      <c r="M120" s="341"/>
      <c r="N120" s="341"/>
      <c r="O120" s="341"/>
      <c r="P120" s="341"/>
      <c r="Q120" s="341"/>
      <c r="R120" s="341"/>
      <c r="S120" s="341"/>
      <c r="T120" s="341"/>
      <c r="U120" s="341"/>
      <c r="V120" s="341"/>
      <c r="W120" s="341"/>
      <c r="X120" s="341"/>
      <c r="Y120" s="341"/>
      <c r="Z120" s="341"/>
      <c r="AA120" s="341"/>
      <c r="AB120" s="341"/>
      <c r="AC120" s="341"/>
      <c r="AD120" s="341"/>
      <c r="AE120" s="341"/>
      <c r="AF120" s="341"/>
      <c r="AG120" s="341"/>
      <c r="AH120" s="341"/>
      <c r="AI120" s="341"/>
      <c r="AJ120" s="341"/>
      <c r="AK120" s="341"/>
      <c r="AL120" s="341"/>
      <c r="AM120" s="341"/>
      <c r="AV120" s="256"/>
      <c r="AW120" s="256"/>
      <c r="AX120" s="257" t="s">
        <v>75</v>
      </c>
      <c r="AY120" s="414">
        <f t="shared" si="1"/>
        <v>0</v>
      </c>
      <c r="AZ120" s="414">
        <f t="shared" si="1"/>
        <v>0</v>
      </c>
      <c r="BA120" s="413">
        <v>40</v>
      </c>
      <c r="BB120" s="413">
        <v>20</v>
      </c>
      <c r="BC120" s="257" t="s">
        <v>243</v>
      </c>
      <c r="BD120" s="413"/>
      <c r="BF120" s="215"/>
    </row>
    <row r="121" spans="1:58" s="257" customFormat="1" ht="9.75" customHeight="1">
      <c r="A121" s="270"/>
      <c r="B121" s="270"/>
      <c r="C121" s="270"/>
      <c r="D121" s="270"/>
      <c r="E121" s="270"/>
      <c r="F121" s="311"/>
      <c r="G121" s="311"/>
      <c r="H121" s="311"/>
      <c r="I121" s="311"/>
      <c r="J121" s="311"/>
      <c r="K121" s="341"/>
      <c r="L121" s="341"/>
      <c r="M121" s="341"/>
      <c r="N121" s="341"/>
      <c r="O121" s="341"/>
      <c r="P121" s="341"/>
      <c r="Q121" s="341"/>
      <c r="R121" s="341"/>
      <c r="S121" s="341"/>
      <c r="T121" s="341"/>
      <c r="U121" s="341"/>
      <c r="V121" s="341"/>
      <c r="W121" s="341"/>
      <c r="X121" s="341"/>
      <c r="Y121" s="341"/>
      <c r="Z121" s="341"/>
      <c r="AA121" s="341"/>
      <c r="AB121" s="341"/>
      <c r="AC121" s="341"/>
      <c r="AD121" s="341"/>
      <c r="AE121" s="341"/>
      <c r="AF121" s="341"/>
      <c r="AG121" s="341"/>
      <c r="AH121" s="341"/>
      <c r="AI121" s="341"/>
      <c r="AJ121" s="341"/>
      <c r="AK121" s="341"/>
      <c r="AL121" s="341"/>
      <c r="AM121" s="341"/>
      <c r="AV121" s="256"/>
      <c r="AW121" s="256"/>
      <c r="AX121" s="257" t="s">
        <v>51</v>
      </c>
      <c r="AY121" s="414">
        <f t="shared" si="1"/>
        <v>0</v>
      </c>
      <c r="AZ121" s="414">
        <f t="shared" si="1"/>
        <v>0</v>
      </c>
      <c r="BA121" s="413">
        <v>38</v>
      </c>
      <c r="BB121" s="413">
        <v>19</v>
      </c>
      <c r="BC121" s="257" t="s">
        <v>243</v>
      </c>
      <c r="BD121" s="413"/>
      <c r="BF121" s="215"/>
    </row>
    <row r="122" spans="1:58" s="257" customFormat="1" ht="9.75" customHeight="1">
      <c r="A122" s="270"/>
      <c r="B122" s="270"/>
      <c r="C122" s="270"/>
      <c r="D122" s="270"/>
      <c r="E122" s="270"/>
      <c r="F122" s="311"/>
      <c r="G122" s="311"/>
      <c r="H122" s="311"/>
      <c r="I122" s="311"/>
      <c r="J122" s="311"/>
      <c r="K122" s="341"/>
      <c r="L122" s="341"/>
      <c r="M122" s="341"/>
      <c r="N122" s="341"/>
      <c r="O122" s="341"/>
      <c r="P122" s="341"/>
      <c r="Q122" s="341"/>
      <c r="R122" s="341"/>
      <c r="S122" s="341"/>
      <c r="T122" s="341"/>
      <c r="U122" s="341"/>
      <c r="V122" s="341"/>
      <c r="W122" s="341"/>
      <c r="X122" s="341"/>
      <c r="Y122" s="341"/>
      <c r="Z122" s="341"/>
      <c r="AA122" s="341"/>
      <c r="AB122" s="341"/>
      <c r="AC122" s="341"/>
      <c r="AD122" s="341"/>
      <c r="AE122" s="341"/>
      <c r="AF122" s="341"/>
      <c r="AG122" s="341"/>
      <c r="AH122" s="341"/>
      <c r="AI122" s="341"/>
      <c r="AJ122" s="341"/>
      <c r="AK122" s="341"/>
      <c r="AL122" s="341"/>
      <c r="AM122" s="341"/>
      <c r="AV122" s="256"/>
      <c r="AW122" s="256"/>
      <c r="AX122" s="257" t="s">
        <v>59</v>
      </c>
      <c r="AY122" s="414">
        <f t="shared" si="1"/>
        <v>0</v>
      </c>
      <c r="AZ122" s="414">
        <f t="shared" si="1"/>
        <v>0</v>
      </c>
      <c r="BA122" s="413">
        <v>48</v>
      </c>
      <c r="BB122" s="413">
        <v>24</v>
      </c>
      <c r="BC122" s="257" t="s">
        <v>243</v>
      </c>
      <c r="BD122" s="413"/>
      <c r="BF122" s="215"/>
    </row>
    <row r="123" spans="1:58" s="257" customFormat="1" ht="9.75" customHeight="1">
      <c r="A123" s="270"/>
      <c r="B123" s="270"/>
      <c r="C123" s="270"/>
      <c r="D123" s="270"/>
      <c r="E123" s="270"/>
      <c r="F123" s="311"/>
      <c r="G123" s="311"/>
      <c r="H123" s="311"/>
      <c r="I123" s="311"/>
      <c r="J123" s="311"/>
      <c r="K123" s="341"/>
      <c r="L123" s="341"/>
      <c r="M123" s="341"/>
      <c r="N123" s="341"/>
      <c r="O123" s="341"/>
      <c r="P123" s="341"/>
      <c r="Q123" s="341"/>
      <c r="R123" s="341"/>
      <c r="S123" s="341"/>
      <c r="T123" s="341"/>
      <c r="U123" s="341"/>
      <c r="V123" s="341"/>
      <c r="W123" s="341"/>
      <c r="X123" s="341"/>
      <c r="Y123" s="341"/>
      <c r="Z123" s="341"/>
      <c r="AA123" s="341"/>
      <c r="AB123" s="341"/>
      <c r="AC123" s="341"/>
      <c r="AD123" s="341"/>
      <c r="AE123" s="341"/>
      <c r="AF123" s="341"/>
      <c r="AG123" s="341"/>
      <c r="AH123" s="341"/>
      <c r="AI123" s="341"/>
      <c r="AJ123" s="341"/>
      <c r="AK123" s="341"/>
      <c r="AL123" s="341"/>
      <c r="AM123" s="341"/>
      <c r="AV123" s="256"/>
      <c r="AW123" s="256"/>
      <c r="AX123" s="257" t="s">
        <v>11</v>
      </c>
      <c r="AY123" s="414">
        <f t="shared" si="1"/>
        <v>0</v>
      </c>
      <c r="AZ123" s="414">
        <f t="shared" si="1"/>
        <v>0</v>
      </c>
      <c r="BA123" s="413">
        <v>43</v>
      </c>
      <c r="BB123" s="413">
        <v>21</v>
      </c>
      <c r="BC123" s="257" t="s">
        <v>243</v>
      </c>
      <c r="BD123" s="413"/>
      <c r="BF123" s="215"/>
    </row>
    <row r="124" spans="1:58" s="257" customFormat="1" ht="9.75" customHeight="1">
      <c r="A124" s="270"/>
      <c r="B124" s="270"/>
      <c r="C124" s="270"/>
      <c r="D124" s="270"/>
      <c r="E124" s="270"/>
      <c r="F124" s="311"/>
      <c r="G124" s="311"/>
      <c r="H124" s="311"/>
      <c r="I124" s="311"/>
      <c r="J124" s="311"/>
      <c r="K124" s="341"/>
      <c r="L124" s="341"/>
      <c r="M124" s="341"/>
      <c r="N124" s="341"/>
      <c r="O124" s="341"/>
      <c r="P124" s="341"/>
      <c r="Q124" s="341"/>
      <c r="R124" s="341"/>
      <c r="S124" s="341"/>
      <c r="T124" s="341"/>
      <c r="U124" s="341"/>
      <c r="V124" s="341"/>
      <c r="W124" s="341"/>
      <c r="X124" s="341"/>
      <c r="Y124" s="341"/>
      <c r="Z124" s="341"/>
      <c r="AA124" s="341"/>
      <c r="AB124" s="341"/>
      <c r="AC124" s="341"/>
      <c r="AD124" s="341"/>
      <c r="AE124" s="341"/>
      <c r="AF124" s="341"/>
      <c r="AG124" s="341"/>
      <c r="AH124" s="341"/>
      <c r="AI124" s="341"/>
      <c r="AJ124" s="341"/>
      <c r="AK124" s="341"/>
      <c r="AL124" s="341"/>
      <c r="AM124" s="341"/>
      <c r="AV124" s="256"/>
      <c r="AW124" s="256"/>
      <c r="AX124" s="257" t="s">
        <v>77</v>
      </c>
      <c r="AY124" s="414">
        <f t="shared" si="1"/>
        <v>0</v>
      </c>
      <c r="AZ124" s="414">
        <f t="shared" si="1"/>
        <v>0</v>
      </c>
      <c r="BA124" s="413">
        <v>36</v>
      </c>
      <c r="BB124" s="413">
        <v>18</v>
      </c>
      <c r="BC124" s="257" t="s">
        <v>243</v>
      </c>
      <c r="BD124" s="413"/>
      <c r="BF124" s="215"/>
    </row>
    <row r="125" spans="1:58" s="257" customFormat="1" ht="9.75" customHeight="1">
      <c r="A125" s="270"/>
      <c r="B125" s="270"/>
      <c r="C125" s="270"/>
      <c r="D125" s="270"/>
      <c r="E125" s="270"/>
      <c r="F125" s="311"/>
      <c r="G125" s="311"/>
      <c r="H125" s="311"/>
      <c r="I125" s="311"/>
      <c r="J125" s="311"/>
      <c r="K125" s="341"/>
      <c r="L125" s="341"/>
      <c r="M125" s="341"/>
      <c r="N125" s="341"/>
      <c r="O125" s="341"/>
      <c r="P125" s="341"/>
      <c r="Q125" s="341"/>
      <c r="R125" s="341"/>
      <c r="S125" s="341"/>
      <c r="T125" s="341"/>
      <c r="U125" s="341"/>
      <c r="V125" s="341"/>
      <c r="W125" s="341"/>
      <c r="X125" s="341"/>
      <c r="Y125" s="341"/>
      <c r="Z125" s="341"/>
      <c r="AA125" s="341"/>
      <c r="AB125" s="341"/>
      <c r="AC125" s="341"/>
      <c r="AD125" s="341"/>
      <c r="AE125" s="341"/>
      <c r="AF125" s="341"/>
      <c r="AG125" s="341"/>
      <c r="AH125" s="341"/>
      <c r="AI125" s="341"/>
      <c r="AJ125" s="341"/>
      <c r="AK125" s="341"/>
      <c r="AL125" s="341"/>
      <c r="AM125" s="341"/>
      <c r="AV125" s="256"/>
      <c r="AW125" s="256"/>
      <c r="AX125" s="257" t="s">
        <v>245</v>
      </c>
      <c r="AY125" s="414">
        <f t="shared" si="1"/>
        <v>0</v>
      </c>
      <c r="AZ125" s="414">
        <f t="shared" si="1"/>
        <v>0</v>
      </c>
      <c r="BA125" s="413">
        <v>37</v>
      </c>
      <c r="BB125" s="413">
        <v>19</v>
      </c>
      <c r="BC125" s="257" t="s">
        <v>243</v>
      </c>
      <c r="BD125" s="413"/>
      <c r="BF125" s="215"/>
    </row>
    <row r="126" spans="1:58" s="257" customFormat="1" ht="9.75" customHeight="1">
      <c r="A126" s="270"/>
      <c r="B126" s="270"/>
      <c r="C126" s="270"/>
      <c r="D126" s="270"/>
      <c r="E126" s="270"/>
      <c r="F126" s="311"/>
      <c r="G126" s="311"/>
      <c r="H126" s="311"/>
      <c r="I126" s="311"/>
      <c r="J126" s="311"/>
      <c r="K126" s="341"/>
      <c r="L126" s="341"/>
      <c r="M126" s="341"/>
      <c r="N126" s="341"/>
      <c r="O126" s="341"/>
      <c r="P126" s="341"/>
      <c r="Q126" s="341"/>
      <c r="R126" s="341"/>
      <c r="S126" s="341"/>
      <c r="T126" s="341"/>
      <c r="U126" s="341"/>
      <c r="V126" s="341"/>
      <c r="W126" s="341"/>
      <c r="X126" s="341"/>
      <c r="Y126" s="341"/>
      <c r="Z126" s="341"/>
      <c r="AA126" s="341"/>
      <c r="AB126" s="341"/>
      <c r="AC126" s="341"/>
      <c r="AD126" s="341"/>
      <c r="AE126" s="341"/>
      <c r="AF126" s="341"/>
      <c r="AG126" s="341"/>
      <c r="AH126" s="341"/>
      <c r="AI126" s="341"/>
      <c r="AJ126" s="341"/>
      <c r="AK126" s="341"/>
      <c r="AL126" s="341"/>
      <c r="AM126" s="341"/>
      <c r="AV126" s="256"/>
      <c r="AW126" s="256"/>
      <c r="AX126" s="257" t="s">
        <v>163</v>
      </c>
      <c r="AY126" s="414">
        <f t="shared" si="1"/>
        <v>0</v>
      </c>
      <c r="AZ126" s="414">
        <f t="shared" si="1"/>
        <v>0</v>
      </c>
      <c r="BA126" s="413">
        <v>35</v>
      </c>
      <c r="BB126" s="413">
        <v>18</v>
      </c>
      <c r="BC126" s="257" t="s">
        <v>243</v>
      </c>
      <c r="BD126" s="413"/>
      <c r="BF126" s="215"/>
    </row>
    <row r="127" spans="1:58" s="257" customFormat="1" ht="9.75" customHeight="1">
      <c r="A127" s="270"/>
      <c r="B127" s="270"/>
      <c r="C127" s="270"/>
      <c r="D127" s="270"/>
      <c r="E127" s="270"/>
      <c r="F127" s="311"/>
      <c r="G127" s="311"/>
      <c r="H127" s="311"/>
      <c r="I127" s="311"/>
      <c r="J127" s="311"/>
      <c r="K127" s="341"/>
      <c r="L127" s="341"/>
      <c r="M127" s="341"/>
      <c r="N127" s="341"/>
      <c r="O127" s="341"/>
      <c r="P127" s="341"/>
      <c r="Q127" s="341"/>
      <c r="R127" s="341"/>
      <c r="S127" s="341"/>
      <c r="T127" s="341"/>
      <c r="U127" s="341"/>
      <c r="V127" s="341"/>
      <c r="W127" s="341"/>
      <c r="X127" s="341"/>
      <c r="Y127" s="341"/>
      <c r="Z127" s="341"/>
      <c r="AA127" s="341"/>
      <c r="AB127" s="341"/>
      <c r="AC127" s="341"/>
      <c r="AD127" s="341"/>
      <c r="AE127" s="341"/>
      <c r="AF127" s="341"/>
      <c r="AG127" s="341"/>
      <c r="AH127" s="341"/>
      <c r="AI127" s="341"/>
      <c r="AJ127" s="341"/>
      <c r="AK127" s="341"/>
      <c r="AL127" s="341"/>
      <c r="AM127" s="341"/>
      <c r="AV127" s="256"/>
      <c r="AW127" s="256"/>
      <c r="AX127" s="257" t="s">
        <v>246</v>
      </c>
      <c r="AY127" s="414">
        <f t="shared" si="1"/>
        <v>0</v>
      </c>
      <c r="AZ127" s="414">
        <f t="shared" si="1"/>
        <v>0</v>
      </c>
      <c r="BA127" s="413">
        <v>37</v>
      </c>
      <c r="BB127" s="413">
        <v>19</v>
      </c>
      <c r="BC127" s="257" t="s">
        <v>243</v>
      </c>
      <c r="BD127" s="413"/>
      <c r="BF127" s="215"/>
    </row>
    <row r="128" spans="1:58" s="257" customFormat="1" ht="9.75" customHeight="1">
      <c r="A128" s="270"/>
      <c r="B128" s="270"/>
      <c r="C128" s="270"/>
      <c r="D128" s="270"/>
      <c r="E128" s="270"/>
      <c r="F128" s="311"/>
      <c r="G128" s="311"/>
      <c r="H128" s="311"/>
      <c r="I128" s="311"/>
      <c r="J128" s="311"/>
      <c r="K128" s="341"/>
      <c r="L128" s="341"/>
      <c r="M128" s="341"/>
      <c r="N128" s="341"/>
      <c r="O128" s="341"/>
      <c r="P128" s="341"/>
      <c r="Q128" s="341"/>
      <c r="R128" s="341"/>
      <c r="S128" s="341"/>
      <c r="T128" s="341"/>
      <c r="U128" s="341"/>
      <c r="V128" s="341"/>
      <c r="W128" s="341"/>
      <c r="X128" s="341"/>
      <c r="Y128" s="341"/>
      <c r="Z128" s="341"/>
      <c r="AA128" s="341"/>
      <c r="AB128" s="341"/>
      <c r="AC128" s="341"/>
      <c r="AD128" s="341"/>
      <c r="AE128" s="341"/>
      <c r="AF128" s="341"/>
      <c r="AG128" s="341"/>
      <c r="AH128" s="341"/>
      <c r="AI128" s="341"/>
      <c r="AJ128" s="341"/>
      <c r="AK128" s="341"/>
      <c r="AL128" s="341"/>
      <c r="AM128" s="341"/>
      <c r="AV128" s="256"/>
      <c r="AW128" s="256"/>
      <c r="AX128" s="257" t="s">
        <v>247</v>
      </c>
      <c r="AY128" s="414">
        <f t="shared" si="1"/>
        <v>0</v>
      </c>
      <c r="AZ128" s="414">
        <f t="shared" si="1"/>
        <v>0</v>
      </c>
      <c r="BA128" s="413">
        <v>35</v>
      </c>
      <c r="BB128" s="413">
        <v>18</v>
      </c>
      <c r="BC128" s="257" t="s">
        <v>243</v>
      </c>
      <c r="BD128" s="413"/>
      <c r="BF128" s="215"/>
    </row>
    <row r="129" spans="1:58" s="257" customFormat="1" ht="9.75" customHeight="1">
      <c r="A129" s="270"/>
      <c r="B129" s="270"/>
      <c r="C129" s="270"/>
      <c r="D129" s="270"/>
      <c r="E129" s="270"/>
      <c r="F129" s="311"/>
      <c r="G129" s="311"/>
      <c r="H129" s="311"/>
      <c r="I129" s="311"/>
      <c r="J129" s="311"/>
      <c r="K129" s="341"/>
      <c r="L129" s="341"/>
      <c r="M129" s="341"/>
      <c r="N129" s="341"/>
      <c r="O129" s="341"/>
      <c r="P129" s="341"/>
      <c r="Q129" s="341"/>
      <c r="R129" s="341"/>
      <c r="S129" s="341"/>
      <c r="T129" s="341"/>
      <c r="U129" s="341"/>
      <c r="V129" s="341"/>
      <c r="W129" s="341"/>
      <c r="X129" s="341"/>
      <c r="Y129" s="341"/>
      <c r="Z129" s="341"/>
      <c r="AA129" s="341"/>
      <c r="AB129" s="341"/>
      <c r="AC129" s="341"/>
      <c r="AD129" s="341"/>
      <c r="AE129" s="341"/>
      <c r="AF129" s="341"/>
      <c r="AG129" s="341"/>
      <c r="AH129" s="341"/>
      <c r="AI129" s="341"/>
      <c r="AJ129" s="341"/>
      <c r="AK129" s="341"/>
      <c r="AL129" s="341"/>
      <c r="AM129" s="341"/>
      <c r="AV129" s="256"/>
      <c r="AW129" s="256"/>
      <c r="AX129" s="257" t="s">
        <v>249</v>
      </c>
      <c r="AY129" s="414">
        <f t="shared" si="1"/>
        <v>0</v>
      </c>
      <c r="AZ129" s="414">
        <f t="shared" si="1"/>
        <v>0</v>
      </c>
      <c r="BA129" s="413">
        <v>37</v>
      </c>
      <c r="BB129" s="413">
        <v>19</v>
      </c>
      <c r="BC129" s="257" t="s">
        <v>243</v>
      </c>
      <c r="BD129" s="413"/>
      <c r="BF129" s="215"/>
    </row>
    <row r="130" spans="1:58" s="257" customFormat="1" ht="9.75" customHeight="1">
      <c r="A130" s="270"/>
      <c r="B130" s="270"/>
      <c r="C130" s="270"/>
      <c r="D130" s="270"/>
      <c r="E130" s="270"/>
      <c r="F130" s="311"/>
      <c r="G130" s="311"/>
      <c r="H130" s="311"/>
      <c r="I130" s="311"/>
      <c r="J130" s="311"/>
      <c r="K130" s="341"/>
      <c r="L130" s="341"/>
      <c r="M130" s="341"/>
      <c r="N130" s="341"/>
      <c r="O130" s="341"/>
      <c r="P130" s="341"/>
      <c r="Q130" s="341"/>
      <c r="R130" s="341"/>
      <c r="S130" s="341"/>
      <c r="T130" s="341"/>
      <c r="U130" s="341"/>
      <c r="V130" s="341"/>
      <c r="W130" s="341"/>
      <c r="X130" s="341"/>
      <c r="Y130" s="341"/>
      <c r="Z130" s="341"/>
      <c r="AA130" s="341"/>
      <c r="AB130" s="341"/>
      <c r="AC130" s="341"/>
      <c r="AD130" s="341"/>
      <c r="AE130" s="341"/>
      <c r="AF130" s="341"/>
      <c r="AG130" s="341"/>
      <c r="AH130" s="341"/>
      <c r="AI130" s="341"/>
      <c r="AJ130" s="341"/>
      <c r="AK130" s="341"/>
      <c r="AL130" s="341"/>
      <c r="AM130" s="341"/>
      <c r="AV130" s="256"/>
      <c r="AW130" s="256"/>
      <c r="AX130" s="257" t="s">
        <v>21</v>
      </c>
      <c r="AY130" s="414">
        <f t="shared" si="1"/>
        <v>0</v>
      </c>
      <c r="AZ130" s="414">
        <f t="shared" si="1"/>
        <v>0</v>
      </c>
      <c r="BA130" s="413">
        <v>35</v>
      </c>
      <c r="BB130" s="413">
        <v>18</v>
      </c>
      <c r="BC130" s="257" t="s">
        <v>243</v>
      </c>
      <c r="BD130" s="413"/>
      <c r="BF130" s="215"/>
    </row>
    <row r="131" spans="1:58" s="257" customFormat="1" ht="9.75" customHeight="1">
      <c r="A131" s="270"/>
      <c r="B131" s="270"/>
      <c r="C131" s="270"/>
      <c r="D131" s="270"/>
      <c r="E131" s="270"/>
      <c r="F131" s="311"/>
      <c r="G131" s="311"/>
      <c r="H131" s="311"/>
      <c r="I131" s="311"/>
      <c r="J131" s="311"/>
      <c r="K131" s="341"/>
      <c r="L131" s="341"/>
      <c r="M131" s="341"/>
      <c r="N131" s="341"/>
      <c r="O131" s="341"/>
      <c r="P131" s="341"/>
      <c r="Q131" s="341"/>
      <c r="R131" s="341"/>
      <c r="S131" s="341"/>
      <c r="T131" s="341"/>
      <c r="U131" s="341"/>
      <c r="V131" s="341"/>
      <c r="W131" s="341"/>
      <c r="X131" s="341"/>
      <c r="Y131" s="341"/>
      <c r="Z131" s="341"/>
      <c r="AA131" s="341"/>
      <c r="AB131" s="341"/>
      <c r="AC131" s="341"/>
      <c r="AD131" s="341"/>
      <c r="AE131" s="341"/>
      <c r="AF131" s="341"/>
      <c r="AG131" s="341"/>
      <c r="AH131" s="341"/>
      <c r="AI131" s="341"/>
      <c r="AJ131" s="341"/>
      <c r="AK131" s="341"/>
      <c r="AL131" s="341"/>
      <c r="AM131" s="341"/>
      <c r="AV131" s="256"/>
      <c r="AW131" s="256"/>
      <c r="AX131" s="257" t="s">
        <v>252</v>
      </c>
      <c r="AY131" s="414">
        <f t="shared" si="1"/>
        <v>0</v>
      </c>
      <c r="AZ131" s="414">
        <f t="shared" si="1"/>
        <v>0</v>
      </c>
      <c r="BA131" s="413">
        <v>37</v>
      </c>
      <c r="BB131" s="413">
        <v>19</v>
      </c>
      <c r="BC131" s="257" t="s">
        <v>243</v>
      </c>
      <c r="BD131" s="413"/>
      <c r="BF131" s="215"/>
    </row>
    <row r="132" spans="1:58" s="257" customFormat="1" ht="9.75" customHeight="1">
      <c r="A132" s="270"/>
      <c r="B132" s="270"/>
      <c r="C132" s="270"/>
      <c r="D132" s="270"/>
      <c r="E132" s="270"/>
      <c r="F132" s="311"/>
      <c r="G132" s="311"/>
      <c r="H132" s="311"/>
      <c r="I132" s="311"/>
      <c r="J132" s="311"/>
      <c r="K132" s="341"/>
      <c r="L132" s="341"/>
      <c r="M132" s="341"/>
      <c r="N132" s="341"/>
      <c r="O132" s="341"/>
      <c r="P132" s="341"/>
      <c r="Q132" s="341"/>
      <c r="R132" s="341"/>
      <c r="S132" s="341"/>
      <c r="T132" s="341"/>
      <c r="U132" s="341"/>
      <c r="V132" s="341"/>
      <c r="W132" s="341"/>
      <c r="X132" s="341"/>
      <c r="Y132" s="341"/>
      <c r="Z132" s="341"/>
      <c r="AA132" s="341"/>
      <c r="AB132" s="341"/>
      <c r="AC132" s="341"/>
      <c r="AD132" s="341"/>
      <c r="AE132" s="341"/>
      <c r="AF132" s="341"/>
      <c r="AG132" s="341"/>
      <c r="AH132" s="341"/>
      <c r="AI132" s="341"/>
      <c r="AJ132" s="341"/>
      <c r="AK132" s="341"/>
      <c r="AL132" s="341"/>
      <c r="AM132" s="341"/>
      <c r="AV132" s="256"/>
      <c r="AW132" s="256"/>
      <c r="AX132" s="257" t="s">
        <v>153</v>
      </c>
      <c r="AY132" s="414">
        <f t="shared" si="1"/>
        <v>0</v>
      </c>
      <c r="AZ132" s="414">
        <f t="shared" si="1"/>
        <v>0</v>
      </c>
      <c r="BA132" s="413">
        <v>35</v>
      </c>
      <c r="BB132" s="413">
        <v>18</v>
      </c>
      <c r="BC132" s="257" t="s">
        <v>243</v>
      </c>
      <c r="BD132" s="413"/>
      <c r="BF132" s="215"/>
    </row>
    <row r="133" spans="1:58" s="257" customFormat="1" ht="9.75" customHeight="1">
      <c r="A133" s="270"/>
      <c r="B133" s="270"/>
      <c r="C133" s="270"/>
      <c r="D133" s="270"/>
      <c r="E133" s="270"/>
      <c r="F133" s="311"/>
      <c r="G133" s="311"/>
      <c r="H133" s="311"/>
      <c r="I133" s="311"/>
      <c r="J133" s="311"/>
      <c r="K133" s="341"/>
      <c r="L133" s="341"/>
      <c r="M133" s="341"/>
      <c r="N133" s="341"/>
      <c r="O133" s="341"/>
      <c r="P133" s="341"/>
      <c r="Q133" s="341"/>
      <c r="R133" s="341"/>
      <c r="S133" s="341"/>
      <c r="T133" s="341"/>
      <c r="U133" s="341"/>
      <c r="V133" s="341"/>
      <c r="W133" s="341"/>
      <c r="X133" s="341"/>
      <c r="Y133" s="341"/>
      <c r="Z133" s="341"/>
      <c r="AA133" s="341"/>
      <c r="AB133" s="341"/>
      <c r="AC133" s="341"/>
      <c r="AD133" s="341"/>
      <c r="AE133" s="341"/>
      <c r="AF133" s="341"/>
      <c r="AG133" s="341"/>
      <c r="AH133" s="341"/>
      <c r="AI133" s="341"/>
      <c r="AJ133" s="341"/>
      <c r="AK133" s="341"/>
      <c r="AL133" s="341"/>
      <c r="AM133" s="341"/>
      <c r="AV133" s="256"/>
      <c r="AW133" s="256"/>
    </row>
    <row r="134" spans="1:58" s="257" customFormat="1" ht="9.75" customHeight="1">
      <c r="A134" s="270"/>
      <c r="B134" s="270"/>
      <c r="C134" s="270"/>
      <c r="D134" s="270"/>
      <c r="E134" s="270"/>
      <c r="F134" s="311"/>
      <c r="G134" s="311"/>
      <c r="H134" s="311"/>
      <c r="I134" s="311"/>
      <c r="J134" s="311"/>
      <c r="K134" s="341"/>
      <c r="L134" s="341"/>
      <c r="M134" s="341"/>
      <c r="N134" s="341"/>
      <c r="O134" s="341"/>
      <c r="P134" s="341"/>
      <c r="Q134" s="341"/>
      <c r="R134" s="341"/>
      <c r="S134" s="341"/>
      <c r="T134" s="341"/>
      <c r="U134" s="341"/>
      <c r="V134" s="341"/>
      <c r="W134" s="341"/>
      <c r="X134" s="341"/>
      <c r="Y134" s="341"/>
      <c r="Z134" s="341"/>
      <c r="AA134" s="341"/>
      <c r="AB134" s="341"/>
      <c r="AC134" s="341"/>
      <c r="AD134" s="341"/>
      <c r="AE134" s="341"/>
      <c r="AF134" s="341"/>
      <c r="AG134" s="341"/>
      <c r="AH134" s="341"/>
      <c r="AI134" s="341"/>
      <c r="AJ134" s="341"/>
      <c r="AK134" s="341"/>
      <c r="AL134" s="341"/>
      <c r="AM134" s="341"/>
      <c r="AV134" s="256"/>
      <c r="AW134" s="256"/>
    </row>
    <row r="135" spans="1:58" s="257" customFormat="1" ht="9.75" customHeight="1">
      <c r="A135" s="270"/>
      <c r="B135" s="270"/>
      <c r="C135" s="270"/>
      <c r="D135" s="270"/>
      <c r="E135" s="270"/>
      <c r="F135" s="311"/>
      <c r="G135" s="311"/>
      <c r="H135" s="311"/>
      <c r="I135" s="311"/>
      <c r="J135" s="311"/>
      <c r="K135" s="341"/>
      <c r="L135" s="341"/>
      <c r="M135" s="341"/>
      <c r="N135" s="341"/>
      <c r="O135" s="341"/>
      <c r="P135" s="341"/>
      <c r="Q135" s="341"/>
      <c r="R135" s="341"/>
      <c r="S135" s="341"/>
      <c r="T135" s="341"/>
      <c r="U135" s="341"/>
      <c r="V135" s="341"/>
      <c r="W135" s="341"/>
      <c r="X135" s="341"/>
      <c r="Y135" s="341"/>
      <c r="Z135" s="341"/>
      <c r="AA135" s="341"/>
      <c r="AB135" s="341"/>
      <c r="AC135" s="341"/>
      <c r="AD135" s="341"/>
      <c r="AE135" s="341"/>
      <c r="AF135" s="341"/>
      <c r="AG135" s="341"/>
      <c r="AH135" s="341"/>
      <c r="AI135" s="341"/>
      <c r="AJ135" s="341"/>
      <c r="AK135" s="341"/>
      <c r="AL135" s="341"/>
      <c r="AM135" s="341"/>
      <c r="AV135" s="256"/>
      <c r="AW135" s="256"/>
    </row>
    <row r="136" spans="1:58" s="257" customFormat="1" ht="9.75" customHeight="1">
      <c r="A136" s="270"/>
      <c r="B136" s="270"/>
      <c r="C136" s="270"/>
      <c r="D136" s="270"/>
      <c r="E136" s="270"/>
      <c r="F136" s="311"/>
      <c r="G136" s="311"/>
      <c r="H136" s="311"/>
      <c r="I136" s="311"/>
      <c r="J136" s="311"/>
      <c r="K136" s="341"/>
      <c r="L136" s="341"/>
      <c r="M136" s="341"/>
      <c r="N136" s="341"/>
      <c r="O136" s="341"/>
      <c r="P136" s="341"/>
      <c r="Q136" s="341"/>
      <c r="R136" s="341"/>
      <c r="S136" s="341"/>
      <c r="T136" s="341"/>
      <c r="U136" s="341"/>
      <c r="V136" s="341"/>
      <c r="W136" s="341"/>
      <c r="X136" s="341"/>
      <c r="Y136" s="341"/>
      <c r="Z136" s="341"/>
      <c r="AA136" s="341"/>
      <c r="AB136" s="341"/>
      <c r="AC136" s="341"/>
      <c r="AD136" s="341"/>
      <c r="AE136" s="341"/>
      <c r="AF136" s="341"/>
      <c r="AG136" s="341"/>
      <c r="AH136" s="341"/>
      <c r="AI136" s="341"/>
      <c r="AJ136" s="341"/>
      <c r="AK136" s="341"/>
      <c r="AL136" s="341"/>
      <c r="AM136" s="341"/>
      <c r="AV136" s="256"/>
      <c r="AW136" s="256"/>
    </row>
    <row r="137" spans="1:58" s="257" customFormat="1" ht="9.75" customHeight="1">
      <c r="A137" s="270"/>
      <c r="B137" s="270"/>
      <c r="C137" s="270"/>
      <c r="D137" s="270"/>
      <c r="E137" s="270"/>
      <c r="F137" s="311"/>
      <c r="G137" s="311"/>
      <c r="H137" s="311"/>
      <c r="I137" s="311"/>
      <c r="J137" s="311"/>
      <c r="K137" s="341"/>
      <c r="L137" s="341"/>
      <c r="M137" s="341"/>
      <c r="N137" s="341"/>
      <c r="O137" s="341"/>
      <c r="P137" s="341"/>
      <c r="Q137" s="341"/>
      <c r="R137" s="341"/>
      <c r="S137" s="341"/>
      <c r="T137" s="341"/>
      <c r="U137" s="341"/>
      <c r="V137" s="341"/>
      <c r="W137" s="341"/>
      <c r="X137" s="341"/>
      <c r="Y137" s="341"/>
      <c r="Z137" s="341"/>
      <c r="AA137" s="341"/>
      <c r="AB137" s="341"/>
      <c r="AC137" s="341"/>
      <c r="AD137" s="341"/>
      <c r="AE137" s="341"/>
      <c r="AF137" s="341"/>
      <c r="AG137" s="341"/>
      <c r="AH137" s="341"/>
      <c r="AI137" s="341"/>
      <c r="AJ137" s="341"/>
      <c r="AK137" s="341"/>
      <c r="AL137" s="341"/>
      <c r="AM137" s="341"/>
      <c r="AV137" s="256"/>
      <c r="AW137" s="256"/>
    </row>
    <row r="138" spans="1:58" s="257" customFormat="1" ht="9.75" customHeight="1">
      <c r="A138" s="270"/>
      <c r="B138" s="270"/>
      <c r="C138" s="270"/>
      <c r="D138" s="270"/>
      <c r="E138" s="270"/>
      <c r="F138" s="311"/>
      <c r="G138" s="311"/>
      <c r="H138" s="311"/>
      <c r="I138" s="311"/>
      <c r="J138" s="311"/>
      <c r="K138" s="341"/>
      <c r="L138" s="341"/>
      <c r="M138" s="341"/>
      <c r="N138" s="341"/>
      <c r="O138" s="341"/>
      <c r="P138" s="341"/>
      <c r="Q138" s="341"/>
      <c r="R138" s="341"/>
      <c r="S138" s="341"/>
      <c r="T138" s="341"/>
      <c r="U138" s="341"/>
      <c r="V138" s="341"/>
      <c r="W138" s="341"/>
      <c r="X138" s="341"/>
      <c r="Y138" s="341"/>
      <c r="Z138" s="341"/>
      <c r="AA138" s="341"/>
      <c r="AB138" s="341"/>
      <c r="AC138" s="341"/>
      <c r="AD138" s="341"/>
      <c r="AE138" s="341"/>
      <c r="AF138" s="341"/>
      <c r="AG138" s="341"/>
      <c r="AH138" s="341"/>
      <c r="AI138" s="341"/>
      <c r="AJ138" s="341"/>
      <c r="AK138" s="341"/>
      <c r="AL138" s="341"/>
      <c r="AM138" s="341"/>
      <c r="AV138" s="256"/>
      <c r="AW138" s="256"/>
    </row>
    <row r="139" spans="1:58" s="257" customFormat="1" ht="9.75" customHeight="1">
      <c r="A139" s="270"/>
      <c r="B139" s="270"/>
      <c r="C139" s="270"/>
      <c r="D139" s="270"/>
      <c r="E139" s="270"/>
      <c r="F139" s="312"/>
      <c r="G139" s="317"/>
      <c r="H139" s="317"/>
      <c r="I139" s="317"/>
      <c r="J139" s="333"/>
      <c r="K139" s="342"/>
      <c r="L139" s="342"/>
      <c r="M139" s="342"/>
      <c r="N139" s="342"/>
      <c r="O139" s="342"/>
      <c r="P139" s="342"/>
      <c r="Q139" s="342"/>
      <c r="R139" s="342"/>
      <c r="S139" s="342"/>
      <c r="T139" s="342"/>
      <c r="U139" s="342"/>
      <c r="V139" s="342"/>
      <c r="W139" s="342"/>
      <c r="X139" s="342"/>
      <c r="Y139" s="342"/>
      <c r="Z139" s="342"/>
      <c r="AA139" s="342"/>
      <c r="AB139" s="342"/>
      <c r="AC139" s="342"/>
      <c r="AD139" s="342"/>
      <c r="AE139" s="342"/>
      <c r="AF139" s="342"/>
      <c r="AG139" s="342"/>
      <c r="AH139" s="342"/>
      <c r="AI139" s="342"/>
      <c r="AJ139" s="342"/>
      <c r="AK139" s="342"/>
      <c r="AL139" s="342"/>
      <c r="AM139" s="342"/>
      <c r="AV139" s="256"/>
      <c r="AW139" s="256"/>
    </row>
    <row r="140" spans="1:58" s="257" customFormat="1" ht="20.25" customHeight="1">
      <c r="A140" s="271" t="s">
        <v>137</v>
      </c>
      <c r="B140" s="290"/>
      <c r="C140" s="290"/>
      <c r="D140" s="290"/>
      <c r="E140" s="290"/>
      <c r="F140" s="313">
        <f>SUM(F120:J139)</f>
        <v>0</v>
      </c>
      <c r="G140" s="318"/>
      <c r="H140" s="318"/>
      <c r="I140" s="318"/>
      <c r="J140" s="334"/>
      <c r="K140" s="343"/>
      <c r="L140" s="343"/>
      <c r="M140" s="343"/>
      <c r="N140" s="343"/>
      <c r="O140" s="343"/>
      <c r="P140" s="343"/>
      <c r="Q140" s="343"/>
      <c r="R140" s="343"/>
      <c r="S140" s="343"/>
      <c r="T140" s="343"/>
      <c r="U140" s="343"/>
      <c r="V140" s="343"/>
      <c r="W140" s="343"/>
      <c r="X140" s="343"/>
      <c r="Y140" s="343"/>
      <c r="Z140" s="343"/>
      <c r="AA140" s="343"/>
      <c r="AB140" s="343"/>
      <c r="AC140" s="343"/>
      <c r="AD140" s="343"/>
      <c r="AE140" s="343"/>
      <c r="AF140" s="343"/>
      <c r="AG140" s="343"/>
      <c r="AH140" s="343"/>
      <c r="AI140" s="343"/>
      <c r="AJ140" s="343"/>
      <c r="AK140" s="343"/>
      <c r="AL140" s="343"/>
      <c r="AM140" s="343"/>
      <c r="AV140" s="256"/>
      <c r="AW140" s="256"/>
    </row>
    <row r="141" spans="1:58" s="257" customFormat="1">
      <c r="A141" s="272"/>
      <c r="B141" s="291"/>
      <c r="C141" s="291"/>
      <c r="D141" s="291"/>
      <c r="E141" s="291"/>
      <c r="F141" s="314"/>
      <c r="G141" s="314"/>
      <c r="H141" s="314"/>
      <c r="I141" s="314"/>
      <c r="J141" s="314"/>
      <c r="K141" s="275"/>
      <c r="L141" s="275"/>
      <c r="M141" s="275"/>
      <c r="N141" s="275"/>
      <c r="O141" s="275"/>
      <c r="P141" s="275"/>
      <c r="Q141" s="275"/>
      <c r="R141" s="275"/>
      <c r="S141" s="275"/>
      <c r="T141" s="275"/>
      <c r="U141" s="275"/>
      <c r="V141" s="275"/>
      <c r="W141" s="275"/>
      <c r="X141" s="275"/>
      <c r="Y141" s="275"/>
      <c r="Z141" s="275"/>
      <c r="AA141" s="275"/>
      <c r="AB141" s="275"/>
      <c r="AC141" s="275"/>
      <c r="AD141" s="275"/>
      <c r="AE141" s="275"/>
      <c r="AF141" s="275"/>
      <c r="AG141" s="275"/>
      <c r="AH141" s="275"/>
      <c r="AI141" s="275"/>
      <c r="AJ141" s="275"/>
      <c r="AK141" s="275"/>
      <c r="AL141" s="275"/>
      <c r="AM141" s="399"/>
      <c r="AV141" s="256"/>
      <c r="AW141" s="256"/>
    </row>
    <row r="142" spans="1:58" s="257" customFormat="1">
      <c r="A142" s="273" t="s">
        <v>289</v>
      </c>
      <c r="B142" s="285"/>
      <c r="C142" s="285"/>
      <c r="D142" s="285"/>
      <c r="E142" s="285"/>
      <c r="F142" s="303"/>
      <c r="G142" s="303"/>
      <c r="H142" s="303"/>
      <c r="I142" s="303"/>
      <c r="J142" s="303"/>
      <c r="K142" s="303"/>
      <c r="L142" s="303"/>
      <c r="M142" s="303"/>
      <c r="N142" s="303"/>
      <c r="O142" s="303"/>
      <c r="P142" s="303"/>
      <c r="Q142" s="303"/>
      <c r="R142" s="303"/>
      <c r="S142" s="303"/>
      <c r="T142" s="303"/>
      <c r="U142" s="303"/>
      <c r="V142" s="303"/>
      <c r="W142" s="303"/>
      <c r="X142" s="303"/>
      <c r="Y142" s="303"/>
      <c r="Z142" s="303"/>
      <c r="AA142" s="303"/>
      <c r="AB142" s="303"/>
      <c r="AC142" s="303"/>
      <c r="AD142" s="303"/>
      <c r="AE142" s="303"/>
      <c r="AF142" s="303"/>
      <c r="AG142" s="303"/>
      <c r="AH142" s="303"/>
      <c r="AI142" s="303"/>
      <c r="AJ142" s="303"/>
      <c r="AK142" s="303"/>
      <c r="AL142" s="303"/>
      <c r="AM142" s="398"/>
      <c r="AV142" s="256"/>
      <c r="AW142" s="256"/>
    </row>
    <row r="143" spans="1:58" s="257" customFormat="1">
      <c r="A143" s="269" t="s">
        <v>88</v>
      </c>
      <c r="B143" s="286"/>
      <c r="C143" s="286"/>
      <c r="D143" s="286"/>
      <c r="E143" s="308"/>
      <c r="F143" s="269" t="s">
        <v>48</v>
      </c>
      <c r="G143" s="286"/>
      <c r="H143" s="286"/>
      <c r="I143" s="286"/>
      <c r="J143" s="286"/>
      <c r="K143" s="340" t="s">
        <v>449</v>
      </c>
      <c r="L143" s="340"/>
      <c r="M143" s="340"/>
      <c r="N143" s="340"/>
      <c r="O143" s="340"/>
      <c r="P143" s="340"/>
      <c r="Q143" s="340"/>
      <c r="R143" s="340"/>
      <c r="S143" s="340"/>
      <c r="T143" s="340"/>
      <c r="U143" s="340"/>
      <c r="V143" s="340"/>
      <c r="W143" s="340"/>
      <c r="X143" s="340"/>
      <c r="Y143" s="340"/>
      <c r="Z143" s="340"/>
      <c r="AA143" s="340"/>
      <c r="AB143" s="340"/>
      <c r="AC143" s="340"/>
      <c r="AD143" s="340"/>
      <c r="AE143" s="340"/>
      <c r="AF143" s="340"/>
      <c r="AG143" s="340"/>
      <c r="AH143" s="340"/>
      <c r="AI143" s="340"/>
      <c r="AJ143" s="340"/>
      <c r="AK143" s="340"/>
      <c r="AL143" s="340"/>
      <c r="AM143" s="340"/>
      <c r="AV143" s="256"/>
      <c r="AW143" s="256"/>
    </row>
    <row r="144" spans="1:58" s="257" customFormat="1" ht="9.75" customHeight="1">
      <c r="A144" s="270"/>
      <c r="B144" s="270"/>
      <c r="C144" s="270"/>
      <c r="D144" s="270"/>
      <c r="E144" s="270"/>
      <c r="F144" s="311"/>
      <c r="G144" s="311"/>
      <c r="H144" s="311"/>
      <c r="I144" s="311"/>
      <c r="J144" s="311"/>
      <c r="K144" s="341"/>
      <c r="L144" s="341"/>
      <c r="M144" s="341"/>
      <c r="N144" s="341"/>
      <c r="O144" s="341"/>
      <c r="P144" s="341"/>
      <c r="Q144" s="341"/>
      <c r="R144" s="341"/>
      <c r="S144" s="341"/>
      <c r="T144" s="341"/>
      <c r="U144" s="341"/>
      <c r="V144" s="341"/>
      <c r="W144" s="341"/>
      <c r="X144" s="341"/>
      <c r="Y144" s="341"/>
      <c r="Z144" s="341"/>
      <c r="AA144" s="341"/>
      <c r="AB144" s="341"/>
      <c r="AC144" s="341"/>
      <c r="AD144" s="341"/>
      <c r="AE144" s="341"/>
      <c r="AF144" s="341"/>
      <c r="AG144" s="341"/>
      <c r="AH144" s="341"/>
      <c r="AI144" s="341"/>
      <c r="AJ144" s="341"/>
      <c r="AK144" s="341"/>
      <c r="AL144" s="341"/>
      <c r="AM144" s="341"/>
      <c r="AV144" s="256"/>
      <c r="AW144" s="256"/>
    </row>
    <row r="145" spans="1:39" ht="9.75" customHeight="1">
      <c r="A145" s="270"/>
      <c r="B145" s="270"/>
      <c r="C145" s="270"/>
      <c r="D145" s="270"/>
      <c r="E145" s="270"/>
      <c r="F145" s="315"/>
      <c r="G145" s="319"/>
      <c r="H145" s="319"/>
      <c r="I145" s="319"/>
      <c r="J145" s="335"/>
      <c r="K145" s="344"/>
      <c r="L145" s="353"/>
      <c r="M145" s="353"/>
      <c r="N145" s="353"/>
      <c r="O145" s="353"/>
      <c r="P145" s="353"/>
      <c r="Q145" s="353"/>
      <c r="R145" s="353"/>
      <c r="S145" s="353"/>
      <c r="T145" s="353"/>
      <c r="U145" s="353"/>
      <c r="V145" s="353"/>
      <c r="W145" s="353"/>
      <c r="X145" s="353"/>
      <c r="Y145" s="353"/>
      <c r="Z145" s="353"/>
      <c r="AA145" s="353"/>
      <c r="AB145" s="353"/>
      <c r="AC145" s="353"/>
      <c r="AD145" s="353"/>
      <c r="AE145" s="353"/>
      <c r="AF145" s="353"/>
      <c r="AG145" s="353"/>
      <c r="AH145" s="353"/>
      <c r="AI145" s="353"/>
      <c r="AJ145" s="353"/>
      <c r="AK145" s="353"/>
      <c r="AL145" s="353"/>
      <c r="AM145" s="400"/>
    </row>
    <row r="146" spans="1:39" ht="9.75" customHeight="1">
      <c r="A146" s="270"/>
      <c r="B146" s="270"/>
      <c r="C146" s="270"/>
      <c r="D146" s="270"/>
      <c r="E146" s="270"/>
      <c r="F146" s="311"/>
      <c r="G146" s="311"/>
      <c r="H146" s="311"/>
      <c r="I146" s="311"/>
      <c r="J146" s="311"/>
      <c r="K146" s="341"/>
      <c r="L146" s="341"/>
      <c r="M146" s="341"/>
      <c r="N146" s="341"/>
      <c r="O146" s="341"/>
      <c r="P146" s="341"/>
      <c r="Q146" s="341"/>
      <c r="R146" s="341"/>
      <c r="S146" s="341"/>
      <c r="T146" s="341"/>
      <c r="U146" s="341"/>
      <c r="V146" s="341"/>
      <c r="W146" s="341"/>
      <c r="X146" s="341"/>
      <c r="Y146" s="341"/>
      <c r="Z146" s="341"/>
      <c r="AA146" s="341"/>
      <c r="AB146" s="341"/>
      <c r="AC146" s="341"/>
      <c r="AD146" s="341"/>
      <c r="AE146" s="341"/>
      <c r="AF146" s="341"/>
      <c r="AG146" s="341"/>
      <c r="AH146" s="341"/>
      <c r="AI146" s="341"/>
      <c r="AJ146" s="341"/>
      <c r="AK146" s="341"/>
      <c r="AL146" s="341"/>
      <c r="AM146" s="341"/>
    </row>
    <row r="147" spans="1:39" ht="20.25" customHeight="1">
      <c r="A147" s="271" t="s">
        <v>137</v>
      </c>
      <c r="B147" s="290"/>
      <c r="C147" s="290"/>
      <c r="D147" s="290"/>
      <c r="E147" s="290"/>
      <c r="F147" s="313">
        <f>SUM(F144:J146)</f>
        <v>0</v>
      </c>
      <c r="G147" s="318"/>
      <c r="H147" s="318"/>
      <c r="I147" s="318"/>
      <c r="J147" s="334"/>
      <c r="K147" s="343"/>
      <c r="L147" s="343"/>
      <c r="M147" s="343"/>
      <c r="N147" s="343"/>
      <c r="O147" s="343"/>
      <c r="P147" s="343"/>
      <c r="Q147" s="343"/>
      <c r="R147" s="343"/>
      <c r="S147" s="343"/>
      <c r="T147" s="343"/>
      <c r="U147" s="343"/>
      <c r="V147" s="343"/>
      <c r="W147" s="343"/>
      <c r="X147" s="343"/>
      <c r="Y147" s="343"/>
      <c r="Z147" s="343"/>
      <c r="AA147" s="343"/>
      <c r="AB147" s="343"/>
      <c r="AC147" s="343"/>
      <c r="AD147" s="343"/>
      <c r="AE147" s="343"/>
      <c r="AF147" s="343"/>
      <c r="AG147" s="343"/>
      <c r="AH147" s="343"/>
      <c r="AI147" s="343"/>
      <c r="AJ147" s="343"/>
      <c r="AK147" s="343"/>
      <c r="AL147" s="343"/>
      <c r="AM147" s="343"/>
    </row>
    <row r="148" spans="1:39">
      <c r="A148" s="272"/>
      <c r="B148" s="291"/>
      <c r="C148" s="291"/>
      <c r="D148" s="291"/>
      <c r="E148" s="291"/>
      <c r="F148" s="314"/>
      <c r="G148" s="314"/>
      <c r="H148" s="314"/>
      <c r="I148" s="314"/>
      <c r="J148" s="314"/>
      <c r="K148" s="275"/>
      <c r="L148" s="275"/>
      <c r="M148" s="275"/>
      <c r="N148" s="275"/>
      <c r="O148" s="275"/>
      <c r="P148" s="275"/>
      <c r="Q148" s="275"/>
      <c r="R148" s="275"/>
      <c r="S148" s="275"/>
      <c r="T148" s="275"/>
      <c r="U148" s="275"/>
      <c r="V148" s="275"/>
      <c r="W148" s="275"/>
      <c r="X148" s="275"/>
      <c r="Y148" s="275"/>
      <c r="Z148" s="275"/>
      <c r="AA148" s="275"/>
      <c r="AB148" s="275"/>
      <c r="AC148" s="275"/>
      <c r="AD148" s="275"/>
      <c r="AE148" s="275"/>
      <c r="AF148" s="275"/>
      <c r="AG148" s="275"/>
      <c r="AH148" s="275"/>
      <c r="AI148" s="275"/>
      <c r="AJ148" s="275"/>
      <c r="AK148" s="275"/>
      <c r="AL148" s="275"/>
      <c r="AM148" s="399"/>
    </row>
    <row r="149" spans="1:39" ht="20.25" customHeight="1">
      <c r="A149" s="274" t="s">
        <v>159</v>
      </c>
      <c r="B149" s="292"/>
      <c r="C149" s="304"/>
      <c r="D149" s="292"/>
      <c r="E149" s="309"/>
      <c r="F149" s="292"/>
      <c r="G149" s="292"/>
      <c r="H149" s="292"/>
      <c r="I149" s="292"/>
      <c r="J149" s="336"/>
      <c r="K149" s="336"/>
      <c r="L149" s="336"/>
      <c r="M149" s="336"/>
      <c r="N149" s="336"/>
      <c r="O149" s="361"/>
      <c r="P149" s="363"/>
      <c r="Q149" s="365"/>
      <c r="R149" s="365"/>
      <c r="S149" s="336"/>
      <c r="T149" s="367"/>
      <c r="U149" s="336"/>
      <c r="V149" s="369"/>
      <c r="W149" s="338" t="s">
        <v>10</v>
      </c>
      <c r="X149" s="160"/>
      <c r="Y149" s="160"/>
      <c r="Z149" s="169"/>
      <c r="AA149" s="360" t="str">
        <f>IF(L100="","",VLOOKUP(L100,$AX$98:$AZ$132,3,FALSE))</f>
        <v/>
      </c>
      <c r="AB149" s="362"/>
      <c r="AC149" s="362"/>
      <c r="AD149" s="160" t="s">
        <v>0</v>
      </c>
      <c r="AE149" s="169"/>
      <c r="AF149" s="338" t="s">
        <v>91</v>
      </c>
      <c r="AG149" s="160"/>
      <c r="AH149" s="169"/>
      <c r="AI149" s="387">
        <f>ROUNDDOWN($F$167/1000,0)</f>
        <v>0</v>
      </c>
      <c r="AJ149" s="388"/>
      <c r="AK149" s="388"/>
      <c r="AL149" s="160" t="s">
        <v>0</v>
      </c>
      <c r="AM149" s="169"/>
    </row>
    <row r="150" spans="1:39" ht="20.25" customHeight="1">
      <c r="A150" s="264" t="s">
        <v>87</v>
      </c>
      <c r="B150" s="286"/>
      <c r="C150" s="289"/>
      <c r="D150" s="289"/>
      <c r="E150" s="289"/>
      <c r="F150" s="289"/>
      <c r="G150" s="289"/>
      <c r="H150" s="323"/>
      <c r="I150" s="328"/>
      <c r="J150" s="332"/>
      <c r="K150" s="339" t="s">
        <v>203</v>
      </c>
      <c r="L150" s="352"/>
      <c r="M150" s="352"/>
      <c r="N150" s="352"/>
      <c r="O150" s="352"/>
      <c r="P150" s="352"/>
      <c r="Q150" s="352"/>
      <c r="R150" s="352"/>
      <c r="S150" s="352"/>
      <c r="T150" s="352"/>
      <c r="U150" s="352"/>
      <c r="V150" s="352"/>
      <c r="W150" s="352"/>
      <c r="X150" s="352"/>
      <c r="Y150" s="352"/>
      <c r="Z150" s="352"/>
      <c r="AA150" s="352"/>
      <c r="AB150" s="352"/>
      <c r="AC150" s="352"/>
      <c r="AD150" s="352"/>
      <c r="AE150" s="352"/>
      <c r="AF150" s="382" t="s">
        <v>123</v>
      </c>
      <c r="AG150" s="385"/>
      <c r="AH150" s="385"/>
      <c r="AI150" s="301"/>
      <c r="AJ150" s="301"/>
      <c r="AK150" s="111"/>
      <c r="AL150" s="289"/>
      <c r="AM150" s="396"/>
    </row>
    <row r="151" spans="1:39" ht="20.25" customHeight="1">
      <c r="A151" s="265"/>
      <c r="B151" s="293"/>
      <c r="C151" s="305" t="s">
        <v>148</v>
      </c>
      <c r="D151" s="305"/>
      <c r="E151" s="305"/>
      <c r="F151" s="305"/>
      <c r="G151" s="305"/>
      <c r="H151" s="305"/>
      <c r="I151" s="305"/>
      <c r="J151" s="305"/>
      <c r="K151" s="305"/>
      <c r="L151" s="305"/>
      <c r="M151" s="305"/>
      <c r="N151" s="305"/>
      <c r="O151" s="305"/>
      <c r="P151" s="305"/>
      <c r="Q151" s="305"/>
      <c r="R151" s="305"/>
      <c r="S151" s="305"/>
      <c r="T151" s="305"/>
      <c r="U151" s="305"/>
      <c r="V151" s="305"/>
      <c r="W151" s="305"/>
      <c r="X151" s="305"/>
      <c r="Y151" s="305"/>
      <c r="Z151" s="305"/>
      <c r="AA151" s="305"/>
      <c r="AB151" s="305"/>
      <c r="AC151" s="305"/>
      <c r="AD151" s="305"/>
      <c r="AE151" s="305"/>
      <c r="AF151" s="305"/>
      <c r="AG151" s="305"/>
      <c r="AH151" s="305"/>
      <c r="AI151" s="305"/>
      <c r="AJ151" s="305"/>
      <c r="AK151" s="305"/>
      <c r="AL151" s="305"/>
      <c r="AM151" s="401"/>
    </row>
    <row r="152" spans="1:39" ht="20.25" customHeight="1">
      <c r="A152" s="267"/>
      <c r="B152" s="288"/>
      <c r="C152" s="303"/>
      <c r="D152" s="303"/>
      <c r="E152" s="303"/>
      <c r="F152" s="303"/>
      <c r="G152" s="303"/>
      <c r="H152" s="303"/>
      <c r="I152" s="303"/>
      <c r="J152" s="303"/>
      <c r="K152" s="303"/>
      <c r="L152" s="303"/>
      <c r="M152" s="303"/>
      <c r="N152" s="303"/>
      <c r="O152" s="303"/>
      <c r="P152" s="303"/>
      <c r="Q152" s="303"/>
      <c r="R152" s="303"/>
      <c r="S152" s="303"/>
      <c r="T152" s="303"/>
      <c r="U152" s="303"/>
      <c r="V152" s="303"/>
      <c r="W152" s="303"/>
      <c r="X152" s="303"/>
      <c r="Y152" s="303"/>
      <c r="Z152" s="303"/>
      <c r="AA152" s="303"/>
      <c r="AB152" s="303"/>
      <c r="AC152" s="303"/>
      <c r="AD152" s="303"/>
      <c r="AE152" s="303"/>
      <c r="AF152" s="303"/>
      <c r="AG152" s="303"/>
      <c r="AH152" s="303"/>
      <c r="AI152" s="303"/>
      <c r="AJ152" s="303"/>
      <c r="AK152" s="303"/>
      <c r="AL152" s="303"/>
      <c r="AM152" s="398"/>
    </row>
    <row r="153" spans="1:39">
      <c r="A153" s="269" t="s">
        <v>182</v>
      </c>
      <c r="B153" s="286"/>
      <c r="C153" s="286"/>
      <c r="D153" s="286"/>
      <c r="E153" s="286"/>
      <c r="F153" s="302"/>
      <c r="G153" s="302"/>
      <c r="H153" s="302"/>
      <c r="I153" s="302"/>
      <c r="J153" s="302"/>
      <c r="K153" s="302"/>
      <c r="L153" s="302"/>
      <c r="M153" s="302"/>
      <c r="N153" s="302"/>
      <c r="O153" s="302"/>
      <c r="P153" s="302"/>
      <c r="Q153" s="302"/>
      <c r="R153" s="302"/>
      <c r="S153" s="302"/>
      <c r="T153" s="302"/>
      <c r="U153" s="302"/>
      <c r="V153" s="302"/>
      <c r="W153" s="302"/>
      <c r="X153" s="302"/>
      <c r="Y153" s="302"/>
      <c r="Z153" s="302"/>
      <c r="AA153" s="302"/>
      <c r="AB153" s="302"/>
      <c r="AC153" s="302"/>
      <c r="AD153" s="302"/>
      <c r="AE153" s="302"/>
      <c r="AF153" s="302"/>
      <c r="AG153" s="302"/>
      <c r="AH153" s="302"/>
      <c r="AI153" s="302"/>
      <c r="AJ153" s="302"/>
      <c r="AK153" s="302"/>
      <c r="AL153" s="302"/>
      <c r="AM153" s="397"/>
    </row>
    <row r="154" spans="1:39">
      <c r="A154" s="269" t="s">
        <v>88</v>
      </c>
      <c r="B154" s="286"/>
      <c r="C154" s="286"/>
      <c r="D154" s="286"/>
      <c r="E154" s="308"/>
      <c r="F154" s="269" t="s">
        <v>18</v>
      </c>
      <c r="G154" s="286"/>
      <c r="H154" s="286"/>
      <c r="I154" s="286"/>
      <c r="J154" s="286"/>
      <c r="K154" s="340" t="s">
        <v>29</v>
      </c>
      <c r="L154" s="340"/>
      <c r="M154" s="340"/>
      <c r="N154" s="340"/>
      <c r="O154" s="340"/>
      <c r="P154" s="340"/>
      <c r="Q154" s="340"/>
      <c r="R154" s="340"/>
      <c r="S154" s="340"/>
      <c r="T154" s="340"/>
      <c r="U154" s="340"/>
      <c r="V154" s="340"/>
      <c r="W154" s="340"/>
      <c r="X154" s="340"/>
      <c r="Y154" s="340"/>
      <c r="Z154" s="340"/>
      <c r="AA154" s="340"/>
      <c r="AB154" s="340"/>
      <c r="AC154" s="340"/>
      <c r="AD154" s="340"/>
      <c r="AE154" s="340"/>
      <c r="AF154" s="340"/>
      <c r="AG154" s="340"/>
      <c r="AH154" s="340"/>
      <c r="AI154" s="340"/>
      <c r="AJ154" s="340"/>
      <c r="AK154" s="340"/>
      <c r="AL154" s="340"/>
      <c r="AM154" s="340"/>
    </row>
    <row r="155" spans="1:39" ht="9.75" customHeight="1">
      <c r="A155" s="270"/>
      <c r="B155" s="270"/>
      <c r="C155" s="270"/>
      <c r="D155" s="270"/>
      <c r="E155" s="270"/>
      <c r="F155" s="311"/>
      <c r="G155" s="311"/>
      <c r="H155" s="311"/>
      <c r="I155" s="311"/>
      <c r="J155" s="311"/>
      <c r="K155" s="341"/>
      <c r="L155" s="341"/>
      <c r="M155" s="341"/>
      <c r="N155" s="341"/>
      <c r="O155" s="341"/>
      <c r="P155" s="341"/>
      <c r="Q155" s="341"/>
      <c r="R155" s="341"/>
      <c r="S155" s="341"/>
      <c r="T155" s="341"/>
      <c r="U155" s="341"/>
      <c r="V155" s="341"/>
      <c r="W155" s="341"/>
      <c r="X155" s="341"/>
      <c r="Y155" s="341"/>
      <c r="Z155" s="341"/>
      <c r="AA155" s="341"/>
      <c r="AB155" s="341"/>
      <c r="AC155" s="341"/>
      <c r="AD155" s="341"/>
      <c r="AE155" s="341"/>
      <c r="AF155" s="341"/>
      <c r="AG155" s="341"/>
      <c r="AH155" s="341"/>
      <c r="AI155" s="341"/>
      <c r="AJ155" s="341"/>
      <c r="AK155" s="341"/>
      <c r="AL155" s="341"/>
      <c r="AM155" s="341"/>
    </row>
    <row r="156" spans="1:39" ht="9.75" customHeight="1">
      <c r="A156" s="270"/>
      <c r="B156" s="270"/>
      <c r="C156" s="270"/>
      <c r="D156" s="270"/>
      <c r="E156" s="270"/>
      <c r="F156" s="311"/>
      <c r="G156" s="311"/>
      <c r="H156" s="311"/>
      <c r="I156" s="311"/>
      <c r="J156" s="311"/>
      <c r="K156" s="341"/>
      <c r="L156" s="341"/>
      <c r="M156" s="341"/>
      <c r="N156" s="341"/>
      <c r="O156" s="341"/>
      <c r="P156" s="341"/>
      <c r="Q156" s="341"/>
      <c r="R156" s="341"/>
      <c r="S156" s="341"/>
      <c r="T156" s="341"/>
      <c r="U156" s="341"/>
      <c r="V156" s="341"/>
      <c r="W156" s="341"/>
      <c r="X156" s="341"/>
      <c r="Y156" s="341"/>
      <c r="Z156" s="341"/>
      <c r="AA156" s="341"/>
      <c r="AB156" s="341"/>
      <c r="AC156" s="341"/>
      <c r="AD156" s="341"/>
      <c r="AE156" s="341"/>
      <c r="AF156" s="341"/>
      <c r="AG156" s="341"/>
      <c r="AH156" s="341"/>
      <c r="AI156" s="341"/>
      <c r="AJ156" s="341"/>
      <c r="AK156" s="341"/>
      <c r="AL156" s="341"/>
      <c r="AM156" s="341"/>
    </row>
    <row r="157" spans="1:39" ht="9.75" customHeight="1">
      <c r="A157" s="270"/>
      <c r="B157" s="270"/>
      <c r="C157" s="270"/>
      <c r="D157" s="270"/>
      <c r="E157" s="270"/>
      <c r="F157" s="311"/>
      <c r="G157" s="311"/>
      <c r="H157" s="311"/>
      <c r="I157" s="311"/>
      <c r="J157" s="311"/>
      <c r="K157" s="341"/>
      <c r="L157" s="341"/>
      <c r="M157" s="341"/>
      <c r="N157" s="341"/>
      <c r="O157" s="341"/>
      <c r="P157" s="341"/>
      <c r="Q157" s="341"/>
      <c r="R157" s="341"/>
      <c r="S157" s="341"/>
      <c r="T157" s="341"/>
      <c r="U157" s="341"/>
      <c r="V157" s="341"/>
      <c r="W157" s="341"/>
      <c r="X157" s="341"/>
      <c r="Y157" s="341"/>
      <c r="Z157" s="341"/>
      <c r="AA157" s="341"/>
      <c r="AB157" s="341"/>
      <c r="AC157" s="341"/>
      <c r="AD157" s="341"/>
      <c r="AE157" s="341"/>
      <c r="AF157" s="341"/>
      <c r="AG157" s="341"/>
      <c r="AH157" s="341"/>
      <c r="AI157" s="341"/>
      <c r="AJ157" s="341"/>
      <c r="AK157" s="341"/>
      <c r="AL157" s="341"/>
      <c r="AM157" s="341"/>
    </row>
    <row r="158" spans="1:39" ht="9.75" customHeight="1">
      <c r="A158" s="270"/>
      <c r="B158" s="270"/>
      <c r="C158" s="270"/>
      <c r="D158" s="270"/>
      <c r="E158" s="270"/>
      <c r="F158" s="311"/>
      <c r="G158" s="311"/>
      <c r="H158" s="311"/>
      <c r="I158" s="311"/>
      <c r="J158" s="311"/>
      <c r="K158" s="341"/>
      <c r="L158" s="341"/>
      <c r="M158" s="341"/>
      <c r="N158" s="341"/>
      <c r="O158" s="341"/>
      <c r="P158" s="341"/>
      <c r="Q158" s="341"/>
      <c r="R158" s="341"/>
      <c r="S158" s="341"/>
      <c r="T158" s="341"/>
      <c r="U158" s="341"/>
      <c r="V158" s="341"/>
      <c r="W158" s="341"/>
      <c r="X158" s="341"/>
      <c r="Y158" s="341"/>
      <c r="Z158" s="341"/>
      <c r="AA158" s="341"/>
      <c r="AB158" s="341"/>
      <c r="AC158" s="341"/>
      <c r="AD158" s="341"/>
      <c r="AE158" s="341"/>
      <c r="AF158" s="341"/>
      <c r="AG158" s="341"/>
      <c r="AH158" s="341"/>
      <c r="AI158" s="341"/>
      <c r="AJ158" s="341"/>
      <c r="AK158" s="341"/>
      <c r="AL158" s="341"/>
      <c r="AM158" s="341"/>
    </row>
    <row r="159" spans="1:39" ht="9.75" customHeight="1">
      <c r="A159" s="270"/>
      <c r="B159" s="270"/>
      <c r="C159" s="270"/>
      <c r="D159" s="270"/>
      <c r="E159" s="270"/>
      <c r="F159" s="311"/>
      <c r="G159" s="311"/>
      <c r="H159" s="311"/>
      <c r="I159" s="311"/>
      <c r="J159" s="311"/>
      <c r="K159" s="341"/>
      <c r="L159" s="341"/>
      <c r="M159" s="341"/>
      <c r="N159" s="341"/>
      <c r="O159" s="341"/>
      <c r="P159" s="341"/>
      <c r="Q159" s="341"/>
      <c r="R159" s="341"/>
      <c r="S159" s="341"/>
      <c r="T159" s="341"/>
      <c r="U159" s="341"/>
      <c r="V159" s="341"/>
      <c r="W159" s="341"/>
      <c r="X159" s="341"/>
      <c r="Y159" s="341"/>
      <c r="Z159" s="341"/>
      <c r="AA159" s="341"/>
      <c r="AB159" s="341"/>
      <c r="AC159" s="341"/>
      <c r="AD159" s="341"/>
      <c r="AE159" s="341"/>
      <c r="AF159" s="341"/>
      <c r="AG159" s="341"/>
      <c r="AH159" s="341"/>
      <c r="AI159" s="341"/>
      <c r="AJ159" s="341"/>
      <c r="AK159" s="341"/>
      <c r="AL159" s="341"/>
      <c r="AM159" s="341"/>
    </row>
    <row r="160" spans="1:39" ht="9.75" customHeight="1">
      <c r="A160" s="270"/>
      <c r="B160" s="270"/>
      <c r="C160" s="270"/>
      <c r="D160" s="270"/>
      <c r="E160" s="270"/>
      <c r="F160" s="311"/>
      <c r="G160" s="311"/>
      <c r="H160" s="311"/>
      <c r="I160" s="311"/>
      <c r="J160" s="311"/>
      <c r="K160" s="341"/>
      <c r="L160" s="341"/>
      <c r="M160" s="341"/>
      <c r="N160" s="341"/>
      <c r="O160" s="341"/>
      <c r="P160" s="341"/>
      <c r="Q160" s="341"/>
      <c r="R160" s="341"/>
      <c r="S160" s="341"/>
      <c r="T160" s="341"/>
      <c r="U160" s="341"/>
      <c r="V160" s="341"/>
      <c r="W160" s="341"/>
      <c r="X160" s="341"/>
      <c r="Y160" s="341"/>
      <c r="Z160" s="341"/>
      <c r="AA160" s="341"/>
      <c r="AB160" s="341"/>
      <c r="AC160" s="341"/>
      <c r="AD160" s="341"/>
      <c r="AE160" s="341"/>
      <c r="AF160" s="341"/>
      <c r="AG160" s="341"/>
      <c r="AH160" s="341"/>
      <c r="AI160" s="341"/>
      <c r="AJ160" s="341"/>
      <c r="AK160" s="341"/>
      <c r="AL160" s="341"/>
      <c r="AM160" s="341"/>
    </row>
    <row r="161" spans="1:39" ht="9.75" customHeight="1">
      <c r="A161" s="270"/>
      <c r="B161" s="270"/>
      <c r="C161" s="270"/>
      <c r="D161" s="270"/>
      <c r="E161" s="270"/>
      <c r="F161" s="311"/>
      <c r="G161" s="311"/>
      <c r="H161" s="311"/>
      <c r="I161" s="311"/>
      <c r="J161" s="311"/>
      <c r="K161" s="341"/>
      <c r="L161" s="341"/>
      <c r="M161" s="341"/>
      <c r="N161" s="341"/>
      <c r="O161" s="341"/>
      <c r="P161" s="341"/>
      <c r="Q161" s="341"/>
      <c r="R161" s="341"/>
      <c r="S161" s="341"/>
      <c r="T161" s="341"/>
      <c r="U161" s="341"/>
      <c r="V161" s="341"/>
      <c r="W161" s="341"/>
      <c r="X161" s="341"/>
      <c r="Y161" s="341"/>
      <c r="Z161" s="341"/>
      <c r="AA161" s="341"/>
      <c r="AB161" s="341"/>
      <c r="AC161" s="341"/>
      <c r="AD161" s="341"/>
      <c r="AE161" s="341"/>
      <c r="AF161" s="341"/>
      <c r="AG161" s="341"/>
      <c r="AH161" s="341"/>
      <c r="AI161" s="341"/>
      <c r="AJ161" s="341"/>
      <c r="AK161" s="341"/>
      <c r="AL161" s="341"/>
      <c r="AM161" s="341"/>
    </row>
    <row r="162" spans="1:39" ht="9.75" customHeight="1">
      <c r="A162" s="270"/>
      <c r="B162" s="270"/>
      <c r="C162" s="270"/>
      <c r="D162" s="270"/>
      <c r="E162" s="270"/>
      <c r="F162" s="311"/>
      <c r="G162" s="311"/>
      <c r="H162" s="311"/>
      <c r="I162" s="311"/>
      <c r="J162" s="311"/>
      <c r="K162" s="341"/>
      <c r="L162" s="341"/>
      <c r="M162" s="341"/>
      <c r="N162" s="341"/>
      <c r="O162" s="341"/>
      <c r="P162" s="341"/>
      <c r="Q162" s="341"/>
      <c r="R162" s="341"/>
      <c r="S162" s="341"/>
      <c r="T162" s="341"/>
      <c r="U162" s="341"/>
      <c r="V162" s="341"/>
      <c r="W162" s="341"/>
      <c r="X162" s="341"/>
      <c r="Y162" s="341"/>
      <c r="Z162" s="341"/>
      <c r="AA162" s="341"/>
      <c r="AB162" s="341"/>
      <c r="AC162" s="341"/>
      <c r="AD162" s="341"/>
      <c r="AE162" s="341"/>
      <c r="AF162" s="341"/>
      <c r="AG162" s="341"/>
      <c r="AH162" s="341"/>
      <c r="AI162" s="341"/>
      <c r="AJ162" s="341"/>
      <c r="AK162" s="341"/>
      <c r="AL162" s="341"/>
      <c r="AM162" s="341"/>
    </row>
    <row r="163" spans="1:39" ht="9.75" customHeight="1">
      <c r="A163" s="270"/>
      <c r="B163" s="270"/>
      <c r="C163" s="270"/>
      <c r="D163" s="270"/>
      <c r="E163" s="270"/>
      <c r="F163" s="311"/>
      <c r="G163" s="311"/>
      <c r="H163" s="311"/>
      <c r="I163" s="311"/>
      <c r="J163" s="311"/>
      <c r="K163" s="341"/>
      <c r="L163" s="341"/>
      <c r="M163" s="341"/>
      <c r="N163" s="341"/>
      <c r="O163" s="341"/>
      <c r="P163" s="341"/>
      <c r="Q163" s="341"/>
      <c r="R163" s="341"/>
      <c r="S163" s="341"/>
      <c r="T163" s="341"/>
      <c r="U163" s="341"/>
      <c r="V163" s="341"/>
      <c r="W163" s="341"/>
      <c r="X163" s="341"/>
      <c r="Y163" s="341"/>
      <c r="Z163" s="341"/>
      <c r="AA163" s="341"/>
      <c r="AB163" s="341"/>
      <c r="AC163" s="341"/>
      <c r="AD163" s="341"/>
      <c r="AE163" s="341"/>
      <c r="AF163" s="341"/>
      <c r="AG163" s="341"/>
      <c r="AH163" s="341"/>
      <c r="AI163" s="341"/>
      <c r="AJ163" s="341"/>
      <c r="AK163" s="341"/>
      <c r="AL163" s="341"/>
      <c r="AM163" s="341"/>
    </row>
    <row r="164" spans="1:39" ht="9.75" customHeight="1">
      <c r="A164" s="270"/>
      <c r="B164" s="270"/>
      <c r="C164" s="270"/>
      <c r="D164" s="270"/>
      <c r="E164" s="270"/>
      <c r="F164" s="311"/>
      <c r="G164" s="311"/>
      <c r="H164" s="311"/>
      <c r="I164" s="311"/>
      <c r="J164" s="311"/>
      <c r="K164" s="341"/>
      <c r="L164" s="341"/>
      <c r="M164" s="341"/>
      <c r="N164" s="341"/>
      <c r="O164" s="341"/>
      <c r="P164" s="341"/>
      <c r="Q164" s="341"/>
      <c r="R164" s="341"/>
      <c r="S164" s="341"/>
      <c r="T164" s="341"/>
      <c r="U164" s="341"/>
      <c r="V164" s="341"/>
      <c r="W164" s="341"/>
      <c r="X164" s="341"/>
      <c r="Y164" s="341"/>
      <c r="Z164" s="341"/>
      <c r="AA164" s="341"/>
      <c r="AB164" s="341"/>
      <c r="AC164" s="341"/>
      <c r="AD164" s="341"/>
      <c r="AE164" s="341"/>
      <c r="AF164" s="341"/>
      <c r="AG164" s="341"/>
      <c r="AH164" s="341"/>
      <c r="AI164" s="341"/>
      <c r="AJ164" s="341"/>
      <c r="AK164" s="341"/>
      <c r="AL164" s="341"/>
      <c r="AM164" s="341"/>
    </row>
    <row r="165" spans="1:39" ht="9.75" customHeight="1">
      <c r="A165" s="270"/>
      <c r="B165" s="270"/>
      <c r="C165" s="270"/>
      <c r="D165" s="270"/>
      <c r="E165" s="270"/>
      <c r="F165" s="311"/>
      <c r="G165" s="311"/>
      <c r="H165" s="311"/>
      <c r="I165" s="311"/>
      <c r="J165" s="311"/>
      <c r="K165" s="341"/>
      <c r="L165" s="341"/>
      <c r="M165" s="341"/>
      <c r="N165" s="341"/>
      <c r="O165" s="341"/>
      <c r="P165" s="341"/>
      <c r="Q165" s="341"/>
      <c r="R165" s="341"/>
      <c r="S165" s="341"/>
      <c r="T165" s="341"/>
      <c r="U165" s="341"/>
      <c r="V165" s="341"/>
      <c r="W165" s="341"/>
      <c r="X165" s="341"/>
      <c r="Y165" s="341"/>
      <c r="Z165" s="341"/>
      <c r="AA165" s="341"/>
      <c r="AB165" s="341"/>
      <c r="AC165" s="341"/>
      <c r="AD165" s="341"/>
      <c r="AE165" s="341"/>
      <c r="AF165" s="341"/>
      <c r="AG165" s="341"/>
      <c r="AH165" s="341"/>
      <c r="AI165" s="341"/>
      <c r="AJ165" s="341"/>
      <c r="AK165" s="341"/>
      <c r="AL165" s="341"/>
      <c r="AM165" s="341"/>
    </row>
    <row r="166" spans="1:39" ht="9.75" customHeight="1">
      <c r="A166" s="270"/>
      <c r="B166" s="270"/>
      <c r="C166" s="270"/>
      <c r="D166" s="270"/>
      <c r="E166" s="270"/>
      <c r="F166" s="312"/>
      <c r="G166" s="317"/>
      <c r="H166" s="317"/>
      <c r="I166" s="317"/>
      <c r="J166" s="317"/>
      <c r="K166" s="345"/>
      <c r="L166" s="345"/>
      <c r="M166" s="345"/>
      <c r="N166" s="345"/>
      <c r="O166" s="345"/>
      <c r="P166" s="345"/>
      <c r="Q166" s="345"/>
      <c r="R166" s="345"/>
      <c r="S166" s="345"/>
      <c r="T166" s="345"/>
      <c r="U166" s="345"/>
      <c r="V166" s="345"/>
      <c r="W166" s="345"/>
      <c r="X166" s="345"/>
      <c r="Y166" s="345"/>
      <c r="Z166" s="345"/>
      <c r="AA166" s="345"/>
      <c r="AB166" s="345"/>
      <c r="AC166" s="345"/>
      <c r="AD166" s="345"/>
      <c r="AE166" s="345"/>
      <c r="AF166" s="345"/>
      <c r="AG166" s="345"/>
      <c r="AH166" s="345"/>
      <c r="AI166" s="345"/>
      <c r="AJ166" s="345"/>
      <c r="AK166" s="345"/>
      <c r="AL166" s="345"/>
      <c r="AM166" s="345"/>
    </row>
    <row r="167" spans="1:39" ht="20.25" customHeight="1">
      <c r="A167" s="271" t="s">
        <v>278</v>
      </c>
      <c r="B167" s="290"/>
      <c r="C167" s="290"/>
      <c r="D167" s="290"/>
      <c r="E167" s="310"/>
      <c r="F167" s="316">
        <f>SUM(F155:J166)</f>
        <v>0</v>
      </c>
      <c r="G167" s="320"/>
      <c r="H167" s="320"/>
      <c r="I167" s="320"/>
      <c r="J167" s="320"/>
      <c r="K167" s="346"/>
      <c r="L167" s="346"/>
      <c r="M167" s="346"/>
      <c r="N167" s="346"/>
      <c r="O167" s="346"/>
      <c r="P167" s="346"/>
      <c r="Q167" s="346"/>
      <c r="R167" s="346"/>
      <c r="S167" s="346"/>
      <c r="T167" s="346"/>
      <c r="U167" s="346"/>
      <c r="V167" s="346"/>
      <c r="W167" s="346"/>
      <c r="X167" s="346"/>
      <c r="Y167" s="346"/>
      <c r="Z167" s="346"/>
      <c r="AA167" s="346"/>
      <c r="AB167" s="346"/>
      <c r="AC167" s="346"/>
      <c r="AD167" s="346"/>
      <c r="AE167" s="346"/>
      <c r="AF167" s="346"/>
      <c r="AG167" s="346"/>
      <c r="AH167" s="346"/>
      <c r="AI167" s="346"/>
      <c r="AJ167" s="346"/>
      <c r="AK167" s="346"/>
      <c r="AL167" s="346"/>
      <c r="AM167" s="346"/>
    </row>
    <row r="168" spans="1:39">
      <c r="A168" s="275"/>
      <c r="B168" s="275"/>
      <c r="C168" s="275"/>
      <c r="D168" s="275"/>
      <c r="E168" s="275"/>
      <c r="F168" s="275"/>
      <c r="G168" s="275"/>
      <c r="H168" s="275"/>
      <c r="I168" s="275"/>
      <c r="J168" s="275"/>
      <c r="K168" s="347"/>
      <c r="L168" s="347"/>
      <c r="M168" s="347"/>
      <c r="N168" s="347"/>
      <c r="O168" s="347"/>
      <c r="P168" s="347"/>
      <c r="Q168" s="347"/>
      <c r="R168" s="347"/>
      <c r="S168" s="347"/>
      <c r="T168" s="347"/>
      <c r="U168" s="347"/>
      <c r="V168" s="347"/>
      <c r="W168" s="347"/>
      <c r="X168" s="347"/>
      <c r="Y168" s="347"/>
      <c r="Z168" s="347"/>
      <c r="AA168" s="347"/>
      <c r="AB168" s="347"/>
      <c r="AC168" s="347"/>
      <c r="AD168" s="347"/>
      <c r="AE168" s="347"/>
      <c r="AF168" s="347"/>
      <c r="AG168" s="347"/>
      <c r="AH168" s="347"/>
      <c r="AI168" s="347"/>
      <c r="AJ168" s="347"/>
      <c r="AK168" s="307"/>
      <c r="AL168" s="307"/>
      <c r="AM168" s="307"/>
    </row>
    <row r="169" spans="1:39">
      <c r="A169" s="276"/>
      <c r="B169" s="294"/>
      <c r="C169" s="306"/>
      <c r="D169" s="306"/>
      <c r="E169" s="306"/>
      <c r="F169" s="306"/>
      <c r="G169" s="306"/>
      <c r="H169" s="306"/>
      <c r="I169" s="306"/>
      <c r="J169" s="306"/>
      <c r="K169" s="306"/>
      <c r="L169" s="306"/>
      <c r="M169" s="306"/>
      <c r="N169" s="306"/>
      <c r="O169" s="306"/>
      <c r="P169" s="306"/>
      <c r="Q169" s="306"/>
      <c r="R169" s="306"/>
      <c r="S169" s="306"/>
      <c r="T169" s="306"/>
      <c r="U169" s="306"/>
      <c r="V169" s="306"/>
      <c r="W169" s="306"/>
      <c r="X169" s="306"/>
      <c r="Y169" s="306"/>
      <c r="Z169" s="306"/>
      <c r="AA169" s="306"/>
      <c r="AB169" s="306"/>
      <c r="AC169" s="306"/>
      <c r="AD169" s="306"/>
      <c r="AE169" s="306"/>
      <c r="AF169" s="306"/>
      <c r="AG169" s="306"/>
      <c r="AH169" s="306"/>
      <c r="AI169" s="306"/>
      <c r="AJ169" s="306"/>
      <c r="AK169" s="389"/>
      <c r="AL169" s="389"/>
      <c r="AM169" s="402"/>
    </row>
    <row r="170" spans="1:39">
      <c r="A170" s="277" t="s">
        <v>135</v>
      </c>
      <c r="B170" s="295"/>
      <c r="C170" s="295"/>
      <c r="D170" s="295"/>
      <c r="E170" s="295"/>
      <c r="F170" s="295"/>
      <c r="G170" s="295"/>
      <c r="H170" s="295"/>
      <c r="I170" s="295"/>
      <c r="J170" s="295"/>
      <c r="K170" s="295"/>
      <c r="L170" s="295"/>
      <c r="M170" s="295"/>
      <c r="N170" s="295"/>
      <c r="O170" s="295"/>
      <c r="P170" s="295"/>
      <c r="Q170" s="295"/>
      <c r="R170" s="295"/>
      <c r="S170" s="295"/>
      <c r="T170" s="295"/>
      <c r="U170" s="295"/>
      <c r="V170" s="295"/>
      <c r="W170" s="295"/>
      <c r="X170" s="295"/>
      <c r="Y170" s="295"/>
      <c r="Z170" s="295"/>
      <c r="AA170" s="295"/>
      <c r="AB170" s="295"/>
      <c r="AC170" s="295"/>
      <c r="AD170" s="295"/>
      <c r="AE170" s="295"/>
      <c r="AF170" s="295"/>
      <c r="AG170" s="295"/>
      <c r="AH170" s="295"/>
      <c r="AI170" s="295"/>
      <c r="AJ170" s="295"/>
      <c r="AK170" s="295"/>
      <c r="AL170" s="258"/>
      <c r="AM170" s="403"/>
    </row>
    <row r="171" spans="1:39">
      <c r="A171" s="278" t="s">
        <v>168</v>
      </c>
      <c r="B171" s="296"/>
      <c r="C171" s="296"/>
      <c r="D171" s="296"/>
      <c r="E171" s="296"/>
      <c r="F171" s="296"/>
      <c r="G171" s="296"/>
      <c r="H171" s="296"/>
      <c r="I171" s="296"/>
      <c r="J171" s="296"/>
      <c r="K171" s="296"/>
      <c r="L171" s="296"/>
      <c r="M171" s="296"/>
      <c r="N171" s="296"/>
      <c r="O171" s="296"/>
      <c r="P171" s="296"/>
      <c r="Q171" s="296"/>
      <c r="R171" s="296"/>
      <c r="S171" s="296"/>
      <c r="T171" s="296"/>
      <c r="U171" s="296"/>
      <c r="V171" s="296"/>
      <c r="W171" s="296"/>
      <c r="X171" s="296"/>
      <c r="Y171" s="296"/>
      <c r="Z171" s="296"/>
      <c r="AA171" s="296"/>
      <c r="AB171" s="296"/>
      <c r="AC171" s="296"/>
      <c r="AD171" s="296"/>
      <c r="AE171" s="296"/>
      <c r="AF171" s="296"/>
      <c r="AG171" s="296"/>
      <c r="AH171" s="296"/>
      <c r="AI171" s="296"/>
      <c r="AJ171" s="296"/>
      <c r="AK171" s="296"/>
      <c r="AL171" s="391"/>
      <c r="AM171" s="404"/>
    </row>
    <row r="172" spans="1:39">
      <c r="A172" s="277" t="s">
        <v>170</v>
      </c>
      <c r="B172" s="295"/>
      <c r="C172" s="295"/>
      <c r="D172" s="295"/>
      <c r="E172" s="295"/>
      <c r="F172" s="295"/>
      <c r="G172" s="295"/>
      <c r="H172" s="295"/>
      <c r="I172" s="295"/>
      <c r="J172" s="295"/>
      <c r="K172" s="295"/>
      <c r="L172" s="295"/>
      <c r="M172" s="295"/>
      <c r="N172" s="295"/>
      <c r="O172" s="295"/>
      <c r="P172" s="295"/>
      <c r="Q172" s="295"/>
      <c r="R172" s="295"/>
      <c r="S172" s="295"/>
      <c r="T172" s="295"/>
      <c r="U172" s="295"/>
      <c r="V172" s="295"/>
      <c r="W172" s="295"/>
      <c r="X172" s="295"/>
      <c r="Y172" s="295"/>
      <c r="Z172" s="295"/>
      <c r="AA172" s="295"/>
      <c r="AB172" s="295"/>
      <c r="AC172" s="295"/>
      <c r="AD172" s="295"/>
      <c r="AE172" s="295"/>
      <c r="AF172" s="295"/>
      <c r="AG172" s="295"/>
      <c r="AH172" s="295"/>
      <c r="AI172" s="295"/>
      <c r="AJ172" s="295"/>
      <c r="AK172" s="295"/>
      <c r="AL172" s="392"/>
      <c r="AM172" s="405"/>
    </row>
    <row r="173" spans="1:39">
      <c r="A173" s="277" t="s">
        <v>172</v>
      </c>
      <c r="B173" s="295"/>
      <c r="C173" s="295"/>
      <c r="D173" s="295"/>
      <c r="E173" s="295"/>
      <c r="F173" s="295"/>
      <c r="G173" s="295"/>
      <c r="H173" s="295"/>
      <c r="I173" s="295"/>
      <c r="J173" s="295"/>
      <c r="K173" s="295"/>
      <c r="L173" s="295"/>
      <c r="M173" s="295"/>
      <c r="N173" s="295"/>
      <c r="O173" s="295"/>
      <c r="P173" s="295"/>
      <c r="Q173" s="295"/>
      <c r="R173" s="295"/>
      <c r="S173" s="295"/>
      <c r="T173" s="295"/>
      <c r="U173" s="295"/>
      <c r="V173" s="295"/>
      <c r="W173" s="295"/>
      <c r="X173" s="295"/>
      <c r="Y173" s="295"/>
      <c r="Z173" s="295"/>
      <c r="AA173" s="295"/>
      <c r="AB173" s="295"/>
      <c r="AC173" s="295"/>
      <c r="AD173" s="295"/>
      <c r="AE173" s="295"/>
      <c r="AF173" s="295"/>
      <c r="AG173" s="295"/>
      <c r="AH173" s="295"/>
      <c r="AI173" s="295"/>
      <c r="AJ173" s="295"/>
      <c r="AK173" s="390"/>
      <c r="AL173" s="258"/>
      <c r="AM173" s="403"/>
    </row>
    <row r="174" spans="1:39">
      <c r="A174" s="277"/>
      <c r="B174" s="295"/>
      <c r="C174" s="295"/>
      <c r="D174" s="295"/>
      <c r="E174" s="295"/>
      <c r="F174" s="295"/>
      <c r="G174" s="295"/>
      <c r="H174" s="295"/>
      <c r="I174" s="295"/>
      <c r="J174" s="295"/>
      <c r="K174" s="295"/>
      <c r="L174" s="295"/>
      <c r="M174" s="295"/>
      <c r="N174" s="295"/>
      <c r="O174" s="295"/>
      <c r="P174" s="295"/>
      <c r="Q174" s="295"/>
      <c r="R174" s="295"/>
      <c r="S174" s="295"/>
      <c r="T174" s="295"/>
      <c r="U174" s="295"/>
      <c r="V174" s="295"/>
      <c r="W174" s="295"/>
      <c r="X174" s="295"/>
      <c r="Y174" s="295"/>
      <c r="Z174" s="295"/>
      <c r="AA174" s="295"/>
      <c r="AB174" s="295"/>
      <c r="AC174" s="295"/>
      <c r="AD174" s="295"/>
      <c r="AE174" s="295"/>
      <c r="AF174" s="295"/>
      <c r="AG174" s="295"/>
      <c r="AH174" s="295"/>
      <c r="AI174" s="295"/>
      <c r="AJ174" s="295"/>
      <c r="AK174" s="390"/>
      <c r="AL174" s="258"/>
      <c r="AM174" s="403"/>
    </row>
    <row r="175" spans="1:39">
      <c r="A175" s="279" t="s">
        <v>189</v>
      </c>
      <c r="B175" s="296"/>
      <c r="C175" s="296"/>
      <c r="D175" s="296"/>
      <c r="E175" s="296"/>
      <c r="F175" s="296"/>
      <c r="G175" s="296"/>
      <c r="H175" s="296"/>
      <c r="I175" s="296"/>
      <c r="J175" s="296"/>
      <c r="K175" s="296"/>
      <c r="L175" s="296"/>
      <c r="M175" s="296"/>
      <c r="N175" s="296"/>
      <c r="O175" s="296"/>
      <c r="P175" s="296"/>
      <c r="Q175" s="296"/>
      <c r="R175" s="296"/>
      <c r="S175" s="296"/>
      <c r="T175" s="296"/>
      <c r="U175" s="296"/>
      <c r="V175" s="296"/>
      <c r="W175" s="296"/>
      <c r="X175" s="296"/>
      <c r="Y175" s="296"/>
      <c r="Z175" s="296"/>
      <c r="AA175" s="296"/>
      <c r="AB175" s="296"/>
      <c r="AC175" s="296"/>
      <c r="AD175" s="296"/>
      <c r="AE175" s="296"/>
      <c r="AF175" s="296"/>
      <c r="AG175" s="296"/>
      <c r="AH175" s="296"/>
      <c r="AI175" s="296"/>
      <c r="AJ175" s="296"/>
      <c r="AK175" s="296"/>
      <c r="AL175" s="258"/>
      <c r="AM175" s="403"/>
    </row>
    <row r="176" spans="1:39">
      <c r="A176" s="278" t="s">
        <v>174</v>
      </c>
      <c r="B176" s="296"/>
      <c r="C176" s="296"/>
      <c r="D176" s="296"/>
      <c r="E176" s="296"/>
      <c r="F176" s="296"/>
      <c r="G176" s="296"/>
      <c r="H176" s="296"/>
      <c r="I176" s="296"/>
      <c r="J176" s="296"/>
      <c r="K176" s="296"/>
      <c r="L176" s="296"/>
      <c r="M176" s="296"/>
      <c r="N176" s="296"/>
      <c r="O176" s="296"/>
      <c r="P176" s="296"/>
      <c r="Q176" s="296"/>
      <c r="R176" s="296"/>
      <c r="S176" s="296"/>
      <c r="T176" s="296"/>
      <c r="U176" s="296"/>
      <c r="V176" s="296"/>
      <c r="W176" s="296"/>
      <c r="X176" s="296"/>
      <c r="Y176" s="296"/>
      <c r="Z176" s="296"/>
      <c r="AA176" s="296"/>
      <c r="AB176" s="296"/>
      <c r="AC176" s="296"/>
      <c r="AD176" s="296"/>
      <c r="AE176" s="296"/>
      <c r="AF176" s="296"/>
      <c r="AG176" s="296"/>
      <c r="AH176" s="296"/>
      <c r="AI176" s="296"/>
      <c r="AJ176" s="296"/>
      <c r="AK176" s="296"/>
      <c r="AL176" s="258"/>
      <c r="AM176" s="403"/>
    </row>
    <row r="177" spans="1:39">
      <c r="A177" s="278" t="s">
        <v>177</v>
      </c>
      <c r="B177" s="297"/>
      <c r="C177" s="297"/>
      <c r="D177" s="297"/>
      <c r="E177" s="297"/>
      <c r="F177" s="297"/>
      <c r="G177" s="297"/>
      <c r="H177" s="297"/>
      <c r="I177" s="297"/>
      <c r="J177" s="297"/>
      <c r="K177" s="297"/>
      <c r="L177" s="297"/>
      <c r="M177" s="297"/>
      <c r="N177" s="297"/>
      <c r="O177" s="297"/>
      <c r="P177" s="297"/>
      <c r="Q177" s="297"/>
      <c r="R177" s="297"/>
      <c r="S177" s="297"/>
      <c r="T177" s="297"/>
      <c r="U177" s="297"/>
      <c r="V177" s="297"/>
      <c r="W177" s="297"/>
      <c r="X177" s="297"/>
      <c r="Y177" s="297"/>
      <c r="Z177" s="297"/>
      <c r="AA177" s="297"/>
      <c r="AB177" s="297"/>
      <c r="AC177" s="297"/>
      <c r="AD177" s="297"/>
      <c r="AE177" s="297"/>
      <c r="AF177" s="297"/>
      <c r="AG177" s="297"/>
      <c r="AH177" s="297"/>
      <c r="AI177" s="297"/>
      <c r="AJ177" s="297"/>
      <c r="AK177" s="390"/>
      <c r="AL177" s="258"/>
      <c r="AM177" s="403"/>
    </row>
    <row r="178" spans="1:39">
      <c r="A178" s="278" t="s">
        <v>147</v>
      </c>
      <c r="B178" s="297"/>
      <c r="C178" s="297"/>
      <c r="D178" s="297"/>
      <c r="E178" s="297"/>
      <c r="F178" s="297"/>
      <c r="G178" s="297"/>
      <c r="H178" s="297"/>
      <c r="I178" s="297"/>
      <c r="J178" s="297"/>
      <c r="K178" s="297"/>
      <c r="L178" s="297"/>
      <c r="M178" s="297"/>
      <c r="N178" s="297"/>
      <c r="O178" s="297"/>
      <c r="P178" s="297"/>
      <c r="Q178" s="297"/>
      <c r="R178" s="297"/>
      <c r="S178" s="297"/>
      <c r="T178" s="297"/>
      <c r="U178" s="297"/>
      <c r="V178" s="297"/>
      <c r="W178" s="297"/>
      <c r="X178" s="297"/>
      <c r="Y178" s="297"/>
      <c r="Z178" s="297"/>
      <c r="AA178" s="297"/>
      <c r="AB178" s="297"/>
      <c r="AC178" s="297"/>
      <c r="AD178" s="297"/>
      <c r="AE178" s="297"/>
      <c r="AF178" s="297"/>
      <c r="AG178" s="297"/>
      <c r="AH178" s="297"/>
      <c r="AI178" s="297"/>
      <c r="AJ178" s="297"/>
      <c r="AK178" s="390"/>
      <c r="AL178" s="258"/>
      <c r="AM178" s="403"/>
    </row>
    <row r="179" spans="1:39">
      <c r="A179" s="278"/>
      <c r="B179" s="297"/>
      <c r="C179" s="297"/>
      <c r="D179" s="297"/>
      <c r="E179" s="297"/>
      <c r="F179" s="297"/>
      <c r="G179" s="297"/>
      <c r="H179" s="297"/>
      <c r="I179" s="297"/>
      <c r="J179" s="297"/>
      <c r="K179" s="297"/>
      <c r="L179" s="297"/>
      <c r="M179" s="297"/>
      <c r="N179" s="297"/>
      <c r="O179" s="297"/>
      <c r="P179" s="297"/>
      <c r="Q179" s="297"/>
      <c r="R179" s="297"/>
      <c r="S179" s="297"/>
      <c r="T179" s="297"/>
      <c r="U179" s="297"/>
      <c r="V179" s="297"/>
      <c r="W179" s="297"/>
      <c r="X179" s="297"/>
      <c r="Y179" s="297"/>
      <c r="Z179" s="297"/>
      <c r="AA179" s="297"/>
      <c r="AB179" s="297"/>
      <c r="AC179" s="297"/>
      <c r="AD179" s="297"/>
      <c r="AE179" s="297"/>
      <c r="AF179" s="297"/>
      <c r="AG179" s="297"/>
      <c r="AH179" s="297"/>
      <c r="AI179" s="297"/>
      <c r="AJ179" s="297"/>
      <c r="AK179" s="390"/>
      <c r="AL179" s="258"/>
      <c r="AM179" s="403"/>
    </row>
    <row r="180" spans="1:39">
      <c r="A180" s="278" t="s">
        <v>193</v>
      </c>
      <c r="B180" s="296"/>
      <c r="C180" s="296"/>
      <c r="D180" s="296"/>
      <c r="E180" s="296"/>
      <c r="F180" s="296"/>
      <c r="G180" s="296"/>
      <c r="H180" s="296"/>
      <c r="I180" s="296"/>
      <c r="J180" s="296"/>
      <c r="K180" s="296"/>
      <c r="L180" s="296"/>
      <c r="M180" s="296"/>
      <c r="N180" s="296"/>
      <c r="O180" s="296"/>
      <c r="P180" s="296"/>
      <c r="Q180" s="296"/>
      <c r="R180" s="296"/>
      <c r="S180" s="296"/>
      <c r="T180" s="296"/>
      <c r="U180" s="296"/>
      <c r="V180" s="296"/>
      <c r="W180" s="296"/>
      <c r="X180" s="296"/>
      <c r="Y180" s="296"/>
      <c r="Z180" s="296"/>
      <c r="AA180" s="296"/>
      <c r="AB180" s="296"/>
      <c r="AC180" s="296"/>
      <c r="AD180" s="296"/>
      <c r="AE180" s="296"/>
      <c r="AF180" s="296"/>
      <c r="AG180" s="296"/>
      <c r="AH180" s="296"/>
      <c r="AI180" s="296"/>
      <c r="AJ180" s="296"/>
      <c r="AK180" s="296"/>
      <c r="AL180" s="258"/>
      <c r="AM180" s="403"/>
    </row>
    <row r="181" spans="1:39">
      <c r="A181" s="278" t="s">
        <v>194</v>
      </c>
      <c r="B181" s="296"/>
      <c r="C181" s="296"/>
      <c r="D181" s="296"/>
      <c r="E181" s="296"/>
      <c r="F181" s="296"/>
      <c r="G181" s="296"/>
      <c r="H181" s="296"/>
      <c r="I181" s="296"/>
      <c r="J181" s="296"/>
      <c r="K181" s="296"/>
      <c r="L181" s="296"/>
      <c r="M181" s="296"/>
      <c r="N181" s="296"/>
      <c r="O181" s="296"/>
      <c r="P181" s="296"/>
      <c r="Q181" s="296"/>
      <c r="R181" s="296"/>
      <c r="S181" s="296"/>
      <c r="T181" s="296"/>
      <c r="U181" s="296"/>
      <c r="V181" s="296"/>
      <c r="W181" s="296"/>
      <c r="X181" s="296"/>
      <c r="Y181" s="296"/>
      <c r="Z181" s="296"/>
      <c r="AA181" s="296"/>
      <c r="AB181" s="296"/>
      <c r="AC181" s="296"/>
      <c r="AD181" s="296"/>
      <c r="AE181" s="296"/>
      <c r="AF181" s="296"/>
      <c r="AG181" s="296"/>
      <c r="AH181" s="296"/>
      <c r="AI181" s="296"/>
      <c r="AJ181" s="296"/>
      <c r="AK181" s="296"/>
      <c r="AL181" s="258"/>
      <c r="AM181" s="403"/>
    </row>
    <row r="182" spans="1:39">
      <c r="A182" s="278" t="s">
        <v>178</v>
      </c>
      <c r="B182" s="296"/>
      <c r="C182" s="296"/>
      <c r="D182" s="296"/>
      <c r="E182" s="296"/>
      <c r="F182" s="296"/>
      <c r="G182" s="296"/>
      <c r="H182" s="296"/>
      <c r="I182" s="296"/>
      <c r="J182" s="296"/>
      <c r="K182" s="296"/>
      <c r="L182" s="296"/>
      <c r="M182" s="296"/>
      <c r="N182" s="296"/>
      <c r="O182" s="296"/>
      <c r="P182" s="296"/>
      <c r="Q182" s="296"/>
      <c r="R182" s="296"/>
      <c r="S182" s="296"/>
      <c r="T182" s="296"/>
      <c r="U182" s="296"/>
      <c r="V182" s="296"/>
      <c r="W182" s="296"/>
      <c r="X182" s="296"/>
      <c r="Y182" s="296"/>
      <c r="Z182" s="296"/>
      <c r="AA182" s="296"/>
      <c r="AB182" s="296"/>
      <c r="AC182" s="296"/>
      <c r="AD182" s="296"/>
      <c r="AE182" s="296"/>
      <c r="AF182" s="296"/>
      <c r="AG182" s="296"/>
      <c r="AH182" s="296"/>
      <c r="AI182" s="296"/>
      <c r="AJ182" s="296"/>
      <c r="AK182" s="296"/>
      <c r="AL182" s="258"/>
      <c r="AM182" s="403"/>
    </row>
    <row r="183" spans="1:39">
      <c r="A183" s="278"/>
      <c r="B183" s="296"/>
      <c r="C183" s="296"/>
      <c r="D183" s="296"/>
      <c r="E183" s="296"/>
      <c r="F183" s="296"/>
      <c r="G183" s="296"/>
      <c r="H183" s="296"/>
      <c r="I183" s="296"/>
      <c r="J183" s="296"/>
      <c r="K183" s="296"/>
      <c r="L183" s="296"/>
      <c r="M183" s="296"/>
      <c r="N183" s="296"/>
      <c r="O183" s="296"/>
      <c r="P183" s="296"/>
      <c r="Q183" s="296"/>
      <c r="R183" s="296"/>
      <c r="S183" s="296"/>
      <c r="T183" s="296"/>
      <c r="U183" s="296"/>
      <c r="V183" s="296"/>
      <c r="W183" s="296"/>
      <c r="X183" s="296"/>
      <c r="Y183" s="296"/>
      <c r="Z183" s="296"/>
      <c r="AA183" s="296"/>
      <c r="AB183" s="296"/>
      <c r="AC183" s="296"/>
      <c r="AD183" s="296"/>
      <c r="AE183" s="296"/>
      <c r="AF183" s="296"/>
      <c r="AG183" s="296"/>
      <c r="AH183" s="296"/>
      <c r="AI183" s="296"/>
      <c r="AJ183" s="296"/>
      <c r="AK183" s="296"/>
      <c r="AL183" s="258"/>
      <c r="AM183" s="403"/>
    </row>
    <row r="184" spans="1:39">
      <c r="A184" s="279" t="s">
        <v>165</v>
      </c>
      <c r="B184" s="296"/>
      <c r="C184" s="296"/>
      <c r="D184" s="296"/>
      <c r="E184" s="296"/>
      <c r="F184" s="296"/>
      <c r="G184" s="296"/>
      <c r="H184" s="296"/>
      <c r="I184" s="296"/>
      <c r="J184" s="296"/>
      <c r="K184" s="296"/>
      <c r="L184" s="296"/>
      <c r="M184" s="296"/>
      <c r="N184" s="296"/>
      <c r="O184" s="296"/>
      <c r="P184" s="296"/>
      <c r="Q184" s="296"/>
      <c r="R184" s="296"/>
      <c r="S184" s="296"/>
      <c r="T184" s="296"/>
      <c r="U184" s="296"/>
      <c r="V184" s="296"/>
      <c r="W184" s="296"/>
      <c r="X184" s="296"/>
      <c r="Y184" s="296"/>
      <c r="Z184" s="296"/>
      <c r="AA184" s="296"/>
      <c r="AB184" s="296"/>
      <c r="AC184" s="296"/>
      <c r="AD184" s="296"/>
      <c r="AE184" s="296"/>
      <c r="AF184" s="296"/>
      <c r="AG184" s="296"/>
      <c r="AH184" s="296"/>
      <c r="AI184" s="296"/>
      <c r="AJ184" s="296"/>
      <c r="AK184" s="296"/>
      <c r="AL184" s="258"/>
      <c r="AM184" s="403"/>
    </row>
    <row r="185" spans="1:39">
      <c r="A185" s="278" t="s">
        <v>179</v>
      </c>
      <c r="B185" s="298"/>
      <c r="C185" s="298"/>
      <c r="D185" s="298"/>
      <c r="E185" s="298"/>
      <c r="F185" s="298"/>
      <c r="G185" s="298"/>
      <c r="H185" s="298"/>
      <c r="I185" s="298"/>
      <c r="J185" s="298"/>
      <c r="K185" s="298"/>
      <c r="L185" s="298"/>
      <c r="M185" s="298"/>
      <c r="N185" s="298"/>
      <c r="O185" s="298"/>
      <c r="P185" s="298"/>
      <c r="Q185" s="298"/>
      <c r="R185" s="298"/>
      <c r="S185" s="298"/>
      <c r="T185" s="298"/>
      <c r="U185" s="298"/>
      <c r="V185" s="298"/>
      <c r="W185" s="298"/>
      <c r="X185" s="298"/>
      <c r="Y185" s="298"/>
      <c r="Z185" s="298"/>
      <c r="AA185" s="298"/>
      <c r="AB185" s="298"/>
      <c r="AC185" s="298"/>
      <c r="AD185" s="298"/>
      <c r="AE185" s="298"/>
      <c r="AF185" s="298"/>
      <c r="AG185" s="298"/>
      <c r="AH185" s="298"/>
      <c r="AI185" s="298"/>
      <c r="AJ185" s="298"/>
      <c r="AK185" s="258"/>
      <c r="AL185" s="258"/>
      <c r="AM185" s="403"/>
    </row>
    <row r="186" spans="1:39">
      <c r="A186" s="278" t="s">
        <v>184</v>
      </c>
      <c r="B186" s="298"/>
      <c r="C186" s="298"/>
      <c r="D186" s="298"/>
      <c r="E186" s="298"/>
      <c r="F186" s="298"/>
      <c r="G186" s="298"/>
      <c r="H186" s="298"/>
      <c r="I186" s="298"/>
      <c r="J186" s="298"/>
      <c r="K186" s="298"/>
      <c r="L186" s="298"/>
      <c r="M186" s="298"/>
      <c r="N186" s="298"/>
      <c r="O186" s="298"/>
      <c r="P186" s="298"/>
      <c r="Q186" s="298"/>
      <c r="R186" s="298"/>
      <c r="S186" s="298"/>
      <c r="T186" s="298"/>
      <c r="U186" s="298"/>
      <c r="V186" s="298"/>
      <c r="W186" s="298"/>
      <c r="X186" s="298"/>
      <c r="Y186" s="298"/>
      <c r="Z186" s="298"/>
      <c r="AA186" s="298"/>
      <c r="AB186" s="298"/>
      <c r="AC186" s="298"/>
      <c r="AD186" s="298"/>
      <c r="AE186" s="298"/>
      <c r="AF186" s="298"/>
      <c r="AG186" s="298"/>
      <c r="AH186" s="298"/>
      <c r="AI186" s="298"/>
      <c r="AJ186" s="298"/>
      <c r="AK186" s="258"/>
      <c r="AL186" s="258"/>
      <c r="AM186" s="403"/>
    </row>
    <row r="187" spans="1:39">
      <c r="A187" s="278"/>
      <c r="B187" s="298"/>
      <c r="C187" s="298"/>
      <c r="D187" s="298"/>
      <c r="E187" s="298"/>
      <c r="F187" s="298"/>
      <c r="G187" s="298"/>
      <c r="H187" s="298"/>
      <c r="I187" s="298"/>
      <c r="J187" s="298"/>
      <c r="K187" s="298"/>
      <c r="L187" s="298"/>
      <c r="M187" s="298"/>
      <c r="N187" s="298"/>
      <c r="O187" s="298"/>
      <c r="P187" s="298"/>
      <c r="Q187" s="298"/>
      <c r="R187" s="298"/>
      <c r="S187" s="298"/>
      <c r="T187" s="298"/>
      <c r="U187" s="298"/>
      <c r="V187" s="298"/>
      <c r="W187" s="298"/>
      <c r="X187" s="298"/>
      <c r="Y187" s="298"/>
      <c r="Z187" s="298"/>
      <c r="AA187" s="298"/>
      <c r="AB187" s="298"/>
      <c r="AC187" s="298"/>
      <c r="AD187" s="298"/>
      <c r="AE187" s="298"/>
      <c r="AF187" s="298"/>
      <c r="AG187" s="298"/>
      <c r="AH187" s="298"/>
      <c r="AI187" s="298"/>
      <c r="AJ187" s="298"/>
      <c r="AK187" s="258"/>
      <c r="AL187" s="258"/>
      <c r="AM187" s="403"/>
    </row>
    <row r="188" spans="1:39">
      <c r="A188" s="278" t="s">
        <v>198</v>
      </c>
      <c r="B188" s="298"/>
      <c r="C188" s="298"/>
      <c r="D188" s="298"/>
      <c r="E188" s="298"/>
      <c r="F188" s="298"/>
      <c r="G188" s="298"/>
      <c r="H188" s="298"/>
      <c r="I188" s="298"/>
      <c r="J188" s="298"/>
      <c r="K188" s="298"/>
      <c r="L188" s="298"/>
      <c r="M188" s="298"/>
      <c r="N188" s="298"/>
      <c r="O188" s="298"/>
      <c r="P188" s="298"/>
      <c r="Q188" s="298"/>
      <c r="R188" s="298"/>
      <c r="S188" s="298"/>
      <c r="T188" s="298"/>
      <c r="U188" s="298"/>
      <c r="V188" s="298"/>
      <c r="W188" s="298"/>
      <c r="X188" s="298"/>
      <c r="Y188" s="298"/>
      <c r="Z188" s="298"/>
      <c r="AA188" s="298"/>
      <c r="AB188" s="298"/>
      <c r="AC188" s="298"/>
      <c r="AD188" s="298"/>
      <c r="AE188" s="298"/>
      <c r="AF188" s="298"/>
      <c r="AG188" s="298"/>
      <c r="AH188" s="298"/>
      <c r="AI188" s="298"/>
      <c r="AJ188" s="298"/>
      <c r="AK188" s="258"/>
      <c r="AL188" s="258"/>
      <c r="AM188" s="403"/>
    </row>
    <row r="189" spans="1:39">
      <c r="A189" s="280" t="s">
        <v>200</v>
      </c>
      <c r="B189" s="299"/>
      <c r="C189" s="307"/>
      <c r="D189" s="307"/>
      <c r="E189" s="307"/>
      <c r="F189" s="307"/>
      <c r="G189" s="307"/>
      <c r="H189" s="307"/>
      <c r="I189" s="307"/>
      <c r="J189" s="307"/>
      <c r="K189" s="307"/>
      <c r="L189" s="307"/>
      <c r="M189" s="307"/>
      <c r="N189" s="307"/>
      <c r="O189" s="307"/>
      <c r="P189" s="307"/>
      <c r="Q189" s="307"/>
      <c r="R189" s="307"/>
      <c r="S189" s="307"/>
      <c r="T189" s="307"/>
      <c r="U189" s="307"/>
      <c r="V189" s="307"/>
      <c r="W189" s="307"/>
      <c r="X189" s="307"/>
      <c r="Y189" s="307"/>
      <c r="Z189" s="307"/>
      <c r="AA189" s="307"/>
      <c r="AB189" s="307"/>
      <c r="AC189" s="307"/>
      <c r="AD189" s="307"/>
      <c r="AE189" s="307"/>
      <c r="AF189" s="307"/>
      <c r="AG189" s="307"/>
      <c r="AH189" s="307"/>
      <c r="AI189" s="307"/>
      <c r="AJ189" s="307"/>
      <c r="AK189" s="307"/>
      <c r="AL189" s="307"/>
      <c r="AM189" s="406"/>
    </row>
    <row r="190" spans="1:39">
      <c r="A190" s="281" t="s">
        <v>190</v>
      </c>
      <c r="B190" s="300"/>
      <c r="C190" s="300"/>
      <c r="D190" s="300"/>
      <c r="E190" s="300"/>
      <c r="F190" s="300"/>
      <c r="G190" s="300"/>
      <c r="H190" s="300"/>
      <c r="I190" s="300"/>
      <c r="J190" s="300"/>
      <c r="K190" s="300"/>
      <c r="L190" s="300"/>
      <c r="M190" s="300"/>
      <c r="N190" s="300"/>
      <c r="O190" s="300"/>
      <c r="P190" s="300"/>
      <c r="Q190" s="300"/>
      <c r="R190" s="300"/>
      <c r="S190" s="300"/>
      <c r="T190" s="300"/>
      <c r="U190" s="300"/>
      <c r="V190" s="300"/>
      <c r="W190" s="300"/>
      <c r="X190" s="300"/>
      <c r="Y190" s="300"/>
      <c r="Z190" s="300"/>
      <c r="AA190" s="300"/>
      <c r="AB190" s="300"/>
      <c r="AC190" s="300"/>
      <c r="AD190" s="300"/>
      <c r="AE190" s="300"/>
      <c r="AF190" s="300"/>
      <c r="AG190" s="300"/>
      <c r="AH190" s="300"/>
      <c r="AI190" s="300"/>
      <c r="AJ190" s="300"/>
      <c r="AK190" s="300"/>
      <c r="AL190" s="300"/>
      <c r="AM190" s="407"/>
    </row>
    <row r="191" spans="1:39">
      <c r="A191" s="259" t="s">
        <v>78</v>
      </c>
    </row>
    <row r="193" spans="1:58">
      <c r="A193" s="82" t="s">
        <v>264</v>
      </c>
      <c r="B193" s="94" t="s">
        <v>2</v>
      </c>
      <c r="C193" s="112"/>
      <c r="D193" s="112"/>
      <c r="E193" s="107"/>
      <c r="F193" s="107"/>
      <c r="G193" s="107"/>
      <c r="H193" s="107"/>
      <c r="I193" s="107"/>
      <c r="J193" s="107"/>
      <c r="K193" s="119"/>
      <c r="L193" s="348"/>
      <c r="M193" s="356"/>
      <c r="N193" s="356"/>
      <c r="O193" s="356"/>
      <c r="P193" s="356"/>
      <c r="Q193" s="356"/>
      <c r="R193" s="356"/>
      <c r="S193" s="356"/>
      <c r="T193" s="356"/>
      <c r="U193" s="356"/>
      <c r="V193" s="356"/>
      <c r="W193" s="356"/>
      <c r="X193" s="356"/>
      <c r="Y193" s="356"/>
      <c r="Z193" s="356"/>
      <c r="AA193" s="356"/>
      <c r="AB193" s="356"/>
      <c r="AC193" s="356"/>
      <c r="AD193" s="356"/>
      <c r="AE193" s="356"/>
      <c r="AF193" s="378"/>
      <c r="AG193" s="338" t="s">
        <v>115</v>
      </c>
      <c r="AH193" s="160"/>
      <c r="AI193" s="160"/>
      <c r="AJ193" s="160"/>
      <c r="AK193" s="160"/>
      <c r="AL193" s="160"/>
      <c r="AM193" s="169"/>
      <c r="AX193" s="257" t="s">
        <v>160</v>
      </c>
      <c r="AY193" s="413">
        <v>537</v>
      </c>
      <c r="AZ193" s="413">
        <v>268</v>
      </c>
      <c r="BA193" s="413">
        <v>537</v>
      </c>
      <c r="BB193" s="413">
        <v>268</v>
      </c>
      <c r="BC193" s="257" t="s">
        <v>233</v>
      </c>
      <c r="BD193" s="413"/>
      <c r="BE193" s="257"/>
      <c r="BF193" s="226"/>
    </row>
    <row r="194" spans="1:58" ht="20.25" customHeight="1">
      <c r="A194" s="83"/>
      <c r="B194" s="95" t="s">
        <v>266</v>
      </c>
      <c r="C194" s="113"/>
      <c r="D194" s="113"/>
      <c r="E194" s="106"/>
      <c r="F194" s="106"/>
      <c r="G194" s="106"/>
      <c r="H194" s="106"/>
      <c r="I194" s="106"/>
      <c r="J194" s="106"/>
      <c r="K194" s="120"/>
      <c r="L194" s="349"/>
      <c r="M194" s="357"/>
      <c r="N194" s="357"/>
      <c r="O194" s="357"/>
      <c r="P194" s="357"/>
      <c r="Q194" s="357"/>
      <c r="R194" s="357"/>
      <c r="S194" s="357"/>
      <c r="T194" s="357"/>
      <c r="U194" s="357"/>
      <c r="V194" s="357"/>
      <c r="W194" s="357"/>
      <c r="X194" s="357"/>
      <c r="Y194" s="357"/>
      <c r="Z194" s="357"/>
      <c r="AA194" s="357"/>
      <c r="AB194" s="357"/>
      <c r="AC194" s="357"/>
      <c r="AD194" s="357"/>
      <c r="AE194" s="357"/>
      <c r="AF194" s="379"/>
      <c r="AG194" s="383"/>
      <c r="AH194" s="386"/>
      <c r="AI194" s="386"/>
      <c r="AJ194" s="386"/>
      <c r="AK194" s="386"/>
      <c r="AL194" s="386"/>
      <c r="AM194" s="393"/>
      <c r="AX194" s="257" t="s">
        <v>236</v>
      </c>
      <c r="AY194" s="413">
        <v>684</v>
      </c>
      <c r="AZ194" s="413">
        <v>342</v>
      </c>
      <c r="BA194" s="413">
        <v>684</v>
      </c>
      <c r="BB194" s="413">
        <v>342</v>
      </c>
      <c r="BC194" s="257" t="s">
        <v>233</v>
      </c>
      <c r="BD194" s="413"/>
      <c r="BE194" s="257"/>
      <c r="BF194" s="226"/>
    </row>
    <row r="195" spans="1:58" ht="20.25" customHeight="1">
      <c r="A195" s="83"/>
      <c r="B195" s="282" t="s">
        <v>128</v>
      </c>
      <c r="C195" s="81"/>
      <c r="D195" s="81"/>
      <c r="E195" s="93"/>
      <c r="F195" s="93"/>
      <c r="G195" s="93"/>
      <c r="H195" s="93"/>
      <c r="I195" s="93"/>
      <c r="J195" s="93"/>
      <c r="K195" s="337"/>
      <c r="L195" s="350"/>
      <c r="M195" s="358"/>
      <c r="N195" s="358"/>
      <c r="O195" s="358"/>
      <c r="P195" s="358"/>
      <c r="Q195" s="358"/>
      <c r="R195" s="358"/>
      <c r="S195" s="358"/>
      <c r="T195" s="358"/>
      <c r="U195" s="358"/>
      <c r="V195" s="358"/>
      <c r="W195" s="358"/>
      <c r="X195" s="358"/>
      <c r="Y195" s="358"/>
      <c r="Z195" s="358"/>
      <c r="AA195" s="358"/>
      <c r="AB195" s="374"/>
      <c r="AC195" s="375" t="s">
        <v>117</v>
      </c>
      <c r="AD195" s="377"/>
      <c r="AE195" s="377"/>
      <c r="AF195" s="380"/>
      <c r="AG195" s="384"/>
      <c r="AH195" s="384"/>
      <c r="AI195" s="384"/>
      <c r="AJ195" s="384"/>
      <c r="AK195" s="384"/>
      <c r="AL195" s="111" t="s">
        <v>118</v>
      </c>
      <c r="AM195" s="136"/>
      <c r="AX195" s="257" t="s">
        <v>237</v>
      </c>
      <c r="AY195" s="413">
        <v>889</v>
      </c>
      <c r="AZ195" s="413">
        <v>445</v>
      </c>
      <c r="BA195" s="413">
        <v>889</v>
      </c>
      <c r="BB195" s="413">
        <v>445</v>
      </c>
      <c r="BC195" s="257" t="s">
        <v>233</v>
      </c>
      <c r="BD195" s="413"/>
      <c r="BE195" s="257"/>
      <c r="BF195" s="226"/>
    </row>
    <row r="196" spans="1:58" ht="20.25" customHeight="1">
      <c r="A196" s="83"/>
      <c r="B196" s="96" t="s">
        <v>267</v>
      </c>
      <c r="C196" s="114"/>
      <c r="D196" s="114"/>
      <c r="E196" s="114"/>
      <c r="F196" s="114"/>
      <c r="G196" s="114"/>
      <c r="H196" s="114"/>
      <c r="I196" s="114"/>
      <c r="J196" s="114"/>
      <c r="K196" s="121"/>
      <c r="L196" s="126" t="s">
        <v>9</v>
      </c>
      <c r="M196" s="126"/>
      <c r="N196" s="126"/>
      <c r="O196" s="126"/>
      <c r="P196" s="126"/>
      <c r="Q196" s="364"/>
      <c r="R196" s="364"/>
      <c r="S196" s="126" t="s">
        <v>14</v>
      </c>
      <c r="T196" s="364"/>
      <c r="U196" s="364"/>
      <c r="V196" s="364"/>
      <c r="W196" s="126" t="s">
        <v>22</v>
      </c>
      <c r="X196" s="126"/>
      <c r="Y196" s="126"/>
      <c r="Z196" s="126"/>
      <c r="AA196" s="126"/>
      <c r="AB196" s="126"/>
      <c r="AC196" s="376" t="s">
        <v>119</v>
      </c>
      <c r="AD196" s="126"/>
      <c r="AE196" s="126"/>
      <c r="AF196" s="126"/>
      <c r="AG196" s="126"/>
      <c r="AH196" s="126"/>
      <c r="AI196" s="126"/>
      <c r="AJ196" s="126"/>
      <c r="AK196" s="126"/>
      <c r="AL196" s="126"/>
      <c r="AM196" s="210"/>
      <c r="AX196" s="257" t="s">
        <v>239</v>
      </c>
      <c r="AY196" s="413">
        <v>231</v>
      </c>
      <c r="AZ196" s="413">
        <v>115</v>
      </c>
      <c r="BA196" s="413">
        <v>231</v>
      </c>
      <c r="BB196" s="413">
        <v>115</v>
      </c>
      <c r="BC196" s="257" t="s">
        <v>233</v>
      </c>
      <c r="BD196" s="413"/>
      <c r="BE196" s="257"/>
      <c r="BF196" s="226"/>
    </row>
    <row r="197" spans="1:58" ht="20.25" customHeight="1">
      <c r="A197" s="83"/>
      <c r="B197" s="98"/>
      <c r="C197" s="116"/>
      <c r="D197" s="116"/>
      <c r="E197" s="116"/>
      <c r="F197" s="116"/>
      <c r="G197" s="116"/>
      <c r="H197" s="116"/>
      <c r="I197" s="116"/>
      <c r="J197" s="116"/>
      <c r="K197" s="123"/>
      <c r="L197" s="349"/>
      <c r="M197" s="357"/>
      <c r="N197" s="357"/>
      <c r="O197" s="357"/>
      <c r="P197" s="357"/>
      <c r="Q197" s="357"/>
      <c r="R197" s="357"/>
      <c r="S197" s="357"/>
      <c r="T197" s="357"/>
      <c r="U197" s="357"/>
      <c r="V197" s="357"/>
      <c r="W197" s="357"/>
      <c r="X197" s="357"/>
      <c r="Y197" s="357"/>
      <c r="Z197" s="357"/>
      <c r="AA197" s="357"/>
      <c r="AB197" s="357"/>
      <c r="AC197" s="357"/>
      <c r="AD197" s="357"/>
      <c r="AE197" s="357"/>
      <c r="AF197" s="357"/>
      <c r="AG197" s="357"/>
      <c r="AH197" s="357"/>
      <c r="AI197" s="357"/>
      <c r="AJ197" s="357"/>
      <c r="AK197" s="357"/>
      <c r="AL197" s="357"/>
      <c r="AM197" s="379"/>
      <c r="AX197" s="257" t="s">
        <v>5</v>
      </c>
      <c r="AY197" s="413">
        <v>226</v>
      </c>
      <c r="AZ197" s="413">
        <v>113</v>
      </c>
      <c r="BA197" s="413">
        <v>226</v>
      </c>
      <c r="BB197" s="413">
        <v>113</v>
      </c>
      <c r="BC197" s="257" t="s">
        <v>233</v>
      </c>
      <c r="BD197" s="413"/>
      <c r="BE197" s="257"/>
      <c r="BF197" s="226"/>
    </row>
    <row r="198" spans="1:58" ht="20.25" customHeight="1">
      <c r="A198" s="83"/>
      <c r="B198" s="85" t="s">
        <v>27</v>
      </c>
      <c r="C198" s="111"/>
      <c r="D198" s="111"/>
      <c r="E198" s="99"/>
      <c r="F198" s="99"/>
      <c r="G198" s="99"/>
      <c r="H198" s="99"/>
      <c r="I198" s="99"/>
      <c r="J198" s="99"/>
      <c r="K198" s="99"/>
      <c r="L198" s="85" t="s">
        <v>30</v>
      </c>
      <c r="M198" s="99"/>
      <c r="N198" s="99"/>
      <c r="O198" s="99"/>
      <c r="P198" s="99"/>
      <c r="Q198" s="99"/>
      <c r="R198" s="212"/>
      <c r="S198" s="351"/>
      <c r="T198" s="359"/>
      <c r="U198" s="359"/>
      <c r="V198" s="359"/>
      <c r="W198" s="359"/>
      <c r="X198" s="359"/>
      <c r="Y198" s="371"/>
      <c r="Z198" s="85" t="s">
        <v>46</v>
      </c>
      <c r="AA198" s="99"/>
      <c r="AB198" s="99"/>
      <c r="AC198" s="99"/>
      <c r="AD198" s="99"/>
      <c r="AE198" s="99"/>
      <c r="AF198" s="212"/>
      <c r="AG198" s="351"/>
      <c r="AH198" s="359"/>
      <c r="AI198" s="359"/>
      <c r="AJ198" s="359"/>
      <c r="AK198" s="359"/>
      <c r="AL198" s="359"/>
      <c r="AM198" s="371"/>
      <c r="AX198" s="257" t="s">
        <v>240</v>
      </c>
      <c r="AY198" s="413">
        <v>564</v>
      </c>
      <c r="AZ198" s="413">
        <v>113</v>
      </c>
      <c r="BA198" s="413">
        <v>564</v>
      </c>
      <c r="BB198" s="413">
        <v>282</v>
      </c>
      <c r="BC198" s="257" t="s">
        <v>233</v>
      </c>
      <c r="BD198" s="413"/>
      <c r="BE198" s="257"/>
      <c r="BF198" s="226"/>
    </row>
    <row r="199" spans="1:58" ht="20.25" customHeight="1">
      <c r="A199" s="84"/>
      <c r="B199" s="85" t="s">
        <v>86</v>
      </c>
      <c r="C199" s="111"/>
      <c r="D199" s="111"/>
      <c r="E199" s="99"/>
      <c r="F199" s="99"/>
      <c r="G199" s="99"/>
      <c r="H199" s="99"/>
      <c r="I199" s="99"/>
      <c r="J199" s="99"/>
      <c r="K199" s="99"/>
      <c r="L199" s="351"/>
      <c r="M199" s="359"/>
      <c r="N199" s="359"/>
      <c r="O199" s="359"/>
      <c r="P199" s="359"/>
      <c r="Q199" s="359"/>
      <c r="R199" s="359"/>
      <c r="S199" s="359"/>
      <c r="T199" s="359"/>
      <c r="U199" s="359"/>
      <c r="V199" s="359"/>
      <c r="W199" s="359"/>
      <c r="X199" s="359"/>
      <c r="Y199" s="359"/>
      <c r="Z199" s="359"/>
      <c r="AA199" s="359"/>
      <c r="AB199" s="359"/>
      <c r="AC199" s="359"/>
      <c r="AD199" s="359"/>
      <c r="AE199" s="359"/>
      <c r="AF199" s="359"/>
      <c r="AG199" s="359"/>
      <c r="AH199" s="359"/>
      <c r="AI199" s="359"/>
      <c r="AJ199" s="359"/>
      <c r="AK199" s="359"/>
      <c r="AL199" s="359"/>
      <c r="AM199" s="371"/>
      <c r="AX199" s="257" t="s">
        <v>241</v>
      </c>
      <c r="AY199" s="413">
        <v>710</v>
      </c>
      <c r="AZ199" s="413">
        <v>355</v>
      </c>
      <c r="BA199" s="413">
        <v>710</v>
      </c>
      <c r="BB199" s="413">
        <v>355</v>
      </c>
      <c r="BC199" s="257" t="s">
        <v>233</v>
      </c>
      <c r="BD199" s="413"/>
      <c r="BE199" s="257"/>
      <c r="BF199" s="226"/>
    </row>
    <row r="200" spans="1:58" ht="20.25" customHeight="1">
      <c r="A200" s="260" t="s">
        <v>187</v>
      </c>
      <c r="B200" s="283"/>
      <c r="C200" s="283"/>
      <c r="D200" s="283"/>
      <c r="E200" s="283"/>
      <c r="F200" s="283"/>
      <c r="G200" s="283"/>
      <c r="H200" s="321"/>
      <c r="I200" s="324"/>
      <c r="J200" s="326" t="s">
        <v>161</v>
      </c>
      <c r="K200" s="126"/>
      <c r="L200" s="130"/>
      <c r="M200" s="130"/>
      <c r="N200" s="130"/>
      <c r="O200" s="130"/>
      <c r="P200" s="130"/>
      <c r="Q200" s="130"/>
      <c r="R200" s="130"/>
      <c r="S200" s="130"/>
      <c r="T200" s="130"/>
      <c r="U200" s="130"/>
      <c r="V200" s="130"/>
      <c r="W200" s="130"/>
      <c r="X200" s="130"/>
      <c r="Y200" s="130"/>
      <c r="Z200" s="130"/>
      <c r="AA200" s="130"/>
      <c r="AB200" s="130"/>
      <c r="AC200" s="130"/>
      <c r="AD200" s="130"/>
      <c r="AE200" s="130"/>
      <c r="AF200" s="130"/>
      <c r="AG200" s="130"/>
      <c r="AH200" s="130"/>
      <c r="AI200" s="130"/>
      <c r="AJ200" s="130"/>
      <c r="AK200" s="130"/>
      <c r="AL200" s="130"/>
      <c r="AM200" s="394"/>
      <c r="AX200" s="257" t="s">
        <v>242</v>
      </c>
      <c r="AY200" s="413">
        <v>1133</v>
      </c>
      <c r="AZ200" s="413">
        <v>567</v>
      </c>
      <c r="BA200" s="413">
        <v>1133</v>
      </c>
      <c r="BB200" s="413">
        <v>567</v>
      </c>
      <c r="BC200" s="257" t="s">
        <v>233</v>
      </c>
      <c r="BD200" s="413"/>
      <c r="BE200" s="257"/>
      <c r="BF200" s="226"/>
    </row>
    <row r="201" spans="1:58" ht="20.25" customHeight="1">
      <c r="A201" s="261"/>
      <c r="B201" s="284"/>
      <c r="C201" s="284"/>
      <c r="D201" s="284"/>
      <c r="E201" s="284"/>
      <c r="F201" s="284"/>
      <c r="G201" s="284"/>
      <c r="H201" s="322"/>
      <c r="I201" s="325"/>
      <c r="J201" s="329" t="s">
        <v>202</v>
      </c>
      <c r="K201" s="106"/>
      <c r="L201" s="113"/>
      <c r="M201" s="113"/>
      <c r="N201" s="113"/>
      <c r="O201" s="113"/>
      <c r="P201" s="113"/>
      <c r="Q201" s="113"/>
      <c r="R201" s="113"/>
      <c r="S201" s="113"/>
      <c r="T201" s="113"/>
      <c r="U201" s="113"/>
      <c r="V201" s="113"/>
      <c r="W201" s="113"/>
      <c r="X201" s="113"/>
      <c r="Y201" s="113"/>
      <c r="Z201" s="113"/>
      <c r="AA201" s="113"/>
      <c r="AB201" s="113"/>
      <c r="AC201" s="113"/>
      <c r="AD201" s="113"/>
      <c r="AE201" s="113"/>
      <c r="AF201" s="113"/>
      <c r="AG201" s="113"/>
      <c r="AH201" s="113"/>
      <c r="AI201" s="113"/>
      <c r="AJ201" s="113"/>
      <c r="AK201" s="113"/>
      <c r="AL201" s="113"/>
      <c r="AM201" s="395"/>
      <c r="AX201" s="257" t="s">
        <v>82</v>
      </c>
      <c r="AY201" s="414">
        <f>BA201*$AG$195</f>
        <v>0</v>
      </c>
      <c r="AZ201" s="414">
        <f>BB201*$AG$195</f>
        <v>0</v>
      </c>
      <c r="BA201" s="413">
        <v>27</v>
      </c>
      <c r="BB201" s="413">
        <v>13</v>
      </c>
      <c r="BC201" s="257" t="s">
        <v>243</v>
      </c>
      <c r="BD201" s="413"/>
      <c r="BE201" s="257"/>
      <c r="BF201" s="226"/>
    </row>
    <row r="202" spans="1:58" ht="3" customHeight="1">
      <c r="A202" s="262"/>
      <c r="B202" s="262"/>
      <c r="C202" s="262"/>
      <c r="D202" s="262"/>
      <c r="E202" s="262"/>
      <c r="F202" s="262"/>
      <c r="G202" s="262"/>
      <c r="H202" s="262"/>
      <c r="I202" s="326"/>
      <c r="J202" s="330"/>
      <c r="K202" s="126"/>
      <c r="L202" s="130"/>
      <c r="M202" s="130"/>
      <c r="N202" s="130"/>
      <c r="O202" s="130"/>
      <c r="P202" s="130"/>
      <c r="Q202" s="130"/>
      <c r="R202" s="130"/>
      <c r="S202" s="130"/>
      <c r="T202" s="130"/>
      <c r="U202" s="130"/>
      <c r="V202" s="130"/>
      <c r="W202" s="111"/>
      <c r="X202" s="111"/>
      <c r="Y202" s="111"/>
      <c r="Z202" s="111"/>
      <c r="AA202" s="111"/>
      <c r="AB202" s="111"/>
      <c r="AC202" s="111"/>
      <c r="AD202" s="111"/>
      <c r="AE202" s="111"/>
      <c r="AF202" s="111"/>
      <c r="AG202" s="111"/>
      <c r="AH202" s="111"/>
      <c r="AI202" s="111"/>
      <c r="AJ202" s="111"/>
      <c r="AK202" s="111"/>
      <c r="AL202" s="111"/>
      <c r="AM202" s="111"/>
      <c r="AX202" s="257" t="s">
        <v>134</v>
      </c>
      <c r="AY202" s="414">
        <f>BA202*$AG$195</f>
        <v>0</v>
      </c>
      <c r="AZ202" s="414">
        <f>BB202*$AG$195</f>
        <v>0</v>
      </c>
      <c r="BA202" s="413">
        <v>27</v>
      </c>
      <c r="BB202" s="413">
        <v>13</v>
      </c>
      <c r="BC202" s="257" t="s">
        <v>243</v>
      </c>
      <c r="BD202" s="413"/>
      <c r="BE202" s="257"/>
      <c r="BF202" s="226"/>
    </row>
    <row r="203" spans="1:58" ht="20.25" customHeight="1">
      <c r="A203" s="263" t="s">
        <v>161</v>
      </c>
      <c r="B203" s="285"/>
      <c r="C203" s="285"/>
      <c r="D203" s="285"/>
      <c r="E203" s="285"/>
      <c r="F203" s="285"/>
      <c r="G203" s="285"/>
      <c r="H203" s="285"/>
      <c r="I203" s="327"/>
      <c r="J203" s="331"/>
      <c r="K203" s="338" t="s">
        <v>10</v>
      </c>
      <c r="L203" s="160"/>
      <c r="M203" s="160"/>
      <c r="N203" s="169"/>
      <c r="O203" s="360" t="str">
        <f>IF(L195="","",VLOOKUP(L195,$AX$193:$AY$227,2,0))</f>
        <v/>
      </c>
      <c r="P203" s="362"/>
      <c r="Q203" s="362"/>
      <c r="R203" s="160" t="s">
        <v>0</v>
      </c>
      <c r="S203" s="169"/>
      <c r="T203" s="366" t="s">
        <v>286</v>
      </c>
      <c r="U203" s="368"/>
      <c r="V203" s="368"/>
      <c r="W203" s="368"/>
      <c r="X203" s="370"/>
      <c r="Y203" s="372">
        <f>ROUNDDOWN($F$235/1000,0)</f>
        <v>0</v>
      </c>
      <c r="Z203" s="373"/>
      <c r="AA203" s="373"/>
      <c r="AB203" s="157" t="s">
        <v>0</v>
      </c>
      <c r="AC203" s="166"/>
      <c r="AD203" s="366" t="s">
        <v>271</v>
      </c>
      <c r="AE203" s="368"/>
      <c r="AF203" s="368"/>
      <c r="AG203" s="368"/>
      <c r="AH203" s="370"/>
      <c r="AI203" s="372">
        <f>ROUNDDOWN($F$242/1000,0)</f>
        <v>0</v>
      </c>
      <c r="AJ203" s="373"/>
      <c r="AK203" s="373"/>
      <c r="AL203" s="157" t="s">
        <v>0</v>
      </c>
      <c r="AM203" s="166"/>
      <c r="AX203" s="257" t="s">
        <v>56</v>
      </c>
      <c r="AY203" s="413">
        <v>320</v>
      </c>
      <c r="AZ203" s="413">
        <v>160</v>
      </c>
      <c r="BA203" s="413">
        <v>320</v>
      </c>
      <c r="BB203" s="413">
        <v>160</v>
      </c>
      <c r="BC203" s="257" t="s">
        <v>233</v>
      </c>
      <c r="BD203" s="413"/>
      <c r="BE203" s="257"/>
      <c r="BF203" s="226"/>
    </row>
    <row r="204" spans="1:58" ht="20.25" customHeight="1">
      <c r="A204" s="264" t="s">
        <v>87</v>
      </c>
      <c r="B204" s="286"/>
      <c r="C204" s="301"/>
      <c r="D204" s="301"/>
      <c r="E204" s="301"/>
      <c r="F204" s="301"/>
      <c r="G204" s="301"/>
      <c r="H204" s="323"/>
      <c r="I204" s="328"/>
      <c r="J204" s="332"/>
      <c r="K204" s="339" t="s">
        <v>203</v>
      </c>
      <c r="L204" s="352"/>
      <c r="M204" s="352"/>
      <c r="N204" s="352"/>
      <c r="O204" s="352"/>
      <c r="P204" s="352"/>
      <c r="Q204" s="352"/>
      <c r="R204" s="352"/>
      <c r="S204" s="352"/>
      <c r="T204" s="352"/>
      <c r="U204" s="352"/>
      <c r="V204" s="352"/>
      <c r="W204" s="352"/>
      <c r="X204" s="352"/>
      <c r="Y204" s="352"/>
      <c r="Z204" s="352"/>
      <c r="AA204" s="352"/>
      <c r="AB204" s="352"/>
      <c r="AC204" s="352"/>
      <c r="AD204" s="352"/>
      <c r="AE204" s="352"/>
      <c r="AF204" s="381" t="s">
        <v>122</v>
      </c>
      <c r="AG204" s="385"/>
      <c r="AH204" s="385"/>
      <c r="AI204" s="301"/>
      <c r="AJ204" s="301"/>
      <c r="AK204" s="111"/>
      <c r="AL204" s="301"/>
      <c r="AM204" s="396"/>
      <c r="AX204" s="257" t="s">
        <v>57</v>
      </c>
      <c r="AY204" s="413">
        <v>339</v>
      </c>
      <c r="AZ204" s="413">
        <v>169</v>
      </c>
      <c r="BA204" s="413">
        <v>339</v>
      </c>
      <c r="BB204" s="413">
        <v>169</v>
      </c>
      <c r="BC204" s="257" t="s">
        <v>233</v>
      </c>
      <c r="BD204" s="413"/>
      <c r="BE204" s="257"/>
      <c r="BF204" s="226"/>
    </row>
    <row r="205" spans="1:58" ht="20.25" customHeight="1">
      <c r="A205" s="265"/>
      <c r="B205" s="226"/>
      <c r="C205" s="302" t="s">
        <v>467</v>
      </c>
      <c r="D205" s="302"/>
      <c r="E205" s="302"/>
      <c r="F205" s="302"/>
      <c r="G205" s="302"/>
      <c r="H205" s="302"/>
      <c r="I205" s="302"/>
      <c r="J205" s="302"/>
      <c r="K205" s="302"/>
      <c r="L205" s="302"/>
      <c r="M205" s="302"/>
      <c r="N205" s="302"/>
      <c r="O205" s="302"/>
      <c r="P205" s="302"/>
      <c r="Q205" s="302"/>
      <c r="R205" s="302"/>
      <c r="S205" s="302"/>
      <c r="T205" s="302"/>
      <c r="U205" s="302"/>
      <c r="V205" s="302"/>
      <c r="W205" s="302"/>
      <c r="X205" s="302"/>
      <c r="Y205" s="302"/>
      <c r="Z205" s="302"/>
      <c r="AA205" s="302"/>
      <c r="AB205" s="302"/>
      <c r="AC205" s="302"/>
      <c r="AD205" s="302"/>
      <c r="AE205" s="302"/>
      <c r="AF205" s="302"/>
      <c r="AG205" s="302"/>
      <c r="AH205" s="302"/>
      <c r="AI205" s="302"/>
      <c r="AJ205" s="302"/>
      <c r="AK205" s="302"/>
      <c r="AL205" s="302"/>
      <c r="AM205" s="397"/>
      <c r="AX205" s="257" t="s">
        <v>60</v>
      </c>
      <c r="AY205" s="413">
        <v>311</v>
      </c>
      <c r="AZ205" s="413">
        <v>156</v>
      </c>
      <c r="BA205" s="413">
        <v>311</v>
      </c>
      <c r="BB205" s="413">
        <v>156</v>
      </c>
      <c r="BC205" s="257" t="s">
        <v>233</v>
      </c>
      <c r="BD205" s="413"/>
      <c r="BE205" s="257"/>
      <c r="BF205" s="226"/>
    </row>
    <row r="206" spans="1:58" ht="20.25" customHeight="1">
      <c r="A206" s="266"/>
      <c r="B206" s="287"/>
      <c r="C206" s="302"/>
      <c r="D206" s="302"/>
      <c r="E206" s="302"/>
      <c r="F206" s="302"/>
      <c r="G206" s="302"/>
      <c r="H206" s="302"/>
      <c r="I206" s="302"/>
      <c r="J206" s="302"/>
      <c r="K206" s="302"/>
      <c r="L206" s="302"/>
      <c r="M206" s="302"/>
      <c r="N206" s="302"/>
      <c r="O206" s="302"/>
      <c r="P206" s="302"/>
      <c r="Q206" s="302"/>
      <c r="R206" s="302"/>
      <c r="S206" s="302"/>
      <c r="T206" s="302"/>
      <c r="U206" s="302"/>
      <c r="V206" s="302"/>
      <c r="W206" s="302"/>
      <c r="X206" s="302"/>
      <c r="Y206" s="302"/>
      <c r="Z206" s="302"/>
      <c r="AA206" s="302"/>
      <c r="AB206" s="302"/>
      <c r="AC206" s="302"/>
      <c r="AD206" s="302"/>
      <c r="AE206" s="302"/>
      <c r="AF206" s="302"/>
      <c r="AG206" s="302"/>
      <c r="AH206" s="302"/>
      <c r="AI206" s="302"/>
      <c r="AJ206" s="302"/>
      <c r="AK206" s="302"/>
      <c r="AL206" s="302"/>
      <c r="AM206" s="397"/>
      <c r="AX206" s="257" t="s">
        <v>63</v>
      </c>
      <c r="AY206" s="413">
        <v>137</v>
      </c>
      <c r="AZ206" s="413">
        <v>68</v>
      </c>
      <c r="BA206" s="413">
        <v>137</v>
      </c>
      <c r="BB206" s="413">
        <v>68</v>
      </c>
      <c r="BC206" s="257" t="s">
        <v>233</v>
      </c>
      <c r="BD206" s="413"/>
      <c r="BE206" s="257"/>
      <c r="BF206" s="226"/>
    </row>
    <row r="207" spans="1:58" ht="20.25" customHeight="1">
      <c r="A207" s="266"/>
      <c r="B207" s="287"/>
      <c r="C207" s="302"/>
      <c r="D207" s="302"/>
      <c r="E207" s="302"/>
      <c r="F207" s="302"/>
      <c r="G207" s="302"/>
      <c r="H207" s="302"/>
      <c r="I207" s="302"/>
      <c r="J207" s="302"/>
      <c r="K207" s="302"/>
      <c r="L207" s="302"/>
      <c r="M207" s="302"/>
      <c r="N207" s="302"/>
      <c r="O207" s="302"/>
      <c r="P207" s="302"/>
      <c r="Q207" s="302"/>
      <c r="R207" s="302"/>
      <c r="S207" s="302"/>
      <c r="T207" s="302"/>
      <c r="U207" s="302"/>
      <c r="V207" s="302"/>
      <c r="W207" s="302"/>
      <c r="X207" s="302"/>
      <c r="Y207" s="302"/>
      <c r="Z207" s="302"/>
      <c r="AA207" s="302"/>
      <c r="AB207" s="302"/>
      <c r="AC207" s="302"/>
      <c r="AD207" s="302"/>
      <c r="AE207" s="302"/>
      <c r="AF207" s="302"/>
      <c r="AG207" s="302"/>
      <c r="AH207" s="302"/>
      <c r="AI207" s="302"/>
      <c r="AJ207" s="302"/>
      <c r="AK207" s="302"/>
      <c r="AL207" s="302"/>
      <c r="AM207" s="397"/>
      <c r="AX207" s="257" t="s">
        <v>35</v>
      </c>
      <c r="AY207" s="413">
        <v>508</v>
      </c>
      <c r="AZ207" s="413">
        <v>254</v>
      </c>
      <c r="BA207" s="413">
        <v>508</v>
      </c>
      <c r="BB207" s="413">
        <v>254</v>
      </c>
      <c r="BC207" s="257" t="s">
        <v>233</v>
      </c>
      <c r="BD207" s="413"/>
      <c r="BE207" s="257"/>
      <c r="BF207" s="226"/>
    </row>
    <row r="208" spans="1:58" ht="20.25" customHeight="1">
      <c r="A208" s="266"/>
      <c r="B208" s="287"/>
      <c r="C208" s="302"/>
      <c r="D208" s="302"/>
      <c r="E208" s="302"/>
      <c r="F208" s="302"/>
      <c r="G208" s="302"/>
      <c r="H208" s="302"/>
      <c r="I208" s="302"/>
      <c r="J208" s="302"/>
      <c r="K208" s="302"/>
      <c r="L208" s="302"/>
      <c r="M208" s="302"/>
      <c r="N208" s="302"/>
      <c r="O208" s="302"/>
      <c r="P208" s="302"/>
      <c r="Q208" s="302"/>
      <c r="R208" s="302"/>
      <c r="S208" s="302"/>
      <c r="T208" s="302"/>
      <c r="U208" s="302"/>
      <c r="V208" s="302"/>
      <c r="W208" s="302"/>
      <c r="X208" s="302"/>
      <c r="Y208" s="302"/>
      <c r="Z208" s="302"/>
      <c r="AA208" s="302"/>
      <c r="AB208" s="302"/>
      <c r="AC208" s="302"/>
      <c r="AD208" s="302"/>
      <c r="AE208" s="302"/>
      <c r="AF208" s="302"/>
      <c r="AG208" s="302"/>
      <c r="AH208" s="302"/>
      <c r="AI208" s="302"/>
      <c r="AJ208" s="302"/>
      <c r="AK208" s="302"/>
      <c r="AL208" s="302"/>
      <c r="AM208" s="397"/>
      <c r="AX208" s="257" t="s">
        <v>65</v>
      </c>
      <c r="AY208" s="413">
        <v>204</v>
      </c>
      <c r="AZ208" s="413">
        <v>102</v>
      </c>
      <c r="BA208" s="413">
        <v>204</v>
      </c>
      <c r="BB208" s="413">
        <v>102</v>
      </c>
      <c r="BC208" s="257" t="s">
        <v>233</v>
      </c>
      <c r="BD208" s="413"/>
      <c r="BE208" s="257"/>
      <c r="BF208" s="226"/>
    </row>
    <row r="209" spans="1:58" ht="20.25" customHeight="1">
      <c r="A209" s="266"/>
      <c r="B209" s="287"/>
      <c r="C209" s="302"/>
      <c r="D209" s="302"/>
      <c r="E209" s="302"/>
      <c r="F209" s="302"/>
      <c r="G209" s="302"/>
      <c r="H209" s="302"/>
      <c r="I209" s="302"/>
      <c r="J209" s="302"/>
      <c r="K209" s="302"/>
      <c r="L209" s="302"/>
      <c r="M209" s="302"/>
      <c r="N209" s="302"/>
      <c r="O209" s="302"/>
      <c r="P209" s="302"/>
      <c r="Q209" s="302"/>
      <c r="R209" s="302"/>
      <c r="S209" s="302"/>
      <c r="T209" s="302"/>
      <c r="U209" s="302"/>
      <c r="V209" s="302"/>
      <c r="W209" s="302"/>
      <c r="X209" s="302"/>
      <c r="Y209" s="302"/>
      <c r="Z209" s="302"/>
      <c r="AA209" s="302"/>
      <c r="AB209" s="302"/>
      <c r="AC209" s="302"/>
      <c r="AD209" s="302"/>
      <c r="AE209" s="302"/>
      <c r="AF209" s="302"/>
      <c r="AG209" s="302"/>
      <c r="AH209" s="302"/>
      <c r="AI209" s="302"/>
      <c r="AJ209" s="302"/>
      <c r="AK209" s="302"/>
      <c r="AL209" s="302"/>
      <c r="AM209" s="397"/>
      <c r="AX209" s="257" t="s">
        <v>67</v>
      </c>
      <c r="AY209" s="413">
        <v>148</v>
      </c>
      <c r="AZ209" s="413">
        <v>74</v>
      </c>
      <c r="BA209" s="413">
        <v>148</v>
      </c>
      <c r="BB209" s="413">
        <v>74</v>
      </c>
      <c r="BC209" s="257" t="s">
        <v>233</v>
      </c>
      <c r="BD209" s="413"/>
      <c r="BE209" s="257"/>
      <c r="BF209" s="226"/>
    </row>
    <row r="210" spans="1:58" ht="20.25" customHeight="1">
      <c r="A210" s="266"/>
      <c r="B210" s="287"/>
      <c r="C210" s="302"/>
      <c r="D210" s="302"/>
      <c r="E210" s="302"/>
      <c r="F210" s="302"/>
      <c r="G210" s="302"/>
      <c r="H210" s="302"/>
      <c r="I210" s="302"/>
      <c r="J210" s="302"/>
      <c r="K210" s="302"/>
      <c r="L210" s="302"/>
      <c r="M210" s="302"/>
      <c r="N210" s="302"/>
      <c r="O210" s="302"/>
      <c r="P210" s="302"/>
      <c r="Q210" s="302"/>
      <c r="R210" s="302"/>
      <c r="S210" s="302"/>
      <c r="T210" s="302"/>
      <c r="U210" s="302"/>
      <c r="V210" s="302"/>
      <c r="W210" s="302"/>
      <c r="X210" s="302"/>
      <c r="Y210" s="302"/>
      <c r="Z210" s="302"/>
      <c r="AA210" s="302"/>
      <c r="AB210" s="302"/>
      <c r="AC210" s="302"/>
      <c r="AD210" s="302"/>
      <c r="AE210" s="302"/>
      <c r="AF210" s="302"/>
      <c r="AG210" s="302"/>
      <c r="AH210" s="302"/>
      <c r="AI210" s="302"/>
      <c r="AJ210" s="302"/>
      <c r="AK210" s="302"/>
      <c r="AL210" s="302"/>
      <c r="AM210" s="397"/>
      <c r="AX210" s="257" t="s">
        <v>68</v>
      </c>
      <c r="AY210" s="413"/>
      <c r="AZ210" s="413">
        <v>282</v>
      </c>
      <c r="BA210" s="413"/>
      <c r="BB210" s="413">
        <v>282</v>
      </c>
      <c r="BC210" s="257" t="s">
        <v>233</v>
      </c>
      <c r="BD210" s="413"/>
      <c r="BE210" s="257"/>
      <c r="BF210" s="226"/>
    </row>
    <row r="211" spans="1:58" ht="20.25" customHeight="1">
      <c r="A211" s="266"/>
      <c r="B211" s="287"/>
      <c r="C211" s="302"/>
      <c r="D211" s="302"/>
      <c r="E211" s="302"/>
      <c r="F211" s="302"/>
      <c r="G211" s="302"/>
      <c r="H211" s="302"/>
      <c r="I211" s="302"/>
      <c r="J211" s="302"/>
      <c r="K211" s="302"/>
      <c r="L211" s="302"/>
      <c r="M211" s="302"/>
      <c r="N211" s="302"/>
      <c r="O211" s="302"/>
      <c r="P211" s="302"/>
      <c r="Q211" s="302"/>
      <c r="R211" s="302"/>
      <c r="S211" s="302"/>
      <c r="T211" s="302"/>
      <c r="U211" s="302"/>
      <c r="V211" s="302"/>
      <c r="W211" s="302"/>
      <c r="X211" s="302"/>
      <c r="Y211" s="302"/>
      <c r="Z211" s="302"/>
      <c r="AA211" s="302"/>
      <c r="AB211" s="302"/>
      <c r="AC211" s="302"/>
      <c r="AD211" s="302"/>
      <c r="AE211" s="302"/>
      <c r="AF211" s="302"/>
      <c r="AG211" s="302"/>
      <c r="AH211" s="302"/>
      <c r="AI211" s="302"/>
      <c r="AJ211" s="302"/>
      <c r="AK211" s="302"/>
      <c r="AL211" s="302"/>
      <c r="AM211" s="397"/>
      <c r="AX211" s="257" t="s">
        <v>171</v>
      </c>
      <c r="AY211" s="413">
        <v>33</v>
      </c>
      <c r="AZ211" s="413">
        <v>16</v>
      </c>
      <c r="BA211" s="413">
        <v>33</v>
      </c>
      <c r="BB211" s="413">
        <v>16</v>
      </c>
      <c r="BC211" s="257" t="s">
        <v>233</v>
      </c>
      <c r="BD211" s="413"/>
      <c r="BE211" s="257"/>
      <c r="BF211" s="226"/>
    </row>
    <row r="212" spans="1:58" ht="20.25" customHeight="1">
      <c r="A212" s="267"/>
      <c r="B212" s="288"/>
      <c r="C212" s="303"/>
      <c r="D212" s="303"/>
      <c r="E212" s="303"/>
      <c r="F212" s="303"/>
      <c r="G212" s="303"/>
      <c r="H212" s="303"/>
      <c r="I212" s="303"/>
      <c r="J212" s="303"/>
      <c r="K212" s="303"/>
      <c r="L212" s="303"/>
      <c r="M212" s="303"/>
      <c r="N212" s="303"/>
      <c r="O212" s="303"/>
      <c r="P212" s="303"/>
      <c r="Q212" s="303"/>
      <c r="R212" s="303"/>
      <c r="S212" s="303"/>
      <c r="T212" s="303"/>
      <c r="U212" s="303"/>
      <c r="V212" s="303"/>
      <c r="W212" s="303"/>
      <c r="X212" s="303"/>
      <c r="Y212" s="303"/>
      <c r="Z212" s="303"/>
      <c r="AA212" s="303"/>
      <c r="AB212" s="303"/>
      <c r="AC212" s="303"/>
      <c r="AD212" s="303"/>
      <c r="AE212" s="303"/>
      <c r="AF212" s="303"/>
      <c r="AG212" s="303"/>
      <c r="AH212" s="303"/>
      <c r="AI212" s="303"/>
      <c r="AJ212" s="303"/>
      <c r="AK212" s="303"/>
      <c r="AL212" s="303"/>
      <c r="AM212" s="398"/>
      <c r="AX212" s="257" t="s">
        <v>69</v>
      </c>
      <c r="AY212" s="413">
        <v>475</v>
      </c>
      <c r="AZ212" s="413">
        <v>237</v>
      </c>
      <c r="BA212" s="413">
        <v>475</v>
      </c>
      <c r="BB212" s="413">
        <v>237</v>
      </c>
      <c r="BC212" s="257" t="s">
        <v>233</v>
      </c>
      <c r="BD212" s="413"/>
      <c r="BE212" s="257"/>
      <c r="BF212" s="226"/>
    </row>
    <row r="213" spans="1:58">
      <c r="A213" s="268" t="s">
        <v>80</v>
      </c>
      <c r="B213" s="289"/>
      <c r="C213" s="289"/>
      <c r="D213" s="289"/>
      <c r="E213" s="289"/>
      <c r="F213" s="303"/>
      <c r="G213" s="303"/>
      <c r="H213" s="303"/>
      <c r="I213" s="303"/>
      <c r="J213" s="303"/>
      <c r="K213" s="303"/>
      <c r="L213" s="303"/>
      <c r="M213" s="303"/>
      <c r="N213" s="303"/>
      <c r="O213" s="303"/>
      <c r="P213" s="303"/>
      <c r="Q213" s="303"/>
      <c r="R213" s="303"/>
      <c r="S213" s="303"/>
      <c r="T213" s="303"/>
      <c r="U213" s="303"/>
      <c r="V213" s="303"/>
      <c r="W213" s="303"/>
      <c r="X213" s="303"/>
      <c r="Y213" s="303"/>
      <c r="Z213" s="303"/>
      <c r="AA213" s="303"/>
      <c r="AB213" s="303"/>
      <c r="AC213" s="303"/>
      <c r="AD213" s="303"/>
      <c r="AE213" s="303"/>
      <c r="AF213" s="303"/>
      <c r="AG213" s="303"/>
      <c r="AH213" s="303"/>
      <c r="AI213" s="303"/>
      <c r="AJ213" s="303"/>
      <c r="AK213" s="303"/>
      <c r="AL213" s="303"/>
      <c r="AM213" s="398"/>
      <c r="AX213" s="257" t="s">
        <v>19</v>
      </c>
      <c r="AY213" s="413">
        <v>638</v>
      </c>
      <c r="AZ213" s="413">
        <v>319</v>
      </c>
      <c r="BA213" s="413">
        <v>638</v>
      </c>
      <c r="BB213" s="413">
        <v>319</v>
      </c>
      <c r="BC213" s="257" t="s">
        <v>233</v>
      </c>
      <c r="BD213" s="413"/>
      <c r="BE213" s="257"/>
      <c r="BF213" s="226"/>
    </row>
    <row r="214" spans="1:58">
      <c r="A214" s="269" t="s">
        <v>88</v>
      </c>
      <c r="B214" s="286"/>
      <c r="C214" s="286"/>
      <c r="D214" s="286"/>
      <c r="E214" s="308"/>
      <c r="F214" s="269" t="s">
        <v>277</v>
      </c>
      <c r="G214" s="286"/>
      <c r="H214" s="286"/>
      <c r="I214" s="286"/>
      <c r="J214" s="286"/>
      <c r="K214" s="340" t="s">
        <v>29</v>
      </c>
      <c r="L214" s="340"/>
      <c r="M214" s="340"/>
      <c r="N214" s="340"/>
      <c r="O214" s="340"/>
      <c r="P214" s="340"/>
      <c r="Q214" s="340"/>
      <c r="R214" s="340"/>
      <c r="S214" s="340"/>
      <c r="T214" s="340"/>
      <c r="U214" s="340"/>
      <c r="V214" s="340"/>
      <c r="W214" s="340"/>
      <c r="X214" s="340"/>
      <c r="Y214" s="340"/>
      <c r="Z214" s="340"/>
      <c r="AA214" s="340"/>
      <c r="AB214" s="340"/>
      <c r="AC214" s="340"/>
      <c r="AD214" s="340"/>
      <c r="AE214" s="340"/>
      <c r="AF214" s="340"/>
      <c r="AG214" s="340"/>
      <c r="AH214" s="340"/>
      <c r="AI214" s="340"/>
      <c r="AJ214" s="340"/>
      <c r="AK214" s="340"/>
      <c r="AL214" s="340"/>
      <c r="AM214" s="340"/>
      <c r="AX214" s="257" t="s">
        <v>72</v>
      </c>
      <c r="AY214" s="414">
        <f t="shared" ref="AY214:AZ227" si="2">BA214*$AG$195</f>
        <v>0</v>
      </c>
      <c r="AZ214" s="414">
        <f t="shared" si="2"/>
        <v>0</v>
      </c>
      <c r="BA214" s="413">
        <v>38</v>
      </c>
      <c r="BB214" s="413">
        <v>19</v>
      </c>
      <c r="BC214" s="257" t="s">
        <v>243</v>
      </c>
      <c r="BD214" s="413"/>
      <c r="BE214" s="257"/>
    </row>
    <row r="215" spans="1:58" ht="9.75" customHeight="1">
      <c r="A215" s="270"/>
      <c r="B215" s="270"/>
      <c r="C215" s="270"/>
      <c r="D215" s="270"/>
      <c r="E215" s="270"/>
      <c r="F215" s="311"/>
      <c r="G215" s="311"/>
      <c r="H215" s="311"/>
      <c r="I215" s="311"/>
      <c r="J215" s="311"/>
      <c r="K215" s="341"/>
      <c r="L215" s="341"/>
      <c r="M215" s="341"/>
      <c r="N215" s="341"/>
      <c r="O215" s="341"/>
      <c r="P215" s="341"/>
      <c r="Q215" s="341"/>
      <c r="R215" s="341"/>
      <c r="S215" s="341"/>
      <c r="T215" s="341"/>
      <c r="U215" s="341"/>
      <c r="V215" s="341"/>
      <c r="W215" s="341"/>
      <c r="X215" s="341"/>
      <c r="Y215" s="341"/>
      <c r="Z215" s="341"/>
      <c r="AA215" s="341"/>
      <c r="AB215" s="341"/>
      <c r="AC215" s="341"/>
      <c r="AD215" s="341"/>
      <c r="AE215" s="341"/>
      <c r="AF215" s="341"/>
      <c r="AG215" s="341"/>
      <c r="AH215" s="341"/>
      <c r="AI215" s="341"/>
      <c r="AJ215" s="341"/>
      <c r="AK215" s="341"/>
      <c r="AL215" s="341"/>
      <c r="AM215" s="341"/>
      <c r="AX215" s="257" t="s">
        <v>75</v>
      </c>
      <c r="AY215" s="414">
        <f t="shared" si="2"/>
        <v>0</v>
      </c>
      <c r="AZ215" s="414">
        <f t="shared" si="2"/>
        <v>0</v>
      </c>
      <c r="BA215" s="413">
        <v>40</v>
      </c>
      <c r="BB215" s="413">
        <v>20</v>
      </c>
      <c r="BC215" s="257" t="s">
        <v>243</v>
      </c>
      <c r="BD215" s="413"/>
      <c r="BE215" s="257"/>
    </row>
    <row r="216" spans="1:58" ht="9.75" customHeight="1">
      <c r="A216" s="270"/>
      <c r="B216" s="270"/>
      <c r="C216" s="270"/>
      <c r="D216" s="270"/>
      <c r="E216" s="270"/>
      <c r="F216" s="311"/>
      <c r="G216" s="311"/>
      <c r="H216" s="311"/>
      <c r="I216" s="311"/>
      <c r="J216" s="311"/>
      <c r="K216" s="341"/>
      <c r="L216" s="341"/>
      <c r="M216" s="341"/>
      <c r="N216" s="341"/>
      <c r="O216" s="341"/>
      <c r="P216" s="341"/>
      <c r="Q216" s="341"/>
      <c r="R216" s="341"/>
      <c r="S216" s="341"/>
      <c r="T216" s="341"/>
      <c r="U216" s="341"/>
      <c r="V216" s="341"/>
      <c r="W216" s="341"/>
      <c r="X216" s="341"/>
      <c r="Y216" s="341"/>
      <c r="Z216" s="341"/>
      <c r="AA216" s="341"/>
      <c r="AB216" s="341"/>
      <c r="AC216" s="341"/>
      <c r="AD216" s="341"/>
      <c r="AE216" s="341"/>
      <c r="AF216" s="341"/>
      <c r="AG216" s="341"/>
      <c r="AH216" s="341"/>
      <c r="AI216" s="341"/>
      <c r="AJ216" s="341"/>
      <c r="AK216" s="341"/>
      <c r="AL216" s="341"/>
      <c r="AM216" s="341"/>
      <c r="AX216" s="257" t="s">
        <v>51</v>
      </c>
      <c r="AY216" s="414">
        <f t="shared" si="2"/>
        <v>0</v>
      </c>
      <c r="AZ216" s="414">
        <f t="shared" si="2"/>
        <v>0</v>
      </c>
      <c r="BA216" s="413">
        <v>38</v>
      </c>
      <c r="BB216" s="413">
        <v>19</v>
      </c>
      <c r="BC216" s="257" t="s">
        <v>243</v>
      </c>
      <c r="BD216" s="413"/>
      <c r="BE216" s="257"/>
    </row>
    <row r="217" spans="1:58" ht="9.75" customHeight="1">
      <c r="A217" s="270"/>
      <c r="B217" s="270"/>
      <c r="C217" s="270"/>
      <c r="D217" s="270"/>
      <c r="E217" s="270"/>
      <c r="F217" s="311"/>
      <c r="G217" s="311"/>
      <c r="H217" s="311"/>
      <c r="I217" s="311"/>
      <c r="J217" s="311"/>
      <c r="K217" s="341"/>
      <c r="L217" s="341"/>
      <c r="M217" s="341"/>
      <c r="N217" s="341"/>
      <c r="O217" s="341"/>
      <c r="P217" s="341"/>
      <c r="Q217" s="341"/>
      <c r="R217" s="341"/>
      <c r="S217" s="341"/>
      <c r="T217" s="341"/>
      <c r="U217" s="341"/>
      <c r="V217" s="341"/>
      <c r="W217" s="341"/>
      <c r="X217" s="341"/>
      <c r="Y217" s="341"/>
      <c r="Z217" s="341"/>
      <c r="AA217" s="341"/>
      <c r="AB217" s="341"/>
      <c r="AC217" s="341"/>
      <c r="AD217" s="341"/>
      <c r="AE217" s="341"/>
      <c r="AF217" s="341"/>
      <c r="AG217" s="341"/>
      <c r="AH217" s="341"/>
      <c r="AI217" s="341"/>
      <c r="AJ217" s="341"/>
      <c r="AK217" s="341"/>
      <c r="AL217" s="341"/>
      <c r="AM217" s="341"/>
      <c r="AX217" s="257" t="s">
        <v>59</v>
      </c>
      <c r="AY217" s="414">
        <f t="shared" si="2"/>
        <v>0</v>
      </c>
      <c r="AZ217" s="414">
        <f t="shared" si="2"/>
        <v>0</v>
      </c>
      <c r="BA217" s="413">
        <v>48</v>
      </c>
      <c r="BB217" s="413">
        <v>24</v>
      </c>
      <c r="BC217" s="257" t="s">
        <v>243</v>
      </c>
      <c r="BD217" s="413"/>
      <c r="BE217" s="257"/>
    </row>
    <row r="218" spans="1:58" ht="9.75" customHeight="1">
      <c r="A218" s="270"/>
      <c r="B218" s="270"/>
      <c r="C218" s="270"/>
      <c r="D218" s="270"/>
      <c r="E218" s="270"/>
      <c r="F218" s="311"/>
      <c r="G218" s="311"/>
      <c r="H218" s="311"/>
      <c r="I218" s="311"/>
      <c r="J218" s="311"/>
      <c r="K218" s="341"/>
      <c r="L218" s="341"/>
      <c r="M218" s="341"/>
      <c r="N218" s="341"/>
      <c r="O218" s="341"/>
      <c r="P218" s="341"/>
      <c r="Q218" s="341"/>
      <c r="R218" s="341"/>
      <c r="S218" s="341"/>
      <c r="T218" s="341"/>
      <c r="U218" s="341"/>
      <c r="V218" s="341"/>
      <c r="W218" s="341"/>
      <c r="X218" s="341"/>
      <c r="Y218" s="341"/>
      <c r="Z218" s="341"/>
      <c r="AA218" s="341"/>
      <c r="AB218" s="341"/>
      <c r="AC218" s="341"/>
      <c r="AD218" s="341"/>
      <c r="AE218" s="341"/>
      <c r="AF218" s="341"/>
      <c r="AG218" s="341"/>
      <c r="AH218" s="341"/>
      <c r="AI218" s="341"/>
      <c r="AJ218" s="341"/>
      <c r="AK218" s="341"/>
      <c r="AL218" s="341"/>
      <c r="AM218" s="341"/>
      <c r="AX218" s="257" t="s">
        <v>11</v>
      </c>
      <c r="AY218" s="414">
        <f t="shared" si="2"/>
        <v>0</v>
      </c>
      <c r="AZ218" s="414">
        <f t="shared" si="2"/>
        <v>0</v>
      </c>
      <c r="BA218" s="413">
        <v>43</v>
      </c>
      <c r="BB218" s="413">
        <v>21</v>
      </c>
      <c r="BC218" s="257" t="s">
        <v>243</v>
      </c>
      <c r="BD218" s="413"/>
      <c r="BE218" s="257"/>
    </row>
    <row r="219" spans="1:58" ht="9.75" customHeight="1">
      <c r="A219" s="270"/>
      <c r="B219" s="270"/>
      <c r="C219" s="270"/>
      <c r="D219" s="270"/>
      <c r="E219" s="270"/>
      <c r="F219" s="311"/>
      <c r="G219" s="311"/>
      <c r="H219" s="311"/>
      <c r="I219" s="311"/>
      <c r="J219" s="311"/>
      <c r="K219" s="341"/>
      <c r="L219" s="341"/>
      <c r="M219" s="341"/>
      <c r="N219" s="341"/>
      <c r="O219" s="341"/>
      <c r="P219" s="341"/>
      <c r="Q219" s="341"/>
      <c r="R219" s="341"/>
      <c r="S219" s="341"/>
      <c r="T219" s="341"/>
      <c r="U219" s="341"/>
      <c r="V219" s="341"/>
      <c r="W219" s="341"/>
      <c r="X219" s="341"/>
      <c r="Y219" s="341"/>
      <c r="Z219" s="341"/>
      <c r="AA219" s="341"/>
      <c r="AB219" s="341"/>
      <c r="AC219" s="341"/>
      <c r="AD219" s="341"/>
      <c r="AE219" s="341"/>
      <c r="AF219" s="341"/>
      <c r="AG219" s="341"/>
      <c r="AH219" s="341"/>
      <c r="AI219" s="341"/>
      <c r="AJ219" s="341"/>
      <c r="AK219" s="341"/>
      <c r="AL219" s="341"/>
      <c r="AM219" s="341"/>
      <c r="AX219" s="257" t="s">
        <v>77</v>
      </c>
      <c r="AY219" s="414">
        <f t="shared" si="2"/>
        <v>0</v>
      </c>
      <c r="AZ219" s="414">
        <f t="shared" si="2"/>
        <v>0</v>
      </c>
      <c r="BA219" s="413">
        <v>36</v>
      </c>
      <c r="BB219" s="413">
        <v>18</v>
      </c>
      <c r="BC219" s="257" t="s">
        <v>243</v>
      </c>
      <c r="BD219" s="413"/>
      <c r="BE219" s="257"/>
    </row>
    <row r="220" spans="1:58" ht="9.75" customHeight="1">
      <c r="A220" s="270"/>
      <c r="B220" s="270"/>
      <c r="C220" s="270"/>
      <c r="D220" s="270"/>
      <c r="E220" s="270"/>
      <c r="F220" s="311"/>
      <c r="G220" s="311"/>
      <c r="H220" s="311"/>
      <c r="I220" s="311"/>
      <c r="J220" s="311"/>
      <c r="K220" s="341"/>
      <c r="L220" s="341"/>
      <c r="M220" s="341"/>
      <c r="N220" s="341"/>
      <c r="O220" s="341"/>
      <c r="P220" s="341"/>
      <c r="Q220" s="341"/>
      <c r="R220" s="341"/>
      <c r="S220" s="341"/>
      <c r="T220" s="341"/>
      <c r="U220" s="341"/>
      <c r="V220" s="341"/>
      <c r="W220" s="341"/>
      <c r="X220" s="341"/>
      <c r="Y220" s="341"/>
      <c r="Z220" s="341"/>
      <c r="AA220" s="341"/>
      <c r="AB220" s="341"/>
      <c r="AC220" s="341"/>
      <c r="AD220" s="341"/>
      <c r="AE220" s="341"/>
      <c r="AF220" s="341"/>
      <c r="AG220" s="341"/>
      <c r="AH220" s="341"/>
      <c r="AI220" s="341"/>
      <c r="AJ220" s="341"/>
      <c r="AK220" s="341"/>
      <c r="AL220" s="341"/>
      <c r="AM220" s="341"/>
      <c r="AX220" s="257" t="s">
        <v>245</v>
      </c>
      <c r="AY220" s="414">
        <f t="shared" si="2"/>
        <v>0</v>
      </c>
      <c r="AZ220" s="414">
        <f t="shared" si="2"/>
        <v>0</v>
      </c>
      <c r="BA220" s="413">
        <v>37</v>
      </c>
      <c r="BB220" s="413">
        <v>19</v>
      </c>
      <c r="BC220" s="257" t="s">
        <v>243</v>
      </c>
      <c r="BD220" s="413"/>
      <c r="BE220" s="257"/>
    </row>
    <row r="221" spans="1:58" ht="9.75" customHeight="1">
      <c r="A221" s="270"/>
      <c r="B221" s="270"/>
      <c r="C221" s="270"/>
      <c r="D221" s="270"/>
      <c r="E221" s="270"/>
      <c r="F221" s="311"/>
      <c r="G221" s="311"/>
      <c r="H221" s="311"/>
      <c r="I221" s="311"/>
      <c r="J221" s="311"/>
      <c r="K221" s="341"/>
      <c r="L221" s="341"/>
      <c r="M221" s="341"/>
      <c r="N221" s="341"/>
      <c r="O221" s="341"/>
      <c r="P221" s="341"/>
      <c r="Q221" s="341"/>
      <c r="R221" s="341"/>
      <c r="S221" s="341"/>
      <c r="T221" s="341"/>
      <c r="U221" s="341"/>
      <c r="V221" s="341"/>
      <c r="W221" s="341"/>
      <c r="X221" s="341"/>
      <c r="Y221" s="341"/>
      <c r="Z221" s="341"/>
      <c r="AA221" s="341"/>
      <c r="AB221" s="341"/>
      <c r="AC221" s="341"/>
      <c r="AD221" s="341"/>
      <c r="AE221" s="341"/>
      <c r="AF221" s="341"/>
      <c r="AG221" s="341"/>
      <c r="AH221" s="341"/>
      <c r="AI221" s="341"/>
      <c r="AJ221" s="341"/>
      <c r="AK221" s="341"/>
      <c r="AL221" s="341"/>
      <c r="AM221" s="341"/>
      <c r="AX221" s="257" t="s">
        <v>163</v>
      </c>
      <c r="AY221" s="414">
        <f t="shared" si="2"/>
        <v>0</v>
      </c>
      <c r="AZ221" s="414">
        <f t="shared" si="2"/>
        <v>0</v>
      </c>
      <c r="BA221" s="413">
        <v>35</v>
      </c>
      <c r="BB221" s="413">
        <v>18</v>
      </c>
      <c r="BC221" s="257" t="s">
        <v>243</v>
      </c>
      <c r="BD221" s="413"/>
      <c r="BE221" s="257"/>
    </row>
    <row r="222" spans="1:58" ht="9.75" customHeight="1">
      <c r="A222" s="270"/>
      <c r="B222" s="270"/>
      <c r="C222" s="270"/>
      <c r="D222" s="270"/>
      <c r="E222" s="270"/>
      <c r="F222" s="311"/>
      <c r="G222" s="311"/>
      <c r="H222" s="311"/>
      <c r="I222" s="311"/>
      <c r="J222" s="311"/>
      <c r="K222" s="341"/>
      <c r="L222" s="341"/>
      <c r="M222" s="341"/>
      <c r="N222" s="341"/>
      <c r="O222" s="341"/>
      <c r="P222" s="341"/>
      <c r="Q222" s="341"/>
      <c r="R222" s="341"/>
      <c r="S222" s="341"/>
      <c r="T222" s="341"/>
      <c r="U222" s="341"/>
      <c r="V222" s="341"/>
      <c r="W222" s="341"/>
      <c r="X222" s="341"/>
      <c r="Y222" s="341"/>
      <c r="Z222" s="341"/>
      <c r="AA222" s="341"/>
      <c r="AB222" s="341"/>
      <c r="AC222" s="341"/>
      <c r="AD222" s="341"/>
      <c r="AE222" s="341"/>
      <c r="AF222" s="341"/>
      <c r="AG222" s="341"/>
      <c r="AH222" s="341"/>
      <c r="AI222" s="341"/>
      <c r="AJ222" s="341"/>
      <c r="AK222" s="341"/>
      <c r="AL222" s="341"/>
      <c r="AM222" s="341"/>
      <c r="AX222" s="257" t="s">
        <v>246</v>
      </c>
      <c r="AY222" s="414">
        <f t="shared" si="2"/>
        <v>0</v>
      </c>
      <c r="AZ222" s="414">
        <f t="shared" si="2"/>
        <v>0</v>
      </c>
      <c r="BA222" s="413">
        <v>37</v>
      </c>
      <c r="BB222" s="413">
        <v>19</v>
      </c>
      <c r="BC222" s="257" t="s">
        <v>243</v>
      </c>
      <c r="BD222" s="413"/>
      <c r="BE222" s="257"/>
    </row>
    <row r="223" spans="1:58" ht="9.75" customHeight="1">
      <c r="A223" s="270"/>
      <c r="B223" s="270"/>
      <c r="C223" s="270"/>
      <c r="D223" s="270"/>
      <c r="E223" s="270"/>
      <c r="F223" s="311"/>
      <c r="G223" s="311"/>
      <c r="H223" s="311"/>
      <c r="I223" s="311"/>
      <c r="J223" s="311"/>
      <c r="K223" s="341"/>
      <c r="L223" s="341"/>
      <c r="M223" s="341"/>
      <c r="N223" s="341"/>
      <c r="O223" s="341"/>
      <c r="P223" s="341"/>
      <c r="Q223" s="341"/>
      <c r="R223" s="341"/>
      <c r="S223" s="341"/>
      <c r="T223" s="341"/>
      <c r="U223" s="341"/>
      <c r="V223" s="341"/>
      <c r="W223" s="341"/>
      <c r="X223" s="341"/>
      <c r="Y223" s="341"/>
      <c r="Z223" s="341"/>
      <c r="AA223" s="341"/>
      <c r="AB223" s="341"/>
      <c r="AC223" s="341"/>
      <c r="AD223" s="341"/>
      <c r="AE223" s="341"/>
      <c r="AF223" s="341"/>
      <c r="AG223" s="341"/>
      <c r="AH223" s="341"/>
      <c r="AI223" s="341"/>
      <c r="AJ223" s="341"/>
      <c r="AK223" s="341"/>
      <c r="AL223" s="341"/>
      <c r="AM223" s="341"/>
      <c r="AX223" s="257" t="s">
        <v>247</v>
      </c>
      <c r="AY223" s="414">
        <f t="shared" si="2"/>
        <v>0</v>
      </c>
      <c r="AZ223" s="414">
        <f t="shared" si="2"/>
        <v>0</v>
      </c>
      <c r="BA223" s="413">
        <v>35</v>
      </c>
      <c r="BB223" s="413">
        <v>18</v>
      </c>
      <c r="BC223" s="257" t="s">
        <v>243</v>
      </c>
      <c r="BD223" s="413"/>
      <c r="BE223" s="257"/>
    </row>
    <row r="224" spans="1:58" ht="9.75" customHeight="1">
      <c r="A224" s="270"/>
      <c r="B224" s="270"/>
      <c r="C224" s="270"/>
      <c r="D224" s="270"/>
      <c r="E224" s="270"/>
      <c r="F224" s="311"/>
      <c r="G224" s="311"/>
      <c r="H224" s="311"/>
      <c r="I224" s="311"/>
      <c r="J224" s="311"/>
      <c r="K224" s="341"/>
      <c r="L224" s="341"/>
      <c r="M224" s="341"/>
      <c r="N224" s="341"/>
      <c r="O224" s="341"/>
      <c r="P224" s="341"/>
      <c r="Q224" s="341"/>
      <c r="R224" s="341"/>
      <c r="S224" s="341"/>
      <c r="T224" s="341"/>
      <c r="U224" s="341"/>
      <c r="V224" s="341"/>
      <c r="W224" s="341"/>
      <c r="X224" s="341"/>
      <c r="Y224" s="341"/>
      <c r="Z224" s="341"/>
      <c r="AA224" s="341"/>
      <c r="AB224" s="341"/>
      <c r="AC224" s="341"/>
      <c r="AD224" s="341"/>
      <c r="AE224" s="341"/>
      <c r="AF224" s="341"/>
      <c r="AG224" s="341"/>
      <c r="AH224" s="341"/>
      <c r="AI224" s="341"/>
      <c r="AJ224" s="341"/>
      <c r="AK224" s="341"/>
      <c r="AL224" s="341"/>
      <c r="AM224" s="341"/>
      <c r="AX224" s="257" t="s">
        <v>249</v>
      </c>
      <c r="AY224" s="414">
        <f t="shared" si="2"/>
        <v>0</v>
      </c>
      <c r="AZ224" s="414">
        <f t="shared" si="2"/>
        <v>0</v>
      </c>
      <c r="BA224" s="413">
        <v>37</v>
      </c>
      <c r="BB224" s="413">
        <v>19</v>
      </c>
      <c r="BC224" s="257" t="s">
        <v>243</v>
      </c>
      <c r="BD224" s="413"/>
      <c r="BE224" s="257"/>
    </row>
    <row r="225" spans="1:57" ht="9.75" customHeight="1">
      <c r="A225" s="270"/>
      <c r="B225" s="270"/>
      <c r="C225" s="270"/>
      <c r="D225" s="270"/>
      <c r="E225" s="270"/>
      <c r="F225" s="311"/>
      <c r="G225" s="311"/>
      <c r="H225" s="311"/>
      <c r="I225" s="311"/>
      <c r="J225" s="311"/>
      <c r="K225" s="341"/>
      <c r="L225" s="341"/>
      <c r="M225" s="341"/>
      <c r="N225" s="341"/>
      <c r="O225" s="341"/>
      <c r="P225" s="341"/>
      <c r="Q225" s="341"/>
      <c r="R225" s="341"/>
      <c r="S225" s="341"/>
      <c r="T225" s="341"/>
      <c r="U225" s="341"/>
      <c r="V225" s="341"/>
      <c r="W225" s="341"/>
      <c r="X225" s="341"/>
      <c r="Y225" s="341"/>
      <c r="Z225" s="341"/>
      <c r="AA225" s="341"/>
      <c r="AB225" s="341"/>
      <c r="AC225" s="341"/>
      <c r="AD225" s="341"/>
      <c r="AE225" s="341"/>
      <c r="AF225" s="341"/>
      <c r="AG225" s="341"/>
      <c r="AH225" s="341"/>
      <c r="AI225" s="341"/>
      <c r="AJ225" s="341"/>
      <c r="AK225" s="341"/>
      <c r="AL225" s="341"/>
      <c r="AM225" s="341"/>
      <c r="AX225" s="257" t="s">
        <v>21</v>
      </c>
      <c r="AY225" s="414">
        <f t="shared" si="2"/>
        <v>0</v>
      </c>
      <c r="AZ225" s="414">
        <f t="shared" si="2"/>
        <v>0</v>
      </c>
      <c r="BA225" s="413">
        <v>35</v>
      </c>
      <c r="BB225" s="413">
        <v>18</v>
      </c>
      <c r="BC225" s="257" t="s">
        <v>243</v>
      </c>
      <c r="BD225" s="413"/>
      <c r="BE225" s="257"/>
    </row>
    <row r="226" spans="1:57" ht="9.75" customHeight="1">
      <c r="A226" s="270"/>
      <c r="B226" s="270"/>
      <c r="C226" s="270"/>
      <c r="D226" s="270"/>
      <c r="E226" s="270"/>
      <c r="F226" s="311"/>
      <c r="G226" s="311"/>
      <c r="H226" s="311"/>
      <c r="I226" s="311"/>
      <c r="J226" s="311"/>
      <c r="K226" s="341"/>
      <c r="L226" s="341"/>
      <c r="M226" s="341"/>
      <c r="N226" s="341"/>
      <c r="O226" s="341"/>
      <c r="P226" s="341"/>
      <c r="Q226" s="341"/>
      <c r="R226" s="341"/>
      <c r="S226" s="341"/>
      <c r="T226" s="341"/>
      <c r="U226" s="341"/>
      <c r="V226" s="341"/>
      <c r="W226" s="341"/>
      <c r="X226" s="341"/>
      <c r="Y226" s="341"/>
      <c r="Z226" s="341"/>
      <c r="AA226" s="341"/>
      <c r="AB226" s="341"/>
      <c r="AC226" s="341"/>
      <c r="AD226" s="341"/>
      <c r="AE226" s="341"/>
      <c r="AF226" s="341"/>
      <c r="AG226" s="341"/>
      <c r="AH226" s="341"/>
      <c r="AI226" s="341"/>
      <c r="AJ226" s="341"/>
      <c r="AK226" s="341"/>
      <c r="AL226" s="341"/>
      <c r="AM226" s="341"/>
      <c r="AX226" s="257" t="s">
        <v>252</v>
      </c>
      <c r="AY226" s="414">
        <f t="shared" si="2"/>
        <v>0</v>
      </c>
      <c r="AZ226" s="414">
        <f t="shared" si="2"/>
        <v>0</v>
      </c>
      <c r="BA226" s="413">
        <v>37</v>
      </c>
      <c r="BB226" s="413">
        <v>19</v>
      </c>
      <c r="BC226" s="257" t="s">
        <v>243</v>
      </c>
      <c r="BD226" s="413"/>
      <c r="BE226" s="257"/>
    </row>
    <row r="227" spans="1:57" ht="9.75" customHeight="1">
      <c r="A227" s="270"/>
      <c r="B227" s="270"/>
      <c r="C227" s="270"/>
      <c r="D227" s="270"/>
      <c r="E227" s="270"/>
      <c r="F227" s="311"/>
      <c r="G227" s="311"/>
      <c r="H227" s="311"/>
      <c r="I227" s="311"/>
      <c r="J227" s="311"/>
      <c r="K227" s="341"/>
      <c r="L227" s="341"/>
      <c r="M227" s="341"/>
      <c r="N227" s="341"/>
      <c r="O227" s="341"/>
      <c r="P227" s="341"/>
      <c r="Q227" s="341"/>
      <c r="R227" s="341"/>
      <c r="S227" s="341"/>
      <c r="T227" s="341"/>
      <c r="U227" s="341"/>
      <c r="V227" s="341"/>
      <c r="W227" s="341"/>
      <c r="X227" s="341"/>
      <c r="Y227" s="341"/>
      <c r="Z227" s="341"/>
      <c r="AA227" s="341"/>
      <c r="AB227" s="341"/>
      <c r="AC227" s="341"/>
      <c r="AD227" s="341"/>
      <c r="AE227" s="341"/>
      <c r="AF227" s="341"/>
      <c r="AG227" s="341"/>
      <c r="AH227" s="341"/>
      <c r="AI227" s="341"/>
      <c r="AJ227" s="341"/>
      <c r="AK227" s="341"/>
      <c r="AL227" s="341"/>
      <c r="AM227" s="341"/>
      <c r="AX227" s="257" t="s">
        <v>153</v>
      </c>
      <c r="AY227" s="414">
        <f t="shared" si="2"/>
        <v>0</v>
      </c>
      <c r="AZ227" s="414">
        <f t="shared" si="2"/>
        <v>0</v>
      </c>
      <c r="BA227" s="413">
        <v>35</v>
      </c>
      <c r="BB227" s="413">
        <v>18</v>
      </c>
      <c r="BC227" s="257" t="s">
        <v>243</v>
      </c>
      <c r="BD227" s="413"/>
      <c r="BE227" s="257"/>
    </row>
    <row r="228" spans="1:57" ht="9.75" customHeight="1">
      <c r="A228" s="270"/>
      <c r="B228" s="270"/>
      <c r="C228" s="270"/>
      <c r="D228" s="270"/>
      <c r="E228" s="270"/>
      <c r="F228" s="311"/>
      <c r="G228" s="311"/>
      <c r="H228" s="311"/>
      <c r="I228" s="311"/>
      <c r="J228" s="311"/>
      <c r="K228" s="341"/>
      <c r="L228" s="341"/>
      <c r="M228" s="341"/>
      <c r="N228" s="341"/>
      <c r="O228" s="341"/>
      <c r="P228" s="341"/>
      <c r="Q228" s="341"/>
      <c r="R228" s="341"/>
      <c r="S228" s="341"/>
      <c r="T228" s="341"/>
      <c r="U228" s="341"/>
      <c r="V228" s="341"/>
      <c r="W228" s="341"/>
      <c r="X228" s="341"/>
      <c r="Y228" s="341"/>
      <c r="Z228" s="341"/>
      <c r="AA228" s="341"/>
      <c r="AB228" s="341"/>
      <c r="AC228" s="341"/>
      <c r="AD228" s="341"/>
      <c r="AE228" s="341"/>
      <c r="AF228" s="341"/>
      <c r="AG228" s="341"/>
      <c r="AH228" s="341"/>
      <c r="AI228" s="341"/>
      <c r="AJ228" s="341"/>
      <c r="AK228" s="341"/>
      <c r="AL228" s="341"/>
      <c r="AM228" s="341"/>
    </row>
    <row r="229" spans="1:57" ht="9.75" customHeight="1">
      <c r="A229" s="270"/>
      <c r="B229" s="270"/>
      <c r="C229" s="270"/>
      <c r="D229" s="270"/>
      <c r="E229" s="270"/>
      <c r="F229" s="311"/>
      <c r="G229" s="311"/>
      <c r="H229" s="311"/>
      <c r="I229" s="311"/>
      <c r="J229" s="311"/>
      <c r="K229" s="341"/>
      <c r="L229" s="341"/>
      <c r="M229" s="341"/>
      <c r="N229" s="341"/>
      <c r="O229" s="341"/>
      <c r="P229" s="341"/>
      <c r="Q229" s="341"/>
      <c r="R229" s="341"/>
      <c r="S229" s="341"/>
      <c r="T229" s="341"/>
      <c r="U229" s="341"/>
      <c r="V229" s="341"/>
      <c r="W229" s="341"/>
      <c r="X229" s="341"/>
      <c r="Y229" s="341"/>
      <c r="Z229" s="341"/>
      <c r="AA229" s="341"/>
      <c r="AB229" s="341"/>
      <c r="AC229" s="341"/>
      <c r="AD229" s="341"/>
      <c r="AE229" s="341"/>
      <c r="AF229" s="341"/>
      <c r="AG229" s="341"/>
      <c r="AH229" s="341"/>
      <c r="AI229" s="341"/>
      <c r="AJ229" s="341"/>
      <c r="AK229" s="341"/>
      <c r="AL229" s="341"/>
      <c r="AM229" s="341"/>
    </row>
    <row r="230" spans="1:57" ht="9.75" customHeight="1">
      <c r="A230" s="270"/>
      <c r="B230" s="270"/>
      <c r="C230" s="270"/>
      <c r="D230" s="270"/>
      <c r="E230" s="270"/>
      <c r="F230" s="311"/>
      <c r="G230" s="311"/>
      <c r="H230" s="311"/>
      <c r="I230" s="311"/>
      <c r="J230" s="311"/>
      <c r="K230" s="341"/>
      <c r="L230" s="341"/>
      <c r="M230" s="341"/>
      <c r="N230" s="341"/>
      <c r="O230" s="341"/>
      <c r="P230" s="341"/>
      <c r="Q230" s="341"/>
      <c r="R230" s="341"/>
      <c r="S230" s="341"/>
      <c r="T230" s="341"/>
      <c r="U230" s="341"/>
      <c r="V230" s="341"/>
      <c r="W230" s="341"/>
      <c r="X230" s="341"/>
      <c r="Y230" s="341"/>
      <c r="Z230" s="341"/>
      <c r="AA230" s="341"/>
      <c r="AB230" s="341"/>
      <c r="AC230" s="341"/>
      <c r="AD230" s="341"/>
      <c r="AE230" s="341"/>
      <c r="AF230" s="341"/>
      <c r="AG230" s="341"/>
      <c r="AH230" s="341"/>
      <c r="AI230" s="341"/>
      <c r="AJ230" s="341"/>
      <c r="AK230" s="341"/>
      <c r="AL230" s="341"/>
      <c r="AM230" s="341"/>
    </row>
    <row r="231" spans="1:57" ht="9.75" customHeight="1">
      <c r="A231" s="270"/>
      <c r="B231" s="270"/>
      <c r="C231" s="270"/>
      <c r="D231" s="270"/>
      <c r="E231" s="270"/>
      <c r="F231" s="311"/>
      <c r="G231" s="311"/>
      <c r="H231" s="311"/>
      <c r="I231" s="311"/>
      <c r="J231" s="311"/>
      <c r="K231" s="341"/>
      <c r="L231" s="341"/>
      <c r="M231" s="341"/>
      <c r="N231" s="341"/>
      <c r="O231" s="341"/>
      <c r="P231" s="341"/>
      <c r="Q231" s="341"/>
      <c r="R231" s="341"/>
      <c r="S231" s="341"/>
      <c r="T231" s="341"/>
      <c r="U231" s="341"/>
      <c r="V231" s="341"/>
      <c r="W231" s="341"/>
      <c r="X231" s="341"/>
      <c r="Y231" s="341"/>
      <c r="Z231" s="341"/>
      <c r="AA231" s="341"/>
      <c r="AB231" s="341"/>
      <c r="AC231" s="341"/>
      <c r="AD231" s="341"/>
      <c r="AE231" s="341"/>
      <c r="AF231" s="341"/>
      <c r="AG231" s="341"/>
      <c r="AH231" s="341"/>
      <c r="AI231" s="341"/>
      <c r="AJ231" s="341"/>
      <c r="AK231" s="341"/>
      <c r="AL231" s="341"/>
      <c r="AM231" s="341"/>
    </row>
    <row r="232" spans="1:57" ht="9.75" customHeight="1">
      <c r="A232" s="270"/>
      <c r="B232" s="270"/>
      <c r="C232" s="270"/>
      <c r="D232" s="270"/>
      <c r="E232" s="270"/>
      <c r="F232" s="311"/>
      <c r="G232" s="311"/>
      <c r="H232" s="311"/>
      <c r="I232" s="311"/>
      <c r="J232" s="311"/>
      <c r="K232" s="341"/>
      <c r="L232" s="341"/>
      <c r="M232" s="341"/>
      <c r="N232" s="341"/>
      <c r="O232" s="341"/>
      <c r="P232" s="341"/>
      <c r="Q232" s="341"/>
      <c r="R232" s="341"/>
      <c r="S232" s="341"/>
      <c r="T232" s="341"/>
      <c r="U232" s="341"/>
      <c r="V232" s="341"/>
      <c r="W232" s="341"/>
      <c r="X232" s="341"/>
      <c r="Y232" s="341"/>
      <c r="Z232" s="341"/>
      <c r="AA232" s="341"/>
      <c r="AB232" s="341"/>
      <c r="AC232" s="341"/>
      <c r="AD232" s="341"/>
      <c r="AE232" s="341"/>
      <c r="AF232" s="341"/>
      <c r="AG232" s="341"/>
      <c r="AH232" s="341"/>
      <c r="AI232" s="341"/>
      <c r="AJ232" s="341"/>
      <c r="AK232" s="341"/>
      <c r="AL232" s="341"/>
      <c r="AM232" s="341"/>
    </row>
    <row r="233" spans="1:57" ht="9.75" customHeight="1">
      <c r="A233" s="270"/>
      <c r="B233" s="270"/>
      <c r="C233" s="270"/>
      <c r="D233" s="270"/>
      <c r="E233" s="270"/>
      <c r="F233" s="311"/>
      <c r="G233" s="311"/>
      <c r="H233" s="311"/>
      <c r="I233" s="311"/>
      <c r="J233" s="311"/>
      <c r="K233" s="341"/>
      <c r="L233" s="341"/>
      <c r="M233" s="341"/>
      <c r="N233" s="341"/>
      <c r="O233" s="341"/>
      <c r="P233" s="341"/>
      <c r="Q233" s="341"/>
      <c r="R233" s="341"/>
      <c r="S233" s="341"/>
      <c r="T233" s="341"/>
      <c r="U233" s="341"/>
      <c r="V233" s="341"/>
      <c r="W233" s="341"/>
      <c r="X233" s="341"/>
      <c r="Y233" s="341"/>
      <c r="Z233" s="341"/>
      <c r="AA233" s="341"/>
      <c r="AB233" s="341"/>
      <c r="AC233" s="341"/>
      <c r="AD233" s="341"/>
      <c r="AE233" s="341"/>
      <c r="AF233" s="341"/>
      <c r="AG233" s="341"/>
      <c r="AH233" s="341"/>
      <c r="AI233" s="341"/>
      <c r="AJ233" s="341"/>
      <c r="AK233" s="341"/>
      <c r="AL233" s="341"/>
      <c r="AM233" s="341"/>
    </row>
    <row r="234" spans="1:57" ht="9.75" customHeight="1">
      <c r="A234" s="270"/>
      <c r="B234" s="270"/>
      <c r="C234" s="270"/>
      <c r="D234" s="270"/>
      <c r="E234" s="270"/>
      <c r="F234" s="312"/>
      <c r="G234" s="317"/>
      <c r="H234" s="317"/>
      <c r="I234" s="317"/>
      <c r="J234" s="333"/>
      <c r="K234" s="342"/>
      <c r="L234" s="342"/>
      <c r="M234" s="342"/>
      <c r="N234" s="342"/>
      <c r="O234" s="342"/>
      <c r="P234" s="342"/>
      <c r="Q234" s="342"/>
      <c r="R234" s="342"/>
      <c r="S234" s="342"/>
      <c r="T234" s="342"/>
      <c r="U234" s="342"/>
      <c r="V234" s="342"/>
      <c r="W234" s="342"/>
      <c r="X234" s="342"/>
      <c r="Y234" s="342"/>
      <c r="Z234" s="342"/>
      <c r="AA234" s="342"/>
      <c r="AB234" s="342"/>
      <c r="AC234" s="342"/>
      <c r="AD234" s="342"/>
      <c r="AE234" s="342"/>
      <c r="AF234" s="342"/>
      <c r="AG234" s="342"/>
      <c r="AH234" s="342"/>
      <c r="AI234" s="342"/>
      <c r="AJ234" s="342"/>
      <c r="AK234" s="342"/>
      <c r="AL234" s="342"/>
      <c r="AM234" s="342"/>
    </row>
    <row r="235" spans="1:57" ht="20.25" customHeight="1">
      <c r="A235" s="271" t="s">
        <v>137</v>
      </c>
      <c r="B235" s="290"/>
      <c r="C235" s="290"/>
      <c r="D235" s="290"/>
      <c r="E235" s="290"/>
      <c r="F235" s="313">
        <f>SUM(F215:J234)</f>
        <v>0</v>
      </c>
      <c r="G235" s="318"/>
      <c r="H235" s="318"/>
      <c r="I235" s="318"/>
      <c r="J235" s="334"/>
      <c r="K235" s="343"/>
      <c r="L235" s="343"/>
      <c r="M235" s="343"/>
      <c r="N235" s="343"/>
      <c r="O235" s="343"/>
      <c r="P235" s="343"/>
      <c r="Q235" s="343"/>
      <c r="R235" s="343"/>
      <c r="S235" s="343"/>
      <c r="T235" s="343"/>
      <c r="U235" s="343"/>
      <c r="V235" s="343"/>
      <c r="W235" s="343"/>
      <c r="X235" s="343"/>
      <c r="Y235" s="343"/>
      <c r="Z235" s="343"/>
      <c r="AA235" s="343"/>
      <c r="AB235" s="343"/>
      <c r="AC235" s="343"/>
      <c r="AD235" s="343"/>
      <c r="AE235" s="343"/>
      <c r="AF235" s="343"/>
      <c r="AG235" s="343"/>
      <c r="AH235" s="343"/>
      <c r="AI235" s="343"/>
      <c r="AJ235" s="343"/>
      <c r="AK235" s="343"/>
      <c r="AL235" s="343"/>
      <c r="AM235" s="343"/>
    </row>
    <row r="236" spans="1:57">
      <c r="A236" s="272"/>
      <c r="B236" s="291"/>
      <c r="C236" s="291"/>
      <c r="D236" s="291"/>
      <c r="E236" s="291"/>
      <c r="F236" s="314"/>
      <c r="G236" s="314"/>
      <c r="H236" s="314"/>
      <c r="I236" s="314"/>
      <c r="J236" s="314"/>
      <c r="K236" s="275"/>
      <c r="L236" s="275"/>
      <c r="M236" s="275"/>
      <c r="N236" s="275"/>
      <c r="O236" s="275"/>
      <c r="P236" s="275"/>
      <c r="Q236" s="275"/>
      <c r="R236" s="275"/>
      <c r="S236" s="275"/>
      <c r="T236" s="275"/>
      <c r="U236" s="275"/>
      <c r="V236" s="275"/>
      <c r="W236" s="275"/>
      <c r="X236" s="275"/>
      <c r="Y236" s="275"/>
      <c r="Z236" s="275"/>
      <c r="AA236" s="275"/>
      <c r="AB236" s="275"/>
      <c r="AC236" s="275"/>
      <c r="AD236" s="275"/>
      <c r="AE236" s="275"/>
      <c r="AF236" s="275"/>
      <c r="AG236" s="275"/>
      <c r="AH236" s="275"/>
      <c r="AI236" s="275"/>
      <c r="AJ236" s="275"/>
      <c r="AK236" s="275"/>
      <c r="AL236" s="275"/>
      <c r="AM236" s="399"/>
    </row>
    <row r="237" spans="1:57">
      <c r="A237" s="273" t="s">
        <v>289</v>
      </c>
      <c r="B237" s="285"/>
      <c r="C237" s="285"/>
      <c r="D237" s="285"/>
      <c r="E237" s="285"/>
      <c r="F237" s="303"/>
      <c r="G237" s="303"/>
      <c r="H237" s="303"/>
      <c r="I237" s="303"/>
      <c r="J237" s="303"/>
      <c r="K237" s="303"/>
      <c r="L237" s="303"/>
      <c r="M237" s="303"/>
      <c r="N237" s="303"/>
      <c r="O237" s="303"/>
      <c r="P237" s="303"/>
      <c r="Q237" s="303"/>
      <c r="R237" s="303"/>
      <c r="S237" s="303"/>
      <c r="T237" s="303"/>
      <c r="U237" s="303"/>
      <c r="V237" s="303"/>
      <c r="W237" s="303"/>
      <c r="X237" s="303"/>
      <c r="Y237" s="303"/>
      <c r="Z237" s="303"/>
      <c r="AA237" s="303"/>
      <c r="AB237" s="303"/>
      <c r="AC237" s="303"/>
      <c r="AD237" s="303"/>
      <c r="AE237" s="303"/>
      <c r="AF237" s="303"/>
      <c r="AG237" s="303"/>
      <c r="AH237" s="303"/>
      <c r="AI237" s="303"/>
      <c r="AJ237" s="303"/>
      <c r="AK237" s="303"/>
      <c r="AL237" s="303"/>
      <c r="AM237" s="398"/>
    </row>
    <row r="238" spans="1:57">
      <c r="A238" s="269" t="s">
        <v>88</v>
      </c>
      <c r="B238" s="286"/>
      <c r="C238" s="286"/>
      <c r="D238" s="286"/>
      <c r="E238" s="308"/>
      <c r="F238" s="269" t="s">
        <v>48</v>
      </c>
      <c r="G238" s="286"/>
      <c r="H238" s="286"/>
      <c r="I238" s="286"/>
      <c r="J238" s="286"/>
      <c r="K238" s="340" t="s">
        <v>449</v>
      </c>
      <c r="L238" s="340"/>
      <c r="M238" s="340"/>
      <c r="N238" s="340"/>
      <c r="O238" s="340"/>
      <c r="P238" s="340"/>
      <c r="Q238" s="340"/>
      <c r="R238" s="340"/>
      <c r="S238" s="340"/>
      <c r="T238" s="340"/>
      <c r="U238" s="340"/>
      <c r="V238" s="340"/>
      <c r="W238" s="340"/>
      <c r="X238" s="340"/>
      <c r="Y238" s="340"/>
      <c r="Z238" s="340"/>
      <c r="AA238" s="340"/>
      <c r="AB238" s="340"/>
      <c r="AC238" s="340"/>
      <c r="AD238" s="340"/>
      <c r="AE238" s="340"/>
      <c r="AF238" s="340"/>
      <c r="AG238" s="340"/>
      <c r="AH238" s="340"/>
      <c r="AI238" s="340"/>
      <c r="AJ238" s="340"/>
      <c r="AK238" s="340"/>
      <c r="AL238" s="340"/>
      <c r="AM238" s="340"/>
    </row>
    <row r="239" spans="1:57" ht="9.75" customHeight="1">
      <c r="A239" s="270"/>
      <c r="B239" s="270"/>
      <c r="C239" s="270"/>
      <c r="D239" s="270"/>
      <c r="E239" s="270"/>
      <c r="F239" s="311"/>
      <c r="G239" s="311"/>
      <c r="H239" s="311"/>
      <c r="I239" s="311"/>
      <c r="J239" s="311"/>
      <c r="K239" s="341"/>
      <c r="L239" s="341"/>
      <c r="M239" s="341"/>
      <c r="N239" s="341"/>
      <c r="O239" s="341"/>
      <c r="P239" s="341"/>
      <c r="Q239" s="341"/>
      <c r="R239" s="341"/>
      <c r="S239" s="341"/>
      <c r="T239" s="341"/>
      <c r="U239" s="341"/>
      <c r="V239" s="341"/>
      <c r="W239" s="341"/>
      <c r="X239" s="341"/>
      <c r="Y239" s="341"/>
      <c r="Z239" s="341"/>
      <c r="AA239" s="341"/>
      <c r="AB239" s="341"/>
      <c r="AC239" s="341"/>
      <c r="AD239" s="341"/>
      <c r="AE239" s="341"/>
      <c r="AF239" s="341"/>
      <c r="AG239" s="341"/>
      <c r="AH239" s="341"/>
      <c r="AI239" s="341"/>
      <c r="AJ239" s="341"/>
      <c r="AK239" s="341"/>
      <c r="AL239" s="341"/>
      <c r="AM239" s="341"/>
    </row>
    <row r="240" spans="1:57" ht="9.75" customHeight="1">
      <c r="A240" s="270"/>
      <c r="B240" s="270"/>
      <c r="C240" s="270"/>
      <c r="D240" s="270"/>
      <c r="E240" s="270"/>
      <c r="F240" s="315"/>
      <c r="G240" s="319"/>
      <c r="H240" s="319"/>
      <c r="I240" s="319"/>
      <c r="J240" s="335"/>
      <c r="K240" s="344"/>
      <c r="L240" s="353"/>
      <c r="M240" s="353"/>
      <c r="N240" s="353"/>
      <c r="O240" s="353"/>
      <c r="P240" s="353"/>
      <c r="Q240" s="353"/>
      <c r="R240" s="353"/>
      <c r="S240" s="353"/>
      <c r="T240" s="353"/>
      <c r="U240" s="353"/>
      <c r="V240" s="353"/>
      <c r="W240" s="353"/>
      <c r="X240" s="353"/>
      <c r="Y240" s="353"/>
      <c r="Z240" s="353"/>
      <c r="AA240" s="353"/>
      <c r="AB240" s="353"/>
      <c r="AC240" s="353"/>
      <c r="AD240" s="353"/>
      <c r="AE240" s="353"/>
      <c r="AF240" s="353"/>
      <c r="AG240" s="353"/>
      <c r="AH240" s="353"/>
      <c r="AI240" s="353"/>
      <c r="AJ240" s="353"/>
      <c r="AK240" s="353"/>
      <c r="AL240" s="353"/>
      <c r="AM240" s="400"/>
    </row>
    <row r="241" spans="1:39" ht="9.75" customHeight="1">
      <c r="A241" s="270"/>
      <c r="B241" s="270"/>
      <c r="C241" s="270"/>
      <c r="D241" s="270"/>
      <c r="E241" s="270"/>
      <c r="F241" s="311"/>
      <c r="G241" s="311"/>
      <c r="H241" s="311"/>
      <c r="I241" s="311"/>
      <c r="J241" s="311"/>
      <c r="K241" s="341"/>
      <c r="L241" s="341"/>
      <c r="M241" s="341"/>
      <c r="N241" s="341"/>
      <c r="O241" s="341"/>
      <c r="P241" s="341"/>
      <c r="Q241" s="341"/>
      <c r="R241" s="341"/>
      <c r="S241" s="341"/>
      <c r="T241" s="341"/>
      <c r="U241" s="341"/>
      <c r="V241" s="341"/>
      <c r="W241" s="341"/>
      <c r="X241" s="341"/>
      <c r="Y241" s="341"/>
      <c r="Z241" s="341"/>
      <c r="AA241" s="341"/>
      <c r="AB241" s="341"/>
      <c r="AC241" s="341"/>
      <c r="AD241" s="341"/>
      <c r="AE241" s="341"/>
      <c r="AF241" s="341"/>
      <c r="AG241" s="341"/>
      <c r="AH241" s="341"/>
      <c r="AI241" s="341"/>
      <c r="AJ241" s="341"/>
      <c r="AK241" s="341"/>
      <c r="AL241" s="341"/>
      <c r="AM241" s="341"/>
    </row>
    <row r="242" spans="1:39" ht="20.25" customHeight="1">
      <c r="A242" s="271" t="s">
        <v>137</v>
      </c>
      <c r="B242" s="290"/>
      <c r="C242" s="290"/>
      <c r="D242" s="290"/>
      <c r="E242" s="290"/>
      <c r="F242" s="313">
        <f>SUM(F239:J241)</f>
        <v>0</v>
      </c>
      <c r="G242" s="318"/>
      <c r="H242" s="318"/>
      <c r="I242" s="318"/>
      <c r="J242" s="334"/>
      <c r="K242" s="343"/>
      <c r="L242" s="343"/>
      <c r="M242" s="343"/>
      <c r="N242" s="343"/>
      <c r="O242" s="343"/>
      <c r="P242" s="343"/>
      <c r="Q242" s="343"/>
      <c r="R242" s="343"/>
      <c r="S242" s="343"/>
      <c r="T242" s="343"/>
      <c r="U242" s="343"/>
      <c r="V242" s="343"/>
      <c r="W242" s="343"/>
      <c r="X242" s="343"/>
      <c r="Y242" s="343"/>
      <c r="Z242" s="343"/>
      <c r="AA242" s="343"/>
      <c r="AB242" s="343"/>
      <c r="AC242" s="343"/>
      <c r="AD242" s="343"/>
      <c r="AE242" s="343"/>
      <c r="AF242" s="343"/>
      <c r="AG242" s="343"/>
      <c r="AH242" s="343"/>
      <c r="AI242" s="343"/>
      <c r="AJ242" s="343"/>
      <c r="AK242" s="343"/>
      <c r="AL242" s="343"/>
      <c r="AM242" s="343"/>
    </row>
    <row r="243" spans="1:39">
      <c r="A243" s="272"/>
      <c r="B243" s="291"/>
      <c r="C243" s="291"/>
      <c r="D243" s="291"/>
      <c r="E243" s="291"/>
      <c r="F243" s="314"/>
      <c r="G243" s="314"/>
      <c r="H243" s="314"/>
      <c r="I243" s="314"/>
      <c r="J243" s="314"/>
      <c r="K243" s="275"/>
      <c r="L243" s="275"/>
      <c r="M243" s="275"/>
      <c r="N243" s="275"/>
      <c r="O243" s="275"/>
      <c r="P243" s="275"/>
      <c r="Q243" s="275"/>
      <c r="R243" s="275"/>
      <c r="S243" s="275"/>
      <c r="T243" s="275"/>
      <c r="U243" s="275"/>
      <c r="V243" s="275"/>
      <c r="W243" s="275"/>
      <c r="X243" s="275"/>
      <c r="Y243" s="275"/>
      <c r="Z243" s="275"/>
      <c r="AA243" s="275"/>
      <c r="AB243" s="275"/>
      <c r="AC243" s="275"/>
      <c r="AD243" s="275"/>
      <c r="AE243" s="275"/>
      <c r="AF243" s="275"/>
      <c r="AG243" s="275"/>
      <c r="AH243" s="275"/>
      <c r="AI243" s="275"/>
      <c r="AJ243" s="275"/>
      <c r="AK243" s="275"/>
      <c r="AL243" s="275"/>
      <c r="AM243" s="399"/>
    </row>
    <row r="244" spans="1:39" ht="20.25" customHeight="1">
      <c r="A244" s="274" t="s">
        <v>159</v>
      </c>
      <c r="B244" s="292"/>
      <c r="C244" s="304"/>
      <c r="D244" s="292"/>
      <c r="E244" s="309"/>
      <c r="F244" s="292"/>
      <c r="G244" s="292"/>
      <c r="H244" s="292"/>
      <c r="I244" s="292"/>
      <c r="J244" s="336"/>
      <c r="K244" s="336"/>
      <c r="L244" s="336"/>
      <c r="M244" s="336"/>
      <c r="N244" s="336"/>
      <c r="O244" s="361"/>
      <c r="P244" s="363"/>
      <c r="Q244" s="365"/>
      <c r="R244" s="365"/>
      <c r="S244" s="336"/>
      <c r="T244" s="367"/>
      <c r="U244" s="336"/>
      <c r="V244" s="369"/>
      <c r="W244" s="338" t="s">
        <v>10</v>
      </c>
      <c r="X244" s="160"/>
      <c r="Y244" s="160"/>
      <c r="Z244" s="169"/>
      <c r="AA244" s="360" t="str">
        <f>IF(L195="","",VLOOKUP(L195,$AX$193:$AZ$227,3,FALSE))</f>
        <v/>
      </c>
      <c r="AB244" s="362"/>
      <c r="AC244" s="362"/>
      <c r="AD244" s="160" t="s">
        <v>0</v>
      </c>
      <c r="AE244" s="169"/>
      <c r="AF244" s="338" t="s">
        <v>91</v>
      </c>
      <c r="AG244" s="160"/>
      <c r="AH244" s="169"/>
      <c r="AI244" s="387">
        <f>ROUNDDOWN($F$262/1000,0)</f>
        <v>0</v>
      </c>
      <c r="AJ244" s="388"/>
      <c r="AK244" s="388"/>
      <c r="AL244" s="160" t="s">
        <v>0</v>
      </c>
      <c r="AM244" s="169"/>
    </row>
    <row r="245" spans="1:39" ht="20.25" customHeight="1">
      <c r="A245" s="264" t="s">
        <v>87</v>
      </c>
      <c r="B245" s="286"/>
      <c r="C245" s="289"/>
      <c r="D245" s="289"/>
      <c r="E245" s="289"/>
      <c r="F245" s="289"/>
      <c r="G245" s="289"/>
      <c r="H245" s="323"/>
      <c r="I245" s="328"/>
      <c r="J245" s="332"/>
      <c r="K245" s="339" t="s">
        <v>203</v>
      </c>
      <c r="L245" s="352"/>
      <c r="M245" s="352"/>
      <c r="N245" s="352"/>
      <c r="O245" s="352"/>
      <c r="P245" s="352"/>
      <c r="Q245" s="352"/>
      <c r="R245" s="352"/>
      <c r="S245" s="352"/>
      <c r="T245" s="352"/>
      <c r="U245" s="352"/>
      <c r="V245" s="352"/>
      <c r="W245" s="352"/>
      <c r="X245" s="352"/>
      <c r="Y245" s="352"/>
      <c r="Z245" s="352"/>
      <c r="AA245" s="352"/>
      <c r="AB245" s="352"/>
      <c r="AC245" s="352"/>
      <c r="AD245" s="352"/>
      <c r="AE245" s="352"/>
      <c r="AF245" s="382" t="s">
        <v>123</v>
      </c>
      <c r="AG245" s="385"/>
      <c r="AH245" s="385"/>
      <c r="AI245" s="301"/>
      <c r="AJ245" s="301"/>
      <c r="AK245" s="111"/>
      <c r="AL245" s="289"/>
      <c r="AM245" s="396"/>
    </row>
    <row r="246" spans="1:39" ht="20.25" customHeight="1">
      <c r="A246" s="265"/>
      <c r="B246" s="293"/>
      <c r="C246" s="305" t="s">
        <v>148</v>
      </c>
      <c r="D246" s="305"/>
      <c r="E246" s="305"/>
      <c r="F246" s="305"/>
      <c r="G246" s="305"/>
      <c r="H246" s="305"/>
      <c r="I246" s="305"/>
      <c r="J246" s="305"/>
      <c r="K246" s="305"/>
      <c r="L246" s="305"/>
      <c r="M246" s="305"/>
      <c r="N246" s="305"/>
      <c r="O246" s="305"/>
      <c r="P246" s="305"/>
      <c r="Q246" s="305"/>
      <c r="R246" s="305"/>
      <c r="S246" s="305"/>
      <c r="T246" s="305"/>
      <c r="U246" s="305"/>
      <c r="V246" s="305"/>
      <c r="W246" s="305"/>
      <c r="X246" s="305"/>
      <c r="Y246" s="305"/>
      <c r="Z246" s="305"/>
      <c r="AA246" s="305"/>
      <c r="AB246" s="305"/>
      <c r="AC246" s="305"/>
      <c r="AD246" s="305"/>
      <c r="AE246" s="305"/>
      <c r="AF246" s="305"/>
      <c r="AG246" s="305"/>
      <c r="AH246" s="305"/>
      <c r="AI246" s="305"/>
      <c r="AJ246" s="305"/>
      <c r="AK246" s="305"/>
      <c r="AL246" s="305"/>
      <c r="AM246" s="401"/>
    </row>
    <row r="247" spans="1:39" ht="20.25" customHeight="1">
      <c r="A247" s="267"/>
      <c r="B247" s="288"/>
      <c r="C247" s="303"/>
      <c r="D247" s="303"/>
      <c r="E247" s="303"/>
      <c r="F247" s="303"/>
      <c r="G247" s="303"/>
      <c r="H247" s="303"/>
      <c r="I247" s="303"/>
      <c r="J247" s="303"/>
      <c r="K247" s="303"/>
      <c r="L247" s="303"/>
      <c r="M247" s="303"/>
      <c r="N247" s="303"/>
      <c r="O247" s="303"/>
      <c r="P247" s="303"/>
      <c r="Q247" s="303"/>
      <c r="R247" s="303"/>
      <c r="S247" s="303"/>
      <c r="T247" s="303"/>
      <c r="U247" s="303"/>
      <c r="V247" s="303"/>
      <c r="W247" s="303"/>
      <c r="X247" s="303"/>
      <c r="Y247" s="303"/>
      <c r="Z247" s="303"/>
      <c r="AA247" s="303"/>
      <c r="AB247" s="303"/>
      <c r="AC247" s="303"/>
      <c r="AD247" s="303"/>
      <c r="AE247" s="303"/>
      <c r="AF247" s="303"/>
      <c r="AG247" s="303"/>
      <c r="AH247" s="303"/>
      <c r="AI247" s="303"/>
      <c r="AJ247" s="303"/>
      <c r="AK247" s="303"/>
      <c r="AL247" s="303"/>
      <c r="AM247" s="398"/>
    </row>
    <row r="248" spans="1:39">
      <c r="A248" s="269" t="s">
        <v>182</v>
      </c>
      <c r="B248" s="286"/>
      <c r="C248" s="286"/>
      <c r="D248" s="286"/>
      <c r="E248" s="286"/>
      <c r="F248" s="302"/>
      <c r="G248" s="302"/>
      <c r="H248" s="302"/>
      <c r="I248" s="302"/>
      <c r="J248" s="302"/>
      <c r="K248" s="302"/>
      <c r="L248" s="302"/>
      <c r="M248" s="302"/>
      <c r="N248" s="302"/>
      <c r="O248" s="302"/>
      <c r="P248" s="302"/>
      <c r="Q248" s="302"/>
      <c r="R248" s="302"/>
      <c r="S248" s="302"/>
      <c r="T248" s="302"/>
      <c r="U248" s="302"/>
      <c r="V248" s="302"/>
      <c r="W248" s="302"/>
      <c r="X248" s="302"/>
      <c r="Y248" s="302"/>
      <c r="Z248" s="302"/>
      <c r="AA248" s="302"/>
      <c r="AB248" s="302"/>
      <c r="AC248" s="302"/>
      <c r="AD248" s="302"/>
      <c r="AE248" s="302"/>
      <c r="AF248" s="302"/>
      <c r="AG248" s="302"/>
      <c r="AH248" s="302"/>
      <c r="AI248" s="302"/>
      <c r="AJ248" s="302"/>
      <c r="AK248" s="302"/>
      <c r="AL248" s="302"/>
      <c r="AM248" s="397"/>
    </row>
    <row r="249" spans="1:39">
      <c r="A249" s="269" t="s">
        <v>88</v>
      </c>
      <c r="B249" s="286"/>
      <c r="C249" s="286"/>
      <c r="D249" s="286"/>
      <c r="E249" s="308"/>
      <c r="F249" s="269" t="s">
        <v>18</v>
      </c>
      <c r="G249" s="286"/>
      <c r="H249" s="286"/>
      <c r="I249" s="286"/>
      <c r="J249" s="286"/>
      <c r="K249" s="340" t="s">
        <v>29</v>
      </c>
      <c r="L249" s="340"/>
      <c r="M249" s="340"/>
      <c r="N249" s="340"/>
      <c r="O249" s="340"/>
      <c r="P249" s="340"/>
      <c r="Q249" s="340"/>
      <c r="R249" s="340"/>
      <c r="S249" s="340"/>
      <c r="T249" s="340"/>
      <c r="U249" s="340"/>
      <c r="V249" s="340"/>
      <c r="W249" s="340"/>
      <c r="X249" s="340"/>
      <c r="Y249" s="340"/>
      <c r="Z249" s="340"/>
      <c r="AA249" s="340"/>
      <c r="AB249" s="340"/>
      <c r="AC249" s="340"/>
      <c r="AD249" s="340"/>
      <c r="AE249" s="340"/>
      <c r="AF249" s="340"/>
      <c r="AG249" s="340"/>
      <c r="AH249" s="340"/>
      <c r="AI249" s="340"/>
      <c r="AJ249" s="340"/>
      <c r="AK249" s="340"/>
      <c r="AL249" s="340"/>
      <c r="AM249" s="340"/>
    </row>
    <row r="250" spans="1:39" ht="9.75" customHeight="1">
      <c r="A250" s="270"/>
      <c r="B250" s="270"/>
      <c r="C250" s="270"/>
      <c r="D250" s="270"/>
      <c r="E250" s="270"/>
      <c r="F250" s="311"/>
      <c r="G250" s="311"/>
      <c r="H250" s="311"/>
      <c r="I250" s="311"/>
      <c r="J250" s="311"/>
      <c r="K250" s="341"/>
      <c r="L250" s="341"/>
      <c r="M250" s="341"/>
      <c r="N250" s="341"/>
      <c r="O250" s="341"/>
      <c r="P250" s="341"/>
      <c r="Q250" s="341"/>
      <c r="R250" s="341"/>
      <c r="S250" s="341"/>
      <c r="T250" s="341"/>
      <c r="U250" s="341"/>
      <c r="V250" s="341"/>
      <c r="W250" s="341"/>
      <c r="X250" s="341"/>
      <c r="Y250" s="341"/>
      <c r="Z250" s="341"/>
      <c r="AA250" s="341"/>
      <c r="AB250" s="341"/>
      <c r="AC250" s="341"/>
      <c r="AD250" s="341"/>
      <c r="AE250" s="341"/>
      <c r="AF250" s="341"/>
      <c r="AG250" s="341"/>
      <c r="AH250" s="341"/>
      <c r="AI250" s="341"/>
      <c r="AJ250" s="341"/>
      <c r="AK250" s="341"/>
      <c r="AL250" s="341"/>
      <c r="AM250" s="341"/>
    </row>
    <row r="251" spans="1:39" ht="9.75" customHeight="1">
      <c r="A251" s="270"/>
      <c r="B251" s="270"/>
      <c r="C251" s="270"/>
      <c r="D251" s="270"/>
      <c r="E251" s="270"/>
      <c r="F251" s="311"/>
      <c r="G251" s="311"/>
      <c r="H251" s="311"/>
      <c r="I251" s="311"/>
      <c r="J251" s="311"/>
      <c r="K251" s="341"/>
      <c r="L251" s="341"/>
      <c r="M251" s="341"/>
      <c r="N251" s="341"/>
      <c r="O251" s="341"/>
      <c r="P251" s="341"/>
      <c r="Q251" s="341"/>
      <c r="R251" s="341"/>
      <c r="S251" s="341"/>
      <c r="T251" s="341"/>
      <c r="U251" s="341"/>
      <c r="V251" s="341"/>
      <c r="W251" s="341"/>
      <c r="X251" s="341"/>
      <c r="Y251" s="341"/>
      <c r="Z251" s="341"/>
      <c r="AA251" s="341"/>
      <c r="AB251" s="341"/>
      <c r="AC251" s="341"/>
      <c r="AD251" s="341"/>
      <c r="AE251" s="341"/>
      <c r="AF251" s="341"/>
      <c r="AG251" s="341"/>
      <c r="AH251" s="341"/>
      <c r="AI251" s="341"/>
      <c r="AJ251" s="341"/>
      <c r="AK251" s="341"/>
      <c r="AL251" s="341"/>
      <c r="AM251" s="341"/>
    </row>
    <row r="252" spans="1:39" ht="9.75" customHeight="1">
      <c r="A252" s="270"/>
      <c r="B252" s="270"/>
      <c r="C252" s="270"/>
      <c r="D252" s="270"/>
      <c r="E252" s="270"/>
      <c r="F252" s="311"/>
      <c r="G252" s="311"/>
      <c r="H252" s="311"/>
      <c r="I252" s="311"/>
      <c r="J252" s="311"/>
      <c r="K252" s="341"/>
      <c r="L252" s="341"/>
      <c r="M252" s="341"/>
      <c r="N252" s="341"/>
      <c r="O252" s="341"/>
      <c r="P252" s="341"/>
      <c r="Q252" s="341"/>
      <c r="R252" s="341"/>
      <c r="S252" s="341"/>
      <c r="T252" s="341"/>
      <c r="U252" s="341"/>
      <c r="V252" s="341"/>
      <c r="W252" s="341"/>
      <c r="X252" s="341"/>
      <c r="Y252" s="341"/>
      <c r="Z252" s="341"/>
      <c r="AA252" s="341"/>
      <c r="AB252" s="341"/>
      <c r="AC252" s="341"/>
      <c r="AD252" s="341"/>
      <c r="AE252" s="341"/>
      <c r="AF252" s="341"/>
      <c r="AG252" s="341"/>
      <c r="AH252" s="341"/>
      <c r="AI252" s="341"/>
      <c r="AJ252" s="341"/>
      <c r="AK252" s="341"/>
      <c r="AL252" s="341"/>
      <c r="AM252" s="341"/>
    </row>
    <row r="253" spans="1:39" ht="9.75" customHeight="1">
      <c r="A253" s="270"/>
      <c r="B253" s="270"/>
      <c r="C253" s="270"/>
      <c r="D253" s="270"/>
      <c r="E253" s="270"/>
      <c r="F253" s="311"/>
      <c r="G253" s="311"/>
      <c r="H253" s="311"/>
      <c r="I253" s="311"/>
      <c r="J253" s="311"/>
      <c r="K253" s="341"/>
      <c r="L253" s="341"/>
      <c r="M253" s="341"/>
      <c r="N253" s="341"/>
      <c r="O253" s="341"/>
      <c r="P253" s="341"/>
      <c r="Q253" s="341"/>
      <c r="R253" s="341"/>
      <c r="S253" s="341"/>
      <c r="T253" s="341"/>
      <c r="U253" s="341"/>
      <c r="V253" s="341"/>
      <c r="W253" s="341"/>
      <c r="X253" s="341"/>
      <c r="Y253" s="341"/>
      <c r="Z253" s="341"/>
      <c r="AA253" s="341"/>
      <c r="AB253" s="341"/>
      <c r="AC253" s="341"/>
      <c r="AD253" s="341"/>
      <c r="AE253" s="341"/>
      <c r="AF253" s="341"/>
      <c r="AG253" s="341"/>
      <c r="AH253" s="341"/>
      <c r="AI253" s="341"/>
      <c r="AJ253" s="341"/>
      <c r="AK253" s="341"/>
      <c r="AL253" s="341"/>
      <c r="AM253" s="341"/>
    </row>
    <row r="254" spans="1:39" ht="9.75" customHeight="1">
      <c r="A254" s="270"/>
      <c r="B254" s="270"/>
      <c r="C254" s="270"/>
      <c r="D254" s="270"/>
      <c r="E254" s="270"/>
      <c r="F254" s="311"/>
      <c r="G254" s="311"/>
      <c r="H254" s="311"/>
      <c r="I254" s="311"/>
      <c r="J254" s="311"/>
      <c r="K254" s="341"/>
      <c r="L254" s="341"/>
      <c r="M254" s="341"/>
      <c r="N254" s="341"/>
      <c r="O254" s="341"/>
      <c r="P254" s="341"/>
      <c r="Q254" s="341"/>
      <c r="R254" s="341"/>
      <c r="S254" s="341"/>
      <c r="T254" s="341"/>
      <c r="U254" s="341"/>
      <c r="V254" s="341"/>
      <c r="W254" s="341"/>
      <c r="X254" s="341"/>
      <c r="Y254" s="341"/>
      <c r="Z254" s="341"/>
      <c r="AA254" s="341"/>
      <c r="AB254" s="341"/>
      <c r="AC254" s="341"/>
      <c r="AD254" s="341"/>
      <c r="AE254" s="341"/>
      <c r="AF254" s="341"/>
      <c r="AG254" s="341"/>
      <c r="AH254" s="341"/>
      <c r="AI254" s="341"/>
      <c r="AJ254" s="341"/>
      <c r="AK254" s="341"/>
      <c r="AL254" s="341"/>
      <c r="AM254" s="341"/>
    </row>
    <row r="255" spans="1:39" ht="9.75" customHeight="1">
      <c r="A255" s="270"/>
      <c r="B255" s="270"/>
      <c r="C255" s="270"/>
      <c r="D255" s="270"/>
      <c r="E255" s="270"/>
      <c r="F255" s="311"/>
      <c r="G255" s="311"/>
      <c r="H255" s="311"/>
      <c r="I255" s="311"/>
      <c r="J255" s="311"/>
      <c r="K255" s="341"/>
      <c r="L255" s="341"/>
      <c r="M255" s="341"/>
      <c r="N255" s="341"/>
      <c r="O255" s="341"/>
      <c r="P255" s="341"/>
      <c r="Q255" s="341"/>
      <c r="R255" s="341"/>
      <c r="S255" s="341"/>
      <c r="T255" s="341"/>
      <c r="U255" s="341"/>
      <c r="V255" s="341"/>
      <c r="W255" s="341"/>
      <c r="X255" s="341"/>
      <c r="Y255" s="341"/>
      <c r="Z255" s="341"/>
      <c r="AA255" s="341"/>
      <c r="AB255" s="341"/>
      <c r="AC255" s="341"/>
      <c r="AD255" s="341"/>
      <c r="AE255" s="341"/>
      <c r="AF255" s="341"/>
      <c r="AG255" s="341"/>
      <c r="AH255" s="341"/>
      <c r="AI255" s="341"/>
      <c r="AJ255" s="341"/>
      <c r="AK255" s="341"/>
      <c r="AL255" s="341"/>
      <c r="AM255" s="341"/>
    </row>
    <row r="256" spans="1:39" ht="9.75" customHeight="1">
      <c r="A256" s="270"/>
      <c r="B256" s="270"/>
      <c r="C256" s="270"/>
      <c r="D256" s="270"/>
      <c r="E256" s="270"/>
      <c r="F256" s="311"/>
      <c r="G256" s="311"/>
      <c r="H256" s="311"/>
      <c r="I256" s="311"/>
      <c r="J256" s="311"/>
      <c r="K256" s="341"/>
      <c r="L256" s="341"/>
      <c r="M256" s="341"/>
      <c r="N256" s="341"/>
      <c r="O256" s="341"/>
      <c r="P256" s="341"/>
      <c r="Q256" s="341"/>
      <c r="R256" s="341"/>
      <c r="S256" s="341"/>
      <c r="T256" s="341"/>
      <c r="U256" s="341"/>
      <c r="V256" s="341"/>
      <c r="W256" s="341"/>
      <c r="X256" s="341"/>
      <c r="Y256" s="341"/>
      <c r="Z256" s="341"/>
      <c r="AA256" s="341"/>
      <c r="AB256" s="341"/>
      <c r="AC256" s="341"/>
      <c r="AD256" s="341"/>
      <c r="AE256" s="341"/>
      <c r="AF256" s="341"/>
      <c r="AG256" s="341"/>
      <c r="AH256" s="341"/>
      <c r="AI256" s="341"/>
      <c r="AJ256" s="341"/>
      <c r="AK256" s="341"/>
      <c r="AL256" s="341"/>
      <c r="AM256" s="341"/>
    </row>
    <row r="257" spans="1:39" ht="9.75" customHeight="1">
      <c r="A257" s="270"/>
      <c r="B257" s="270"/>
      <c r="C257" s="270"/>
      <c r="D257" s="270"/>
      <c r="E257" s="270"/>
      <c r="F257" s="311"/>
      <c r="G257" s="311"/>
      <c r="H257" s="311"/>
      <c r="I257" s="311"/>
      <c r="J257" s="311"/>
      <c r="K257" s="341"/>
      <c r="L257" s="341"/>
      <c r="M257" s="341"/>
      <c r="N257" s="341"/>
      <c r="O257" s="341"/>
      <c r="P257" s="341"/>
      <c r="Q257" s="341"/>
      <c r="R257" s="341"/>
      <c r="S257" s="341"/>
      <c r="T257" s="341"/>
      <c r="U257" s="341"/>
      <c r="V257" s="341"/>
      <c r="W257" s="341"/>
      <c r="X257" s="341"/>
      <c r="Y257" s="341"/>
      <c r="Z257" s="341"/>
      <c r="AA257" s="341"/>
      <c r="AB257" s="341"/>
      <c r="AC257" s="341"/>
      <c r="AD257" s="341"/>
      <c r="AE257" s="341"/>
      <c r="AF257" s="341"/>
      <c r="AG257" s="341"/>
      <c r="AH257" s="341"/>
      <c r="AI257" s="341"/>
      <c r="AJ257" s="341"/>
      <c r="AK257" s="341"/>
      <c r="AL257" s="341"/>
      <c r="AM257" s="341"/>
    </row>
    <row r="258" spans="1:39" ht="9.75" customHeight="1">
      <c r="A258" s="270"/>
      <c r="B258" s="270"/>
      <c r="C258" s="270"/>
      <c r="D258" s="270"/>
      <c r="E258" s="270"/>
      <c r="F258" s="311"/>
      <c r="G258" s="311"/>
      <c r="H258" s="311"/>
      <c r="I258" s="311"/>
      <c r="J258" s="311"/>
      <c r="K258" s="341"/>
      <c r="L258" s="341"/>
      <c r="M258" s="341"/>
      <c r="N258" s="341"/>
      <c r="O258" s="341"/>
      <c r="P258" s="341"/>
      <c r="Q258" s="341"/>
      <c r="R258" s="341"/>
      <c r="S258" s="341"/>
      <c r="T258" s="341"/>
      <c r="U258" s="341"/>
      <c r="V258" s="341"/>
      <c r="W258" s="341"/>
      <c r="X258" s="341"/>
      <c r="Y258" s="341"/>
      <c r="Z258" s="341"/>
      <c r="AA258" s="341"/>
      <c r="AB258" s="341"/>
      <c r="AC258" s="341"/>
      <c r="AD258" s="341"/>
      <c r="AE258" s="341"/>
      <c r="AF258" s="341"/>
      <c r="AG258" s="341"/>
      <c r="AH258" s="341"/>
      <c r="AI258" s="341"/>
      <c r="AJ258" s="341"/>
      <c r="AK258" s="341"/>
      <c r="AL258" s="341"/>
      <c r="AM258" s="341"/>
    </row>
    <row r="259" spans="1:39" ht="9.75" customHeight="1">
      <c r="A259" s="270"/>
      <c r="B259" s="270"/>
      <c r="C259" s="270"/>
      <c r="D259" s="270"/>
      <c r="E259" s="270"/>
      <c r="F259" s="311"/>
      <c r="G259" s="311"/>
      <c r="H259" s="311"/>
      <c r="I259" s="311"/>
      <c r="J259" s="311"/>
      <c r="K259" s="341"/>
      <c r="L259" s="341"/>
      <c r="M259" s="341"/>
      <c r="N259" s="341"/>
      <c r="O259" s="341"/>
      <c r="P259" s="341"/>
      <c r="Q259" s="341"/>
      <c r="R259" s="341"/>
      <c r="S259" s="341"/>
      <c r="T259" s="341"/>
      <c r="U259" s="341"/>
      <c r="V259" s="341"/>
      <c r="W259" s="341"/>
      <c r="X259" s="341"/>
      <c r="Y259" s="341"/>
      <c r="Z259" s="341"/>
      <c r="AA259" s="341"/>
      <c r="AB259" s="341"/>
      <c r="AC259" s="341"/>
      <c r="AD259" s="341"/>
      <c r="AE259" s="341"/>
      <c r="AF259" s="341"/>
      <c r="AG259" s="341"/>
      <c r="AH259" s="341"/>
      <c r="AI259" s="341"/>
      <c r="AJ259" s="341"/>
      <c r="AK259" s="341"/>
      <c r="AL259" s="341"/>
      <c r="AM259" s="341"/>
    </row>
    <row r="260" spans="1:39" ht="9.75" customHeight="1">
      <c r="A260" s="270"/>
      <c r="B260" s="270"/>
      <c r="C260" s="270"/>
      <c r="D260" s="270"/>
      <c r="E260" s="270"/>
      <c r="F260" s="311"/>
      <c r="G260" s="311"/>
      <c r="H260" s="311"/>
      <c r="I260" s="311"/>
      <c r="J260" s="311"/>
      <c r="K260" s="341"/>
      <c r="L260" s="341"/>
      <c r="M260" s="341"/>
      <c r="N260" s="341"/>
      <c r="O260" s="341"/>
      <c r="P260" s="341"/>
      <c r="Q260" s="341"/>
      <c r="R260" s="341"/>
      <c r="S260" s="341"/>
      <c r="T260" s="341"/>
      <c r="U260" s="341"/>
      <c r="V260" s="341"/>
      <c r="W260" s="341"/>
      <c r="X260" s="341"/>
      <c r="Y260" s="341"/>
      <c r="Z260" s="341"/>
      <c r="AA260" s="341"/>
      <c r="AB260" s="341"/>
      <c r="AC260" s="341"/>
      <c r="AD260" s="341"/>
      <c r="AE260" s="341"/>
      <c r="AF260" s="341"/>
      <c r="AG260" s="341"/>
      <c r="AH260" s="341"/>
      <c r="AI260" s="341"/>
      <c r="AJ260" s="341"/>
      <c r="AK260" s="341"/>
      <c r="AL260" s="341"/>
      <c r="AM260" s="341"/>
    </row>
    <row r="261" spans="1:39" ht="9.75" customHeight="1">
      <c r="A261" s="270"/>
      <c r="B261" s="270"/>
      <c r="C261" s="270"/>
      <c r="D261" s="270"/>
      <c r="E261" s="270"/>
      <c r="F261" s="312"/>
      <c r="G261" s="317"/>
      <c r="H261" s="317"/>
      <c r="I261" s="317"/>
      <c r="J261" s="317"/>
      <c r="K261" s="345"/>
      <c r="L261" s="345"/>
      <c r="M261" s="345"/>
      <c r="N261" s="345"/>
      <c r="O261" s="345"/>
      <c r="P261" s="345"/>
      <c r="Q261" s="345"/>
      <c r="R261" s="345"/>
      <c r="S261" s="345"/>
      <c r="T261" s="345"/>
      <c r="U261" s="345"/>
      <c r="V261" s="345"/>
      <c r="W261" s="345"/>
      <c r="X261" s="345"/>
      <c r="Y261" s="345"/>
      <c r="Z261" s="345"/>
      <c r="AA261" s="345"/>
      <c r="AB261" s="345"/>
      <c r="AC261" s="345"/>
      <c r="AD261" s="345"/>
      <c r="AE261" s="345"/>
      <c r="AF261" s="345"/>
      <c r="AG261" s="345"/>
      <c r="AH261" s="345"/>
      <c r="AI261" s="345"/>
      <c r="AJ261" s="345"/>
      <c r="AK261" s="345"/>
      <c r="AL261" s="345"/>
      <c r="AM261" s="345"/>
    </row>
    <row r="262" spans="1:39" ht="20.25" customHeight="1">
      <c r="A262" s="271" t="s">
        <v>278</v>
      </c>
      <c r="B262" s="290"/>
      <c r="C262" s="290"/>
      <c r="D262" s="290"/>
      <c r="E262" s="310"/>
      <c r="F262" s="316">
        <f>SUM(F250:J261)</f>
        <v>0</v>
      </c>
      <c r="G262" s="320"/>
      <c r="H262" s="320"/>
      <c r="I262" s="320"/>
      <c r="J262" s="320"/>
      <c r="K262" s="346"/>
      <c r="L262" s="346"/>
      <c r="M262" s="346"/>
      <c r="N262" s="346"/>
      <c r="O262" s="346"/>
      <c r="P262" s="346"/>
      <c r="Q262" s="346"/>
      <c r="R262" s="346"/>
      <c r="S262" s="346"/>
      <c r="T262" s="346"/>
      <c r="U262" s="346"/>
      <c r="V262" s="346"/>
      <c r="W262" s="346"/>
      <c r="X262" s="346"/>
      <c r="Y262" s="346"/>
      <c r="Z262" s="346"/>
      <c r="AA262" s="346"/>
      <c r="AB262" s="346"/>
      <c r="AC262" s="346"/>
      <c r="AD262" s="346"/>
      <c r="AE262" s="346"/>
      <c r="AF262" s="346"/>
      <c r="AG262" s="346"/>
      <c r="AH262" s="346"/>
      <c r="AI262" s="346"/>
      <c r="AJ262" s="346"/>
      <c r="AK262" s="346"/>
      <c r="AL262" s="346"/>
      <c r="AM262" s="346"/>
    </row>
    <row r="263" spans="1:39">
      <c r="A263" s="275"/>
      <c r="B263" s="275"/>
      <c r="C263" s="275"/>
      <c r="D263" s="275"/>
      <c r="E263" s="275"/>
      <c r="F263" s="275"/>
      <c r="G263" s="275"/>
      <c r="H263" s="275"/>
      <c r="I263" s="275"/>
      <c r="J263" s="275"/>
      <c r="K263" s="347"/>
      <c r="L263" s="347"/>
      <c r="M263" s="347"/>
      <c r="N263" s="347"/>
      <c r="O263" s="347"/>
      <c r="P263" s="347"/>
      <c r="Q263" s="347"/>
      <c r="R263" s="347"/>
      <c r="S263" s="347"/>
      <c r="T263" s="347"/>
      <c r="U263" s="347"/>
      <c r="V263" s="347"/>
      <c r="W263" s="347"/>
      <c r="X263" s="347"/>
      <c r="Y263" s="347"/>
      <c r="Z263" s="347"/>
      <c r="AA263" s="347"/>
      <c r="AB263" s="347"/>
      <c r="AC263" s="347"/>
      <c r="AD263" s="347"/>
      <c r="AE263" s="347"/>
      <c r="AF263" s="347"/>
      <c r="AG263" s="347"/>
      <c r="AH263" s="347"/>
      <c r="AI263" s="347"/>
      <c r="AJ263" s="347"/>
      <c r="AK263" s="307"/>
      <c r="AL263" s="307"/>
      <c r="AM263" s="307"/>
    </row>
    <row r="264" spans="1:39">
      <c r="A264" s="276"/>
      <c r="B264" s="294"/>
      <c r="C264" s="306"/>
      <c r="D264" s="306"/>
      <c r="E264" s="306"/>
      <c r="F264" s="306"/>
      <c r="G264" s="306"/>
      <c r="H264" s="306"/>
      <c r="I264" s="306"/>
      <c r="J264" s="306"/>
      <c r="K264" s="306"/>
      <c r="L264" s="306"/>
      <c r="M264" s="306"/>
      <c r="N264" s="306"/>
      <c r="O264" s="306"/>
      <c r="P264" s="306"/>
      <c r="Q264" s="306"/>
      <c r="R264" s="306"/>
      <c r="S264" s="306"/>
      <c r="T264" s="306"/>
      <c r="U264" s="306"/>
      <c r="V264" s="306"/>
      <c r="W264" s="306"/>
      <c r="X264" s="306"/>
      <c r="Y264" s="306"/>
      <c r="Z264" s="306"/>
      <c r="AA264" s="306"/>
      <c r="AB264" s="306"/>
      <c r="AC264" s="306"/>
      <c r="AD264" s="306"/>
      <c r="AE264" s="306"/>
      <c r="AF264" s="306"/>
      <c r="AG264" s="306"/>
      <c r="AH264" s="306"/>
      <c r="AI264" s="306"/>
      <c r="AJ264" s="306"/>
      <c r="AK264" s="389"/>
      <c r="AL264" s="389"/>
      <c r="AM264" s="402"/>
    </row>
    <row r="265" spans="1:39">
      <c r="A265" s="277" t="s">
        <v>135</v>
      </c>
      <c r="B265" s="295"/>
      <c r="C265" s="295"/>
      <c r="D265" s="295"/>
      <c r="E265" s="295"/>
      <c r="F265" s="295"/>
      <c r="G265" s="295"/>
      <c r="H265" s="295"/>
      <c r="I265" s="295"/>
      <c r="J265" s="295"/>
      <c r="K265" s="295"/>
      <c r="L265" s="295"/>
      <c r="M265" s="295"/>
      <c r="N265" s="295"/>
      <c r="O265" s="295"/>
      <c r="P265" s="295"/>
      <c r="Q265" s="295"/>
      <c r="R265" s="295"/>
      <c r="S265" s="295"/>
      <c r="T265" s="295"/>
      <c r="U265" s="295"/>
      <c r="V265" s="295"/>
      <c r="W265" s="295"/>
      <c r="X265" s="295"/>
      <c r="Y265" s="295"/>
      <c r="Z265" s="295"/>
      <c r="AA265" s="295"/>
      <c r="AB265" s="295"/>
      <c r="AC265" s="295"/>
      <c r="AD265" s="295"/>
      <c r="AE265" s="295"/>
      <c r="AF265" s="295"/>
      <c r="AG265" s="295"/>
      <c r="AH265" s="295"/>
      <c r="AI265" s="295"/>
      <c r="AJ265" s="295"/>
      <c r="AK265" s="295"/>
      <c r="AL265" s="258"/>
      <c r="AM265" s="403"/>
    </row>
    <row r="266" spans="1:39">
      <c r="A266" s="278" t="s">
        <v>168</v>
      </c>
      <c r="B266" s="296"/>
      <c r="C266" s="296"/>
      <c r="D266" s="296"/>
      <c r="E266" s="296"/>
      <c r="F266" s="296"/>
      <c r="G266" s="296"/>
      <c r="H266" s="296"/>
      <c r="I266" s="296"/>
      <c r="J266" s="296"/>
      <c r="K266" s="296"/>
      <c r="L266" s="296"/>
      <c r="M266" s="296"/>
      <c r="N266" s="296"/>
      <c r="O266" s="296"/>
      <c r="P266" s="296"/>
      <c r="Q266" s="296"/>
      <c r="R266" s="296"/>
      <c r="S266" s="296"/>
      <c r="T266" s="296"/>
      <c r="U266" s="296"/>
      <c r="V266" s="296"/>
      <c r="W266" s="296"/>
      <c r="X266" s="296"/>
      <c r="Y266" s="296"/>
      <c r="Z266" s="296"/>
      <c r="AA266" s="296"/>
      <c r="AB266" s="296"/>
      <c r="AC266" s="296"/>
      <c r="AD266" s="296"/>
      <c r="AE266" s="296"/>
      <c r="AF266" s="296"/>
      <c r="AG266" s="296"/>
      <c r="AH266" s="296"/>
      <c r="AI266" s="296"/>
      <c r="AJ266" s="296"/>
      <c r="AK266" s="296"/>
      <c r="AL266" s="391"/>
      <c r="AM266" s="404"/>
    </row>
    <row r="267" spans="1:39">
      <c r="A267" s="277" t="s">
        <v>170</v>
      </c>
      <c r="B267" s="295"/>
      <c r="C267" s="295"/>
      <c r="D267" s="295"/>
      <c r="E267" s="295"/>
      <c r="F267" s="295"/>
      <c r="G267" s="295"/>
      <c r="H267" s="295"/>
      <c r="I267" s="295"/>
      <c r="J267" s="295"/>
      <c r="K267" s="295"/>
      <c r="L267" s="295"/>
      <c r="M267" s="295"/>
      <c r="N267" s="295"/>
      <c r="O267" s="295"/>
      <c r="P267" s="295"/>
      <c r="Q267" s="295"/>
      <c r="R267" s="295"/>
      <c r="S267" s="295"/>
      <c r="T267" s="295"/>
      <c r="U267" s="295"/>
      <c r="V267" s="295"/>
      <c r="W267" s="295"/>
      <c r="X267" s="295"/>
      <c r="Y267" s="295"/>
      <c r="Z267" s="295"/>
      <c r="AA267" s="295"/>
      <c r="AB267" s="295"/>
      <c r="AC267" s="295"/>
      <c r="AD267" s="295"/>
      <c r="AE267" s="295"/>
      <c r="AF267" s="295"/>
      <c r="AG267" s="295"/>
      <c r="AH267" s="295"/>
      <c r="AI267" s="295"/>
      <c r="AJ267" s="295"/>
      <c r="AK267" s="295"/>
      <c r="AL267" s="392"/>
      <c r="AM267" s="405"/>
    </row>
    <row r="268" spans="1:39">
      <c r="A268" s="277" t="s">
        <v>172</v>
      </c>
      <c r="B268" s="295"/>
      <c r="C268" s="295"/>
      <c r="D268" s="295"/>
      <c r="E268" s="295"/>
      <c r="F268" s="295"/>
      <c r="G268" s="295"/>
      <c r="H268" s="295"/>
      <c r="I268" s="295"/>
      <c r="J268" s="295"/>
      <c r="K268" s="295"/>
      <c r="L268" s="295"/>
      <c r="M268" s="295"/>
      <c r="N268" s="295"/>
      <c r="O268" s="295"/>
      <c r="P268" s="295"/>
      <c r="Q268" s="295"/>
      <c r="R268" s="295"/>
      <c r="S268" s="295"/>
      <c r="T268" s="295"/>
      <c r="U268" s="295"/>
      <c r="V268" s="295"/>
      <c r="W268" s="295"/>
      <c r="X268" s="295"/>
      <c r="Y268" s="295"/>
      <c r="Z268" s="295"/>
      <c r="AA268" s="295"/>
      <c r="AB268" s="295"/>
      <c r="AC268" s="295"/>
      <c r="AD268" s="295"/>
      <c r="AE268" s="295"/>
      <c r="AF268" s="295"/>
      <c r="AG268" s="295"/>
      <c r="AH268" s="295"/>
      <c r="AI268" s="295"/>
      <c r="AJ268" s="295"/>
      <c r="AK268" s="390"/>
      <c r="AL268" s="258"/>
      <c r="AM268" s="403"/>
    </row>
    <row r="269" spans="1:39">
      <c r="A269" s="277"/>
      <c r="B269" s="295"/>
      <c r="C269" s="295"/>
      <c r="D269" s="295"/>
      <c r="E269" s="295"/>
      <c r="F269" s="295"/>
      <c r="G269" s="295"/>
      <c r="H269" s="295"/>
      <c r="I269" s="295"/>
      <c r="J269" s="295"/>
      <c r="K269" s="295"/>
      <c r="L269" s="295"/>
      <c r="M269" s="295"/>
      <c r="N269" s="295"/>
      <c r="O269" s="295"/>
      <c r="P269" s="295"/>
      <c r="Q269" s="295"/>
      <c r="R269" s="295"/>
      <c r="S269" s="295"/>
      <c r="T269" s="295"/>
      <c r="U269" s="295"/>
      <c r="V269" s="295"/>
      <c r="W269" s="295"/>
      <c r="X269" s="295"/>
      <c r="Y269" s="295"/>
      <c r="Z269" s="295"/>
      <c r="AA269" s="295"/>
      <c r="AB269" s="295"/>
      <c r="AC269" s="295"/>
      <c r="AD269" s="295"/>
      <c r="AE269" s="295"/>
      <c r="AF269" s="295"/>
      <c r="AG269" s="295"/>
      <c r="AH269" s="295"/>
      <c r="AI269" s="295"/>
      <c r="AJ269" s="295"/>
      <c r="AK269" s="390"/>
      <c r="AL269" s="258"/>
      <c r="AM269" s="403"/>
    </row>
    <row r="270" spans="1:39">
      <c r="A270" s="279" t="s">
        <v>189</v>
      </c>
      <c r="B270" s="296"/>
      <c r="C270" s="296"/>
      <c r="D270" s="296"/>
      <c r="E270" s="296"/>
      <c r="F270" s="296"/>
      <c r="G270" s="296"/>
      <c r="H270" s="296"/>
      <c r="I270" s="296"/>
      <c r="J270" s="296"/>
      <c r="K270" s="296"/>
      <c r="L270" s="296"/>
      <c r="M270" s="296"/>
      <c r="N270" s="296"/>
      <c r="O270" s="296"/>
      <c r="P270" s="296"/>
      <c r="Q270" s="296"/>
      <c r="R270" s="296"/>
      <c r="S270" s="296"/>
      <c r="T270" s="296"/>
      <c r="U270" s="296"/>
      <c r="V270" s="296"/>
      <c r="W270" s="296"/>
      <c r="X270" s="296"/>
      <c r="Y270" s="296"/>
      <c r="Z270" s="296"/>
      <c r="AA270" s="296"/>
      <c r="AB270" s="296"/>
      <c r="AC270" s="296"/>
      <c r="AD270" s="296"/>
      <c r="AE270" s="296"/>
      <c r="AF270" s="296"/>
      <c r="AG270" s="296"/>
      <c r="AH270" s="296"/>
      <c r="AI270" s="296"/>
      <c r="AJ270" s="296"/>
      <c r="AK270" s="296"/>
      <c r="AL270" s="258"/>
      <c r="AM270" s="403"/>
    </row>
    <row r="271" spans="1:39">
      <c r="A271" s="278" t="s">
        <v>174</v>
      </c>
      <c r="B271" s="296"/>
      <c r="C271" s="296"/>
      <c r="D271" s="296"/>
      <c r="E271" s="296"/>
      <c r="F271" s="296"/>
      <c r="G271" s="296"/>
      <c r="H271" s="296"/>
      <c r="I271" s="296"/>
      <c r="J271" s="296"/>
      <c r="K271" s="296"/>
      <c r="L271" s="296"/>
      <c r="M271" s="296"/>
      <c r="N271" s="296"/>
      <c r="O271" s="296"/>
      <c r="P271" s="296"/>
      <c r="Q271" s="296"/>
      <c r="R271" s="296"/>
      <c r="S271" s="296"/>
      <c r="T271" s="296"/>
      <c r="U271" s="296"/>
      <c r="V271" s="296"/>
      <c r="W271" s="296"/>
      <c r="X271" s="296"/>
      <c r="Y271" s="296"/>
      <c r="Z271" s="296"/>
      <c r="AA271" s="296"/>
      <c r="AB271" s="296"/>
      <c r="AC271" s="296"/>
      <c r="AD271" s="296"/>
      <c r="AE271" s="296"/>
      <c r="AF271" s="296"/>
      <c r="AG271" s="296"/>
      <c r="AH271" s="296"/>
      <c r="AI271" s="296"/>
      <c r="AJ271" s="296"/>
      <c r="AK271" s="296"/>
      <c r="AL271" s="258"/>
      <c r="AM271" s="403"/>
    </row>
    <row r="272" spans="1:39">
      <c r="A272" s="278" t="s">
        <v>177</v>
      </c>
      <c r="B272" s="297"/>
      <c r="C272" s="297"/>
      <c r="D272" s="297"/>
      <c r="E272" s="297"/>
      <c r="F272" s="297"/>
      <c r="G272" s="297"/>
      <c r="H272" s="297"/>
      <c r="I272" s="297"/>
      <c r="J272" s="297"/>
      <c r="K272" s="297"/>
      <c r="L272" s="297"/>
      <c r="M272" s="297"/>
      <c r="N272" s="297"/>
      <c r="O272" s="297"/>
      <c r="P272" s="297"/>
      <c r="Q272" s="297"/>
      <c r="R272" s="297"/>
      <c r="S272" s="297"/>
      <c r="T272" s="297"/>
      <c r="U272" s="297"/>
      <c r="V272" s="297"/>
      <c r="W272" s="297"/>
      <c r="X272" s="297"/>
      <c r="Y272" s="297"/>
      <c r="Z272" s="297"/>
      <c r="AA272" s="297"/>
      <c r="AB272" s="297"/>
      <c r="AC272" s="297"/>
      <c r="AD272" s="297"/>
      <c r="AE272" s="297"/>
      <c r="AF272" s="297"/>
      <c r="AG272" s="297"/>
      <c r="AH272" s="297"/>
      <c r="AI272" s="297"/>
      <c r="AJ272" s="297"/>
      <c r="AK272" s="390"/>
      <c r="AL272" s="258"/>
      <c r="AM272" s="403"/>
    </row>
    <row r="273" spans="1:39">
      <c r="A273" s="278" t="s">
        <v>147</v>
      </c>
      <c r="B273" s="297"/>
      <c r="C273" s="297"/>
      <c r="D273" s="297"/>
      <c r="E273" s="297"/>
      <c r="F273" s="297"/>
      <c r="G273" s="297"/>
      <c r="H273" s="297"/>
      <c r="I273" s="297"/>
      <c r="J273" s="297"/>
      <c r="K273" s="297"/>
      <c r="L273" s="297"/>
      <c r="M273" s="297"/>
      <c r="N273" s="297"/>
      <c r="O273" s="297"/>
      <c r="P273" s="297"/>
      <c r="Q273" s="297"/>
      <c r="R273" s="297"/>
      <c r="S273" s="297"/>
      <c r="T273" s="297"/>
      <c r="U273" s="297"/>
      <c r="V273" s="297"/>
      <c r="W273" s="297"/>
      <c r="X273" s="297"/>
      <c r="Y273" s="297"/>
      <c r="Z273" s="297"/>
      <c r="AA273" s="297"/>
      <c r="AB273" s="297"/>
      <c r="AC273" s="297"/>
      <c r="AD273" s="297"/>
      <c r="AE273" s="297"/>
      <c r="AF273" s="297"/>
      <c r="AG273" s="297"/>
      <c r="AH273" s="297"/>
      <c r="AI273" s="297"/>
      <c r="AJ273" s="297"/>
      <c r="AK273" s="390"/>
      <c r="AL273" s="258"/>
      <c r="AM273" s="403"/>
    </row>
    <row r="274" spans="1:39">
      <c r="A274" s="278"/>
      <c r="B274" s="297"/>
      <c r="C274" s="297"/>
      <c r="D274" s="297"/>
      <c r="E274" s="297"/>
      <c r="F274" s="297"/>
      <c r="G274" s="297"/>
      <c r="H274" s="297"/>
      <c r="I274" s="297"/>
      <c r="J274" s="297"/>
      <c r="K274" s="297"/>
      <c r="L274" s="297"/>
      <c r="M274" s="297"/>
      <c r="N274" s="297"/>
      <c r="O274" s="297"/>
      <c r="P274" s="297"/>
      <c r="Q274" s="297"/>
      <c r="R274" s="297"/>
      <c r="S274" s="297"/>
      <c r="T274" s="297"/>
      <c r="U274" s="297"/>
      <c r="V274" s="297"/>
      <c r="W274" s="297"/>
      <c r="X274" s="297"/>
      <c r="Y274" s="297"/>
      <c r="Z274" s="297"/>
      <c r="AA274" s="297"/>
      <c r="AB274" s="297"/>
      <c r="AC274" s="297"/>
      <c r="AD274" s="297"/>
      <c r="AE274" s="297"/>
      <c r="AF274" s="297"/>
      <c r="AG274" s="297"/>
      <c r="AH274" s="297"/>
      <c r="AI274" s="297"/>
      <c r="AJ274" s="297"/>
      <c r="AK274" s="390"/>
      <c r="AL274" s="258"/>
      <c r="AM274" s="403"/>
    </row>
    <row r="275" spans="1:39">
      <c r="A275" s="278" t="s">
        <v>193</v>
      </c>
      <c r="B275" s="296"/>
      <c r="C275" s="296"/>
      <c r="D275" s="296"/>
      <c r="E275" s="296"/>
      <c r="F275" s="296"/>
      <c r="G275" s="296"/>
      <c r="H275" s="296"/>
      <c r="I275" s="296"/>
      <c r="J275" s="296"/>
      <c r="K275" s="296"/>
      <c r="L275" s="296"/>
      <c r="M275" s="296"/>
      <c r="N275" s="296"/>
      <c r="O275" s="296"/>
      <c r="P275" s="296"/>
      <c r="Q275" s="296"/>
      <c r="R275" s="296"/>
      <c r="S275" s="296"/>
      <c r="T275" s="296"/>
      <c r="U275" s="296"/>
      <c r="V275" s="296"/>
      <c r="W275" s="296"/>
      <c r="X275" s="296"/>
      <c r="Y275" s="296"/>
      <c r="Z275" s="296"/>
      <c r="AA275" s="296"/>
      <c r="AB275" s="296"/>
      <c r="AC275" s="296"/>
      <c r="AD275" s="296"/>
      <c r="AE275" s="296"/>
      <c r="AF275" s="296"/>
      <c r="AG275" s="296"/>
      <c r="AH275" s="296"/>
      <c r="AI275" s="296"/>
      <c r="AJ275" s="296"/>
      <c r="AK275" s="296"/>
      <c r="AL275" s="258"/>
      <c r="AM275" s="403"/>
    </row>
    <row r="276" spans="1:39">
      <c r="A276" s="278" t="s">
        <v>194</v>
      </c>
      <c r="B276" s="296"/>
      <c r="C276" s="296"/>
      <c r="D276" s="296"/>
      <c r="E276" s="296"/>
      <c r="F276" s="296"/>
      <c r="G276" s="296"/>
      <c r="H276" s="296"/>
      <c r="I276" s="296"/>
      <c r="J276" s="296"/>
      <c r="K276" s="296"/>
      <c r="L276" s="296"/>
      <c r="M276" s="296"/>
      <c r="N276" s="296"/>
      <c r="O276" s="296"/>
      <c r="P276" s="296"/>
      <c r="Q276" s="296"/>
      <c r="R276" s="296"/>
      <c r="S276" s="296"/>
      <c r="T276" s="296"/>
      <c r="U276" s="296"/>
      <c r="V276" s="296"/>
      <c r="W276" s="296"/>
      <c r="X276" s="296"/>
      <c r="Y276" s="296"/>
      <c r="Z276" s="296"/>
      <c r="AA276" s="296"/>
      <c r="AB276" s="296"/>
      <c r="AC276" s="296"/>
      <c r="AD276" s="296"/>
      <c r="AE276" s="296"/>
      <c r="AF276" s="296"/>
      <c r="AG276" s="296"/>
      <c r="AH276" s="296"/>
      <c r="AI276" s="296"/>
      <c r="AJ276" s="296"/>
      <c r="AK276" s="296"/>
      <c r="AL276" s="258"/>
      <c r="AM276" s="403"/>
    </row>
    <row r="277" spans="1:39">
      <c r="A277" s="278" t="s">
        <v>178</v>
      </c>
      <c r="B277" s="296"/>
      <c r="C277" s="296"/>
      <c r="D277" s="296"/>
      <c r="E277" s="296"/>
      <c r="F277" s="296"/>
      <c r="G277" s="296"/>
      <c r="H277" s="296"/>
      <c r="I277" s="296"/>
      <c r="J277" s="296"/>
      <c r="K277" s="296"/>
      <c r="L277" s="296"/>
      <c r="M277" s="296"/>
      <c r="N277" s="296"/>
      <c r="O277" s="296"/>
      <c r="P277" s="296"/>
      <c r="Q277" s="296"/>
      <c r="R277" s="296"/>
      <c r="S277" s="296"/>
      <c r="T277" s="296"/>
      <c r="U277" s="296"/>
      <c r="V277" s="296"/>
      <c r="W277" s="296"/>
      <c r="X277" s="296"/>
      <c r="Y277" s="296"/>
      <c r="Z277" s="296"/>
      <c r="AA277" s="296"/>
      <c r="AB277" s="296"/>
      <c r="AC277" s="296"/>
      <c r="AD277" s="296"/>
      <c r="AE277" s="296"/>
      <c r="AF277" s="296"/>
      <c r="AG277" s="296"/>
      <c r="AH277" s="296"/>
      <c r="AI277" s="296"/>
      <c r="AJ277" s="296"/>
      <c r="AK277" s="296"/>
      <c r="AL277" s="258"/>
      <c r="AM277" s="403"/>
    </row>
    <row r="278" spans="1:39">
      <c r="A278" s="278"/>
      <c r="B278" s="296"/>
      <c r="C278" s="296"/>
      <c r="D278" s="296"/>
      <c r="E278" s="296"/>
      <c r="F278" s="296"/>
      <c r="G278" s="296"/>
      <c r="H278" s="296"/>
      <c r="I278" s="296"/>
      <c r="J278" s="296"/>
      <c r="K278" s="296"/>
      <c r="L278" s="296"/>
      <c r="M278" s="296"/>
      <c r="N278" s="296"/>
      <c r="O278" s="296"/>
      <c r="P278" s="296"/>
      <c r="Q278" s="296"/>
      <c r="R278" s="296"/>
      <c r="S278" s="296"/>
      <c r="T278" s="296"/>
      <c r="U278" s="296"/>
      <c r="V278" s="296"/>
      <c r="W278" s="296"/>
      <c r="X278" s="296"/>
      <c r="Y278" s="296"/>
      <c r="Z278" s="296"/>
      <c r="AA278" s="296"/>
      <c r="AB278" s="296"/>
      <c r="AC278" s="296"/>
      <c r="AD278" s="296"/>
      <c r="AE278" s="296"/>
      <c r="AF278" s="296"/>
      <c r="AG278" s="296"/>
      <c r="AH278" s="296"/>
      <c r="AI278" s="296"/>
      <c r="AJ278" s="296"/>
      <c r="AK278" s="296"/>
      <c r="AL278" s="258"/>
      <c r="AM278" s="403"/>
    </row>
    <row r="279" spans="1:39">
      <c r="A279" s="279" t="s">
        <v>165</v>
      </c>
      <c r="B279" s="296"/>
      <c r="C279" s="296"/>
      <c r="D279" s="296"/>
      <c r="E279" s="296"/>
      <c r="F279" s="296"/>
      <c r="G279" s="296"/>
      <c r="H279" s="296"/>
      <c r="I279" s="296"/>
      <c r="J279" s="296"/>
      <c r="K279" s="296"/>
      <c r="L279" s="296"/>
      <c r="M279" s="296"/>
      <c r="N279" s="296"/>
      <c r="O279" s="296"/>
      <c r="P279" s="296"/>
      <c r="Q279" s="296"/>
      <c r="R279" s="296"/>
      <c r="S279" s="296"/>
      <c r="T279" s="296"/>
      <c r="U279" s="296"/>
      <c r="V279" s="296"/>
      <c r="W279" s="296"/>
      <c r="X279" s="296"/>
      <c r="Y279" s="296"/>
      <c r="Z279" s="296"/>
      <c r="AA279" s="296"/>
      <c r="AB279" s="296"/>
      <c r="AC279" s="296"/>
      <c r="AD279" s="296"/>
      <c r="AE279" s="296"/>
      <c r="AF279" s="296"/>
      <c r="AG279" s="296"/>
      <c r="AH279" s="296"/>
      <c r="AI279" s="296"/>
      <c r="AJ279" s="296"/>
      <c r="AK279" s="296"/>
      <c r="AL279" s="258"/>
      <c r="AM279" s="403"/>
    </row>
    <row r="280" spans="1:39">
      <c r="A280" s="278" t="s">
        <v>179</v>
      </c>
      <c r="B280" s="298"/>
      <c r="C280" s="298"/>
      <c r="D280" s="298"/>
      <c r="E280" s="298"/>
      <c r="F280" s="298"/>
      <c r="G280" s="298"/>
      <c r="H280" s="298"/>
      <c r="I280" s="298"/>
      <c r="J280" s="298"/>
      <c r="K280" s="298"/>
      <c r="L280" s="298"/>
      <c r="M280" s="298"/>
      <c r="N280" s="298"/>
      <c r="O280" s="298"/>
      <c r="P280" s="298"/>
      <c r="Q280" s="298"/>
      <c r="R280" s="298"/>
      <c r="S280" s="298"/>
      <c r="T280" s="298"/>
      <c r="U280" s="298"/>
      <c r="V280" s="298"/>
      <c r="W280" s="298"/>
      <c r="X280" s="298"/>
      <c r="Y280" s="298"/>
      <c r="Z280" s="298"/>
      <c r="AA280" s="298"/>
      <c r="AB280" s="298"/>
      <c r="AC280" s="298"/>
      <c r="AD280" s="298"/>
      <c r="AE280" s="298"/>
      <c r="AF280" s="298"/>
      <c r="AG280" s="298"/>
      <c r="AH280" s="298"/>
      <c r="AI280" s="298"/>
      <c r="AJ280" s="298"/>
      <c r="AK280" s="258"/>
      <c r="AL280" s="258"/>
      <c r="AM280" s="403"/>
    </row>
    <row r="281" spans="1:39">
      <c r="A281" s="278" t="s">
        <v>184</v>
      </c>
      <c r="B281" s="298"/>
      <c r="C281" s="298"/>
      <c r="D281" s="298"/>
      <c r="E281" s="298"/>
      <c r="F281" s="298"/>
      <c r="G281" s="298"/>
      <c r="H281" s="298"/>
      <c r="I281" s="298"/>
      <c r="J281" s="298"/>
      <c r="K281" s="298"/>
      <c r="L281" s="298"/>
      <c r="M281" s="298"/>
      <c r="N281" s="298"/>
      <c r="O281" s="298"/>
      <c r="P281" s="298"/>
      <c r="Q281" s="298"/>
      <c r="R281" s="298"/>
      <c r="S281" s="298"/>
      <c r="T281" s="298"/>
      <c r="U281" s="298"/>
      <c r="V281" s="298"/>
      <c r="W281" s="298"/>
      <c r="X281" s="298"/>
      <c r="Y281" s="298"/>
      <c r="Z281" s="298"/>
      <c r="AA281" s="298"/>
      <c r="AB281" s="298"/>
      <c r="AC281" s="298"/>
      <c r="AD281" s="298"/>
      <c r="AE281" s="298"/>
      <c r="AF281" s="298"/>
      <c r="AG281" s="298"/>
      <c r="AH281" s="298"/>
      <c r="AI281" s="298"/>
      <c r="AJ281" s="298"/>
      <c r="AK281" s="258"/>
      <c r="AL281" s="258"/>
      <c r="AM281" s="403"/>
    </row>
    <row r="282" spans="1:39">
      <c r="A282" s="278"/>
      <c r="B282" s="298"/>
      <c r="C282" s="298"/>
      <c r="D282" s="298"/>
      <c r="E282" s="298"/>
      <c r="F282" s="298"/>
      <c r="G282" s="298"/>
      <c r="H282" s="298"/>
      <c r="I282" s="298"/>
      <c r="J282" s="298"/>
      <c r="K282" s="298"/>
      <c r="L282" s="298"/>
      <c r="M282" s="298"/>
      <c r="N282" s="298"/>
      <c r="O282" s="298"/>
      <c r="P282" s="298"/>
      <c r="Q282" s="298"/>
      <c r="R282" s="298"/>
      <c r="S282" s="298"/>
      <c r="T282" s="298"/>
      <c r="U282" s="298"/>
      <c r="V282" s="298"/>
      <c r="W282" s="298"/>
      <c r="X282" s="298"/>
      <c r="Y282" s="298"/>
      <c r="Z282" s="298"/>
      <c r="AA282" s="298"/>
      <c r="AB282" s="298"/>
      <c r="AC282" s="298"/>
      <c r="AD282" s="298"/>
      <c r="AE282" s="298"/>
      <c r="AF282" s="298"/>
      <c r="AG282" s="298"/>
      <c r="AH282" s="298"/>
      <c r="AI282" s="298"/>
      <c r="AJ282" s="298"/>
      <c r="AK282" s="258"/>
      <c r="AL282" s="258"/>
      <c r="AM282" s="403"/>
    </row>
    <row r="283" spans="1:39">
      <c r="A283" s="278" t="s">
        <v>198</v>
      </c>
      <c r="B283" s="298"/>
      <c r="C283" s="298"/>
      <c r="D283" s="298"/>
      <c r="E283" s="298"/>
      <c r="F283" s="298"/>
      <c r="G283" s="298"/>
      <c r="H283" s="298"/>
      <c r="I283" s="298"/>
      <c r="J283" s="298"/>
      <c r="K283" s="298"/>
      <c r="L283" s="298"/>
      <c r="M283" s="298"/>
      <c r="N283" s="298"/>
      <c r="O283" s="298"/>
      <c r="P283" s="298"/>
      <c r="Q283" s="298"/>
      <c r="R283" s="298"/>
      <c r="S283" s="298"/>
      <c r="T283" s="298"/>
      <c r="U283" s="298"/>
      <c r="V283" s="298"/>
      <c r="W283" s="298"/>
      <c r="X283" s="298"/>
      <c r="Y283" s="298"/>
      <c r="Z283" s="298"/>
      <c r="AA283" s="298"/>
      <c r="AB283" s="298"/>
      <c r="AC283" s="298"/>
      <c r="AD283" s="298"/>
      <c r="AE283" s="298"/>
      <c r="AF283" s="298"/>
      <c r="AG283" s="298"/>
      <c r="AH283" s="298"/>
      <c r="AI283" s="298"/>
      <c r="AJ283" s="298"/>
      <c r="AK283" s="258"/>
      <c r="AL283" s="258"/>
      <c r="AM283" s="403"/>
    </row>
    <row r="284" spans="1:39">
      <c r="A284" s="280" t="s">
        <v>200</v>
      </c>
      <c r="B284" s="299"/>
      <c r="C284" s="307"/>
      <c r="D284" s="307"/>
      <c r="E284" s="307"/>
      <c r="F284" s="307"/>
      <c r="G284" s="307"/>
      <c r="H284" s="307"/>
      <c r="I284" s="307"/>
      <c r="J284" s="307"/>
      <c r="K284" s="307"/>
      <c r="L284" s="307"/>
      <c r="M284" s="307"/>
      <c r="N284" s="307"/>
      <c r="O284" s="307"/>
      <c r="P284" s="307"/>
      <c r="Q284" s="307"/>
      <c r="R284" s="307"/>
      <c r="S284" s="307"/>
      <c r="T284" s="307"/>
      <c r="U284" s="307"/>
      <c r="V284" s="307"/>
      <c r="W284" s="307"/>
      <c r="X284" s="307"/>
      <c r="Y284" s="307"/>
      <c r="Z284" s="307"/>
      <c r="AA284" s="307"/>
      <c r="AB284" s="307"/>
      <c r="AC284" s="307"/>
      <c r="AD284" s="307"/>
      <c r="AE284" s="307"/>
      <c r="AF284" s="307"/>
      <c r="AG284" s="307"/>
      <c r="AH284" s="307"/>
      <c r="AI284" s="307"/>
      <c r="AJ284" s="307"/>
      <c r="AK284" s="307"/>
      <c r="AL284" s="307"/>
      <c r="AM284" s="406"/>
    </row>
    <row r="285" spans="1:39">
      <c r="A285" s="281" t="s">
        <v>190</v>
      </c>
      <c r="B285" s="300"/>
      <c r="C285" s="300"/>
      <c r="D285" s="300"/>
      <c r="E285" s="300"/>
      <c r="F285" s="300"/>
      <c r="G285" s="300"/>
      <c r="H285" s="300"/>
      <c r="I285" s="300"/>
      <c r="J285" s="300"/>
      <c r="K285" s="300"/>
      <c r="L285" s="300"/>
      <c r="M285" s="300"/>
      <c r="N285" s="300"/>
      <c r="O285" s="300"/>
      <c r="P285" s="300"/>
      <c r="Q285" s="300"/>
      <c r="R285" s="300"/>
      <c r="S285" s="300"/>
      <c r="T285" s="300"/>
      <c r="U285" s="300"/>
      <c r="V285" s="300"/>
      <c r="W285" s="300"/>
      <c r="X285" s="300"/>
      <c r="Y285" s="300"/>
      <c r="Z285" s="300"/>
      <c r="AA285" s="300"/>
      <c r="AB285" s="300"/>
      <c r="AC285" s="300"/>
      <c r="AD285" s="300"/>
      <c r="AE285" s="300"/>
      <c r="AF285" s="300"/>
      <c r="AG285" s="300"/>
      <c r="AH285" s="300"/>
      <c r="AI285" s="300"/>
      <c r="AJ285" s="300"/>
      <c r="AK285" s="300"/>
      <c r="AL285" s="300"/>
      <c r="AM285" s="407"/>
    </row>
    <row r="287" spans="1:39" hidden="1">
      <c r="L287" s="354">
        <f>F45+F52+F140+F147+F235+F242</f>
        <v>0</v>
      </c>
    </row>
    <row r="288" spans="1:39" hidden="1">
      <c r="L288" s="355">
        <f>F72+F167+F262</f>
        <v>0</v>
      </c>
    </row>
  </sheetData>
  <sheetProtection sheet="1" objects="1" scenarios="1"/>
  <mergeCells count="498">
    <mergeCell ref="L3:AF3"/>
    <mergeCell ref="AG3:AM3"/>
    <mergeCell ref="L4:AF4"/>
    <mergeCell ref="AG4:AM4"/>
    <mergeCell ref="AP4:AT4"/>
    <mergeCell ref="L5:AB5"/>
    <mergeCell ref="AC5:AF5"/>
    <mergeCell ref="AG5:AK5"/>
    <mergeCell ref="AL5:AM5"/>
    <mergeCell ref="AP5:AT5"/>
    <mergeCell ref="Q6:R6"/>
    <mergeCell ref="T6:V6"/>
    <mergeCell ref="L7:AM7"/>
    <mergeCell ref="S8:Y8"/>
    <mergeCell ref="AG8:AM8"/>
    <mergeCell ref="L9:AM9"/>
    <mergeCell ref="K13:N13"/>
    <mergeCell ref="O13:Q13"/>
    <mergeCell ref="R13:S13"/>
    <mergeCell ref="T13:X13"/>
    <mergeCell ref="Y13:AA13"/>
    <mergeCell ref="AB13:AC13"/>
    <mergeCell ref="AD13:AH13"/>
    <mergeCell ref="AI13:AK13"/>
    <mergeCell ref="AL13:AM13"/>
    <mergeCell ref="H14:J14"/>
    <mergeCell ref="K14:AE14"/>
    <mergeCell ref="A24:E24"/>
    <mergeCell ref="F24:J24"/>
    <mergeCell ref="K24:AM24"/>
    <mergeCell ref="A25:E25"/>
    <mergeCell ref="F25:J25"/>
    <mergeCell ref="K25:AM25"/>
    <mergeCell ref="A26:E26"/>
    <mergeCell ref="F26:J26"/>
    <mergeCell ref="K26:AM26"/>
    <mergeCell ref="A27:E27"/>
    <mergeCell ref="F27:J27"/>
    <mergeCell ref="K27:AM27"/>
    <mergeCell ref="A28:E28"/>
    <mergeCell ref="F28:J28"/>
    <mergeCell ref="K28:AM28"/>
    <mergeCell ref="A29:E29"/>
    <mergeCell ref="F29:J29"/>
    <mergeCell ref="K29:AM29"/>
    <mergeCell ref="A30:E30"/>
    <mergeCell ref="F30:J30"/>
    <mergeCell ref="K30:AM30"/>
    <mergeCell ref="A31:E31"/>
    <mergeCell ref="F31:J31"/>
    <mergeCell ref="K31:AM31"/>
    <mergeCell ref="A32:E32"/>
    <mergeCell ref="F32:J32"/>
    <mergeCell ref="K32:AM32"/>
    <mergeCell ref="A33:E33"/>
    <mergeCell ref="F33:J33"/>
    <mergeCell ref="K33:AM33"/>
    <mergeCell ref="A34:E34"/>
    <mergeCell ref="F34:J34"/>
    <mergeCell ref="K34:AM34"/>
    <mergeCell ref="A35:E35"/>
    <mergeCell ref="F35:J35"/>
    <mergeCell ref="K35:AM35"/>
    <mergeCell ref="A36:E36"/>
    <mergeCell ref="F36:J36"/>
    <mergeCell ref="K36:AM36"/>
    <mergeCell ref="A37:E37"/>
    <mergeCell ref="F37:J37"/>
    <mergeCell ref="K37:AM37"/>
    <mergeCell ref="A38:E38"/>
    <mergeCell ref="F38:J38"/>
    <mergeCell ref="K38:AM38"/>
    <mergeCell ref="A39:E39"/>
    <mergeCell ref="F39:J39"/>
    <mergeCell ref="K39:AM39"/>
    <mergeCell ref="A40:E40"/>
    <mergeCell ref="F40:J40"/>
    <mergeCell ref="K40:AM40"/>
    <mergeCell ref="A41:E41"/>
    <mergeCell ref="F41:J41"/>
    <mergeCell ref="K41:AM41"/>
    <mergeCell ref="A42:E42"/>
    <mergeCell ref="F42:J42"/>
    <mergeCell ref="K42:AM42"/>
    <mergeCell ref="A43:E43"/>
    <mergeCell ref="F43:J43"/>
    <mergeCell ref="K43:AM43"/>
    <mergeCell ref="A44:E44"/>
    <mergeCell ref="F44:J44"/>
    <mergeCell ref="K44:AM44"/>
    <mergeCell ref="A45:E45"/>
    <mergeCell ref="F45:J45"/>
    <mergeCell ref="K45:AM45"/>
    <mergeCell ref="A48:E48"/>
    <mergeCell ref="F48:J48"/>
    <mergeCell ref="K48:AM48"/>
    <mergeCell ref="A49:E49"/>
    <mergeCell ref="F49:J49"/>
    <mergeCell ref="K49:AM49"/>
    <mergeCell ref="A50:E50"/>
    <mergeCell ref="F50:J50"/>
    <mergeCell ref="K50:AM50"/>
    <mergeCell ref="A51:E51"/>
    <mergeCell ref="F51:J51"/>
    <mergeCell ref="K51:AM51"/>
    <mergeCell ref="A52:E52"/>
    <mergeCell ref="F52:J52"/>
    <mergeCell ref="K52:AM52"/>
    <mergeCell ref="W54:Z54"/>
    <mergeCell ref="AA54:AC54"/>
    <mergeCell ref="AD54:AE54"/>
    <mergeCell ref="AF54:AH54"/>
    <mergeCell ref="AI54:AK54"/>
    <mergeCell ref="AL54:AM54"/>
    <mergeCell ref="H55:J55"/>
    <mergeCell ref="K55:AE55"/>
    <mergeCell ref="A58:E58"/>
    <mergeCell ref="A59:E59"/>
    <mergeCell ref="F59:J59"/>
    <mergeCell ref="K59:AM59"/>
    <mergeCell ref="A60:E60"/>
    <mergeCell ref="F60:J60"/>
    <mergeCell ref="K60:AM60"/>
    <mergeCell ref="A61:E61"/>
    <mergeCell ref="F61:J61"/>
    <mergeCell ref="K61:AM61"/>
    <mergeCell ref="A62:E62"/>
    <mergeCell ref="F62:J62"/>
    <mergeCell ref="K62:AM62"/>
    <mergeCell ref="A63:E63"/>
    <mergeCell ref="F63:J63"/>
    <mergeCell ref="K63:AM63"/>
    <mergeCell ref="A64:E64"/>
    <mergeCell ref="F64:J64"/>
    <mergeCell ref="K64:AM64"/>
    <mergeCell ref="A65:E65"/>
    <mergeCell ref="F65:J65"/>
    <mergeCell ref="K65:AM65"/>
    <mergeCell ref="A66:E66"/>
    <mergeCell ref="F66:J66"/>
    <mergeCell ref="K66:AM66"/>
    <mergeCell ref="A67:E67"/>
    <mergeCell ref="F67:J67"/>
    <mergeCell ref="K67:AM67"/>
    <mergeCell ref="A68:E68"/>
    <mergeCell ref="F68:J68"/>
    <mergeCell ref="K68:AM68"/>
    <mergeCell ref="A69:E69"/>
    <mergeCell ref="F69:J69"/>
    <mergeCell ref="K69:AM69"/>
    <mergeCell ref="A70:E70"/>
    <mergeCell ref="F70:J70"/>
    <mergeCell ref="K70:AM70"/>
    <mergeCell ref="A71:E71"/>
    <mergeCell ref="F71:J71"/>
    <mergeCell ref="K71:AM71"/>
    <mergeCell ref="A72:E72"/>
    <mergeCell ref="F72:J72"/>
    <mergeCell ref="K72:AM72"/>
    <mergeCell ref="A80:AK80"/>
    <mergeCell ref="A85:AK85"/>
    <mergeCell ref="A89:AK89"/>
    <mergeCell ref="L98:AF98"/>
    <mergeCell ref="AG98:AM98"/>
    <mergeCell ref="L99:AF99"/>
    <mergeCell ref="AG99:AM99"/>
    <mergeCell ref="L100:AB100"/>
    <mergeCell ref="AC100:AF100"/>
    <mergeCell ref="AG100:AK100"/>
    <mergeCell ref="AL100:AM100"/>
    <mergeCell ref="Q101:R101"/>
    <mergeCell ref="T101:V101"/>
    <mergeCell ref="L102:AM102"/>
    <mergeCell ref="S103:Y103"/>
    <mergeCell ref="AG103:AM103"/>
    <mergeCell ref="L104:AM104"/>
    <mergeCell ref="K108:N108"/>
    <mergeCell ref="O108:Q108"/>
    <mergeCell ref="R108:S108"/>
    <mergeCell ref="T108:X108"/>
    <mergeCell ref="Y108:AA108"/>
    <mergeCell ref="AB108:AC108"/>
    <mergeCell ref="AD108:AH108"/>
    <mergeCell ref="AI108:AK108"/>
    <mergeCell ref="AL108:AM108"/>
    <mergeCell ref="H109:J109"/>
    <mergeCell ref="K109:AE109"/>
    <mergeCell ref="A119:E119"/>
    <mergeCell ref="F119:J119"/>
    <mergeCell ref="K119:AM119"/>
    <mergeCell ref="A120:E120"/>
    <mergeCell ref="F120:J120"/>
    <mergeCell ref="K120:AM120"/>
    <mergeCell ref="A121:E121"/>
    <mergeCell ref="F121:J121"/>
    <mergeCell ref="K121:AM121"/>
    <mergeCell ref="A122:E122"/>
    <mergeCell ref="F122:J122"/>
    <mergeCell ref="K122:AM122"/>
    <mergeCell ref="A123:E123"/>
    <mergeCell ref="F123:J123"/>
    <mergeCell ref="K123:AM123"/>
    <mergeCell ref="A124:E124"/>
    <mergeCell ref="F124:J124"/>
    <mergeCell ref="K124:AM124"/>
    <mergeCell ref="A125:E125"/>
    <mergeCell ref="F125:J125"/>
    <mergeCell ref="K125:AM125"/>
    <mergeCell ref="A126:E126"/>
    <mergeCell ref="F126:J126"/>
    <mergeCell ref="K126:AM126"/>
    <mergeCell ref="A127:E127"/>
    <mergeCell ref="F127:J127"/>
    <mergeCell ref="K127:AM127"/>
    <mergeCell ref="A128:E128"/>
    <mergeCell ref="F128:J128"/>
    <mergeCell ref="K128:AM128"/>
    <mergeCell ref="A129:E129"/>
    <mergeCell ref="F129:J129"/>
    <mergeCell ref="K129:AM129"/>
    <mergeCell ref="A130:E130"/>
    <mergeCell ref="F130:J130"/>
    <mergeCell ref="K130:AM130"/>
    <mergeCell ref="A131:E131"/>
    <mergeCell ref="F131:J131"/>
    <mergeCell ref="K131:AM131"/>
    <mergeCell ref="A132:E132"/>
    <mergeCell ref="F132:J132"/>
    <mergeCell ref="K132:AM132"/>
    <mergeCell ref="A133:E133"/>
    <mergeCell ref="F133:J133"/>
    <mergeCell ref="K133:AM133"/>
    <mergeCell ref="A134:E134"/>
    <mergeCell ref="F134:J134"/>
    <mergeCell ref="K134:AM134"/>
    <mergeCell ref="A135:E135"/>
    <mergeCell ref="F135:J135"/>
    <mergeCell ref="K135:AM135"/>
    <mergeCell ref="A136:E136"/>
    <mergeCell ref="F136:J136"/>
    <mergeCell ref="K136:AM136"/>
    <mergeCell ref="A137:E137"/>
    <mergeCell ref="F137:J137"/>
    <mergeCell ref="K137:AM137"/>
    <mergeCell ref="A138:E138"/>
    <mergeCell ref="F138:J138"/>
    <mergeCell ref="K138:AM138"/>
    <mergeCell ref="A139:E139"/>
    <mergeCell ref="F139:J139"/>
    <mergeCell ref="K139:AM139"/>
    <mergeCell ref="A140:E140"/>
    <mergeCell ref="F140:J140"/>
    <mergeCell ref="K140:AM140"/>
    <mergeCell ref="A143:E143"/>
    <mergeCell ref="F143:J143"/>
    <mergeCell ref="K143:AM143"/>
    <mergeCell ref="A144:E144"/>
    <mergeCell ref="F144:J144"/>
    <mergeCell ref="K144:AM144"/>
    <mergeCell ref="A145:E145"/>
    <mergeCell ref="F145:J145"/>
    <mergeCell ref="K145:AM145"/>
    <mergeCell ref="A146:E146"/>
    <mergeCell ref="F146:J146"/>
    <mergeCell ref="K146:AM146"/>
    <mergeCell ref="A147:E147"/>
    <mergeCell ref="F147:J147"/>
    <mergeCell ref="K147:AM147"/>
    <mergeCell ref="W149:Z149"/>
    <mergeCell ref="AA149:AC149"/>
    <mergeCell ref="AD149:AE149"/>
    <mergeCell ref="AF149:AH149"/>
    <mergeCell ref="AI149:AK149"/>
    <mergeCell ref="AL149:AM149"/>
    <mergeCell ref="H150:J150"/>
    <mergeCell ref="K150:AE150"/>
    <mergeCell ref="A153:E153"/>
    <mergeCell ref="A154:E154"/>
    <mergeCell ref="F154:J154"/>
    <mergeCell ref="K154:AM154"/>
    <mergeCell ref="A155:E155"/>
    <mergeCell ref="F155:J155"/>
    <mergeCell ref="K155:AM155"/>
    <mergeCell ref="A156:E156"/>
    <mergeCell ref="F156:J156"/>
    <mergeCell ref="K156:AM156"/>
    <mergeCell ref="A157:E157"/>
    <mergeCell ref="F157:J157"/>
    <mergeCell ref="K157:AM157"/>
    <mergeCell ref="A158:E158"/>
    <mergeCell ref="F158:J158"/>
    <mergeCell ref="K158:AM158"/>
    <mergeCell ref="A159:E159"/>
    <mergeCell ref="F159:J159"/>
    <mergeCell ref="K159:AM159"/>
    <mergeCell ref="A160:E160"/>
    <mergeCell ref="F160:J160"/>
    <mergeCell ref="K160:AM160"/>
    <mergeCell ref="A161:E161"/>
    <mergeCell ref="F161:J161"/>
    <mergeCell ref="K161:AM161"/>
    <mergeCell ref="A162:E162"/>
    <mergeCell ref="F162:J162"/>
    <mergeCell ref="K162:AM162"/>
    <mergeCell ref="A163:E163"/>
    <mergeCell ref="F163:J163"/>
    <mergeCell ref="K163:AM163"/>
    <mergeCell ref="A164:E164"/>
    <mergeCell ref="F164:J164"/>
    <mergeCell ref="K164:AM164"/>
    <mergeCell ref="A165:E165"/>
    <mergeCell ref="F165:J165"/>
    <mergeCell ref="K165:AM165"/>
    <mergeCell ref="A166:E166"/>
    <mergeCell ref="F166:J166"/>
    <mergeCell ref="K166:AM166"/>
    <mergeCell ref="A167:E167"/>
    <mergeCell ref="F167:J167"/>
    <mergeCell ref="K167:AM167"/>
    <mergeCell ref="A175:AK175"/>
    <mergeCell ref="A180:AK180"/>
    <mergeCell ref="A184:AK184"/>
    <mergeCell ref="L193:AF193"/>
    <mergeCell ref="AG193:AM193"/>
    <mergeCell ref="L194:AF194"/>
    <mergeCell ref="AG194:AM194"/>
    <mergeCell ref="L195:AB195"/>
    <mergeCell ref="AC195:AF195"/>
    <mergeCell ref="AG195:AK195"/>
    <mergeCell ref="AL195:AM195"/>
    <mergeCell ref="Q196:R196"/>
    <mergeCell ref="T196:V196"/>
    <mergeCell ref="L197:AM197"/>
    <mergeCell ref="S198:Y198"/>
    <mergeCell ref="AG198:AM198"/>
    <mergeCell ref="L199:AM199"/>
    <mergeCell ref="K203:N203"/>
    <mergeCell ref="O203:Q203"/>
    <mergeCell ref="R203:S203"/>
    <mergeCell ref="T203:X203"/>
    <mergeCell ref="Y203:AA203"/>
    <mergeCell ref="AB203:AC203"/>
    <mergeCell ref="AD203:AH203"/>
    <mergeCell ref="AI203:AK203"/>
    <mergeCell ref="AL203:AM203"/>
    <mergeCell ref="H204:J204"/>
    <mergeCell ref="K204:AE204"/>
    <mergeCell ref="A214:E214"/>
    <mergeCell ref="F214:J214"/>
    <mergeCell ref="K214:AM214"/>
    <mergeCell ref="A215:E215"/>
    <mergeCell ref="F215:J215"/>
    <mergeCell ref="K215:AM215"/>
    <mergeCell ref="A216:E216"/>
    <mergeCell ref="F216:J216"/>
    <mergeCell ref="K216:AM216"/>
    <mergeCell ref="A217:E217"/>
    <mergeCell ref="F217:J217"/>
    <mergeCell ref="K217:AM217"/>
    <mergeCell ref="A218:E218"/>
    <mergeCell ref="F218:J218"/>
    <mergeCell ref="K218:AM218"/>
    <mergeCell ref="A219:E219"/>
    <mergeCell ref="F219:J219"/>
    <mergeCell ref="K219:AM219"/>
    <mergeCell ref="A220:E220"/>
    <mergeCell ref="F220:J220"/>
    <mergeCell ref="K220:AM220"/>
    <mergeCell ref="A221:E221"/>
    <mergeCell ref="F221:J221"/>
    <mergeCell ref="K221:AM221"/>
    <mergeCell ref="A222:E222"/>
    <mergeCell ref="F222:J222"/>
    <mergeCell ref="K222:AM222"/>
    <mergeCell ref="A223:E223"/>
    <mergeCell ref="F223:J223"/>
    <mergeCell ref="K223:AM223"/>
    <mergeCell ref="A224:E224"/>
    <mergeCell ref="F224:J224"/>
    <mergeCell ref="K224:AM224"/>
    <mergeCell ref="A225:E225"/>
    <mergeCell ref="F225:J225"/>
    <mergeCell ref="K225:AM225"/>
    <mergeCell ref="A226:E226"/>
    <mergeCell ref="F226:J226"/>
    <mergeCell ref="K226:AM226"/>
    <mergeCell ref="A227:E227"/>
    <mergeCell ref="F227:J227"/>
    <mergeCell ref="K227:AM227"/>
    <mergeCell ref="A228:E228"/>
    <mergeCell ref="F228:J228"/>
    <mergeCell ref="K228:AM228"/>
    <mergeCell ref="A229:E229"/>
    <mergeCell ref="F229:J229"/>
    <mergeCell ref="K229:AM229"/>
    <mergeCell ref="A230:E230"/>
    <mergeCell ref="F230:J230"/>
    <mergeCell ref="K230:AM230"/>
    <mergeCell ref="A231:E231"/>
    <mergeCell ref="F231:J231"/>
    <mergeCell ref="K231:AM231"/>
    <mergeCell ref="A232:E232"/>
    <mergeCell ref="F232:J232"/>
    <mergeCell ref="K232:AM232"/>
    <mergeCell ref="A233:E233"/>
    <mergeCell ref="F233:J233"/>
    <mergeCell ref="K233:AM233"/>
    <mergeCell ref="A234:E234"/>
    <mergeCell ref="F234:J234"/>
    <mergeCell ref="K234:AM234"/>
    <mergeCell ref="A235:E235"/>
    <mergeCell ref="F235:J235"/>
    <mergeCell ref="K235:AM235"/>
    <mergeCell ref="A238:E238"/>
    <mergeCell ref="F238:J238"/>
    <mergeCell ref="K238:AM238"/>
    <mergeCell ref="A239:E239"/>
    <mergeCell ref="F239:J239"/>
    <mergeCell ref="K239:AM239"/>
    <mergeCell ref="A240:E240"/>
    <mergeCell ref="F240:J240"/>
    <mergeCell ref="K240:AM240"/>
    <mergeCell ref="A241:E241"/>
    <mergeCell ref="F241:J241"/>
    <mergeCell ref="K241:AM241"/>
    <mergeCell ref="A242:E242"/>
    <mergeCell ref="F242:J242"/>
    <mergeCell ref="K242:AM242"/>
    <mergeCell ref="W244:Z244"/>
    <mergeCell ref="AA244:AC244"/>
    <mergeCell ref="AD244:AE244"/>
    <mergeCell ref="AF244:AH244"/>
    <mergeCell ref="AI244:AK244"/>
    <mergeCell ref="AL244:AM244"/>
    <mergeCell ref="H245:J245"/>
    <mergeCell ref="K245:AE245"/>
    <mergeCell ref="A248:E248"/>
    <mergeCell ref="A249:E249"/>
    <mergeCell ref="F249:J249"/>
    <mergeCell ref="K249:AM249"/>
    <mergeCell ref="A250:E250"/>
    <mergeCell ref="F250:J250"/>
    <mergeCell ref="K250:AM250"/>
    <mergeCell ref="A251:E251"/>
    <mergeCell ref="F251:J251"/>
    <mergeCell ref="K251:AM251"/>
    <mergeCell ref="A252:E252"/>
    <mergeCell ref="F252:J252"/>
    <mergeCell ref="K252:AM252"/>
    <mergeCell ref="A253:E253"/>
    <mergeCell ref="F253:J253"/>
    <mergeCell ref="K253:AM253"/>
    <mergeCell ref="A254:E254"/>
    <mergeCell ref="F254:J254"/>
    <mergeCell ref="K254:AM254"/>
    <mergeCell ref="A255:E255"/>
    <mergeCell ref="F255:J255"/>
    <mergeCell ref="K255:AM255"/>
    <mergeCell ref="A256:E256"/>
    <mergeCell ref="F256:J256"/>
    <mergeCell ref="K256:AM256"/>
    <mergeCell ref="A257:E257"/>
    <mergeCell ref="F257:J257"/>
    <mergeCell ref="K257:AM257"/>
    <mergeCell ref="A258:E258"/>
    <mergeCell ref="F258:J258"/>
    <mergeCell ref="K258:AM258"/>
    <mergeCell ref="A259:E259"/>
    <mergeCell ref="F259:J259"/>
    <mergeCell ref="K259:AM259"/>
    <mergeCell ref="A260:E260"/>
    <mergeCell ref="F260:J260"/>
    <mergeCell ref="K260:AM260"/>
    <mergeCell ref="A261:E261"/>
    <mergeCell ref="F261:J261"/>
    <mergeCell ref="K261:AM261"/>
    <mergeCell ref="A262:E262"/>
    <mergeCell ref="F262:J262"/>
    <mergeCell ref="K262:AM262"/>
    <mergeCell ref="A270:AK270"/>
    <mergeCell ref="A275:AK275"/>
    <mergeCell ref="A279:AK279"/>
    <mergeCell ref="B6:K7"/>
    <mergeCell ref="AT6:AT7"/>
    <mergeCell ref="A10:H11"/>
    <mergeCell ref="C56:AM57"/>
    <mergeCell ref="B101:K102"/>
    <mergeCell ref="A105:H106"/>
    <mergeCell ref="C151:AM152"/>
    <mergeCell ref="B196:K197"/>
    <mergeCell ref="A200:H201"/>
    <mergeCell ref="C246:AM247"/>
    <mergeCell ref="A3:A9"/>
    <mergeCell ref="C15:AM22"/>
    <mergeCell ref="A98:A104"/>
    <mergeCell ref="C110:AM117"/>
    <mergeCell ref="A193:A199"/>
    <mergeCell ref="C205:AM212"/>
  </mergeCells>
  <phoneticPr fontId="4"/>
  <dataValidations count="6">
    <dataValidation type="list" allowBlank="1" showDropDown="0" showInputMessage="1" showErrorMessage="1" sqref="L195:AB195 L5:AB5 L100:AB100">
      <formula1>$AX$3:$AX$37</formula1>
    </dataValidation>
    <dataValidation type="list" allowBlank="1" showDropDown="0" showInputMessage="1" showErrorMessage="1" sqref="A239:E241 A49:E51 A144:E146">
      <formula1>"施設内療養費"</formula1>
    </dataValidation>
    <dataValidation imeMode="halfAlpha" allowBlank="1" showDropDown="0" showInputMessage="1" showErrorMessage="1" sqref="S244:V244 J244:N244 S54:V54 J54:N54 S149:V149 J149:N149"/>
    <dataValidation type="list" allowBlank="1" showDropDown="0" showInputMessage="1" showErrorMessage="1" sqref="H245:J245 H55:J55 H150:J150">
      <formula1>$AX$45:$AX$46</formula1>
    </dataValidation>
    <dataValidation type="list" allowBlank="1" showDropDown="0" showInputMessage="1" showErrorMessage="1" sqref="A215:E234 A250:E261 A25:E44 A60:E71 A120:E139 A155:E166">
      <formula1>"報酬,給与,報償費,賃金,職員手当等,共済費,旅費,役務費,使用料及び賃借料,委託料,需用費"</formula1>
    </dataValidation>
    <dataValidation type="list" allowBlank="1" showDropDown="0" showInputMessage="1" showErrorMessage="1" sqref="H204:J204 H14:J14 H109:J109">
      <formula1>$AX$39:$AX$44</formula1>
    </dataValidation>
  </dataValidations>
  <printOptions horizontalCentered="1"/>
  <pageMargins left="0.55118110236220474" right="0.55118110236220474" top="0.82677165354330717" bottom="0.23622047244094491" header="0.51181102362204722" footer="0.35433070866141736"/>
  <pageSetup paperSize="9" scale="93" fitToWidth="1" fitToHeight="1" orientation="portrait" usePrinterDefaults="1" r:id="rId1"/>
  <headerFooter alignWithMargins="0"/>
  <rowBreaks count="5" manualBreakCount="5">
    <brk id="53" max="38" man="1"/>
    <brk id="95" max="38" man="1"/>
    <brk id="148" max="38" man="1"/>
    <brk id="190" max="38" man="1"/>
    <brk id="243" max="38" man="1"/>
  </rowBreaks>
  <drawing r:id="rId2"/>
  <legacyDrawing r:id="rId3"/>
  <mc:AlternateContent>
    <mc:Choice xmlns:x14="http://schemas.microsoft.com/office/spreadsheetml/2009/9/main" Requires="x14">
      <controls>
        <mc:AlternateContent>
          <mc:Choice Requires="x14">
            <control shapeId="64513" r:id="rId4" name="チェック 1">
              <controlPr defaultSize="0" autoFill="0" autoLine="0" autoPict="0">
                <anchor moveWithCells="1">
                  <from xmlns:xdr="http://schemas.openxmlformats.org/drawingml/2006/spreadsheetDrawing">
                    <xdr:col>7</xdr:col>
                    <xdr:colOff>95250</xdr:colOff>
                    <xdr:row>9</xdr:row>
                    <xdr:rowOff>28575</xdr:rowOff>
                  </from>
                  <to xmlns:xdr="http://schemas.openxmlformats.org/drawingml/2006/spreadsheetDrawing">
                    <xdr:col>9</xdr:col>
                    <xdr:colOff>19050</xdr:colOff>
                    <xdr:row>10</xdr:row>
                    <xdr:rowOff>57150</xdr:rowOff>
                  </to>
                </anchor>
              </controlPr>
            </control>
          </mc:Choice>
        </mc:AlternateContent>
        <mc:AlternateContent>
          <mc:Choice Requires="x14">
            <control shapeId="64514" r:id="rId5" name="チェック 2">
              <controlPr defaultSize="0" autoFill="0" autoLine="0" autoPict="0">
                <anchor moveWithCells="1">
                  <from xmlns:xdr="http://schemas.openxmlformats.org/drawingml/2006/spreadsheetDrawing">
                    <xdr:col>7</xdr:col>
                    <xdr:colOff>95250</xdr:colOff>
                    <xdr:row>10</xdr:row>
                    <xdr:rowOff>19050</xdr:rowOff>
                  </from>
                  <to xmlns:xdr="http://schemas.openxmlformats.org/drawingml/2006/spreadsheetDrawing">
                    <xdr:col>9</xdr:col>
                    <xdr:colOff>19050</xdr:colOff>
                    <xdr:row>11</xdr:row>
                    <xdr:rowOff>47625</xdr:rowOff>
                  </to>
                </anchor>
              </controlPr>
            </control>
          </mc:Choice>
        </mc:AlternateContent>
        <mc:AlternateContent>
          <mc:Choice Requires="x14">
            <control shapeId="64517" r:id="rId6" name="チェック 5">
              <controlPr defaultSize="0" autoFill="0" autoLine="0" autoPict="0">
                <anchor moveWithCells="1">
                  <from xmlns:xdr="http://schemas.openxmlformats.org/drawingml/2006/spreadsheetDrawing">
                    <xdr:col>7</xdr:col>
                    <xdr:colOff>95250</xdr:colOff>
                    <xdr:row>104</xdr:row>
                    <xdr:rowOff>27940</xdr:rowOff>
                  </from>
                  <to xmlns:xdr="http://schemas.openxmlformats.org/drawingml/2006/spreadsheetDrawing">
                    <xdr:col>9</xdr:col>
                    <xdr:colOff>19050</xdr:colOff>
                    <xdr:row>105</xdr:row>
                    <xdr:rowOff>27305</xdr:rowOff>
                  </to>
                </anchor>
              </controlPr>
            </control>
          </mc:Choice>
        </mc:AlternateContent>
        <mc:AlternateContent>
          <mc:Choice Requires="x14">
            <control shapeId="64518" r:id="rId7" name="チェック 6">
              <controlPr defaultSize="0" autoFill="0" autoLine="0" autoPict="0">
                <anchor moveWithCells="1">
                  <from xmlns:xdr="http://schemas.openxmlformats.org/drawingml/2006/spreadsheetDrawing">
                    <xdr:col>7</xdr:col>
                    <xdr:colOff>95250</xdr:colOff>
                    <xdr:row>105</xdr:row>
                    <xdr:rowOff>18415</xdr:rowOff>
                  </from>
                  <to xmlns:xdr="http://schemas.openxmlformats.org/drawingml/2006/spreadsheetDrawing">
                    <xdr:col>9</xdr:col>
                    <xdr:colOff>19050</xdr:colOff>
                    <xdr:row>106</xdr:row>
                    <xdr:rowOff>17145</xdr:rowOff>
                  </to>
                </anchor>
              </controlPr>
            </control>
          </mc:Choice>
        </mc:AlternateContent>
        <mc:AlternateContent>
          <mc:Choice Requires="x14">
            <control shapeId="64521" r:id="rId8" name="チェック 9">
              <controlPr defaultSize="0" autoFill="0" autoLine="0" autoPict="0">
                <anchor moveWithCells="1">
                  <from xmlns:xdr="http://schemas.openxmlformats.org/drawingml/2006/spreadsheetDrawing">
                    <xdr:col>7</xdr:col>
                    <xdr:colOff>95250</xdr:colOff>
                    <xdr:row>199</xdr:row>
                    <xdr:rowOff>27940</xdr:rowOff>
                  </from>
                  <to xmlns:xdr="http://schemas.openxmlformats.org/drawingml/2006/spreadsheetDrawing">
                    <xdr:col>9</xdr:col>
                    <xdr:colOff>19050</xdr:colOff>
                    <xdr:row>200</xdr:row>
                    <xdr:rowOff>27305</xdr:rowOff>
                  </to>
                </anchor>
              </controlPr>
            </control>
          </mc:Choice>
        </mc:AlternateContent>
        <mc:AlternateContent>
          <mc:Choice Requires="x14">
            <control shapeId="64522" r:id="rId9" name="チェック 10">
              <controlPr defaultSize="0" autoFill="0" autoLine="0" autoPict="0">
                <anchor moveWithCells="1">
                  <from xmlns:xdr="http://schemas.openxmlformats.org/drawingml/2006/spreadsheetDrawing">
                    <xdr:col>7</xdr:col>
                    <xdr:colOff>95250</xdr:colOff>
                    <xdr:row>200</xdr:row>
                    <xdr:rowOff>18415</xdr:rowOff>
                  </from>
                  <to xmlns:xdr="http://schemas.openxmlformats.org/drawingml/2006/spreadsheetDrawing">
                    <xdr:col>9</xdr:col>
                    <xdr:colOff>19050</xdr:colOff>
                    <xdr:row>201</xdr:row>
                    <xdr:rowOff>17780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FFC000"/>
  </sheetPr>
  <dimension ref="A1:IV80"/>
  <sheetViews>
    <sheetView view="pageBreakPreview" zoomScaleSheetLayoutView="100" workbookViewId="0">
      <selection activeCell="F13" sqref="F13"/>
    </sheetView>
  </sheetViews>
  <sheetFormatPr defaultRowHeight="13.5"/>
  <cols>
    <col min="1" max="1" width="3.375" style="415" customWidth="1"/>
    <col min="2" max="6" width="9" style="416" bestFit="1" customWidth="1"/>
    <col min="7" max="8" width="7.625" style="416" customWidth="1"/>
    <col min="9" max="9" width="1.125" style="416" customWidth="1"/>
    <col min="10" max="10" width="9" style="416" customWidth="1"/>
    <col min="11" max="12" width="7.625" style="416" bestFit="1" customWidth="1"/>
    <col min="13" max="15" width="9" style="416" customWidth="1"/>
    <col min="16" max="17" width="7.625" style="416" bestFit="1" customWidth="1"/>
    <col min="18" max="256" width="9" style="416" bestFit="1" customWidth="1"/>
  </cols>
  <sheetData>
    <row r="1" spans="1:13">
      <c r="A1" s="415" t="s">
        <v>226</v>
      </c>
    </row>
    <row r="3" spans="1:13" ht="19.5" customHeight="1">
      <c r="A3" s="417" t="s">
        <v>316</v>
      </c>
      <c r="B3" s="417"/>
      <c r="C3" s="417"/>
      <c r="D3" s="417"/>
      <c r="E3" s="417"/>
      <c r="F3" s="417"/>
      <c r="G3" s="417"/>
      <c r="H3" s="417"/>
      <c r="I3" s="417"/>
      <c r="J3" s="417"/>
      <c r="K3" s="417"/>
      <c r="L3" s="417"/>
      <c r="M3" s="417"/>
    </row>
    <row r="4" spans="1:13" ht="19.5" customHeight="1">
      <c r="A4" s="418"/>
      <c r="B4" s="422"/>
      <c r="C4" s="422"/>
      <c r="D4" s="422"/>
      <c r="E4" s="422"/>
      <c r="F4" s="417"/>
      <c r="G4" s="417"/>
      <c r="H4" s="422"/>
      <c r="I4" s="422"/>
      <c r="J4" s="422"/>
      <c r="K4" s="422"/>
    </row>
    <row r="5" spans="1:13">
      <c r="B5" s="416" t="s">
        <v>197</v>
      </c>
    </row>
    <row r="7" spans="1:13" ht="15.75" customHeight="1">
      <c r="B7" s="416" t="s">
        <v>208</v>
      </c>
    </row>
    <row r="8" spans="1:13" ht="15.75" customHeight="1">
      <c r="B8" s="416" t="s">
        <v>453</v>
      </c>
    </row>
    <row r="9" spans="1:13" ht="15.75" customHeight="1"/>
    <row r="10" spans="1:13" ht="15.75" customHeight="1">
      <c r="A10" s="419" t="s">
        <v>150</v>
      </c>
      <c r="B10" s="416" t="s">
        <v>229</v>
      </c>
    </row>
    <row r="11" spans="1:13" ht="15.75" customHeight="1">
      <c r="B11" s="416" t="s">
        <v>454</v>
      </c>
    </row>
    <row r="12" spans="1:13" ht="15.75" customHeight="1">
      <c r="B12" s="416" t="s">
        <v>173</v>
      </c>
      <c r="E12" s="429"/>
      <c r="F12" s="429" t="s">
        <v>461</v>
      </c>
      <c r="G12" s="433" t="s">
        <v>462</v>
      </c>
      <c r="H12" s="433" t="s">
        <v>251</v>
      </c>
      <c r="I12" s="422"/>
      <c r="J12" s="429" t="s">
        <v>463</v>
      </c>
      <c r="K12" s="433" t="s">
        <v>464</v>
      </c>
      <c r="L12" s="433" t="s">
        <v>220</v>
      </c>
    </row>
    <row r="13" spans="1:13" ht="15.75" customHeight="1">
      <c r="B13" s="416" t="s">
        <v>394</v>
      </c>
      <c r="E13" s="429" t="s">
        <v>140</v>
      </c>
      <c r="F13" s="432" t="s">
        <v>118</v>
      </c>
      <c r="G13" s="434"/>
      <c r="H13" s="436"/>
      <c r="J13" s="432" t="s">
        <v>118</v>
      </c>
      <c r="K13" s="434"/>
      <c r="L13" s="436"/>
    </row>
    <row r="14" spans="1:13" ht="15.75" customHeight="1">
      <c r="E14" s="429" t="s">
        <v>460</v>
      </c>
      <c r="F14" s="432" t="s">
        <v>118</v>
      </c>
      <c r="G14" s="434"/>
      <c r="H14" s="436"/>
      <c r="J14" s="432" t="s">
        <v>118</v>
      </c>
      <c r="K14" s="434"/>
      <c r="L14" s="436"/>
    </row>
    <row r="15" spans="1:13" ht="15.75" customHeight="1">
      <c r="E15" s="430" t="s">
        <v>15</v>
      </c>
      <c r="I15" s="417"/>
      <c r="J15" s="417"/>
      <c r="K15" s="417"/>
    </row>
    <row r="16" spans="1:13" ht="15.75" customHeight="1">
      <c r="E16" s="431"/>
      <c r="I16" s="422"/>
      <c r="J16" s="422"/>
      <c r="K16" s="422"/>
    </row>
    <row r="17" spans="1:12" ht="15.75" customHeight="1">
      <c r="A17" s="419" t="s">
        <v>150</v>
      </c>
      <c r="B17" s="416" t="s">
        <v>50</v>
      </c>
    </row>
    <row r="18" spans="1:12" ht="15.75" customHeight="1">
      <c r="B18" s="416" t="s">
        <v>232</v>
      </c>
      <c r="E18" s="429"/>
      <c r="F18" s="429" t="s">
        <v>461</v>
      </c>
      <c r="G18" s="433" t="s">
        <v>462</v>
      </c>
      <c r="H18" s="433" t="s">
        <v>251</v>
      </c>
      <c r="I18" s="422"/>
      <c r="J18" s="429" t="s">
        <v>463</v>
      </c>
      <c r="K18" s="433" t="s">
        <v>464</v>
      </c>
      <c r="L18" s="433" t="s">
        <v>220</v>
      </c>
    </row>
    <row r="19" spans="1:12" ht="15.75" customHeight="1">
      <c r="B19" s="416" t="s">
        <v>380</v>
      </c>
      <c r="E19" s="429" t="s">
        <v>140</v>
      </c>
      <c r="F19" s="432" t="s">
        <v>118</v>
      </c>
      <c r="G19" s="434"/>
      <c r="H19" s="436"/>
      <c r="J19" s="432" t="s">
        <v>118</v>
      </c>
      <c r="K19" s="434"/>
      <c r="L19" s="436"/>
    </row>
    <row r="20" spans="1:12" ht="15.75" customHeight="1">
      <c r="B20" s="416" t="s">
        <v>336</v>
      </c>
      <c r="E20" s="429" t="s">
        <v>460</v>
      </c>
      <c r="F20" s="432" t="s">
        <v>118</v>
      </c>
      <c r="G20" s="434"/>
      <c r="H20" s="436"/>
      <c r="J20" s="432" t="s">
        <v>118</v>
      </c>
      <c r="K20" s="434"/>
      <c r="L20" s="436"/>
    </row>
    <row r="21" spans="1:12" ht="15.75" customHeight="1">
      <c r="E21" s="430" t="s">
        <v>260</v>
      </c>
      <c r="I21" s="417"/>
      <c r="J21" s="417"/>
      <c r="K21" s="417"/>
    </row>
    <row r="22" spans="1:12" ht="15.75" customHeight="1">
      <c r="H22" s="422"/>
      <c r="I22" s="422"/>
      <c r="J22" s="422"/>
      <c r="K22" s="422"/>
    </row>
    <row r="23" spans="1:12" ht="15.75" customHeight="1">
      <c r="A23" s="419" t="s">
        <v>150</v>
      </c>
      <c r="B23" s="416" t="s">
        <v>321</v>
      </c>
      <c r="H23" s="417"/>
      <c r="I23" s="417"/>
      <c r="J23" s="417"/>
      <c r="K23" s="417"/>
    </row>
    <row r="24" spans="1:12" ht="15.75" customHeight="1">
      <c r="B24" s="416" t="s">
        <v>288</v>
      </c>
      <c r="H24" s="437" t="s">
        <v>354</v>
      </c>
      <c r="I24" s="437"/>
      <c r="J24" s="437"/>
      <c r="K24" s="437"/>
    </row>
    <row r="25" spans="1:12" ht="15.75" customHeight="1">
      <c r="B25" s="416" t="s">
        <v>324</v>
      </c>
      <c r="H25" s="437"/>
      <c r="I25" s="437"/>
      <c r="J25" s="437"/>
      <c r="K25" s="437"/>
    </row>
    <row r="26" spans="1:12" ht="15.75" customHeight="1">
      <c r="B26" s="416" t="s">
        <v>325</v>
      </c>
      <c r="H26" s="437" t="s">
        <v>356</v>
      </c>
      <c r="I26" s="437"/>
      <c r="J26" s="437"/>
      <c r="K26" s="437"/>
    </row>
    <row r="27" spans="1:12" ht="15.75" customHeight="1">
      <c r="H27" s="425"/>
      <c r="I27" s="425"/>
      <c r="J27" s="425"/>
      <c r="K27" s="425"/>
    </row>
    <row r="28" spans="1:12" ht="15.75" customHeight="1">
      <c r="A28" s="420" t="s">
        <v>150</v>
      </c>
      <c r="B28" s="416" t="s">
        <v>416</v>
      </c>
      <c r="H28" s="425"/>
      <c r="I28" s="425"/>
      <c r="J28" s="425"/>
      <c r="K28" s="425"/>
    </row>
    <row r="29" spans="1:12" ht="15.75" customHeight="1">
      <c r="B29" s="416" t="s">
        <v>332</v>
      </c>
      <c r="H29" s="425"/>
      <c r="I29" s="425"/>
      <c r="J29" s="425"/>
      <c r="K29" s="425"/>
    </row>
    <row r="30" spans="1:12" ht="15.75" customHeight="1">
      <c r="B30" s="423" t="s">
        <v>333</v>
      </c>
      <c r="H30" s="425"/>
      <c r="I30" s="425"/>
      <c r="J30" s="425"/>
      <c r="K30" s="425"/>
    </row>
    <row r="31" spans="1:12" ht="15.75" customHeight="1">
      <c r="B31" s="423" t="s">
        <v>335</v>
      </c>
      <c r="H31" s="425"/>
      <c r="I31" s="425"/>
      <c r="J31" s="425"/>
      <c r="K31" s="425"/>
    </row>
    <row r="32" spans="1:12" ht="15.75" customHeight="1">
      <c r="B32" s="423" t="s">
        <v>455</v>
      </c>
      <c r="H32" s="425"/>
      <c r="I32" s="425"/>
      <c r="J32" s="425"/>
      <c r="K32" s="425"/>
    </row>
    <row r="33" spans="1:11" ht="15.75" customHeight="1">
      <c r="B33" s="423" t="s">
        <v>329</v>
      </c>
      <c r="H33" s="425"/>
      <c r="I33" s="425"/>
      <c r="J33" s="425"/>
      <c r="K33" s="425"/>
    </row>
    <row r="34" spans="1:11" ht="15.75" customHeight="1">
      <c r="B34" s="423" t="s">
        <v>337</v>
      </c>
      <c r="H34" s="425"/>
      <c r="I34" s="425"/>
      <c r="J34" s="425"/>
      <c r="K34" s="425"/>
    </row>
    <row r="35" spans="1:11" ht="15.75" customHeight="1">
      <c r="B35" s="423" t="s">
        <v>3</v>
      </c>
      <c r="H35" s="425"/>
      <c r="I35" s="425"/>
      <c r="J35" s="425"/>
      <c r="K35" s="425"/>
    </row>
    <row r="36" spans="1:11" ht="15.75" customHeight="1">
      <c r="B36" s="423" t="s">
        <v>261</v>
      </c>
      <c r="H36" s="425"/>
      <c r="I36" s="425"/>
      <c r="J36" s="425"/>
      <c r="K36" s="425"/>
    </row>
    <row r="37" spans="1:11" ht="15.75" customHeight="1">
      <c r="B37" s="416" t="s">
        <v>338</v>
      </c>
      <c r="H37" s="425"/>
      <c r="I37" s="425"/>
      <c r="J37" s="425"/>
      <c r="K37" s="425"/>
    </row>
    <row r="38" spans="1:11" ht="15.75" customHeight="1">
      <c r="G38" s="435"/>
      <c r="H38" s="438"/>
      <c r="I38" s="445"/>
      <c r="J38" s="445"/>
      <c r="K38" s="449"/>
    </row>
    <row r="39" spans="1:11" ht="15.75" customHeight="1">
      <c r="H39" s="439"/>
      <c r="I39" s="446"/>
      <c r="J39" s="446"/>
      <c r="K39" s="450"/>
    </row>
    <row r="40" spans="1:11" ht="15.75" customHeight="1">
      <c r="H40" s="440"/>
      <c r="I40" s="447"/>
      <c r="J40" s="447"/>
      <c r="K40" s="451"/>
    </row>
    <row r="41" spans="1:11" ht="15.75" customHeight="1">
      <c r="A41" s="421"/>
      <c r="B41" s="424"/>
      <c r="C41" s="424"/>
      <c r="D41" s="424"/>
      <c r="E41" s="424"/>
      <c r="F41" s="424"/>
      <c r="G41" s="424"/>
      <c r="H41" s="441"/>
      <c r="I41" s="441"/>
      <c r="J41" s="441"/>
      <c r="K41" s="441"/>
    </row>
    <row r="42" spans="1:11" ht="15.75" customHeight="1">
      <c r="H42" s="417"/>
      <c r="I42" s="417"/>
      <c r="J42" s="417"/>
      <c r="K42" s="417"/>
    </row>
    <row r="43" spans="1:11" ht="15.75" customHeight="1">
      <c r="A43" s="419" t="s">
        <v>150</v>
      </c>
      <c r="B43" s="416" t="s">
        <v>456</v>
      </c>
    </row>
    <row r="44" spans="1:11" ht="19" customHeight="1">
      <c r="B44" s="425" t="s">
        <v>457</v>
      </c>
      <c r="C44" s="425"/>
      <c r="D44" s="425"/>
      <c r="E44" s="425"/>
      <c r="F44" s="425"/>
      <c r="G44" s="425"/>
      <c r="H44" s="425"/>
      <c r="I44" s="425"/>
      <c r="J44" s="425"/>
      <c r="K44" s="425"/>
    </row>
    <row r="45" spans="1:11" ht="15.75" customHeight="1">
      <c r="B45" s="416" t="s">
        <v>318</v>
      </c>
    </row>
    <row r="46" spans="1:11" ht="15.75" customHeight="1">
      <c r="B46" s="416" t="s">
        <v>234</v>
      </c>
      <c r="H46" s="442"/>
      <c r="I46" s="448"/>
      <c r="J46" s="448"/>
      <c r="K46" s="452"/>
    </row>
    <row r="47" spans="1:11" ht="15.75" customHeight="1">
      <c r="B47" s="416" t="s">
        <v>341</v>
      </c>
      <c r="H47" s="443"/>
      <c r="I47" s="443"/>
      <c r="J47" s="443"/>
      <c r="K47" s="443"/>
    </row>
    <row r="48" spans="1:11" ht="15.75" customHeight="1">
      <c r="B48" s="416" t="s">
        <v>275</v>
      </c>
      <c r="H48" s="443"/>
      <c r="I48" s="443"/>
      <c r="J48" s="443"/>
      <c r="K48" s="443"/>
    </row>
    <row r="49" spans="1:11" ht="15.75" customHeight="1">
      <c r="B49" s="416" t="s">
        <v>64</v>
      </c>
      <c r="H49" s="443"/>
      <c r="I49" s="443"/>
      <c r="J49" s="443"/>
      <c r="K49" s="443"/>
    </row>
    <row r="50" spans="1:11" ht="15.75" customHeight="1">
      <c r="H50" s="417"/>
      <c r="I50" s="417"/>
      <c r="J50" s="417"/>
      <c r="K50" s="417"/>
    </row>
    <row r="51" spans="1:11" ht="15.75" customHeight="1">
      <c r="A51" s="419" t="s">
        <v>150</v>
      </c>
      <c r="B51" s="416" t="s">
        <v>458</v>
      </c>
      <c r="H51" s="417"/>
      <c r="I51" s="417"/>
      <c r="J51" s="417"/>
      <c r="K51" s="417"/>
    </row>
    <row r="52" spans="1:11" ht="15.75" customHeight="1">
      <c r="B52" s="416" t="s">
        <v>288</v>
      </c>
      <c r="H52" s="437" t="s">
        <v>354</v>
      </c>
      <c r="I52" s="437"/>
      <c r="J52" s="437"/>
      <c r="K52" s="437"/>
    </row>
    <row r="53" spans="1:11" ht="15.75" customHeight="1">
      <c r="B53" s="416" t="s">
        <v>324</v>
      </c>
      <c r="H53" s="437"/>
      <c r="I53" s="437"/>
      <c r="J53" s="437"/>
      <c r="K53" s="437"/>
    </row>
    <row r="54" spans="1:11" ht="15.75" customHeight="1">
      <c r="B54" s="416" t="s">
        <v>325</v>
      </c>
      <c r="H54" s="437" t="s">
        <v>356</v>
      </c>
      <c r="I54" s="437"/>
      <c r="J54" s="437"/>
      <c r="K54" s="437"/>
    </row>
    <row r="55" spans="1:11" ht="15.75" customHeight="1">
      <c r="A55" s="421"/>
      <c r="B55" s="424"/>
      <c r="C55" s="424"/>
      <c r="D55" s="424"/>
      <c r="E55" s="424"/>
      <c r="F55" s="424"/>
      <c r="G55" s="424"/>
      <c r="H55" s="441"/>
      <c r="I55" s="441"/>
      <c r="J55" s="441"/>
      <c r="K55" s="441"/>
    </row>
    <row r="56" spans="1:11" ht="15.75" customHeight="1">
      <c r="H56" s="417"/>
      <c r="I56" s="417"/>
      <c r="J56" s="417"/>
      <c r="K56" s="417"/>
    </row>
    <row r="57" spans="1:11" ht="15.75" customHeight="1">
      <c r="B57" s="416" t="s">
        <v>342</v>
      </c>
      <c r="H57" s="417"/>
      <c r="I57" s="417"/>
      <c r="J57" s="417"/>
      <c r="K57" s="417"/>
    </row>
    <row r="58" spans="1:11" ht="15.75" customHeight="1">
      <c r="H58" s="417"/>
      <c r="I58" s="417"/>
      <c r="J58" s="417"/>
      <c r="K58" s="417"/>
    </row>
    <row r="59" spans="1:11" ht="15.75" customHeight="1">
      <c r="A59" s="419" t="s">
        <v>150</v>
      </c>
      <c r="B59" s="416" t="s">
        <v>459</v>
      </c>
    </row>
    <row r="60" spans="1:11" ht="15.75" customHeight="1">
      <c r="B60" s="426" t="s">
        <v>181</v>
      </c>
      <c r="C60" s="428"/>
      <c r="D60" s="428"/>
      <c r="E60" s="428"/>
      <c r="F60" s="428"/>
      <c r="G60" s="428"/>
      <c r="H60" s="428"/>
      <c r="I60" s="428"/>
      <c r="J60" s="428"/>
      <c r="K60" s="428"/>
    </row>
    <row r="61" spans="1:11" ht="15.75" customHeight="1">
      <c r="B61" s="416" t="s">
        <v>314</v>
      </c>
    </row>
    <row r="62" spans="1:11" ht="15.75" customHeight="1">
      <c r="B62" s="416" t="s">
        <v>344</v>
      </c>
      <c r="H62" s="442"/>
      <c r="I62" s="448"/>
      <c r="J62" s="448"/>
      <c r="K62" s="452"/>
    </row>
    <row r="63" spans="1:11" ht="15.75" customHeight="1">
      <c r="B63" s="416" t="s">
        <v>341</v>
      </c>
      <c r="H63" s="443"/>
      <c r="I63" s="443"/>
      <c r="J63" s="443"/>
      <c r="K63" s="443"/>
    </row>
    <row r="64" spans="1:11" ht="15.75" customHeight="1">
      <c r="B64" s="416" t="s">
        <v>275</v>
      </c>
      <c r="H64" s="443"/>
      <c r="I64" s="443"/>
      <c r="J64" s="443"/>
      <c r="K64" s="443"/>
    </row>
    <row r="65" spans="1:11" ht="15.75" customHeight="1"/>
    <row r="66" spans="1:11" ht="15.75" customHeight="1">
      <c r="B66" s="416" t="s">
        <v>346</v>
      </c>
    </row>
    <row r="67" spans="1:11" ht="15.75" customHeight="1"/>
    <row r="68" spans="1:11" ht="15.75" customHeight="1">
      <c r="A68" s="419" t="s">
        <v>150</v>
      </c>
      <c r="B68" s="416" t="s">
        <v>24</v>
      </c>
    </row>
    <row r="69" spans="1:11" ht="15.75" customHeight="1">
      <c r="A69" s="419" t="s">
        <v>150</v>
      </c>
      <c r="B69" s="427" t="s">
        <v>349</v>
      </c>
      <c r="C69" s="427"/>
      <c r="D69" s="427"/>
      <c r="E69" s="427"/>
      <c r="F69" s="427"/>
      <c r="G69" s="427"/>
      <c r="H69" s="427"/>
      <c r="I69" s="427"/>
      <c r="J69" s="427"/>
      <c r="K69" s="427"/>
    </row>
    <row r="70" spans="1:11" ht="15.75" customHeight="1">
      <c r="B70" s="416" t="s">
        <v>61</v>
      </c>
    </row>
    <row r="71" spans="1:11" ht="15.75" customHeight="1">
      <c r="B71" s="416" t="s">
        <v>353</v>
      </c>
      <c r="H71" s="443"/>
      <c r="I71" s="443"/>
      <c r="J71" s="443"/>
      <c r="K71" s="443"/>
    </row>
    <row r="72" spans="1:11" ht="15.75" customHeight="1">
      <c r="B72" s="416" t="s">
        <v>145</v>
      </c>
      <c r="H72" s="443"/>
      <c r="I72" s="443"/>
      <c r="J72" s="443"/>
      <c r="K72" s="443"/>
    </row>
    <row r="73" spans="1:11" ht="15.75" customHeight="1">
      <c r="B73" s="416" t="s">
        <v>90</v>
      </c>
      <c r="H73" s="443"/>
      <c r="I73" s="443"/>
      <c r="J73" s="443"/>
      <c r="K73" s="443"/>
    </row>
    <row r="74" spans="1:11" ht="15.75" customHeight="1">
      <c r="H74" s="417"/>
      <c r="I74" s="417"/>
      <c r="J74" s="417"/>
      <c r="K74" s="417"/>
    </row>
    <row r="75" spans="1:11" ht="15.75" customHeight="1">
      <c r="H75" s="417"/>
      <c r="I75" s="417"/>
      <c r="J75" s="417"/>
      <c r="K75" s="417"/>
    </row>
    <row r="76" spans="1:11" ht="20.25" customHeight="1"/>
    <row r="77" spans="1:11" ht="20.25" customHeight="1"/>
    <row r="78" spans="1:11" ht="20.25" customHeight="1">
      <c r="F78" s="416" t="s">
        <v>42</v>
      </c>
      <c r="H78" s="444"/>
      <c r="I78" s="444"/>
      <c r="J78" s="444"/>
      <c r="K78" s="444"/>
    </row>
    <row r="79" spans="1:11" ht="20.25" customHeight="1">
      <c r="F79" s="416" t="s">
        <v>13</v>
      </c>
      <c r="H79" s="444"/>
      <c r="I79" s="444"/>
      <c r="J79" s="444"/>
      <c r="K79" s="444"/>
    </row>
    <row r="80" spans="1:11" ht="20.25" customHeight="1">
      <c r="F80" s="416" t="s">
        <v>340</v>
      </c>
      <c r="H80" s="444"/>
      <c r="I80" s="444"/>
      <c r="J80" s="444"/>
      <c r="K80" s="444"/>
    </row>
  </sheetData>
  <sheetProtection sheet="1" objects="1" scenarios="1"/>
  <mergeCells count="24">
    <mergeCell ref="A3:M3"/>
    <mergeCell ref="F4:G4"/>
    <mergeCell ref="H24:K24"/>
    <mergeCell ref="H25:K25"/>
    <mergeCell ref="H26:K26"/>
    <mergeCell ref="B44:K44"/>
    <mergeCell ref="H46:K46"/>
    <mergeCell ref="H47:K47"/>
    <mergeCell ref="H48:K48"/>
    <mergeCell ref="H49:K49"/>
    <mergeCell ref="H52:K52"/>
    <mergeCell ref="H53:K53"/>
    <mergeCell ref="H54:K54"/>
    <mergeCell ref="H62:K62"/>
    <mergeCell ref="H63:K63"/>
    <mergeCell ref="H64:K64"/>
    <mergeCell ref="B69:K69"/>
    <mergeCell ref="H71:K71"/>
    <mergeCell ref="H72:K72"/>
    <mergeCell ref="H73:K73"/>
    <mergeCell ref="H78:K78"/>
    <mergeCell ref="H79:K79"/>
    <mergeCell ref="H80:K80"/>
    <mergeCell ref="H38:K40"/>
  </mergeCells>
  <phoneticPr fontId="4"/>
  <pageMargins left="0.59055118110236227" right="0.39370078740157483" top="0.78740157480314965" bottom="0.78740157480314965" header="0.51181102362204722" footer="0.51181102362204722"/>
  <pageSetup paperSize="9" scale="92" fitToWidth="1" fitToHeight="1" orientation="portrait" usePrinterDefaults="1" r:id="rId1"/>
  <headerFooter alignWithMargins="0"/>
  <rowBreaks count="1" manualBreakCount="1">
    <brk id="55" max="11"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FFC000"/>
  </sheetPr>
  <dimension ref="A1:Z44"/>
  <sheetViews>
    <sheetView view="pageBreakPreview" zoomScaleSheetLayoutView="100" workbookViewId="0"/>
  </sheetViews>
  <sheetFormatPr defaultRowHeight="12"/>
  <cols>
    <col min="1" max="1" width="3.08984375" style="453" customWidth="1"/>
    <col min="2" max="25" width="3.36328125" style="453" customWidth="1"/>
    <col min="26" max="26" width="3.08984375" style="453" customWidth="1"/>
    <col min="27" max="16384" width="9" style="453" customWidth="1"/>
  </cols>
  <sheetData>
    <row r="1" spans="1:26" ht="17.25" customHeight="1">
      <c r="A1" s="453" t="s">
        <v>350</v>
      </c>
    </row>
    <row r="2" spans="1:26" ht="17.25" customHeight="1">
      <c r="S2" s="471"/>
      <c r="T2" s="471"/>
      <c r="U2" s="471"/>
      <c r="V2" s="471"/>
      <c r="W2" s="471"/>
      <c r="X2" s="471"/>
      <c r="Y2" s="471"/>
      <c r="Z2" s="471"/>
    </row>
    <row r="3" spans="1:26" ht="17.25" customHeight="1">
      <c r="A3" s="79" t="s">
        <v>442</v>
      </c>
      <c r="B3" s="79"/>
      <c r="C3" s="79"/>
      <c r="D3" s="79"/>
      <c r="E3" s="79"/>
      <c r="F3" s="79"/>
      <c r="G3" s="79"/>
      <c r="H3" s="79"/>
      <c r="I3" s="79"/>
      <c r="J3" s="79"/>
      <c r="K3" s="79"/>
      <c r="L3" s="79"/>
      <c r="M3" s="79"/>
      <c r="N3" s="79"/>
      <c r="O3" s="79"/>
      <c r="P3" s="79"/>
      <c r="Q3" s="79"/>
      <c r="R3" s="79"/>
      <c r="S3" s="79"/>
      <c r="T3" s="79"/>
      <c r="U3" s="79"/>
      <c r="V3" s="79"/>
      <c r="W3" s="79"/>
      <c r="X3" s="79"/>
      <c r="Y3" s="79"/>
      <c r="Z3" s="79"/>
    </row>
    <row r="4" spans="1:26" ht="17.25" customHeight="1"/>
    <row r="5" spans="1:26" ht="17.25" customHeight="1">
      <c r="A5" s="454" t="s">
        <v>443</v>
      </c>
      <c r="B5" s="454"/>
      <c r="C5" s="454"/>
      <c r="D5" s="454"/>
      <c r="E5" s="454"/>
      <c r="F5" s="454"/>
      <c r="G5" s="454"/>
      <c r="H5" s="454"/>
      <c r="I5" s="454"/>
      <c r="J5" s="454"/>
      <c r="K5" s="454"/>
      <c r="L5" s="454"/>
      <c r="M5" s="454"/>
      <c r="N5" s="454"/>
      <c r="O5" s="454"/>
      <c r="P5" s="454"/>
      <c r="Q5" s="454"/>
      <c r="R5" s="454"/>
      <c r="S5" s="454"/>
      <c r="T5" s="454"/>
      <c r="U5" s="454"/>
      <c r="V5" s="454"/>
      <c r="W5" s="454"/>
      <c r="X5" s="454"/>
      <c r="Y5" s="454"/>
      <c r="Z5" s="454"/>
    </row>
    <row r="6" spans="1:26" ht="17.25" customHeight="1">
      <c r="A6" s="454"/>
      <c r="B6" s="454"/>
      <c r="C6" s="454"/>
      <c r="D6" s="454"/>
      <c r="E6" s="454"/>
      <c r="F6" s="454"/>
      <c r="G6" s="454"/>
      <c r="H6" s="454"/>
      <c r="I6" s="454"/>
      <c r="J6" s="454"/>
      <c r="K6" s="454"/>
      <c r="L6" s="454"/>
      <c r="M6" s="454"/>
      <c r="N6" s="454"/>
      <c r="O6" s="454"/>
      <c r="P6" s="454"/>
      <c r="Q6" s="454"/>
      <c r="R6" s="454"/>
      <c r="S6" s="454"/>
      <c r="T6" s="454"/>
      <c r="U6" s="454"/>
      <c r="V6" s="454"/>
      <c r="W6" s="454"/>
      <c r="X6" s="454"/>
      <c r="Y6" s="454"/>
      <c r="Z6" s="454"/>
    </row>
    <row r="7" spans="1:26" ht="17.25" customHeight="1">
      <c r="A7" s="454"/>
      <c r="B7" s="454"/>
      <c r="C7" s="454"/>
      <c r="D7" s="454"/>
      <c r="E7" s="454"/>
      <c r="F7" s="454"/>
      <c r="G7" s="454"/>
      <c r="H7" s="454"/>
      <c r="I7" s="454"/>
      <c r="J7" s="454"/>
      <c r="K7" s="454"/>
      <c r="L7" s="454"/>
      <c r="M7" s="454"/>
      <c r="N7" s="454"/>
      <c r="O7" s="454"/>
      <c r="P7" s="454"/>
      <c r="Q7" s="454"/>
      <c r="R7" s="454"/>
      <c r="S7" s="454"/>
      <c r="T7" s="454"/>
      <c r="U7" s="454"/>
      <c r="V7" s="454"/>
      <c r="W7" s="454"/>
      <c r="X7" s="454"/>
      <c r="Y7" s="454"/>
      <c r="Z7" s="454"/>
    </row>
    <row r="8" spans="1:26" ht="17.25" customHeight="1">
      <c r="M8" s="79" t="s">
        <v>444</v>
      </c>
      <c r="P8" s="469"/>
      <c r="Q8" s="469"/>
      <c r="R8" s="469"/>
      <c r="S8" s="469"/>
      <c r="T8" s="469"/>
      <c r="U8" s="469"/>
      <c r="V8" s="469"/>
      <c r="W8" s="469"/>
      <c r="X8" s="469"/>
      <c r="Y8" s="469"/>
      <c r="Z8" s="469"/>
    </row>
    <row r="9" spans="1:26" ht="17.25" customHeight="1">
      <c r="P9" s="470"/>
      <c r="Q9" s="470"/>
      <c r="R9" s="470"/>
      <c r="S9" s="470"/>
      <c r="T9" s="470"/>
      <c r="U9" s="470"/>
      <c r="V9" s="470"/>
      <c r="W9" s="470"/>
      <c r="X9" s="470"/>
      <c r="Y9" s="470"/>
      <c r="Z9" s="470"/>
    </row>
    <row r="10" spans="1:26" ht="17.25" customHeight="1">
      <c r="A10" s="455" t="s">
        <v>352</v>
      </c>
      <c r="B10" s="455"/>
      <c r="C10" s="455"/>
      <c r="D10" s="455"/>
      <c r="E10" s="455"/>
      <c r="F10" s="455"/>
      <c r="G10" s="455"/>
      <c r="H10" s="455"/>
      <c r="I10" s="455"/>
      <c r="J10" s="455"/>
      <c r="K10" s="455"/>
      <c r="L10" s="455"/>
      <c r="M10" s="455"/>
      <c r="N10" s="455"/>
      <c r="O10" s="455"/>
      <c r="P10" s="455"/>
      <c r="Q10" s="455"/>
      <c r="R10" s="455"/>
      <c r="S10" s="455"/>
      <c r="T10" s="455"/>
      <c r="U10" s="455"/>
      <c r="V10" s="455"/>
      <c r="W10" s="455"/>
      <c r="X10" s="455"/>
      <c r="Y10" s="455"/>
      <c r="Z10" s="455"/>
    </row>
    <row r="11" spans="1:26" ht="17.25" customHeight="1">
      <c r="A11" s="455"/>
      <c r="B11" s="455"/>
      <c r="C11" s="455"/>
      <c r="D11" s="455"/>
      <c r="E11" s="455"/>
      <c r="F11" s="455"/>
      <c r="G11" s="455"/>
      <c r="H11" s="455"/>
      <c r="I11" s="455"/>
      <c r="J11" s="455"/>
      <c r="K11" s="455"/>
      <c r="L11" s="455"/>
      <c r="M11" s="455"/>
      <c r="N11" s="455"/>
      <c r="O11" s="455"/>
      <c r="P11" s="455"/>
      <c r="Q11" s="455"/>
      <c r="R11" s="455"/>
      <c r="S11" s="455"/>
      <c r="T11" s="455"/>
      <c r="U11" s="455"/>
      <c r="V11" s="455"/>
      <c r="W11" s="455"/>
      <c r="X11" s="455"/>
      <c r="Y11" s="455"/>
      <c r="Z11" s="455"/>
    </row>
    <row r="12" spans="1:26" ht="17.25" customHeight="1">
      <c r="A12" s="455"/>
      <c r="B12" s="455"/>
      <c r="C12" s="455"/>
      <c r="D12" s="455"/>
      <c r="E12" s="455"/>
      <c r="F12" s="455"/>
      <c r="G12" s="455"/>
      <c r="H12" s="455"/>
      <c r="I12" s="455"/>
      <c r="J12" s="455"/>
      <c r="K12" s="455"/>
      <c r="L12" s="455"/>
      <c r="M12" s="455"/>
      <c r="N12" s="455"/>
      <c r="O12" s="455"/>
      <c r="P12" s="455"/>
      <c r="Q12" s="455"/>
      <c r="R12" s="455"/>
      <c r="S12" s="455"/>
      <c r="T12" s="455"/>
      <c r="U12" s="455"/>
      <c r="V12" s="455"/>
      <c r="W12" s="455"/>
      <c r="X12" s="455"/>
      <c r="Y12" s="455"/>
      <c r="Z12" s="455"/>
    </row>
    <row r="13" spans="1:26" ht="17.25" customHeight="1">
      <c r="A13" s="455"/>
      <c r="B13" s="455"/>
      <c r="C13" s="455"/>
      <c r="D13" s="455"/>
      <c r="E13" s="455"/>
      <c r="F13" s="455"/>
      <c r="G13" s="455"/>
      <c r="H13" s="455"/>
      <c r="I13" s="455"/>
      <c r="J13" s="455"/>
      <c r="K13" s="455"/>
      <c r="L13" s="455"/>
      <c r="M13" s="455"/>
      <c r="N13" s="455"/>
      <c r="O13" s="455"/>
      <c r="P13" s="455"/>
      <c r="Q13" s="455"/>
      <c r="R13" s="455"/>
      <c r="S13" s="455"/>
      <c r="T13" s="455"/>
      <c r="U13" s="455"/>
      <c r="V13" s="455"/>
      <c r="W13" s="455"/>
      <c r="X13" s="455"/>
      <c r="Y13" s="455"/>
      <c r="Z13" s="455"/>
    </row>
    <row r="14" spans="1:26" ht="17.25" customHeight="1">
      <c r="A14" s="455"/>
      <c r="B14" s="455"/>
      <c r="C14" s="455"/>
      <c r="D14" s="455"/>
      <c r="E14" s="455"/>
      <c r="F14" s="455"/>
      <c r="G14" s="455"/>
      <c r="H14" s="455"/>
      <c r="I14" s="455"/>
      <c r="J14" s="455"/>
      <c r="K14" s="455"/>
      <c r="L14" s="455"/>
      <c r="M14" s="455"/>
      <c r="N14" s="455"/>
      <c r="O14" s="455"/>
      <c r="P14" s="455"/>
      <c r="Q14" s="455"/>
      <c r="R14" s="455"/>
      <c r="S14" s="455"/>
      <c r="T14" s="455"/>
      <c r="U14" s="455"/>
      <c r="V14" s="455"/>
      <c r="W14" s="455"/>
      <c r="X14" s="455"/>
      <c r="Y14" s="455"/>
      <c r="Z14" s="455"/>
    </row>
    <row r="15" spans="1:26" ht="17.25" customHeight="1">
      <c r="A15" s="455"/>
      <c r="B15" s="455"/>
      <c r="C15" s="455"/>
      <c r="D15" s="455"/>
      <c r="E15" s="455"/>
      <c r="F15" s="455"/>
      <c r="G15" s="455"/>
      <c r="H15" s="455"/>
      <c r="I15" s="455"/>
      <c r="J15" s="455"/>
      <c r="K15" s="455"/>
      <c r="L15" s="455"/>
      <c r="M15" s="455"/>
      <c r="N15" s="455"/>
      <c r="O15" s="455"/>
      <c r="P15" s="455"/>
      <c r="Q15" s="455"/>
      <c r="R15" s="455"/>
      <c r="S15" s="455"/>
      <c r="T15" s="455"/>
      <c r="U15" s="455"/>
      <c r="V15" s="455"/>
      <c r="W15" s="455"/>
      <c r="X15" s="455"/>
      <c r="Y15" s="455"/>
      <c r="Z15" s="455"/>
    </row>
    <row r="16" spans="1:26" ht="17.25" customHeight="1">
      <c r="A16" s="455"/>
      <c r="B16" s="455"/>
      <c r="C16" s="455"/>
      <c r="D16" s="455"/>
      <c r="E16" s="455"/>
      <c r="F16" s="455"/>
      <c r="G16" s="455"/>
      <c r="H16" s="455"/>
      <c r="I16" s="455"/>
      <c r="J16" s="455"/>
      <c r="K16" s="455"/>
      <c r="L16" s="455"/>
      <c r="M16" s="455"/>
      <c r="N16" s="455"/>
      <c r="O16" s="455"/>
      <c r="P16" s="455"/>
      <c r="Q16" s="455"/>
      <c r="R16" s="455"/>
      <c r="S16" s="455"/>
      <c r="T16" s="455"/>
      <c r="U16" s="455"/>
      <c r="V16" s="455"/>
      <c r="W16" s="455"/>
      <c r="X16" s="455"/>
      <c r="Y16" s="455"/>
      <c r="Z16" s="455"/>
    </row>
    <row r="17" spans="1:26" ht="17.25" customHeight="1">
      <c r="A17" s="455"/>
      <c r="B17" s="455"/>
      <c r="C17" s="455"/>
      <c r="D17" s="455"/>
      <c r="E17" s="455"/>
      <c r="F17" s="455"/>
      <c r="G17" s="455"/>
      <c r="H17" s="455"/>
      <c r="I17" s="455"/>
      <c r="J17" s="455"/>
      <c r="K17" s="455"/>
      <c r="L17" s="455"/>
      <c r="M17" s="455"/>
      <c r="N17" s="455"/>
      <c r="O17" s="455"/>
      <c r="P17" s="455"/>
      <c r="Q17" s="455"/>
      <c r="R17" s="455"/>
      <c r="S17" s="455"/>
      <c r="T17" s="455"/>
      <c r="U17" s="455"/>
      <c r="V17" s="455"/>
      <c r="W17" s="455"/>
      <c r="X17" s="455"/>
      <c r="Y17" s="455"/>
      <c r="Z17" s="455"/>
    </row>
    <row r="18" spans="1:26" ht="17.25" customHeight="1">
      <c r="A18" s="455"/>
      <c r="B18" s="455"/>
      <c r="C18" s="455"/>
      <c r="D18" s="455"/>
      <c r="E18" s="455"/>
      <c r="F18" s="455"/>
      <c r="G18" s="455"/>
      <c r="H18" s="455"/>
      <c r="I18" s="455"/>
      <c r="J18" s="455"/>
      <c r="K18" s="455"/>
      <c r="L18" s="455"/>
      <c r="M18" s="455"/>
      <c r="N18" s="455"/>
      <c r="O18" s="455"/>
      <c r="P18" s="455"/>
      <c r="Q18" s="455"/>
      <c r="R18" s="455"/>
      <c r="S18" s="455"/>
      <c r="T18" s="455"/>
      <c r="U18" s="455"/>
      <c r="V18" s="455"/>
      <c r="W18" s="455"/>
      <c r="X18" s="455"/>
      <c r="Y18" s="455"/>
      <c r="Z18" s="455"/>
    </row>
    <row r="19" spans="1:26" ht="17.25" customHeight="1">
      <c r="A19" s="455"/>
      <c r="B19" s="455"/>
      <c r="C19" s="455"/>
      <c r="D19" s="455"/>
      <c r="E19" s="455"/>
      <c r="F19" s="455"/>
      <c r="G19" s="455"/>
      <c r="H19" s="455"/>
      <c r="I19" s="455"/>
      <c r="J19" s="455"/>
      <c r="K19" s="455"/>
      <c r="L19" s="455"/>
      <c r="M19" s="455"/>
      <c r="N19" s="455"/>
      <c r="O19" s="455"/>
      <c r="P19" s="455"/>
      <c r="Q19" s="455"/>
      <c r="R19" s="455"/>
      <c r="S19" s="455"/>
      <c r="T19" s="455"/>
      <c r="U19" s="455"/>
      <c r="V19" s="455"/>
      <c r="W19" s="455"/>
      <c r="X19" s="455"/>
      <c r="Y19" s="455"/>
      <c r="Z19" s="455"/>
    </row>
    <row r="20" spans="1:26" ht="17.25" customHeight="1">
      <c r="A20" s="455"/>
      <c r="B20" s="455"/>
      <c r="C20" s="455"/>
      <c r="D20" s="455"/>
      <c r="E20" s="455"/>
      <c r="F20" s="455"/>
      <c r="G20" s="455"/>
      <c r="H20" s="455"/>
      <c r="I20" s="455"/>
      <c r="J20" s="455"/>
      <c r="K20" s="455"/>
      <c r="L20" s="455"/>
      <c r="M20" s="455"/>
      <c r="N20" s="455"/>
      <c r="O20" s="455"/>
      <c r="P20" s="455"/>
      <c r="Q20" s="455"/>
      <c r="R20" s="455"/>
      <c r="S20" s="455"/>
      <c r="T20" s="455"/>
      <c r="U20" s="455"/>
      <c r="V20" s="455"/>
      <c r="W20" s="455"/>
      <c r="X20" s="455"/>
      <c r="Y20" s="455"/>
      <c r="Z20" s="455"/>
    </row>
    <row r="21" spans="1:26" s="453" customFormat="1" ht="17.25" customHeight="1">
      <c r="A21" s="455"/>
      <c r="B21" s="455"/>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455"/>
    </row>
    <row r="22" spans="1:26" s="453" customFormat="1" ht="17.25"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row>
    <row r="23" spans="1:26" s="453" customFormat="1" ht="17.25" customHeight="1">
      <c r="A23" s="79"/>
      <c r="B23" s="79"/>
      <c r="C23" s="79"/>
      <c r="D23" s="460"/>
      <c r="E23" s="460"/>
      <c r="F23" s="460"/>
      <c r="G23" s="460"/>
      <c r="H23" s="460"/>
      <c r="I23" s="460"/>
      <c r="J23" s="460"/>
      <c r="K23" s="79"/>
      <c r="L23" s="79"/>
      <c r="M23" s="79"/>
      <c r="N23" s="79"/>
      <c r="O23" s="79"/>
      <c r="P23" s="79"/>
      <c r="Q23" s="79"/>
      <c r="R23" s="79"/>
      <c r="S23" s="79"/>
      <c r="T23" s="472">
        <f>基本情報等入力シート!B6</f>
        <v>0</v>
      </c>
      <c r="U23" s="473"/>
      <c r="V23" s="473"/>
      <c r="W23" s="473"/>
      <c r="X23" s="473"/>
      <c r="Y23" s="473"/>
      <c r="Z23" s="79"/>
    </row>
    <row r="24" spans="1:26" s="453" customFormat="1" ht="17.25" customHeight="1">
      <c r="B24" s="453" t="s">
        <v>445</v>
      </c>
      <c r="O24" s="468"/>
      <c r="P24" s="468"/>
      <c r="Q24" s="468"/>
      <c r="R24" s="468"/>
      <c r="S24" s="468"/>
      <c r="T24" s="468"/>
      <c r="U24" s="468"/>
      <c r="V24" s="468"/>
      <c r="W24" s="468"/>
      <c r="X24" s="468"/>
      <c r="Y24" s="468"/>
      <c r="Z24" s="468"/>
    </row>
    <row r="25" spans="1:26" s="453" customFormat="1" ht="17.25" customHeight="1">
      <c r="J25" s="465"/>
      <c r="K25" s="466"/>
      <c r="L25" s="466"/>
      <c r="O25" s="468"/>
      <c r="P25" s="468"/>
      <c r="Q25" s="468"/>
      <c r="R25" s="468"/>
      <c r="S25" s="468"/>
      <c r="T25" s="468"/>
      <c r="U25" s="468"/>
      <c r="V25" s="468"/>
      <c r="W25" s="468"/>
      <c r="X25" s="468"/>
      <c r="Y25" s="468"/>
      <c r="Z25" s="468"/>
    </row>
    <row r="26" spans="1:26" s="453" customFormat="1" ht="17.25" customHeight="1">
      <c r="A26" s="456" t="s">
        <v>108</v>
      </c>
      <c r="B26" s="456"/>
      <c r="C26" s="456"/>
      <c r="D26" s="456"/>
      <c r="F26" s="462">
        <f>基本情報等入力シート!B10</f>
        <v>0</v>
      </c>
      <c r="G26" s="462"/>
      <c r="H26" s="462"/>
      <c r="I26" s="462"/>
      <c r="J26" s="462"/>
      <c r="K26" s="462"/>
      <c r="L26" s="462"/>
      <c r="M26" s="462"/>
      <c r="N26" s="462"/>
      <c r="O26" s="462"/>
      <c r="P26" s="462"/>
      <c r="Q26" s="462"/>
      <c r="R26" s="462"/>
      <c r="S26" s="462"/>
      <c r="T26" s="462"/>
      <c r="U26" s="462"/>
      <c r="V26" s="462"/>
      <c r="W26" s="462"/>
      <c r="X26" s="462"/>
      <c r="Y26" s="476"/>
      <c r="Z26" s="476"/>
    </row>
    <row r="27" spans="1:26" s="453" customFormat="1" ht="17.25" customHeight="1">
      <c r="A27" s="456"/>
      <c r="B27" s="456"/>
      <c r="C27" s="456"/>
      <c r="D27" s="456"/>
      <c r="E27" s="461"/>
      <c r="F27" s="463"/>
      <c r="G27" s="463"/>
      <c r="H27" s="463"/>
      <c r="I27" s="463"/>
      <c r="J27" s="463"/>
      <c r="K27" s="463"/>
      <c r="L27" s="463"/>
      <c r="M27" s="463"/>
      <c r="N27" s="463"/>
      <c r="O27" s="463"/>
      <c r="P27" s="463"/>
      <c r="Q27" s="463"/>
      <c r="R27" s="463"/>
      <c r="S27" s="463"/>
      <c r="T27" s="463"/>
      <c r="U27" s="463"/>
      <c r="V27" s="463"/>
      <c r="W27" s="463"/>
      <c r="X27" s="463"/>
      <c r="Y27" s="476"/>
      <c r="Z27" s="476"/>
    </row>
    <row r="28" spans="1:26" s="453" customFormat="1" ht="17.25" customHeight="1">
      <c r="A28" s="457" t="s">
        <v>419</v>
      </c>
      <c r="B28" s="457"/>
      <c r="C28" s="457"/>
      <c r="D28" s="457"/>
      <c r="F28" s="464">
        <f>基本情報等入力シート!B7</f>
        <v>0</v>
      </c>
      <c r="G28" s="464"/>
      <c r="H28" s="464"/>
      <c r="I28" s="464"/>
      <c r="J28" s="464"/>
      <c r="K28" s="464"/>
      <c r="L28" s="464"/>
      <c r="M28" s="464"/>
      <c r="N28" s="464"/>
      <c r="O28" s="464"/>
      <c r="P28" s="464"/>
      <c r="Q28" s="464"/>
      <c r="R28" s="464"/>
      <c r="S28" s="464"/>
      <c r="T28" s="464"/>
      <c r="U28" s="464"/>
      <c r="V28" s="464"/>
      <c r="W28" s="464"/>
      <c r="X28" s="464"/>
    </row>
    <row r="29" spans="1:26" s="453" customFormat="1" ht="17.25" customHeight="1">
      <c r="A29" s="457"/>
      <c r="B29" s="457"/>
      <c r="C29" s="457"/>
      <c r="D29" s="457"/>
      <c r="E29" s="461"/>
      <c r="F29" s="463"/>
      <c r="G29" s="463"/>
      <c r="H29" s="463"/>
      <c r="I29" s="463"/>
      <c r="J29" s="463"/>
      <c r="K29" s="463"/>
      <c r="L29" s="463"/>
      <c r="M29" s="463"/>
      <c r="N29" s="463"/>
      <c r="O29" s="463"/>
      <c r="P29" s="463"/>
      <c r="Q29" s="463"/>
      <c r="R29" s="463"/>
      <c r="S29" s="463"/>
      <c r="T29" s="463"/>
      <c r="U29" s="463"/>
      <c r="V29" s="463"/>
      <c r="W29" s="463"/>
      <c r="X29" s="463"/>
    </row>
    <row r="30" spans="1:26" s="453" customFormat="1" ht="17.25" customHeight="1">
      <c r="A30" s="456" t="s">
        <v>413</v>
      </c>
      <c r="B30" s="456"/>
      <c r="C30" s="456"/>
      <c r="D30" s="456"/>
      <c r="F30" s="464">
        <f>基本情報等入力シート!B11</f>
        <v>0</v>
      </c>
      <c r="G30" s="464"/>
      <c r="H30" s="464"/>
      <c r="I30" s="464"/>
      <c r="J30" s="464"/>
      <c r="K30" s="464"/>
      <c r="L30" s="461"/>
      <c r="M30" s="464">
        <f>基本情報等入力シート!B12</f>
        <v>0</v>
      </c>
      <c r="N30" s="464"/>
      <c r="O30" s="464"/>
      <c r="P30" s="464"/>
      <c r="Q30" s="464"/>
      <c r="R30" s="464"/>
      <c r="S30" s="464"/>
      <c r="T30" s="464"/>
      <c r="U30" s="464"/>
      <c r="V30" s="464"/>
      <c r="W30" s="464"/>
      <c r="X30" s="474" t="s">
        <v>268</v>
      </c>
    </row>
    <row r="31" spans="1:26" s="453" customFormat="1" ht="17.25" customHeight="1">
      <c r="A31" s="456"/>
      <c r="B31" s="456"/>
      <c r="C31" s="456"/>
      <c r="D31" s="456"/>
      <c r="E31" s="461"/>
      <c r="F31" s="463"/>
      <c r="G31" s="463"/>
      <c r="H31" s="463"/>
      <c r="I31" s="463"/>
      <c r="J31" s="463"/>
      <c r="K31" s="463"/>
      <c r="L31" s="467"/>
      <c r="M31" s="463"/>
      <c r="N31" s="463"/>
      <c r="O31" s="463"/>
      <c r="P31" s="463"/>
      <c r="Q31" s="463"/>
      <c r="R31" s="463"/>
      <c r="S31" s="463"/>
      <c r="T31" s="463"/>
      <c r="U31" s="463"/>
      <c r="V31" s="463"/>
      <c r="W31" s="463"/>
      <c r="X31" s="475"/>
    </row>
    <row r="32" spans="1:26" s="453" customFormat="1" ht="17.25" customHeight="1">
      <c r="B32" s="459"/>
      <c r="C32" s="459"/>
    </row>
    <row r="33" spans="1:26" s="453" customFormat="1" ht="17.25" customHeight="1"/>
    <row r="34" spans="1:26" s="453" customFormat="1" ht="17.25" customHeight="1">
      <c r="A34" s="454" t="s">
        <v>446</v>
      </c>
      <c r="B34" s="454"/>
      <c r="C34" s="454"/>
      <c r="D34" s="454"/>
      <c r="E34" s="454"/>
      <c r="F34" s="454"/>
      <c r="G34" s="454"/>
      <c r="H34" s="454"/>
      <c r="I34" s="454"/>
      <c r="J34" s="454"/>
      <c r="K34" s="454"/>
      <c r="L34" s="454"/>
      <c r="M34" s="454"/>
      <c r="N34" s="454"/>
      <c r="O34" s="454"/>
      <c r="P34" s="454"/>
      <c r="Q34" s="454"/>
      <c r="R34" s="454"/>
      <c r="S34" s="454"/>
      <c r="T34" s="454"/>
      <c r="U34" s="454"/>
      <c r="V34" s="454"/>
      <c r="W34" s="454"/>
      <c r="X34" s="454"/>
      <c r="Y34" s="454"/>
      <c r="Z34" s="454"/>
    </row>
    <row r="35" spans="1:26" s="453" customFormat="1" ht="17.25" customHeight="1">
      <c r="A35" s="454"/>
      <c r="B35" s="454"/>
      <c r="C35" s="454"/>
      <c r="D35" s="454"/>
      <c r="E35" s="454"/>
      <c r="F35" s="454"/>
      <c r="G35" s="454"/>
      <c r="H35" s="454"/>
      <c r="I35" s="454"/>
      <c r="J35" s="454"/>
      <c r="K35" s="454"/>
      <c r="L35" s="454"/>
      <c r="M35" s="454"/>
      <c r="N35" s="454"/>
      <c r="O35" s="454"/>
      <c r="P35" s="454"/>
      <c r="Q35" s="454"/>
      <c r="R35" s="454"/>
      <c r="S35" s="454"/>
      <c r="T35" s="454"/>
      <c r="U35" s="454"/>
      <c r="V35" s="454"/>
      <c r="W35" s="454"/>
      <c r="X35" s="454"/>
      <c r="Y35" s="454"/>
      <c r="Z35" s="454"/>
    </row>
    <row r="36" spans="1:26" s="453" customFormat="1" ht="17.25" customHeight="1">
      <c r="A36" s="454"/>
      <c r="B36" s="454"/>
      <c r="C36" s="454"/>
      <c r="D36" s="454"/>
      <c r="E36" s="454"/>
      <c r="F36" s="454"/>
      <c r="G36" s="454"/>
      <c r="H36" s="454"/>
      <c r="I36" s="454"/>
      <c r="J36" s="454"/>
      <c r="K36" s="454"/>
      <c r="L36" s="454"/>
      <c r="M36" s="454"/>
      <c r="N36" s="454"/>
      <c r="O36" s="454"/>
      <c r="P36" s="454"/>
      <c r="Q36" s="454"/>
      <c r="R36" s="454"/>
      <c r="S36" s="454"/>
      <c r="T36" s="454"/>
      <c r="U36" s="454"/>
      <c r="V36" s="454"/>
      <c r="W36" s="454"/>
      <c r="X36" s="454"/>
      <c r="Y36" s="454"/>
      <c r="Z36" s="454"/>
    </row>
    <row r="37" spans="1:26" s="453" customFormat="1" ht="17.25" customHeight="1">
      <c r="A37" s="454"/>
      <c r="B37" s="454"/>
      <c r="C37" s="454"/>
      <c r="D37" s="454"/>
      <c r="E37" s="454"/>
      <c r="F37" s="454"/>
      <c r="G37" s="454"/>
      <c r="H37" s="454"/>
      <c r="I37" s="454"/>
      <c r="J37" s="454"/>
      <c r="K37" s="454"/>
      <c r="L37" s="454"/>
      <c r="M37" s="454"/>
      <c r="N37" s="454"/>
      <c r="O37" s="454"/>
      <c r="P37" s="454"/>
      <c r="Q37" s="454"/>
      <c r="R37" s="454"/>
      <c r="S37" s="454"/>
      <c r="T37" s="454"/>
      <c r="U37" s="454"/>
      <c r="V37" s="454"/>
      <c r="W37" s="454"/>
      <c r="X37" s="454"/>
      <c r="Y37" s="454"/>
      <c r="Z37" s="454"/>
    </row>
    <row r="38" spans="1:26" s="453" customFormat="1" ht="17.25" customHeight="1"/>
    <row r="39" spans="1:26" s="453" customFormat="1" ht="17.25" customHeight="1"/>
    <row r="40" spans="1:26" s="453" customFormat="1" ht="17.25" customHeight="1"/>
    <row r="41" spans="1:26" s="453" customFormat="1" ht="17.25" customHeight="1"/>
    <row r="42" spans="1:26" ht="17.25" customHeight="1"/>
    <row r="43" spans="1:26" ht="17.25" customHeight="1">
      <c r="A43" s="458"/>
      <c r="B43" s="458"/>
      <c r="C43" s="458"/>
      <c r="D43" s="458"/>
      <c r="E43" s="458"/>
      <c r="F43" s="458"/>
      <c r="G43" s="458"/>
      <c r="H43" s="458"/>
      <c r="I43" s="458"/>
      <c r="J43" s="458"/>
      <c r="K43" s="458"/>
      <c r="L43" s="458"/>
      <c r="M43" s="458"/>
      <c r="N43" s="458"/>
      <c r="O43" s="458"/>
      <c r="P43" s="458"/>
      <c r="Q43" s="458"/>
      <c r="R43" s="458"/>
      <c r="S43" s="458"/>
      <c r="T43" s="458"/>
      <c r="U43" s="458"/>
      <c r="V43" s="458"/>
      <c r="W43" s="458"/>
      <c r="X43" s="458"/>
      <c r="Y43" s="458"/>
      <c r="Z43" s="458"/>
    </row>
    <row r="44" spans="1:26" ht="17.25" customHeight="1">
      <c r="A44" s="458"/>
      <c r="B44" s="458"/>
      <c r="C44" s="458"/>
      <c r="D44" s="458"/>
      <c r="E44" s="458"/>
      <c r="F44" s="458"/>
      <c r="G44" s="458"/>
      <c r="H44" s="458"/>
      <c r="I44" s="458"/>
      <c r="J44" s="458"/>
      <c r="K44" s="458"/>
      <c r="L44" s="458"/>
      <c r="M44" s="458"/>
      <c r="N44" s="458"/>
      <c r="O44" s="458"/>
      <c r="P44" s="458"/>
      <c r="Q44" s="458"/>
      <c r="R44" s="458"/>
      <c r="S44" s="458"/>
      <c r="T44" s="458"/>
      <c r="U44" s="458"/>
      <c r="V44" s="458"/>
      <c r="W44" s="458"/>
      <c r="X44" s="458"/>
      <c r="Y44" s="458"/>
      <c r="Z44" s="458"/>
    </row>
  </sheetData>
  <sheetProtection sheet="1" objects="1" scenarios="1"/>
  <mergeCells count="14">
    <mergeCell ref="A3:Z3"/>
    <mergeCell ref="D23:J23"/>
    <mergeCell ref="T23:Y23"/>
    <mergeCell ref="A5:Z7"/>
    <mergeCell ref="A26:D27"/>
    <mergeCell ref="F26:X27"/>
    <mergeCell ref="A28:D29"/>
    <mergeCell ref="F28:X29"/>
    <mergeCell ref="A30:D31"/>
    <mergeCell ref="F30:K31"/>
    <mergeCell ref="M30:W31"/>
    <mergeCell ref="X30:X31"/>
    <mergeCell ref="A34:Z37"/>
    <mergeCell ref="A10:Z21"/>
  </mergeCells>
  <phoneticPr fontId="10" type="Hiragana"/>
  <pageMargins left="0.7" right="0.7" top="0.75" bottom="0.75" header="0.3" footer="0.3"/>
  <pageSetup paperSize="9" fitToWidth="1" fitToHeight="1" orientation="portrait" usePrinterDefaults="1"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theme="9" tint="0.8"/>
  </sheetPr>
  <dimension ref="A1:BA192"/>
  <sheetViews>
    <sheetView view="pageBreakPreview" zoomScale="115" zoomScaleSheetLayoutView="115" workbookViewId="0">
      <selection activeCell="N18" sqref="N18:P18"/>
    </sheetView>
  </sheetViews>
  <sheetFormatPr defaultRowHeight="11.25"/>
  <cols>
    <col min="1" max="1" width="3.625" style="477" customWidth="1"/>
    <col min="2" max="56" width="2" style="477" customWidth="1"/>
    <col min="57" max="256" width="8.875" style="477" customWidth="1"/>
    <col min="257" max="16384" width="9" style="477" customWidth="1"/>
  </cols>
  <sheetData>
    <row r="1" spans="2:53" ht="20.25" customHeight="1">
      <c r="B1" s="489" t="s">
        <v>183</v>
      </c>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0"/>
      <c r="AS1" s="490"/>
      <c r="AT1" s="490"/>
      <c r="AU1" s="490"/>
      <c r="AV1" s="490"/>
      <c r="AW1" s="490"/>
      <c r="AX1" s="490"/>
      <c r="AY1" s="490"/>
      <c r="AZ1" s="490"/>
      <c r="BA1" s="490"/>
    </row>
    <row r="2" spans="2:53" ht="19.149999999999999" customHeight="1">
      <c r="C2" s="538"/>
      <c r="D2" s="538"/>
      <c r="E2" s="538"/>
      <c r="F2" s="609" t="s">
        <v>39</v>
      </c>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c r="AT2" s="609"/>
      <c r="AU2" s="609"/>
      <c r="AV2" s="609"/>
      <c r="AW2" s="609"/>
      <c r="AX2" s="490"/>
      <c r="AY2" s="490"/>
      <c r="AZ2" s="490"/>
      <c r="BA2" s="490"/>
    </row>
    <row r="3" spans="2:53" ht="24" customHeight="1">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802">
        <f>基本情報等入力シート!B6</f>
        <v>0</v>
      </c>
      <c r="AP3" s="817"/>
      <c r="AQ3" s="817"/>
      <c r="AR3" s="817"/>
      <c r="AS3" s="817"/>
      <c r="AT3" s="817"/>
      <c r="AU3" s="817"/>
      <c r="AV3" s="817"/>
      <c r="AW3" s="817"/>
      <c r="AX3" s="817"/>
      <c r="AY3" s="490"/>
      <c r="AZ3" s="490"/>
      <c r="BA3" s="490"/>
    </row>
    <row r="4" spans="2:53" ht="14.25" customHeight="1">
      <c r="B4" s="490"/>
      <c r="C4" s="490"/>
      <c r="D4" s="579"/>
      <c r="E4" s="490"/>
      <c r="F4" s="490"/>
      <c r="G4" s="490"/>
      <c r="H4" s="490"/>
      <c r="I4" s="490"/>
      <c r="J4" s="490"/>
      <c r="K4" s="490"/>
      <c r="L4" s="490"/>
      <c r="M4" s="490"/>
      <c r="N4" s="490"/>
      <c r="O4" s="490"/>
      <c r="P4" s="490"/>
      <c r="Q4" s="490"/>
      <c r="R4" s="490"/>
      <c r="S4" s="490"/>
      <c r="T4" s="579"/>
      <c r="U4" s="490"/>
      <c r="V4" s="490"/>
      <c r="W4" s="490"/>
      <c r="X4" s="490"/>
      <c r="Y4" s="490"/>
      <c r="Z4" s="490"/>
      <c r="AA4" s="490"/>
      <c r="AB4" s="490"/>
      <c r="AC4" s="490"/>
      <c r="AD4" s="490"/>
      <c r="AE4" s="490"/>
      <c r="AF4" s="490"/>
      <c r="AG4" s="490"/>
      <c r="AH4" s="490"/>
      <c r="AI4" s="490"/>
      <c r="AJ4" s="490"/>
      <c r="AK4" s="490"/>
      <c r="AL4" s="490"/>
      <c r="AM4" s="490"/>
      <c r="AN4" s="490"/>
      <c r="AO4" s="490"/>
      <c r="AP4" s="490"/>
      <c r="AQ4" s="490"/>
      <c r="AR4" s="490"/>
      <c r="AS4" s="490"/>
      <c r="AT4" s="490"/>
      <c r="AU4" s="490"/>
      <c r="AV4" s="490"/>
      <c r="AW4" s="490"/>
      <c r="AX4" s="490"/>
      <c r="AY4" s="490"/>
      <c r="AZ4" s="490"/>
      <c r="BA4" s="490"/>
    </row>
    <row r="5" spans="2:53" ht="15" customHeight="1">
      <c r="B5" s="490"/>
      <c r="C5" s="490"/>
      <c r="D5" s="490"/>
      <c r="E5" s="490" t="s">
        <v>434</v>
      </c>
      <c r="F5" s="490"/>
      <c r="G5" s="490"/>
      <c r="H5" s="490"/>
      <c r="I5" s="490"/>
      <c r="J5" s="490"/>
      <c r="K5" s="490"/>
      <c r="L5" s="490"/>
      <c r="M5" s="490"/>
      <c r="N5" s="490"/>
      <c r="O5" s="490"/>
      <c r="P5" s="490"/>
      <c r="Q5" s="490"/>
      <c r="R5" s="490"/>
      <c r="S5" s="490"/>
      <c r="T5" s="579" t="s">
        <v>1</v>
      </c>
      <c r="U5" s="490"/>
      <c r="V5" s="490"/>
      <c r="W5" s="490"/>
      <c r="X5" s="490"/>
      <c r="Y5" s="490"/>
      <c r="Z5" s="490"/>
      <c r="AA5" s="490"/>
      <c r="AB5" s="490"/>
      <c r="AC5" s="490"/>
      <c r="AD5" s="490"/>
      <c r="AE5" s="490"/>
      <c r="AF5" s="490"/>
      <c r="AG5" s="490"/>
      <c r="AH5" s="490"/>
      <c r="AI5" s="490"/>
      <c r="AJ5" s="490"/>
      <c r="AK5" s="490"/>
      <c r="AL5" s="490"/>
      <c r="AM5" s="490"/>
      <c r="AN5" s="490"/>
      <c r="AO5" s="490"/>
      <c r="AP5" s="490"/>
      <c r="AQ5" s="490"/>
      <c r="AR5" s="490"/>
      <c r="AS5" s="803"/>
      <c r="AT5" s="490"/>
      <c r="AU5" s="490"/>
      <c r="AV5" s="490"/>
      <c r="AW5" s="490"/>
      <c r="AX5" s="490"/>
      <c r="AY5" s="490"/>
      <c r="AZ5" s="490"/>
      <c r="BA5" s="490"/>
    </row>
    <row r="6" spans="2:53" ht="24" customHeight="1">
      <c r="B6" s="490"/>
      <c r="C6" s="490"/>
      <c r="D6" s="490"/>
      <c r="E6" s="490"/>
      <c r="F6" s="490"/>
      <c r="G6" s="490"/>
      <c r="H6" s="490"/>
      <c r="I6" s="490"/>
      <c r="J6" s="490"/>
      <c r="K6" s="490"/>
      <c r="L6" s="490"/>
      <c r="M6" s="490"/>
      <c r="N6" s="490"/>
      <c r="O6" s="490"/>
      <c r="P6" s="490"/>
      <c r="Q6" s="490"/>
      <c r="R6" s="490"/>
      <c r="S6" s="490"/>
      <c r="T6" s="490"/>
      <c r="U6" s="490"/>
      <c r="V6" s="490"/>
      <c r="W6" s="490"/>
      <c r="X6" s="490"/>
      <c r="Y6" s="490"/>
      <c r="Z6" s="685" t="s">
        <v>379</v>
      </c>
      <c r="AA6" s="685"/>
      <c r="AB6" s="685"/>
      <c r="AC6" s="685"/>
      <c r="AD6" s="685"/>
      <c r="AE6" s="685"/>
      <c r="AF6" s="685">
        <f>基本情報等入力シート!B10</f>
        <v>0</v>
      </c>
      <c r="AG6" s="685"/>
      <c r="AH6" s="685"/>
      <c r="AI6" s="685"/>
      <c r="AJ6" s="685"/>
      <c r="AK6" s="685"/>
      <c r="AL6" s="685"/>
      <c r="AM6" s="685"/>
      <c r="AN6" s="685"/>
      <c r="AO6" s="685"/>
      <c r="AP6" s="685"/>
      <c r="AQ6" s="685"/>
      <c r="AR6" s="685"/>
      <c r="AS6" s="685"/>
      <c r="AT6" s="685"/>
      <c r="AU6" s="685"/>
      <c r="AV6" s="685"/>
      <c r="AW6" s="685"/>
      <c r="AX6" s="685"/>
      <c r="AY6" s="685"/>
      <c r="AZ6" s="490"/>
      <c r="BA6" s="490"/>
    </row>
    <row r="7" spans="2:53" ht="15" customHeight="1">
      <c r="B7" s="490"/>
      <c r="C7" s="490"/>
      <c r="D7" s="490"/>
      <c r="E7" s="490"/>
      <c r="F7" s="490"/>
      <c r="G7" s="490"/>
      <c r="H7" s="490"/>
      <c r="I7" s="490"/>
      <c r="J7" s="490"/>
      <c r="K7" s="490"/>
      <c r="L7" s="490"/>
      <c r="M7" s="490"/>
      <c r="N7" s="490"/>
      <c r="O7" s="490"/>
      <c r="P7" s="490"/>
      <c r="Q7" s="490"/>
      <c r="R7" s="490"/>
      <c r="S7" s="490"/>
      <c r="T7" s="490"/>
      <c r="U7" s="490"/>
      <c r="V7" s="490"/>
      <c r="W7" s="490"/>
      <c r="X7" s="490"/>
      <c r="Y7" s="490"/>
      <c r="Z7" s="686"/>
      <c r="AA7" s="686"/>
      <c r="AB7" s="686"/>
      <c r="AC7" s="686"/>
      <c r="AD7" s="686"/>
      <c r="AE7" s="686"/>
      <c r="AF7" s="686"/>
      <c r="AG7" s="686"/>
      <c r="AH7" s="686"/>
      <c r="AI7" s="686"/>
      <c r="AJ7" s="686"/>
      <c r="AK7" s="686"/>
      <c r="AL7" s="686"/>
      <c r="AM7" s="686"/>
      <c r="AN7" s="686"/>
      <c r="AO7" s="686"/>
      <c r="AP7" s="686"/>
      <c r="AQ7" s="686"/>
      <c r="AR7" s="686"/>
      <c r="AS7" s="836"/>
      <c r="AT7" s="686"/>
      <c r="AU7" s="686"/>
      <c r="AV7" s="686"/>
      <c r="AW7" s="686"/>
      <c r="AX7" s="686"/>
      <c r="AY7" s="686"/>
      <c r="AZ7" s="490"/>
      <c r="BA7" s="490"/>
    </row>
    <row r="8" spans="2:53" ht="24" customHeight="1">
      <c r="B8" s="490"/>
      <c r="C8" s="490"/>
      <c r="D8" s="490"/>
      <c r="E8" s="600" t="s">
        <v>370</v>
      </c>
      <c r="F8" s="490"/>
      <c r="G8" s="490"/>
      <c r="H8" s="490"/>
      <c r="I8" s="490"/>
      <c r="J8" s="490"/>
      <c r="K8" s="490"/>
      <c r="L8" s="490"/>
      <c r="M8" s="490"/>
      <c r="N8" s="490"/>
      <c r="O8" s="490"/>
      <c r="P8" s="490"/>
      <c r="Q8" s="490"/>
      <c r="R8" s="490"/>
      <c r="S8" s="490"/>
      <c r="T8" s="490"/>
      <c r="U8" s="490"/>
      <c r="V8" s="490"/>
      <c r="W8" s="490"/>
      <c r="X8" s="490"/>
      <c r="Y8" s="490"/>
      <c r="Z8" s="685" t="s">
        <v>248</v>
      </c>
      <c r="AA8" s="685"/>
      <c r="AB8" s="685"/>
      <c r="AC8" s="685"/>
      <c r="AD8" s="685"/>
      <c r="AE8" s="685"/>
      <c r="AF8" s="685">
        <f>基本情報等入力シート!B7</f>
        <v>0</v>
      </c>
      <c r="AG8" s="685"/>
      <c r="AH8" s="685"/>
      <c r="AI8" s="685"/>
      <c r="AJ8" s="685"/>
      <c r="AK8" s="685"/>
      <c r="AL8" s="685"/>
      <c r="AM8" s="685"/>
      <c r="AN8" s="685"/>
      <c r="AO8" s="685"/>
      <c r="AP8" s="685"/>
      <c r="AQ8" s="685"/>
      <c r="AR8" s="685"/>
      <c r="AS8" s="685"/>
      <c r="AT8" s="685"/>
      <c r="AU8" s="685"/>
      <c r="AV8" s="685"/>
      <c r="AW8" s="685"/>
      <c r="AX8" s="685"/>
      <c r="AY8" s="685"/>
      <c r="AZ8" s="490"/>
      <c r="BA8" s="490"/>
    </row>
    <row r="9" spans="2:53" ht="15" customHeight="1">
      <c r="B9" s="490"/>
      <c r="C9" s="490"/>
      <c r="D9" s="490"/>
      <c r="E9" s="490"/>
      <c r="F9" s="490"/>
      <c r="G9" s="490"/>
      <c r="H9" s="490"/>
      <c r="I9" s="490"/>
      <c r="J9" s="490"/>
      <c r="K9" s="490"/>
      <c r="L9" s="490"/>
      <c r="M9" s="490"/>
      <c r="N9" s="490"/>
      <c r="O9" s="490"/>
      <c r="P9" s="490"/>
      <c r="Q9" s="490"/>
      <c r="R9" s="490"/>
      <c r="S9" s="490"/>
      <c r="T9" s="490"/>
      <c r="U9" s="490"/>
      <c r="V9" s="490"/>
      <c r="W9" s="490"/>
      <c r="X9" s="490"/>
      <c r="Y9" s="490"/>
      <c r="Z9" s="490"/>
      <c r="AA9" s="490"/>
      <c r="AB9" s="490"/>
      <c r="AC9" s="490"/>
      <c r="AD9" s="490"/>
      <c r="AE9" s="490"/>
      <c r="AF9" s="490"/>
      <c r="AG9" s="490"/>
      <c r="AH9" s="490"/>
      <c r="AI9" s="490"/>
      <c r="AJ9" s="490"/>
      <c r="AK9" s="490"/>
      <c r="AL9" s="490"/>
      <c r="AM9" s="490"/>
      <c r="AN9" s="490"/>
      <c r="AO9" s="490"/>
      <c r="AP9" s="490"/>
      <c r="AQ9" s="490"/>
      <c r="AR9" s="490"/>
      <c r="AS9" s="803"/>
      <c r="AT9" s="490"/>
      <c r="AU9" s="490"/>
      <c r="AV9" s="490"/>
      <c r="AW9" s="490"/>
      <c r="AX9" s="686"/>
      <c r="AY9" s="686"/>
      <c r="AZ9" s="490"/>
      <c r="BA9" s="490"/>
    </row>
    <row r="10" spans="2:53" ht="24" customHeight="1">
      <c r="B10" s="490"/>
      <c r="C10" s="490"/>
      <c r="D10" s="490"/>
      <c r="E10" s="490"/>
      <c r="F10" s="490"/>
      <c r="G10" s="490"/>
      <c r="H10" s="490"/>
      <c r="I10" s="490"/>
      <c r="J10" s="490"/>
      <c r="K10" s="490"/>
      <c r="L10" s="490"/>
      <c r="M10" s="490"/>
      <c r="N10" s="490"/>
      <c r="O10" s="490"/>
      <c r="P10" s="490"/>
      <c r="Q10" s="490"/>
      <c r="R10" s="490"/>
      <c r="S10" s="490"/>
      <c r="T10" s="490"/>
      <c r="U10" s="490"/>
      <c r="V10" s="490"/>
      <c r="W10" s="490"/>
      <c r="X10" s="490"/>
      <c r="Y10" s="490"/>
      <c r="Z10" s="685" t="s">
        <v>26</v>
      </c>
      <c r="AA10" s="685"/>
      <c r="AB10" s="685"/>
      <c r="AC10" s="685"/>
      <c r="AD10" s="685"/>
      <c r="AE10" s="685"/>
      <c r="AF10" s="685">
        <f>基本情報等入力シート!B11</f>
        <v>0</v>
      </c>
      <c r="AG10" s="685"/>
      <c r="AH10" s="685"/>
      <c r="AI10" s="685"/>
      <c r="AJ10" s="685"/>
      <c r="AK10" s="685"/>
      <c r="AL10" s="685"/>
      <c r="AM10" s="685">
        <f>基本情報等入力シート!B12</f>
        <v>0</v>
      </c>
      <c r="AN10" s="685"/>
      <c r="AO10" s="685"/>
      <c r="AP10" s="685"/>
      <c r="AQ10" s="685"/>
      <c r="AR10" s="685"/>
      <c r="AS10" s="685"/>
      <c r="AT10" s="685"/>
      <c r="AU10" s="685"/>
      <c r="AV10" s="685"/>
      <c r="AW10" s="840"/>
      <c r="AX10" s="861"/>
      <c r="AY10" s="862"/>
      <c r="AZ10" s="490"/>
      <c r="BA10" s="490"/>
    </row>
    <row r="11" spans="2:53" ht="6" customHeight="1">
      <c r="B11" s="490"/>
      <c r="C11" s="490"/>
      <c r="D11" s="490"/>
      <c r="E11" s="490"/>
      <c r="F11" s="490"/>
      <c r="G11" s="490"/>
      <c r="H11" s="490"/>
      <c r="I11" s="490"/>
      <c r="J11" s="490"/>
      <c r="K11" s="490"/>
      <c r="L11" s="490"/>
      <c r="M11" s="490"/>
      <c r="N11" s="490"/>
      <c r="O11" s="490"/>
      <c r="P11" s="490"/>
      <c r="Q11" s="490"/>
      <c r="R11" s="490"/>
      <c r="S11" s="490"/>
      <c r="T11" s="490"/>
      <c r="U11" s="490"/>
      <c r="V11" s="490"/>
      <c r="W11" s="490"/>
      <c r="X11" s="490"/>
      <c r="Y11" s="490"/>
      <c r="Z11" s="490"/>
      <c r="AA11" s="490"/>
      <c r="AB11" s="490"/>
      <c r="AC11" s="490"/>
      <c r="AD11" s="490"/>
      <c r="AE11" s="490"/>
      <c r="AF11" s="490"/>
      <c r="AG11" s="490"/>
      <c r="AH11" s="490"/>
      <c r="AI11" s="490"/>
      <c r="AJ11" s="490"/>
      <c r="AK11" s="686"/>
      <c r="AL11" s="686"/>
      <c r="AM11" s="686"/>
      <c r="AN11" s="686"/>
      <c r="AO11" s="686"/>
      <c r="AP11" s="686"/>
      <c r="AQ11" s="686"/>
      <c r="AR11" s="686"/>
      <c r="AS11" s="836"/>
      <c r="AT11" s="686"/>
      <c r="AU11" s="686"/>
      <c r="AV11" s="490"/>
      <c r="AW11" s="490"/>
      <c r="AX11" s="490"/>
      <c r="AY11" s="490"/>
      <c r="AZ11" s="490"/>
      <c r="BA11" s="490"/>
    </row>
    <row r="12" spans="2:53" ht="14.45" customHeight="1">
      <c r="B12" s="490"/>
      <c r="C12" s="490"/>
      <c r="D12" s="490"/>
      <c r="E12" s="490"/>
      <c r="F12" s="490"/>
      <c r="G12" s="490"/>
      <c r="H12" s="490"/>
      <c r="I12" s="490"/>
      <c r="J12" s="490"/>
      <c r="K12" s="490"/>
      <c r="L12" s="490"/>
      <c r="M12" s="490"/>
      <c r="N12" s="490"/>
      <c r="O12" s="490"/>
      <c r="P12" s="490"/>
      <c r="Q12" s="490"/>
      <c r="R12" s="490"/>
      <c r="S12" s="490"/>
      <c r="T12" s="490"/>
      <c r="U12" s="490"/>
      <c r="V12" s="490"/>
      <c r="W12" s="490"/>
      <c r="X12" s="490"/>
      <c r="Y12" s="490"/>
      <c r="Z12" s="490" t="s">
        <v>307</v>
      </c>
      <c r="AA12" s="490"/>
      <c r="AB12" s="490"/>
      <c r="AC12" s="490"/>
      <c r="AD12" s="490"/>
      <c r="AE12" s="490">
        <f>基本情報等入力シート!B13</f>
        <v>0</v>
      </c>
      <c r="AF12" s="490"/>
      <c r="AG12" s="490"/>
      <c r="AH12" s="490"/>
      <c r="AI12" s="490"/>
      <c r="AJ12" s="490"/>
      <c r="AK12" s="490"/>
      <c r="AL12" s="490"/>
      <c r="AM12" s="490"/>
      <c r="AN12" s="490"/>
      <c r="AO12" s="490"/>
      <c r="AP12" s="490"/>
      <c r="AQ12" s="490"/>
      <c r="AR12" s="490"/>
      <c r="AS12" s="490"/>
      <c r="AT12" s="490"/>
      <c r="AU12" s="490" t="s">
        <v>22</v>
      </c>
      <c r="AV12" s="490"/>
      <c r="AW12" s="490"/>
      <c r="AX12" s="490"/>
      <c r="AY12" s="490"/>
      <c r="AZ12" s="490"/>
      <c r="BA12" s="490"/>
    </row>
    <row r="13" spans="2:53" ht="14.45" customHeight="1">
      <c r="B13" s="490"/>
      <c r="C13" s="490"/>
      <c r="D13" s="490"/>
      <c r="E13" s="490"/>
      <c r="F13" s="490"/>
      <c r="G13" s="490"/>
      <c r="H13" s="490"/>
      <c r="I13" s="490"/>
      <c r="J13" s="490"/>
      <c r="K13" s="490"/>
      <c r="L13" s="490"/>
      <c r="M13" s="490"/>
      <c r="N13" s="490"/>
      <c r="O13" s="490"/>
      <c r="P13" s="490"/>
      <c r="Q13" s="490"/>
      <c r="R13" s="490"/>
      <c r="S13" s="490"/>
      <c r="T13" s="490"/>
      <c r="U13" s="490"/>
      <c r="V13" s="490"/>
      <c r="W13" s="490"/>
      <c r="X13" s="490"/>
      <c r="Y13" s="490"/>
      <c r="Z13" s="490"/>
      <c r="AA13" s="490"/>
      <c r="AB13" s="490"/>
      <c r="AC13" s="490"/>
      <c r="AD13" s="490"/>
      <c r="AE13" s="490"/>
      <c r="AF13" s="490"/>
      <c r="AG13" s="490"/>
      <c r="AH13" s="490"/>
      <c r="AI13" s="490"/>
      <c r="AJ13" s="490"/>
      <c r="AK13" s="490"/>
      <c r="AL13" s="490"/>
      <c r="AM13" s="490"/>
      <c r="AN13" s="490"/>
      <c r="AO13" s="490"/>
      <c r="AP13" s="490"/>
      <c r="AQ13" s="490"/>
      <c r="AR13" s="490"/>
      <c r="AS13" s="490"/>
      <c r="AT13" s="490"/>
      <c r="AU13" s="490"/>
      <c r="AV13" s="490"/>
      <c r="AW13" s="490"/>
      <c r="AX13" s="490"/>
      <c r="AY13" s="490"/>
      <c r="AZ13" s="490"/>
      <c r="BA13" s="490"/>
    </row>
    <row r="14" spans="2:53" ht="12" customHeight="1">
      <c r="B14" s="490"/>
      <c r="C14" s="490"/>
      <c r="D14" s="490"/>
      <c r="E14" s="490"/>
      <c r="F14" s="490"/>
      <c r="G14" s="490"/>
      <c r="H14" s="490"/>
      <c r="I14" s="490"/>
      <c r="J14" s="490"/>
      <c r="K14" s="490"/>
      <c r="L14" s="490"/>
      <c r="M14" s="490"/>
      <c r="N14" s="490"/>
      <c r="O14" s="490"/>
      <c r="P14" s="490"/>
      <c r="Q14" s="490"/>
      <c r="R14" s="490"/>
      <c r="S14" s="490"/>
      <c r="T14" s="490"/>
      <c r="U14" s="490"/>
      <c r="V14" s="490"/>
      <c r="W14" s="490"/>
      <c r="X14" s="490"/>
      <c r="Y14" s="490"/>
      <c r="Z14" s="490"/>
      <c r="AA14" s="490"/>
      <c r="AB14" s="490"/>
      <c r="AC14" s="490"/>
      <c r="AD14" s="490"/>
      <c r="AE14" s="490"/>
      <c r="AF14" s="490"/>
      <c r="AG14" s="490"/>
      <c r="AH14" s="490"/>
      <c r="AI14" s="490"/>
      <c r="AJ14" s="490"/>
      <c r="AK14" s="490"/>
      <c r="AL14" s="490"/>
      <c r="AM14" s="490"/>
      <c r="AN14" s="490"/>
      <c r="AO14" s="803"/>
      <c r="AP14" s="490"/>
      <c r="AQ14" s="490"/>
      <c r="AR14" s="490"/>
      <c r="AS14" s="490"/>
      <c r="AT14" s="490"/>
      <c r="AU14" s="490"/>
      <c r="AV14" s="490"/>
      <c r="AW14" s="490"/>
      <c r="AX14" s="490"/>
      <c r="AY14" s="490"/>
      <c r="AZ14" s="490"/>
      <c r="BA14" s="490"/>
    </row>
    <row r="15" spans="2:53" ht="12" customHeight="1">
      <c r="B15" s="490"/>
      <c r="C15" s="490"/>
      <c r="D15" s="490"/>
      <c r="E15" s="490"/>
      <c r="F15" s="490"/>
      <c r="G15" s="490"/>
      <c r="H15" s="490"/>
      <c r="I15" s="490"/>
      <c r="J15" s="490"/>
      <c r="K15" s="490"/>
      <c r="L15" s="490"/>
      <c r="M15" s="490"/>
      <c r="N15" s="490"/>
      <c r="O15" s="490"/>
      <c r="P15" s="490"/>
      <c r="Q15" s="490"/>
      <c r="R15" s="490"/>
      <c r="S15" s="490"/>
      <c r="T15" s="490"/>
      <c r="U15" s="490"/>
      <c r="V15" s="490"/>
      <c r="W15" s="490"/>
      <c r="X15" s="490"/>
      <c r="Y15" s="490"/>
      <c r="Z15" s="490"/>
      <c r="AA15" s="490"/>
      <c r="AB15" s="490"/>
      <c r="AC15" s="490"/>
      <c r="AD15" s="490"/>
      <c r="AE15" s="490"/>
      <c r="AF15" s="490"/>
      <c r="AG15" s="490"/>
      <c r="AH15" s="490"/>
      <c r="AI15" s="490"/>
      <c r="AJ15" s="490"/>
      <c r="AK15" s="490"/>
      <c r="AL15" s="490"/>
      <c r="AM15" s="490"/>
      <c r="AN15" s="490"/>
      <c r="AO15" s="803" t="s">
        <v>388</v>
      </c>
      <c r="AP15" s="490"/>
      <c r="AQ15" s="490"/>
      <c r="AR15" s="490"/>
      <c r="AS15" s="490"/>
      <c r="AT15" s="490"/>
      <c r="AU15" s="490"/>
      <c r="AV15" s="490"/>
      <c r="AW15" s="490"/>
      <c r="AX15" s="490"/>
      <c r="AY15" s="490"/>
      <c r="AZ15" s="490"/>
      <c r="BA15" s="490"/>
    </row>
    <row r="16" spans="2:53" s="478" customFormat="1" ht="15" customHeight="1">
      <c r="B16" s="491" t="s">
        <v>290</v>
      </c>
      <c r="C16" s="491"/>
      <c r="D16" s="491"/>
      <c r="E16" s="491"/>
      <c r="F16" s="491"/>
      <c r="G16" s="491"/>
      <c r="H16" s="491"/>
      <c r="I16" s="491"/>
      <c r="J16" s="491"/>
      <c r="K16" s="491"/>
      <c r="L16" s="491"/>
      <c r="M16" s="491"/>
      <c r="N16" s="491"/>
      <c r="O16" s="491"/>
      <c r="P16" s="491"/>
      <c r="Q16" s="491"/>
      <c r="R16" s="491"/>
      <c r="S16" s="491"/>
      <c r="T16" s="491"/>
      <c r="U16" s="491"/>
      <c r="V16" s="491"/>
      <c r="W16" s="491"/>
      <c r="X16" s="491"/>
      <c r="Y16" s="491"/>
      <c r="Z16" s="491"/>
      <c r="AA16" s="491"/>
      <c r="AB16" s="491"/>
      <c r="AC16" s="491"/>
      <c r="AD16" s="491"/>
      <c r="AE16" s="491"/>
      <c r="AF16" s="491"/>
      <c r="AG16" s="491"/>
      <c r="AH16" s="491"/>
      <c r="AI16" s="491"/>
      <c r="AJ16" s="491"/>
      <c r="AK16" s="491"/>
      <c r="AL16" s="491"/>
      <c r="AM16" s="491"/>
      <c r="AN16" s="491"/>
      <c r="AP16" s="818" t="s">
        <v>238</v>
      </c>
      <c r="AQ16" s="491"/>
      <c r="AR16" s="491"/>
      <c r="AS16" s="491"/>
      <c r="AT16" s="491"/>
      <c r="AU16" s="491"/>
      <c r="AV16" s="491"/>
      <c r="AW16" s="491"/>
      <c r="AX16" s="491"/>
      <c r="AY16" s="491"/>
      <c r="AZ16" s="491"/>
      <c r="BA16" s="491"/>
    </row>
    <row r="17" spans="2:53" s="479" customFormat="1" ht="16.149999999999999" customHeight="1">
      <c r="B17" s="492" t="s">
        <v>358</v>
      </c>
      <c r="C17" s="539"/>
      <c r="D17" s="539"/>
      <c r="E17" s="539"/>
      <c r="F17" s="539"/>
      <c r="G17" s="539"/>
      <c r="H17" s="620"/>
      <c r="I17" s="620"/>
      <c r="J17" s="620"/>
      <c r="K17" s="629"/>
      <c r="L17" s="492" t="s">
        <v>187</v>
      </c>
      <c r="M17" s="638"/>
      <c r="N17" s="641" t="s">
        <v>323</v>
      </c>
      <c r="O17" s="647" t="s">
        <v>295</v>
      </c>
      <c r="P17" s="653"/>
      <c r="Q17" s="662" t="s">
        <v>377</v>
      </c>
      <c r="R17" s="662"/>
      <c r="S17" s="662"/>
      <c r="T17" s="662"/>
      <c r="U17" s="662"/>
      <c r="V17" s="662"/>
      <c r="W17" s="662"/>
      <c r="X17" s="662"/>
      <c r="Y17" s="662"/>
      <c r="Z17" s="662"/>
      <c r="AA17" s="662"/>
      <c r="AB17" s="662"/>
      <c r="AC17" s="708" t="s">
        <v>384</v>
      </c>
      <c r="AD17" s="610"/>
      <c r="AE17" s="610"/>
      <c r="AF17" s="610"/>
      <c r="AG17" s="610"/>
      <c r="AH17" s="610"/>
      <c r="AI17" s="610"/>
      <c r="AJ17" s="610"/>
      <c r="AK17" s="610"/>
      <c r="AL17" s="610"/>
      <c r="AM17" s="610"/>
      <c r="AN17" s="610"/>
      <c r="AO17" s="704"/>
      <c r="AP17" s="708" t="s">
        <v>206</v>
      </c>
      <c r="AQ17" s="610"/>
      <c r="AR17" s="610"/>
      <c r="AS17" s="610"/>
      <c r="AT17" s="610"/>
      <c r="AU17" s="610"/>
      <c r="AV17" s="610"/>
      <c r="AW17" s="610"/>
      <c r="AX17" s="610"/>
      <c r="AY17" s="610"/>
      <c r="AZ17" s="610"/>
      <c r="BA17" s="704"/>
    </row>
    <row r="18" spans="2:53" s="479" customFormat="1" ht="21.6" customHeight="1">
      <c r="B18" s="493"/>
      <c r="C18" s="540"/>
      <c r="D18" s="540"/>
      <c r="E18" s="540"/>
      <c r="F18" s="540"/>
      <c r="G18" s="540"/>
      <c r="H18" s="540"/>
      <c r="I18" s="540"/>
      <c r="J18" s="540"/>
      <c r="K18" s="630"/>
      <c r="L18" s="493"/>
      <c r="M18" s="630"/>
      <c r="N18" s="642"/>
      <c r="O18" s="648"/>
      <c r="P18" s="654"/>
      <c r="Q18" s="663"/>
      <c r="R18" s="540"/>
      <c r="S18" s="540"/>
      <c r="T18" s="673"/>
      <c r="U18" s="540"/>
      <c r="V18" s="540"/>
      <c r="W18" s="540"/>
      <c r="X18" s="540"/>
      <c r="Y18" s="540"/>
      <c r="Z18" s="540"/>
      <c r="AA18" s="540"/>
      <c r="AB18" s="703"/>
      <c r="AC18" s="709"/>
      <c r="AD18" s="717"/>
      <c r="AE18" s="717"/>
      <c r="AF18" s="717"/>
      <c r="AG18" s="717"/>
      <c r="AH18" s="717"/>
      <c r="AI18" s="717"/>
      <c r="AJ18" s="717"/>
      <c r="AK18" s="717"/>
      <c r="AL18" s="717"/>
      <c r="AM18" s="717"/>
      <c r="AN18" s="717"/>
      <c r="AO18" s="804"/>
      <c r="AP18" s="709"/>
      <c r="AQ18" s="717"/>
      <c r="AR18" s="717"/>
      <c r="AS18" s="717"/>
      <c r="AT18" s="717"/>
      <c r="AU18" s="717"/>
      <c r="AV18" s="717"/>
      <c r="AW18" s="717"/>
      <c r="AX18" s="717"/>
      <c r="AY18" s="717"/>
      <c r="AZ18" s="717"/>
      <c r="BA18" s="804"/>
    </row>
    <row r="19" spans="2:53" s="477" customFormat="1" ht="12">
      <c r="B19" s="494"/>
      <c r="C19" s="494"/>
      <c r="D19" s="494"/>
      <c r="E19" s="494"/>
      <c r="F19" s="494"/>
      <c r="G19" s="494"/>
      <c r="H19" s="494"/>
      <c r="I19" s="494"/>
      <c r="J19" s="494"/>
      <c r="K19" s="494"/>
      <c r="L19" s="494"/>
      <c r="M19" s="494"/>
      <c r="N19" s="494"/>
      <c r="O19" s="494"/>
      <c r="P19" s="494"/>
      <c r="Q19" s="494"/>
      <c r="R19" s="494"/>
      <c r="S19" s="494"/>
      <c r="T19" s="494"/>
      <c r="U19" s="494"/>
      <c r="V19" s="494"/>
      <c r="W19" s="494"/>
      <c r="X19" s="494"/>
      <c r="Y19" s="494"/>
      <c r="Z19" s="687"/>
      <c r="AA19" s="687"/>
      <c r="AB19" s="687"/>
      <c r="AC19" s="687"/>
      <c r="AD19" s="687"/>
      <c r="AE19" s="687"/>
      <c r="AF19" s="687"/>
      <c r="AG19" s="687"/>
      <c r="AH19" s="687"/>
      <c r="AI19" s="687"/>
      <c r="AJ19" s="687"/>
      <c r="AK19" s="687"/>
      <c r="AL19" s="687"/>
      <c r="AM19" s="687"/>
      <c r="AN19" s="687">
        <v>13</v>
      </c>
      <c r="AO19" s="687"/>
      <c r="AP19" s="687"/>
      <c r="AQ19" s="687"/>
      <c r="AR19" s="687"/>
      <c r="AS19" s="687"/>
      <c r="AT19" s="687"/>
      <c r="AU19" s="687"/>
      <c r="AV19" s="687"/>
      <c r="AW19" s="687"/>
      <c r="AX19" s="490"/>
      <c r="AY19" s="490"/>
      <c r="AZ19" s="687">
        <v>12</v>
      </c>
      <c r="BA19" s="868"/>
    </row>
    <row r="20" spans="2:53" s="479" customFormat="1" ht="16.149999999999999" customHeight="1">
      <c r="B20" s="495" t="s">
        <v>276</v>
      </c>
      <c r="C20" s="541"/>
      <c r="D20" s="541"/>
      <c r="E20" s="541"/>
      <c r="F20" s="541"/>
      <c r="G20" s="541"/>
      <c r="H20" s="541"/>
      <c r="I20" s="541"/>
      <c r="J20" s="541"/>
      <c r="K20" s="631"/>
      <c r="L20" s="541"/>
      <c r="M20" s="541"/>
      <c r="N20" s="541"/>
      <c r="O20" s="541"/>
      <c r="P20" s="541"/>
      <c r="Q20" s="541"/>
      <c r="R20" s="541"/>
      <c r="S20" s="541"/>
      <c r="T20" s="541"/>
      <c r="U20" s="541"/>
      <c r="V20" s="541"/>
      <c r="W20" s="541"/>
      <c r="X20" s="541"/>
      <c r="Y20" s="541"/>
      <c r="Z20" s="541"/>
      <c r="AA20" s="541"/>
      <c r="AB20" s="541"/>
      <c r="AC20" s="541"/>
      <c r="AD20" s="541"/>
      <c r="AE20" s="541"/>
      <c r="AF20" s="541"/>
      <c r="AG20" s="541"/>
      <c r="AH20" s="541"/>
      <c r="AI20" s="541"/>
      <c r="AJ20" s="541"/>
      <c r="AK20" s="541"/>
      <c r="AL20" s="541"/>
      <c r="AM20" s="541"/>
      <c r="AN20" s="541"/>
      <c r="AO20" s="541"/>
      <c r="AP20" s="541"/>
      <c r="AQ20" s="541"/>
      <c r="AR20" s="541"/>
      <c r="AS20" s="541"/>
      <c r="AT20" s="541"/>
      <c r="AU20" s="541"/>
      <c r="AV20" s="541"/>
      <c r="AW20" s="841"/>
      <c r="AX20" s="498"/>
      <c r="AY20" s="498"/>
      <c r="AZ20" s="498"/>
      <c r="BA20" s="498"/>
    </row>
    <row r="21" spans="2:53" s="480" customFormat="1" ht="21.6" customHeight="1">
      <c r="B21" s="496"/>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822"/>
      <c r="AX21" s="837"/>
      <c r="AY21" s="837"/>
      <c r="AZ21" s="837"/>
      <c r="BA21" s="837"/>
    </row>
    <row r="22" spans="2:53" s="477" customFormat="1" ht="12">
      <c r="B22" s="494"/>
      <c r="C22" s="494"/>
      <c r="D22" s="494"/>
      <c r="E22" s="494"/>
      <c r="F22" s="494"/>
      <c r="G22" s="494"/>
      <c r="H22" s="494"/>
      <c r="I22" s="494"/>
      <c r="J22" s="494">
        <v>10</v>
      </c>
      <c r="K22" s="494"/>
      <c r="L22" s="494"/>
      <c r="M22" s="494"/>
      <c r="N22" s="494"/>
      <c r="O22" s="494"/>
      <c r="P22" s="494"/>
      <c r="Q22" s="494"/>
      <c r="R22" s="494"/>
      <c r="S22" s="494"/>
      <c r="T22" s="494">
        <v>20</v>
      </c>
      <c r="U22" s="494"/>
      <c r="V22" s="494"/>
      <c r="W22" s="494"/>
      <c r="X22" s="494"/>
      <c r="Y22" s="494"/>
      <c r="Z22" s="687"/>
      <c r="AA22" s="687"/>
      <c r="AB22" s="687"/>
      <c r="AC22" s="687"/>
      <c r="AD22" s="687">
        <v>30</v>
      </c>
      <c r="AE22" s="687"/>
      <c r="AF22" s="687"/>
      <c r="AG22" s="687"/>
      <c r="AH22" s="687"/>
      <c r="AI22" s="687"/>
      <c r="AJ22" s="687"/>
      <c r="AK22" s="687"/>
      <c r="AL22" s="687"/>
      <c r="AM22" s="687"/>
      <c r="AN22" s="687">
        <v>40</v>
      </c>
      <c r="AO22" s="687"/>
      <c r="AP22" s="687"/>
      <c r="AQ22" s="687"/>
      <c r="AR22" s="687"/>
      <c r="AS22" s="687"/>
      <c r="AT22" s="687"/>
      <c r="AU22" s="687"/>
      <c r="AV22" s="687"/>
      <c r="AW22" s="687"/>
      <c r="AX22" s="490"/>
      <c r="AY22" s="490"/>
      <c r="AZ22" s="490"/>
      <c r="BA22" s="490"/>
    </row>
    <row r="23" spans="2:53" s="479" customFormat="1" ht="16.149999999999999" customHeight="1">
      <c r="B23" s="495" t="s">
        <v>317</v>
      </c>
      <c r="C23" s="541"/>
      <c r="D23" s="541"/>
      <c r="E23" s="541"/>
      <c r="F23" s="541"/>
      <c r="G23" s="541"/>
      <c r="H23" s="541"/>
      <c r="I23" s="541"/>
      <c r="J23" s="541"/>
      <c r="K23" s="541"/>
      <c r="L23" s="541"/>
      <c r="M23" s="541"/>
      <c r="N23" s="541"/>
      <c r="O23" s="541"/>
      <c r="P23" s="541"/>
      <c r="Q23" s="541"/>
      <c r="R23" s="541"/>
      <c r="S23" s="541"/>
      <c r="T23" s="541"/>
      <c r="U23" s="541"/>
      <c r="V23" s="541"/>
      <c r="W23" s="541"/>
      <c r="X23" s="541"/>
      <c r="Y23" s="541"/>
      <c r="Z23" s="541"/>
      <c r="AA23" s="541"/>
      <c r="AB23" s="541"/>
      <c r="AC23" s="541"/>
      <c r="AD23" s="541"/>
      <c r="AE23" s="541"/>
      <c r="AF23" s="541"/>
      <c r="AG23" s="541"/>
      <c r="AH23" s="541"/>
      <c r="AI23" s="541"/>
      <c r="AJ23" s="541"/>
      <c r="AK23" s="541"/>
      <c r="AL23" s="541"/>
      <c r="AM23" s="541"/>
      <c r="AN23" s="541"/>
      <c r="AO23" s="541"/>
      <c r="AP23" s="541"/>
      <c r="AQ23" s="541"/>
      <c r="AR23" s="541"/>
      <c r="AS23" s="541"/>
      <c r="AT23" s="541"/>
      <c r="AU23" s="541"/>
      <c r="AV23" s="541"/>
      <c r="AW23" s="541"/>
      <c r="AX23" s="541"/>
      <c r="AY23" s="841"/>
      <c r="AZ23" s="498"/>
      <c r="BA23" s="498"/>
    </row>
    <row r="24" spans="2:53" s="479" customFormat="1" ht="21.6" customHeight="1">
      <c r="B24" s="497"/>
      <c r="C24" s="543"/>
      <c r="D24" s="580"/>
      <c r="E24" s="543"/>
      <c r="F24" s="580"/>
      <c r="G24" s="543"/>
      <c r="H24" s="580"/>
      <c r="I24" s="543"/>
      <c r="J24" s="580"/>
      <c r="K24" s="543"/>
      <c r="L24" s="580"/>
      <c r="M24" s="543"/>
      <c r="N24" s="580"/>
      <c r="O24" s="543"/>
      <c r="P24" s="580"/>
      <c r="Q24" s="543"/>
      <c r="R24" s="580"/>
      <c r="S24" s="543"/>
      <c r="T24" s="580"/>
      <c r="U24" s="543"/>
      <c r="V24" s="580"/>
      <c r="W24" s="543"/>
      <c r="X24" s="580"/>
      <c r="Y24" s="543"/>
      <c r="Z24" s="580"/>
      <c r="AA24" s="543"/>
      <c r="AB24" s="580"/>
      <c r="AC24" s="543"/>
      <c r="AD24" s="580"/>
      <c r="AE24" s="543"/>
      <c r="AF24" s="580"/>
      <c r="AG24" s="543"/>
      <c r="AH24" s="580"/>
      <c r="AI24" s="543"/>
      <c r="AJ24" s="580"/>
      <c r="AK24" s="543"/>
      <c r="AL24" s="580"/>
      <c r="AM24" s="543"/>
      <c r="AN24" s="580"/>
      <c r="AO24" s="543"/>
      <c r="AP24" s="580"/>
      <c r="AQ24" s="543"/>
      <c r="AR24" s="580"/>
      <c r="AS24" s="543"/>
      <c r="AT24" s="580"/>
      <c r="AU24" s="543"/>
      <c r="AV24" s="580"/>
      <c r="AW24" s="543"/>
      <c r="AX24" s="580"/>
      <c r="AY24" s="863"/>
      <c r="AZ24" s="498"/>
      <c r="BA24" s="498"/>
    </row>
    <row r="25" spans="2:53" s="477" customFormat="1" ht="12">
      <c r="B25" s="494"/>
      <c r="C25" s="494"/>
      <c r="D25" s="494"/>
      <c r="E25" s="494"/>
      <c r="F25" s="494"/>
      <c r="G25" s="494"/>
      <c r="H25" s="494"/>
      <c r="I25" s="494"/>
      <c r="J25" s="494">
        <v>5</v>
      </c>
      <c r="K25" s="494"/>
      <c r="L25" s="494"/>
      <c r="M25" s="494"/>
      <c r="N25" s="494"/>
      <c r="O25" s="494"/>
      <c r="P25" s="494"/>
      <c r="Q25" s="494"/>
      <c r="R25" s="494"/>
      <c r="S25" s="494"/>
      <c r="T25" s="494">
        <v>10</v>
      </c>
      <c r="U25" s="494"/>
      <c r="V25" s="494"/>
      <c r="W25" s="494"/>
      <c r="X25" s="494"/>
      <c r="Y25" s="494"/>
      <c r="Z25" s="494"/>
      <c r="AA25" s="494"/>
      <c r="AB25" s="494"/>
      <c r="AC25" s="494"/>
      <c r="AD25" s="494">
        <v>15</v>
      </c>
      <c r="AE25" s="494"/>
      <c r="AF25" s="494"/>
      <c r="AG25" s="494"/>
      <c r="AH25" s="494"/>
      <c r="AI25" s="494"/>
      <c r="AJ25" s="494"/>
      <c r="AK25" s="494"/>
      <c r="AL25" s="494"/>
      <c r="AM25" s="494"/>
      <c r="AN25" s="494">
        <v>20</v>
      </c>
      <c r="AO25" s="494"/>
      <c r="AP25" s="494"/>
      <c r="AQ25" s="494"/>
      <c r="AR25" s="494"/>
      <c r="AS25" s="494"/>
      <c r="AT25" s="494"/>
      <c r="AU25" s="494"/>
      <c r="AV25" s="494"/>
      <c r="AW25" s="494"/>
      <c r="AX25" s="494">
        <v>25</v>
      </c>
      <c r="AY25" s="494"/>
      <c r="AZ25" s="490"/>
      <c r="BA25" s="490"/>
    </row>
    <row r="26" spans="2:53" s="479" customFormat="1" ht="16.149999999999999" customHeight="1">
      <c r="B26" s="495" t="s">
        <v>360</v>
      </c>
      <c r="C26" s="541"/>
      <c r="D26" s="541"/>
      <c r="E26" s="541"/>
      <c r="F26" s="541"/>
      <c r="G26" s="541"/>
      <c r="H26" s="541"/>
      <c r="I26" s="541"/>
      <c r="J26" s="541"/>
      <c r="K26" s="541"/>
      <c r="L26" s="541"/>
      <c r="M26" s="541"/>
      <c r="N26" s="541"/>
      <c r="O26" s="541"/>
      <c r="P26" s="541"/>
      <c r="Q26" s="541"/>
      <c r="R26" s="541"/>
      <c r="S26" s="541"/>
      <c r="T26" s="541"/>
      <c r="U26" s="541"/>
      <c r="V26" s="541"/>
      <c r="W26" s="541"/>
      <c r="X26" s="541"/>
      <c r="Y26" s="541"/>
      <c r="Z26" s="541"/>
      <c r="AA26" s="541"/>
      <c r="AB26" s="541"/>
      <c r="AC26" s="541"/>
      <c r="AD26" s="541"/>
      <c r="AE26" s="541"/>
      <c r="AF26" s="541"/>
      <c r="AG26" s="541"/>
      <c r="AH26" s="541"/>
      <c r="AI26" s="541"/>
      <c r="AJ26" s="541"/>
      <c r="AK26" s="541"/>
      <c r="AL26" s="541"/>
      <c r="AM26" s="541"/>
      <c r="AN26" s="541"/>
      <c r="AO26" s="541"/>
      <c r="AP26" s="541"/>
      <c r="AQ26" s="541"/>
      <c r="AR26" s="541"/>
      <c r="AS26" s="541"/>
      <c r="AT26" s="541"/>
      <c r="AU26" s="541"/>
      <c r="AV26" s="541"/>
      <c r="AW26" s="541"/>
      <c r="AX26" s="541"/>
      <c r="AY26" s="841"/>
      <c r="AZ26" s="498"/>
      <c r="BA26" s="498"/>
    </row>
    <row r="27" spans="2:53" s="479" customFormat="1" ht="21.6" customHeight="1">
      <c r="B27" s="497"/>
      <c r="C27" s="543"/>
      <c r="D27" s="580"/>
      <c r="E27" s="543"/>
      <c r="F27" s="580"/>
      <c r="G27" s="543"/>
      <c r="H27" s="580"/>
      <c r="I27" s="543"/>
      <c r="J27" s="580"/>
      <c r="K27" s="543"/>
      <c r="L27" s="580"/>
      <c r="M27" s="543"/>
      <c r="N27" s="580"/>
      <c r="O27" s="543"/>
      <c r="P27" s="580"/>
      <c r="Q27" s="543"/>
      <c r="R27" s="580"/>
      <c r="S27" s="543"/>
      <c r="T27" s="580"/>
      <c r="U27" s="543"/>
      <c r="V27" s="580"/>
      <c r="W27" s="543"/>
      <c r="X27" s="580"/>
      <c r="Y27" s="543"/>
      <c r="Z27" s="580"/>
      <c r="AA27" s="543"/>
      <c r="AB27" s="580"/>
      <c r="AC27" s="543"/>
      <c r="AD27" s="580"/>
      <c r="AE27" s="543"/>
      <c r="AF27" s="580"/>
      <c r="AG27" s="543"/>
      <c r="AH27" s="580"/>
      <c r="AI27" s="543"/>
      <c r="AJ27" s="580"/>
      <c r="AK27" s="543"/>
      <c r="AL27" s="580"/>
      <c r="AM27" s="543"/>
      <c r="AN27" s="580"/>
      <c r="AO27" s="543"/>
      <c r="AP27" s="580"/>
      <c r="AQ27" s="543"/>
      <c r="AR27" s="580"/>
      <c r="AS27" s="543"/>
      <c r="AT27" s="580"/>
      <c r="AU27" s="543"/>
      <c r="AV27" s="580"/>
      <c r="AW27" s="543"/>
      <c r="AX27" s="580"/>
      <c r="AY27" s="863"/>
      <c r="AZ27" s="498"/>
      <c r="BA27" s="498"/>
    </row>
    <row r="28" spans="2:53" s="479" customFormat="1" ht="12" customHeight="1">
      <c r="B28" s="498"/>
      <c r="C28" s="498"/>
      <c r="D28" s="498"/>
      <c r="E28" s="498"/>
      <c r="F28" s="498"/>
      <c r="G28" s="498"/>
      <c r="H28" s="498"/>
      <c r="I28" s="498"/>
      <c r="J28" s="498"/>
      <c r="K28" s="498"/>
      <c r="L28" s="498"/>
      <c r="M28" s="498"/>
      <c r="N28" s="498"/>
      <c r="O28" s="498"/>
      <c r="P28" s="498"/>
      <c r="Q28" s="498"/>
      <c r="R28" s="498"/>
      <c r="S28" s="498"/>
      <c r="T28" s="498"/>
      <c r="U28" s="498"/>
      <c r="V28" s="498"/>
      <c r="W28" s="498"/>
      <c r="X28" s="498"/>
      <c r="Y28" s="498"/>
      <c r="Z28" s="498"/>
      <c r="AA28" s="498"/>
      <c r="AB28" s="498"/>
      <c r="AC28" s="498"/>
      <c r="AD28" s="498"/>
      <c r="AE28" s="498"/>
      <c r="AF28" s="498"/>
      <c r="AG28" s="498"/>
      <c r="AH28" s="498"/>
      <c r="AI28" s="498"/>
      <c r="AJ28" s="498"/>
      <c r="AK28" s="498"/>
      <c r="AL28" s="498"/>
      <c r="AM28" s="498"/>
      <c r="AN28" s="498"/>
      <c r="AO28" s="498"/>
      <c r="AP28" s="498"/>
      <c r="AQ28" s="498"/>
      <c r="AR28" s="498"/>
      <c r="AS28" s="498"/>
      <c r="AT28" s="498"/>
      <c r="AU28" s="498"/>
      <c r="AV28" s="498"/>
      <c r="AW28" s="498"/>
      <c r="AX28" s="498"/>
      <c r="AY28" s="498"/>
      <c r="AZ28" s="498"/>
      <c r="BA28" s="498"/>
    </row>
    <row r="29" spans="2:53" s="479" customFormat="1" ht="16.149999999999999" customHeight="1">
      <c r="B29" s="499" t="s">
        <v>185</v>
      </c>
      <c r="C29" s="544"/>
      <c r="D29" s="544"/>
      <c r="E29" s="601"/>
      <c r="F29" s="610" t="s">
        <v>355</v>
      </c>
      <c r="G29" s="610"/>
      <c r="H29" s="610"/>
      <c r="I29" s="623"/>
      <c r="J29" s="626" t="s">
        <v>372</v>
      </c>
      <c r="K29" s="610"/>
      <c r="L29" s="610"/>
      <c r="M29" s="610"/>
      <c r="N29" s="610"/>
      <c r="O29" s="610"/>
      <c r="P29" s="610"/>
      <c r="Q29" s="610"/>
      <c r="R29" s="610"/>
      <c r="S29" s="610"/>
      <c r="T29" s="610"/>
      <c r="U29" s="610"/>
      <c r="V29" s="610"/>
      <c r="W29" s="610"/>
      <c r="X29" s="610"/>
      <c r="Y29" s="623"/>
      <c r="Z29" s="626" t="s">
        <v>381</v>
      </c>
      <c r="AA29" s="610"/>
      <c r="AB29" s="704"/>
      <c r="AC29" s="710"/>
      <c r="AD29" s="718" t="s">
        <v>385</v>
      </c>
      <c r="AE29" s="727"/>
      <c r="AF29" s="727"/>
      <c r="AG29" s="727"/>
      <c r="AH29" s="727"/>
      <c r="AI29" s="766"/>
      <c r="AJ29" s="778" t="s">
        <v>116</v>
      </c>
      <c r="AK29" s="727"/>
      <c r="AL29" s="727"/>
      <c r="AM29" s="727"/>
      <c r="AN29" s="727"/>
      <c r="AO29" s="766"/>
      <c r="AP29" s="498"/>
      <c r="AQ29" s="498"/>
      <c r="AR29" s="498"/>
      <c r="AS29" s="498"/>
      <c r="AT29" s="498"/>
      <c r="AU29" s="498"/>
      <c r="AV29" s="498"/>
      <c r="AW29" s="498"/>
      <c r="AX29" s="498"/>
      <c r="AY29" s="498"/>
      <c r="AZ29" s="498"/>
      <c r="BA29" s="498"/>
    </row>
    <row r="30" spans="2:53" s="479" customFormat="1" ht="21.6" customHeight="1">
      <c r="B30" s="497"/>
      <c r="C30" s="543"/>
      <c r="D30" s="580"/>
      <c r="E30" s="602"/>
      <c r="F30" s="611"/>
      <c r="G30" s="543"/>
      <c r="H30" s="580"/>
      <c r="I30" s="602"/>
      <c r="J30" s="611"/>
      <c r="K30" s="543"/>
      <c r="L30" s="580"/>
      <c r="M30" s="543"/>
      <c r="N30" s="580"/>
      <c r="O30" s="543"/>
      <c r="P30" s="655" t="s">
        <v>376</v>
      </c>
      <c r="Q30" s="664"/>
      <c r="R30" s="580"/>
      <c r="S30" s="543"/>
      <c r="T30" s="580"/>
      <c r="U30" s="543"/>
      <c r="V30" s="580"/>
      <c r="W30" s="543"/>
      <c r="X30" s="580"/>
      <c r="Y30" s="602"/>
      <c r="Z30" s="611"/>
      <c r="AA30" s="543"/>
      <c r="AB30" s="705"/>
      <c r="AC30" s="711"/>
      <c r="AD30" s="719"/>
      <c r="AE30" s="728"/>
      <c r="AF30" s="733"/>
      <c r="AG30" s="747"/>
      <c r="AH30" s="733"/>
      <c r="AI30" s="767"/>
      <c r="AJ30" s="779"/>
      <c r="AK30" s="747"/>
      <c r="AL30" s="733"/>
      <c r="AM30" s="747"/>
      <c r="AN30" s="733"/>
      <c r="AO30" s="767"/>
      <c r="AP30" s="498"/>
      <c r="AQ30" s="498"/>
      <c r="AR30" s="498"/>
      <c r="AS30" s="498"/>
      <c r="AT30" s="498"/>
      <c r="AU30" s="498"/>
      <c r="AV30" s="498"/>
      <c r="AW30" s="498"/>
      <c r="AX30" s="498"/>
      <c r="AY30" s="498"/>
      <c r="AZ30" s="498"/>
      <c r="BA30" s="498"/>
    </row>
    <row r="31" spans="2:53" s="479" customFormat="1" ht="12" customHeight="1">
      <c r="B31" s="498"/>
      <c r="C31" s="498"/>
      <c r="D31" s="498"/>
      <c r="E31" s="498"/>
      <c r="F31" s="498"/>
      <c r="G31" s="498"/>
      <c r="H31" s="498"/>
      <c r="I31" s="498"/>
      <c r="J31" s="498"/>
      <c r="K31" s="498"/>
      <c r="L31" s="498"/>
      <c r="M31" s="498"/>
      <c r="N31" s="498"/>
      <c r="O31" s="498"/>
      <c r="P31" s="498"/>
      <c r="Q31" s="498"/>
      <c r="R31" s="498"/>
      <c r="S31" s="498"/>
      <c r="T31" s="498"/>
      <c r="U31" s="498"/>
      <c r="V31" s="498"/>
      <c r="W31" s="498"/>
      <c r="X31" s="498"/>
      <c r="Y31" s="498"/>
      <c r="Z31" s="498"/>
      <c r="AA31" s="498"/>
      <c r="AB31" s="498"/>
      <c r="AC31" s="498"/>
      <c r="AD31" s="498"/>
      <c r="AE31" s="498"/>
      <c r="AF31" s="498"/>
      <c r="AG31" s="498"/>
      <c r="AH31" s="498"/>
      <c r="AI31" s="498"/>
      <c r="AJ31" s="498"/>
      <c r="AK31" s="498"/>
      <c r="AL31" s="498"/>
      <c r="AM31" s="498"/>
      <c r="AN31" s="498"/>
      <c r="AO31" s="498"/>
      <c r="AP31" s="498"/>
      <c r="AQ31" s="498"/>
      <c r="AR31" s="498"/>
      <c r="AS31" s="498"/>
      <c r="AT31" s="498"/>
      <c r="AU31" s="498"/>
      <c r="AV31" s="498"/>
      <c r="AW31" s="498"/>
      <c r="AX31" s="498"/>
      <c r="AY31" s="498"/>
      <c r="AZ31" s="498"/>
      <c r="BA31" s="498"/>
    </row>
    <row r="32" spans="2:53" s="479" customFormat="1" ht="16.149999999999999" customHeight="1">
      <c r="B32" s="495" t="s">
        <v>44</v>
      </c>
      <c r="C32" s="541"/>
      <c r="D32" s="541"/>
      <c r="E32" s="541"/>
      <c r="F32" s="541"/>
      <c r="G32" s="541"/>
      <c r="H32" s="541"/>
      <c r="I32" s="541"/>
      <c r="J32" s="541"/>
      <c r="K32" s="541"/>
      <c r="L32" s="541"/>
      <c r="M32" s="541"/>
      <c r="N32" s="541"/>
      <c r="O32" s="541"/>
      <c r="P32" s="541"/>
      <c r="Q32" s="541"/>
      <c r="R32" s="541"/>
      <c r="S32" s="541"/>
      <c r="T32" s="541"/>
      <c r="U32" s="541"/>
      <c r="V32" s="541"/>
      <c r="W32" s="541"/>
      <c r="X32" s="541"/>
      <c r="Y32" s="541"/>
      <c r="Z32" s="541"/>
      <c r="AA32" s="541"/>
      <c r="AB32" s="541"/>
      <c r="AC32" s="541"/>
      <c r="AD32" s="541"/>
      <c r="AE32" s="541"/>
      <c r="AF32" s="541"/>
      <c r="AG32" s="541"/>
      <c r="AH32" s="541"/>
      <c r="AI32" s="541"/>
      <c r="AJ32" s="541"/>
      <c r="AK32" s="541"/>
      <c r="AL32" s="541"/>
      <c r="AM32" s="541"/>
      <c r="AN32" s="541"/>
      <c r="AO32" s="541"/>
      <c r="AP32" s="541"/>
      <c r="AQ32" s="541"/>
      <c r="AR32" s="541"/>
      <c r="AS32" s="541"/>
      <c r="AT32" s="541"/>
      <c r="AU32" s="541"/>
      <c r="AV32" s="541"/>
      <c r="AW32" s="541"/>
      <c r="AX32" s="541"/>
      <c r="AY32" s="541"/>
      <c r="AZ32" s="541"/>
      <c r="BA32" s="841"/>
    </row>
    <row r="33" spans="2:53" s="479" customFormat="1" ht="21.6" customHeight="1">
      <c r="B33" s="497"/>
      <c r="C33" s="543"/>
      <c r="D33" s="580"/>
      <c r="E33" s="543"/>
      <c r="F33" s="580"/>
      <c r="G33" s="543"/>
      <c r="H33" s="580"/>
      <c r="I33" s="543"/>
      <c r="J33" s="580"/>
      <c r="K33" s="543"/>
      <c r="L33" s="580"/>
      <c r="M33" s="543"/>
      <c r="N33" s="580"/>
      <c r="O33" s="543"/>
      <c r="P33" s="580"/>
      <c r="Q33" s="543"/>
      <c r="R33" s="580"/>
      <c r="S33" s="543"/>
      <c r="T33" s="580"/>
      <c r="U33" s="543"/>
      <c r="V33" s="580"/>
      <c r="W33" s="543"/>
      <c r="X33" s="580"/>
      <c r="Y33" s="543"/>
      <c r="Z33" s="580"/>
      <c r="AA33" s="543"/>
      <c r="AB33" s="580"/>
      <c r="AC33" s="543"/>
      <c r="AD33" s="580"/>
      <c r="AE33" s="543"/>
      <c r="AF33" s="580"/>
      <c r="AG33" s="543"/>
      <c r="AH33" s="580"/>
      <c r="AI33" s="543"/>
      <c r="AJ33" s="580"/>
      <c r="AK33" s="543"/>
      <c r="AL33" s="580"/>
      <c r="AM33" s="543"/>
      <c r="AN33" s="580"/>
      <c r="AO33" s="543"/>
      <c r="AP33" s="580"/>
      <c r="AQ33" s="543"/>
      <c r="AR33" s="580"/>
      <c r="AS33" s="543"/>
      <c r="AT33" s="580"/>
      <c r="AU33" s="543"/>
      <c r="AV33" s="580"/>
      <c r="AW33" s="543"/>
      <c r="AX33" s="580"/>
      <c r="AY33" s="543"/>
      <c r="AZ33" s="580"/>
      <c r="BA33" s="863"/>
    </row>
    <row r="34" spans="2:53" s="477" customFormat="1" ht="12">
      <c r="B34" s="494"/>
      <c r="C34" s="494"/>
      <c r="D34" s="494"/>
      <c r="E34" s="494"/>
      <c r="F34" s="494"/>
      <c r="G34" s="494"/>
      <c r="H34" s="494"/>
      <c r="I34" s="494"/>
      <c r="J34" s="494">
        <v>5</v>
      </c>
      <c r="K34" s="494"/>
      <c r="L34" s="494"/>
      <c r="M34" s="494"/>
      <c r="N34" s="494"/>
      <c r="O34" s="494"/>
      <c r="P34" s="494"/>
      <c r="Q34" s="494"/>
      <c r="R34" s="494"/>
      <c r="S34" s="494"/>
      <c r="T34" s="494">
        <v>10</v>
      </c>
      <c r="U34" s="494"/>
      <c r="V34" s="494"/>
      <c r="W34" s="494"/>
      <c r="X34" s="494"/>
      <c r="Y34" s="494"/>
      <c r="Z34" s="494"/>
      <c r="AA34" s="494"/>
      <c r="AB34" s="494"/>
      <c r="AC34" s="494"/>
      <c r="AD34" s="494">
        <v>15</v>
      </c>
      <c r="AE34" s="494"/>
      <c r="AF34" s="494"/>
      <c r="AG34" s="494"/>
      <c r="AH34" s="494"/>
      <c r="AI34" s="494"/>
      <c r="AJ34" s="494"/>
      <c r="AK34" s="494"/>
      <c r="AL34" s="494"/>
      <c r="AM34" s="494"/>
      <c r="AN34" s="494">
        <v>20</v>
      </c>
      <c r="AO34" s="494"/>
      <c r="AP34" s="494"/>
      <c r="AQ34" s="494"/>
      <c r="AR34" s="494"/>
      <c r="AS34" s="494"/>
      <c r="AT34" s="494"/>
      <c r="AU34" s="494"/>
      <c r="AV34" s="494"/>
      <c r="AW34" s="494"/>
      <c r="AX34" s="494">
        <v>25</v>
      </c>
      <c r="AY34" s="494"/>
      <c r="AZ34" s="494"/>
      <c r="BA34" s="494"/>
    </row>
    <row r="35" spans="2:53" s="479" customFormat="1" ht="16.149999999999999" customHeight="1">
      <c r="B35" s="495" t="s">
        <v>361</v>
      </c>
      <c r="C35" s="541"/>
      <c r="D35" s="541"/>
      <c r="E35" s="541"/>
      <c r="F35" s="541"/>
      <c r="G35" s="541"/>
      <c r="H35" s="541"/>
      <c r="I35" s="541"/>
      <c r="J35" s="541"/>
      <c r="K35" s="541"/>
      <c r="L35" s="541"/>
      <c r="M35" s="541"/>
      <c r="N35" s="541"/>
      <c r="O35" s="541"/>
      <c r="P35" s="541"/>
      <c r="Q35" s="541"/>
      <c r="R35" s="541"/>
      <c r="S35" s="541"/>
      <c r="T35" s="541"/>
      <c r="U35" s="541"/>
      <c r="V35" s="541"/>
      <c r="W35" s="541"/>
      <c r="X35" s="541"/>
      <c r="Y35" s="541"/>
      <c r="Z35" s="541"/>
      <c r="AA35" s="541"/>
      <c r="AB35" s="541"/>
      <c r="AC35" s="541"/>
      <c r="AD35" s="541"/>
      <c r="AE35" s="541"/>
      <c r="AF35" s="541"/>
      <c r="AG35" s="541"/>
      <c r="AH35" s="541"/>
      <c r="AI35" s="541"/>
      <c r="AJ35" s="541"/>
      <c r="AK35" s="541"/>
      <c r="AL35" s="541"/>
      <c r="AM35" s="541"/>
      <c r="AN35" s="541"/>
      <c r="AO35" s="541"/>
      <c r="AP35" s="541"/>
      <c r="AQ35" s="541"/>
      <c r="AR35" s="541"/>
      <c r="AS35" s="541"/>
      <c r="AT35" s="541"/>
      <c r="AU35" s="541"/>
      <c r="AV35" s="541"/>
      <c r="AW35" s="541"/>
      <c r="AX35" s="541"/>
      <c r="AY35" s="541"/>
      <c r="AZ35" s="541"/>
      <c r="BA35" s="841"/>
    </row>
    <row r="36" spans="2:53" s="479" customFormat="1" ht="21.6" customHeight="1">
      <c r="B36" s="497"/>
      <c r="C36" s="543"/>
      <c r="D36" s="580"/>
      <c r="E36" s="543"/>
      <c r="F36" s="580"/>
      <c r="G36" s="543"/>
      <c r="H36" s="580"/>
      <c r="I36" s="543"/>
      <c r="J36" s="580"/>
      <c r="K36" s="543"/>
      <c r="L36" s="580"/>
      <c r="M36" s="543"/>
      <c r="N36" s="580"/>
      <c r="O36" s="543"/>
      <c r="P36" s="580"/>
      <c r="Q36" s="543"/>
      <c r="R36" s="580"/>
      <c r="S36" s="543"/>
      <c r="T36" s="580"/>
      <c r="U36" s="543"/>
      <c r="V36" s="580"/>
      <c r="W36" s="543"/>
      <c r="X36" s="580"/>
      <c r="Y36" s="543"/>
      <c r="Z36" s="580"/>
      <c r="AA36" s="543"/>
      <c r="AB36" s="580"/>
      <c r="AC36" s="543"/>
      <c r="AD36" s="580"/>
      <c r="AE36" s="543"/>
      <c r="AF36" s="580"/>
      <c r="AG36" s="543"/>
      <c r="AH36" s="580"/>
      <c r="AI36" s="543"/>
      <c r="AJ36" s="580"/>
      <c r="AK36" s="543"/>
      <c r="AL36" s="580"/>
      <c r="AM36" s="543"/>
      <c r="AN36" s="580"/>
      <c r="AO36" s="543"/>
      <c r="AP36" s="580"/>
      <c r="AQ36" s="543"/>
      <c r="AR36" s="580"/>
      <c r="AS36" s="543"/>
      <c r="AT36" s="580"/>
      <c r="AU36" s="543"/>
      <c r="AV36" s="580"/>
      <c r="AW36" s="543"/>
      <c r="AX36" s="580"/>
      <c r="AY36" s="543"/>
      <c r="AZ36" s="580"/>
      <c r="BA36" s="863"/>
    </row>
    <row r="37" spans="2:53" s="477" customFormat="1" ht="12">
      <c r="B37" s="494"/>
      <c r="C37" s="494"/>
      <c r="D37" s="494"/>
      <c r="E37" s="494"/>
      <c r="F37" s="494"/>
      <c r="G37" s="494"/>
      <c r="H37" s="494"/>
      <c r="I37" s="494"/>
      <c r="J37" s="494">
        <v>5</v>
      </c>
      <c r="K37" s="494"/>
      <c r="L37" s="494"/>
      <c r="M37" s="494"/>
      <c r="N37" s="494"/>
      <c r="O37" s="494"/>
      <c r="P37" s="494"/>
      <c r="Q37" s="494"/>
      <c r="R37" s="494"/>
      <c r="S37" s="494"/>
      <c r="T37" s="494">
        <v>10</v>
      </c>
      <c r="U37" s="494"/>
      <c r="V37" s="494"/>
      <c r="W37" s="494"/>
      <c r="X37" s="494"/>
      <c r="Y37" s="494"/>
      <c r="Z37" s="494"/>
      <c r="AA37" s="494"/>
      <c r="AB37" s="494"/>
      <c r="AC37" s="494"/>
      <c r="AD37" s="494">
        <v>15</v>
      </c>
      <c r="AE37" s="494"/>
      <c r="AF37" s="494"/>
      <c r="AG37" s="494"/>
      <c r="AH37" s="494"/>
      <c r="AI37" s="494"/>
      <c r="AJ37" s="494"/>
      <c r="AK37" s="494"/>
      <c r="AL37" s="494"/>
      <c r="AM37" s="494"/>
      <c r="AN37" s="494">
        <v>20</v>
      </c>
      <c r="AO37" s="494"/>
      <c r="AP37" s="494"/>
      <c r="AQ37" s="494"/>
      <c r="AR37" s="494"/>
      <c r="AS37" s="494"/>
      <c r="AT37" s="494"/>
      <c r="AU37" s="494"/>
      <c r="AV37" s="494"/>
      <c r="AW37" s="494"/>
      <c r="AX37" s="494">
        <v>25</v>
      </c>
      <c r="AY37" s="494"/>
      <c r="AZ37" s="494"/>
      <c r="BA37" s="494"/>
    </row>
    <row r="38" spans="2:53" s="479" customFormat="1" ht="16.149999999999999" customHeight="1">
      <c r="B38" s="495" t="s">
        <v>312</v>
      </c>
      <c r="C38" s="541"/>
      <c r="D38" s="541"/>
      <c r="E38" s="541"/>
      <c r="F38" s="541"/>
      <c r="G38" s="541"/>
      <c r="H38" s="541"/>
      <c r="I38" s="541"/>
      <c r="J38" s="541"/>
      <c r="K38" s="541"/>
      <c r="L38" s="541"/>
      <c r="M38" s="541"/>
      <c r="N38" s="541"/>
      <c r="O38" s="541"/>
      <c r="P38" s="541"/>
      <c r="Q38" s="541"/>
      <c r="R38" s="541"/>
      <c r="S38" s="541"/>
      <c r="T38" s="541"/>
      <c r="U38" s="541"/>
      <c r="V38" s="541"/>
      <c r="W38" s="541"/>
      <c r="X38" s="541"/>
      <c r="Y38" s="541"/>
      <c r="Z38" s="541"/>
      <c r="AA38" s="541"/>
      <c r="AB38" s="541"/>
      <c r="AC38" s="541"/>
      <c r="AD38" s="541"/>
      <c r="AE38" s="541"/>
      <c r="AF38" s="541"/>
      <c r="AG38" s="541"/>
      <c r="AH38" s="541"/>
      <c r="AI38" s="541"/>
      <c r="AJ38" s="541"/>
      <c r="AK38" s="541"/>
      <c r="AL38" s="541"/>
      <c r="AM38" s="541"/>
      <c r="AN38" s="541"/>
      <c r="AO38" s="541"/>
      <c r="AP38" s="541"/>
      <c r="AQ38" s="541"/>
      <c r="AR38" s="541"/>
      <c r="AS38" s="541"/>
      <c r="AT38" s="541"/>
      <c r="AU38" s="541"/>
      <c r="AV38" s="541"/>
      <c r="AW38" s="541"/>
      <c r="AX38" s="541"/>
      <c r="AY38" s="541"/>
      <c r="AZ38" s="541"/>
      <c r="BA38" s="841"/>
    </row>
    <row r="39" spans="2:53" s="479" customFormat="1" ht="21.6" customHeight="1">
      <c r="B39" s="497"/>
      <c r="C39" s="543"/>
      <c r="D39" s="580"/>
      <c r="E39" s="543"/>
      <c r="F39" s="580"/>
      <c r="G39" s="543"/>
      <c r="H39" s="580"/>
      <c r="I39" s="543"/>
      <c r="J39" s="580"/>
      <c r="K39" s="543"/>
      <c r="L39" s="580"/>
      <c r="M39" s="543"/>
      <c r="N39" s="580"/>
      <c r="O39" s="543"/>
      <c r="P39" s="580"/>
      <c r="Q39" s="543"/>
      <c r="R39" s="580"/>
      <c r="S39" s="543"/>
      <c r="T39" s="580"/>
      <c r="U39" s="543"/>
      <c r="V39" s="580"/>
      <c r="W39" s="543"/>
      <c r="X39" s="580"/>
      <c r="Y39" s="543"/>
      <c r="Z39" s="580"/>
      <c r="AA39" s="543"/>
      <c r="AB39" s="580"/>
      <c r="AC39" s="543"/>
      <c r="AD39" s="580"/>
      <c r="AE39" s="543"/>
      <c r="AF39" s="580"/>
      <c r="AG39" s="543"/>
      <c r="AH39" s="580"/>
      <c r="AI39" s="543"/>
      <c r="AJ39" s="580"/>
      <c r="AK39" s="543"/>
      <c r="AL39" s="580"/>
      <c r="AM39" s="543"/>
      <c r="AN39" s="580"/>
      <c r="AO39" s="543"/>
      <c r="AP39" s="580"/>
      <c r="AQ39" s="543"/>
      <c r="AR39" s="580"/>
      <c r="AS39" s="543"/>
      <c r="AT39" s="580"/>
      <c r="AU39" s="543"/>
      <c r="AV39" s="580"/>
      <c r="AW39" s="543"/>
      <c r="AX39" s="580"/>
      <c r="AY39" s="543"/>
      <c r="AZ39" s="580"/>
      <c r="BA39" s="863"/>
    </row>
    <row r="40" spans="2:53" ht="8.4499999999999993" customHeight="1">
      <c r="B40" s="490"/>
      <c r="C40" s="490"/>
      <c r="D40" s="490"/>
      <c r="E40" s="490"/>
      <c r="F40" s="490"/>
      <c r="G40" s="490"/>
      <c r="H40" s="490"/>
      <c r="I40" s="490"/>
      <c r="J40" s="490"/>
      <c r="K40" s="490"/>
      <c r="L40" s="490"/>
      <c r="M40" s="490"/>
      <c r="N40" s="490"/>
      <c r="O40" s="490"/>
      <c r="P40" s="490"/>
      <c r="Q40" s="490"/>
      <c r="R40" s="490"/>
      <c r="S40" s="490"/>
      <c r="T40" s="490"/>
      <c r="U40" s="490"/>
      <c r="V40" s="490"/>
      <c r="W40" s="490"/>
      <c r="X40" s="490"/>
      <c r="Y40" s="490"/>
      <c r="Z40" s="490"/>
      <c r="AA40" s="490"/>
      <c r="AB40" s="490"/>
      <c r="AC40" s="490"/>
      <c r="AD40" s="490"/>
      <c r="AE40" s="490"/>
      <c r="AF40" s="490"/>
      <c r="AG40" s="490"/>
      <c r="AH40" s="490"/>
      <c r="AI40" s="490"/>
      <c r="AJ40" s="490"/>
      <c r="AK40" s="490"/>
      <c r="AL40" s="490"/>
      <c r="AM40" s="490"/>
      <c r="AN40" s="490"/>
      <c r="AO40" s="490"/>
      <c r="AP40" s="490"/>
      <c r="AQ40" s="490"/>
      <c r="AR40" s="490"/>
      <c r="AS40" s="490"/>
      <c r="AT40" s="490"/>
      <c r="AU40" s="490"/>
      <c r="AV40" s="490"/>
      <c r="AW40" s="490"/>
      <c r="AX40" s="490"/>
      <c r="AY40" s="490"/>
      <c r="AZ40" s="490"/>
      <c r="BA40" s="490"/>
    </row>
    <row r="41" spans="2:53" ht="7.15" customHeight="1">
      <c r="B41" s="500"/>
      <c r="C41" s="545"/>
      <c r="D41" s="545"/>
      <c r="E41" s="545"/>
      <c r="F41" s="545"/>
      <c r="G41" s="545"/>
      <c r="H41" s="545"/>
      <c r="I41" s="545"/>
      <c r="J41" s="545"/>
      <c r="K41" s="545"/>
      <c r="L41" s="545"/>
      <c r="M41" s="545"/>
      <c r="N41" s="545"/>
      <c r="O41" s="545"/>
      <c r="P41" s="545"/>
      <c r="Q41" s="545"/>
      <c r="R41" s="545"/>
      <c r="S41" s="545"/>
      <c r="T41" s="545"/>
      <c r="U41" s="545"/>
      <c r="V41" s="545"/>
      <c r="W41" s="545"/>
      <c r="X41" s="545"/>
      <c r="Y41" s="545"/>
      <c r="Z41" s="545"/>
      <c r="AA41" s="545"/>
      <c r="AB41" s="545"/>
      <c r="AC41" s="545"/>
      <c r="AD41" s="545"/>
      <c r="AE41" s="545"/>
      <c r="AF41" s="545"/>
      <c r="AG41" s="545"/>
      <c r="AH41" s="545"/>
      <c r="AI41" s="545"/>
      <c r="AJ41" s="545"/>
      <c r="AK41" s="545"/>
      <c r="AL41" s="545"/>
      <c r="AM41" s="545"/>
      <c r="AN41" s="545"/>
      <c r="AO41" s="545"/>
      <c r="AP41" s="545"/>
      <c r="AQ41" s="545"/>
      <c r="AR41" s="545"/>
      <c r="AS41" s="545"/>
      <c r="AT41" s="545"/>
      <c r="AU41" s="545"/>
      <c r="AV41" s="545"/>
      <c r="AW41" s="842"/>
      <c r="AX41" s="490"/>
      <c r="AY41" s="490"/>
      <c r="AZ41" s="490"/>
      <c r="BA41" s="490"/>
    </row>
    <row r="42" spans="2:53" ht="10.9" customHeight="1">
      <c r="B42" s="501" t="s">
        <v>362</v>
      </c>
      <c r="D42" s="490"/>
      <c r="E42" s="490"/>
      <c r="F42" s="490"/>
      <c r="G42" s="490"/>
      <c r="H42" s="490"/>
      <c r="I42" s="490"/>
      <c r="J42" s="490"/>
      <c r="K42" s="490"/>
      <c r="L42" s="490"/>
      <c r="M42" s="490"/>
      <c r="N42" s="490"/>
      <c r="O42" s="490"/>
      <c r="P42" s="490"/>
      <c r="Q42" s="490"/>
      <c r="R42" s="490"/>
      <c r="S42" s="490"/>
      <c r="T42" s="490"/>
      <c r="U42" s="490"/>
      <c r="V42" s="490"/>
      <c r="W42" s="490"/>
      <c r="X42" s="490"/>
      <c r="Y42" s="490"/>
      <c r="Z42" s="490"/>
      <c r="AA42" s="490"/>
      <c r="AB42" s="490"/>
      <c r="AC42" s="490"/>
      <c r="AD42" s="490"/>
      <c r="AE42" s="490"/>
      <c r="AF42" s="490"/>
      <c r="AG42" s="490"/>
      <c r="AH42" s="490"/>
      <c r="AI42" s="490"/>
      <c r="AJ42" s="490"/>
      <c r="AK42" s="490"/>
      <c r="AL42" s="490"/>
      <c r="AM42" s="490"/>
      <c r="AN42" s="490"/>
      <c r="AO42" s="490"/>
      <c r="AP42" s="490"/>
      <c r="AQ42" s="490"/>
      <c r="AR42" s="490"/>
      <c r="AS42" s="490"/>
      <c r="AT42" s="490"/>
      <c r="AU42" s="490"/>
      <c r="AV42" s="490"/>
      <c r="AW42" s="843"/>
      <c r="AX42" s="490"/>
      <c r="AY42" s="490"/>
      <c r="AZ42" s="490"/>
      <c r="BA42" s="490"/>
    </row>
    <row r="43" spans="2:53" ht="16.149999999999999" customHeight="1">
      <c r="B43" s="501"/>
      <c r="C43" s="490" t="s">
        <v>188</v>
      </c>
      <c r="D43" s="490"/>
      <c r="E43" s="490"/>
      <c r="F43" s="490"/>
      <c r="G43" s="490"/>
      <c r="H43" s="490"/>
      <c r="I43" s="490"/>
      <c r="J43" s="490"/>
      <c r="K43" s="490"/>
      <c r="L43" s="490"/>
      <c r="M43" s="490"/>
      <c r="N43" s="490"/>
      <c r="O43" s="490"/>
      <c r="P43" s="490"/>
      <c r="Q43" s="490"/>
      <c r="R43" s="490"/>
      <c r="S43" s="490"/>
      <c r="T43" s="490"/>
      <c r="U43" s="490"/>
      <c r="V43" s="490"/>
      <c r="W43" s="490"/>
      <c r="X43" s="490"/>
      <c r="Y43" s="490"/>
      <c r="Z43" s="490"/>
      <c r="AA43" s="490"/>
      <c r="AB43" s="490"/>
      <c r="AC43" s="490"/>
      <c r="AD43" s="490"/>
      <c r="AE43" s="490"/>
      <c r="AF43" s="490"/>
      <c r="AG43" s="490"/>
      <c r="AH43" s="490"/>
      <c r="AI43" s="490"/>
      <c r="AJ43" s="490"/>
      <c r="AK43" s="490"/>
      <c r="AL43" s="490"/>
      <c r="AM43" s="490"/>
      <c r="AN43" s="490"/>
      <c r="AO43" s="490"/>
      <c r="AP43" s="490"/>
      <c r="AQ43" s="490"/>
      <c r="AR43" s="490"/>
      <c r="AS43" s="490"/>
      <c r="AT43" s="490"/>
      <c r="AU43" s="490"/>
      <c r="AV43" s="490"/>
      <c r="AW43" s="843"/>
      <c r="AX43" s="490"/>
      <c r="AY43" s="490"/>
      <c r="AZ43" s="490"/>
      <c r="BA43" s="490"/>
    </row>
    <row r="44" spans="2:53" s="479" customFormat="1" ht="16.149999999999999" customHeight="1">
      <c r="B44" s="502"/>
      <c r="C44" s="499" t="s">
        <v>109</v>
      </c>
      <c r="D44" s="544"/>
      <c r="E44" s="544"/>
      <c r="F44" s="544"/>
      <c r="G44" s="544"/>
      <c r="H44" s="544"/>
      <c r="I44" s="544"/>
      <c r="J44" s="544"/>
      <c r="K44" s="544"/>
      <c r="L44" s="544"/>
      <c r="M44" s="544"/>
      <c r="N44" s="544"/>
      <c r="O44" s="544"/>
      <c r="P44" s="544"/>
      <c r="Q44" s="544"/>
      <c r="R44" s="544"/>
      <c r="S44" s="544"/>
      <c r="T44" s="544"/>
      <c r="U44" s="544"/>
      <c r="V44" s="544"/>
      <c r="W44" s="544"/>
      <c r="X44" s="544"/>
      <c r="Y44" s="676"/>
      <c r="Z44" s="498"/>
      <c r="AA44" s="498"/>
      <c r="AB44" s="498"/>
      <c r="AC44" s="498"/>
      <c r="AD44" s="498"/>
      <c r="AE44" s="498"/>
      <c r="AF44" s="498"/>
      <c r="AG44" s="498"/>
      <c r="AH44" s="498"/>
      <c r="AI44" s="498"/>
      <c r="AJ44" s="498"/>
      <c r="AK44" s="498"/>
      <c r="AL44" s="498"/>
      <c r="AM44" s="498"/>
      <c r="AN44" s="498"/>
      <c r="AO44" s="498"/>
      <c r="AP44" s="498"/>
      <c r="AQ44" s="498"/>
      <c r="AR44" s="498"/>
      <c r="AS44" s="498"/>
      <c r="AT44" s="498"/>
      <c r="AU44" s="498"/>
      <c r="AV44" s="498"/>
      <c r="AW44" s="844"/>
      <c r="AX44" s="498"/>
      <c r="AY44" s="498"/>
      <c r="AZ44" s="498"/>
      <c r="BA44" s="498"/>
    </row>
    <row r="45" spans="2:53" s="479" customFormat="1" ht="16.149999999999999" customHeight="1">
      <c r="B45" s="502"/>
      <c r="C45" s="546"/>
      <c r="D45" s="581"/>
      <c r="E45" s="581"/>
      <c r="F45" s="581"/>
      <c r="G45" s="581"/>
      <c r="H45" s="581"/>
      <c r="I45" s="581"/>
      <c r="J45" s="581"/>
      <c r="K45" s="581"/>
      <c r="L45" s="581"/>
      <c r="M45" s="581"/>
      <c r="N45" s="581" t="s">
        <v>373</v>
      </c>
      <c r="O45" s="581"/>
      <c r="P45" s="581"/>
      <c r="Q45" s="581"/>
      <c r="R45" s="581"/>
      <c r="S45" s="581"/>
      <c r="T45" s="581"/>
      <c r="U45" s="581"/>
      <c r="V45" s="581"/>
      <c r="W45" s="581"/>
      <c r="X45" s="581"/>
      <c r="Y45" s="677"/>
      <c r="Z45" s="688" t="s">
        <v>382</v>
      </c>
      <c r="AA45" s="539"/>
      <c r="AB45" s="539"/>
      <c r="AC45" s="539"/>
      <c r="AD45" s="539"/>
      <c r="AE45" s="539"/>
      <c r="AF45" s="638"/>
      <c r="AG45" s="498"/>
      <c r="AH45" s="498"/>
      <c r="AI45" s="768" t="s">
        <v>387</v>
      </c>
      <c r="AJ45" s="768"/>
      <c r="AK45" s="768"/>
      <c r="AL45" s="768"/>
      <c r="AM45" s="768"/>
      <c r="AN45" s="768"/>
      <c r="AO45" s="806"/>
      <c r="AP45" s="498"/>
      <c r="AQ45" s="498"/>
      <c r="AR45" s="498"/>
      <c r="AS45" s="498"/>
      <c r="AT45" s="498"/>
      <c r="AU45" s="498"/>
      <c r="AV45" s="498"/>
      <c r="AW45" s="844"/>
      <c r="AX45" s="498"/>
      <c r="AY45" s="498"/>
      <c r="AZ45" s="498"/>
      <c r="BA45" s="498"/>
    </row>
    <row r="46" spans="2:53" s="479" customFormat="1" ht="21.6" customHeight="1">
      <c r="B46" s="502"/>
      <c r="C46" s="547"/>
      <c r="D46" s="582"/>
      <c r="E46" s="582"/>
      <c r="F46" s="582"/>
      <c r="G46" s="582"/>
      <c r="H46" s="582"/>
      <c r="I46" s="582"/>
      <c r="J46" s="582"/>
      <c r="K46" s="582"/>
      <c r="L46" s="582"/>
      <c r="M46" s="582"/>
      <c r="N46" s="582" t="s">
        <v>374</v>
      </c>
      <c r="O46" s="582"/>
      <c r="P46" s="582"/>
      <c r="Q46" s="582"/>
      <c r="R46" s="582"/>
      <c r="S46" s="582"/>
      <c r="T46" s="582"/>
      <c r="U46" s="582"/>
      <c r="V46" s="582"/>
      <c r="W46" s="582"/>
      <c r="X46" s="582" t="s">
        <v>378</v>
      </c>
      <c r="Y46" s="678"/>
      <c r="Z46" s="689"/>
      <c r="AA46" s="700"/>
      <c r="AB46" s="700"/>
      <c r="AC46" s="712"/>
      <c r="AD46" s="720"/>
      <c r="AE46" s="700"/>
      <c r="AF46" s="734"/>
      <c r="AG46" s="498"/>
      <c r="AH46" s="498"/>
      <c r="AI46" s="769"/>
      <c r="AJ46" s="769"/>
      <c r="AK46" s="769"/>
      <c r="AL46" s="769"/>
      <c r="AM46" s="769"/>
      <c r="AN46" s="769"/>
      <c r="AO46" s="805"/>
      <c r="AP46" s="498"/>
      <c r="AQ46" s="498"/>
      <c r="AR46" s="498"/>
      <c r="AS46" s="498"/>
      <c r="AT46" s="498"/>
      <c r="AU46" s="498"/>
      <c r="AV46" s="498"/>
      <c r="AW46" s="844"/>
      <c r="AX46" s="498"/>
      <c r="AY46" s="498"/>
      <c r="AZ46" s="498"/>
      <c r="BA46" s="498"/>
    </row>
    <row r="47" spans="2:53" s="479" customFormat="1" ht="16.149999999999999" customHeight="1">
      <c r="B47" s="502"/>
      <c r="C47" s="548" t="s">
        <v>157</v>
      </c>
      <c r="D47" s="583"/>
      <c r="E47" s="583"/>
      <c r="F47" s="583"/>
      <c r="G47" s="583"/>
      <c r="H47" s="583"/>
      <c r="I47" s="583"/>
      <c r="J47" s="583"/>
      <c r="K47" s="583"/>
      <c r="L47" s="583"/>
      <c r="M47" s="583"/>
      <c r="N47" s="583"/>
      <c r="O47" s="583"/>
      <c r="P47" s="583"/>
      <c r="Q47" s="583"/>
      <c r="R47" s="583"/>
      <c r="S47" s="583"/>
      <c r="T47" s="583"/>
      <c r="U47" s="583"/>
      <c r="V47" s="583"/>
      <c r="W47" s="583"/>
      <c r="X47" s="583"/>
      <c r="Y47" s="583"/>
      <c r="Z47" s="583"/>
      <c r="AA47" s="583"/>
      <c r="AB47" s="583"/>
      <c r="AC47" s="583"/>
      <c r="AD47" s="583"/>
      <c r="AE47" s="583"/>
      <c r="AF47" s="735"/>
      <c r="AG47" s="748" t="s">
        <v>386</v>
      </c>
      <c r="AH47" s="758"/>
      <c r="AI47" s="758"/>
      <c r="AJ47" s="780"/>
      <c r="AK47" s="790" t="s">
        <v>359</v>
      </c>
      <c r="AL47" s="796"/>
      <c r="AM47" s="796"/>
      <c r="AN47" s="796"/>
      <c r="AO47" s="796"/>
      <c r="AP47" s="796"/>
      <c r="AQ47" s="821"/>
      <c r="AR47" s="830"/>
      <c r="AS47" s="498"/>
      <c r="AT47" s="498"/>
      <c r="AU47" s="498"/>
      <c r="AV47" s="498"/>
      <c r="AW47" s="844"/>
      <c r="AX47" s="498"/>
      <c r="AY47" s="498"/>
      <c r="AZ47" s="498"/>
      <c r="BA47" s="498"/>
    </row>
    <row r="48" spans="2:53" s="480" customFormat="1" ht="21.6" customHeight="1">
      <c r="B48" s="503"/>
      <c r="C48" s="549"/>
      <c r="D48" s="584"/>
      <c r="E48" s="584"/>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736"/>
      <c r="AG48" s="749"/>
      <c r="AH48" s="759"/>
      <c r="AI48" s="759"/>
      <c r="AJ48" s="781"/>
      <c r="AK48" s="791"/>
      <c r="AL48" s="542"/>
      <c r="AM48" s="542"/>
      <c r="AN48" s="542"/>
      <c r="AO48" s="542"/>
      <c r="AP48" s="542"/>
      <c r="AQ48" s="822"/>
      <c r="AR48" s="831"/>
      <c r="AS48" s="837"/>
      <c r="AT48" s="837"/>
      <c r="AU48" s="837"/>
      <c r="AV48" s="837"/>
      <c r="AW48" s="845"/>
      <c r="AX48" s="837"/>
      <c r="AY48" s="837"/>
      <c r="AZ48" s="837"/>
      <c r="BA48" s="837"/>
    </row>
    <row r="49" spans="1:53" s="479" customFormat="1" ht="12" customHeight="1">
      <c r="A49" s="479"/>
      <c r="B49" s="502"/>
      <c r="C49" s="550"/>
      <c r="D49" s="550"/>
      <c r="E49" s="550"/>
      <c r="F49" s="550"/>
      <c r="G49" s="550"/>
      <c r="H49" s="550"/>
      <c r="I49" s="550"/>
      <c r="J49" s="550"/>
      <c r="K49" s="550">
        <v>10</v>
      </c>
      <c r="L49" s="550"/>
      <c r="M49" s="550"/>
      <c r="N49" s="550"/>
      <c r="O49" s="550"/>
      <c r="P49" s="550"/>
      <c r="Q49" s="550"/>
      <c r="R49" s="550"/>
      <c r="S49" s="550"/>
      <c r="T49" s="550"/>
      <c r="U49" s="550">
        <v>20</v>
      </c>
      <c r="V49" s="550"/>
      <c r="W49" s="550"/>
      <c r="X49" s="550"/>
      <c r="Y49" s="550"/>
      <c r="Z49" s="550"/>
      <c r="AA49" s="550"/>
      <c r="AB49" s="550"/>
      <c r="AC49" s="550"/>
      <c r="AD49" s="550"/>
      <c r="AE49" s="550">
        <v>30</v>
      </c>
      <c r="AF49" s="550"/>
      <c r="AG49" s="550"/>
      <c r="AH49" s="550"/>
      <c r="AI49" s="550"/>
      <c r="AJ49" s="550"/>
      <c r="AK49" s="550"/>
      <c r="AL49" s="550"/>
      <c r="AM49" s="498"/>
      <c r="AN49" s="498"/>
      <c r="AO49" s="498"/>
      <c r="AP49" s="498"/>
      <c r="AQ49" s="498"/>
      <c r="AR49" s="498"/>
      <c r="AS49" s="498"/>
      <c r="AT49" s="498"/>
      <c r="AU49" s="498"/>
      <c r="AV49" s="498"/>
      <c r="AW49" s="844"/>
      <c r="AX49" s="498"/>
      <c r="AY49" s="498"/>
      <c r="AZ49" s="498"/>
      <c r="BA49" s="498"/>
    </row>
    <row r="50" spans="1:53" ht="16.149999999999999" customHeight="1">
      <c r="B50" s="501"/>
      <c r="C50" s="490" t="s">
        <v>366</v>
      </c>
      <c r="D50" s="490"/>
      <c r="E50" s="490"/>
      <c r="F50" s="490"/>
      <c r="G50" s="490"/>
      <c r="H50" s="490"/>
      <c r="I50" s="490"/>
      <c r="J50" s="490"/>
      <c r="K50" s="490"/>
      <c r="L50" s="490"/>
      <c r="M50" s="490"/>
      <c r="N50" s="490"/>
      <c r="O50" s="490"/>
      <c r="P50" s="490"/>
      <c r="Q50" s="490"/>
      <c r="R50" s="490"/>
      <c r="S50" s="490"/>
      <c r="T50" s="490"/>
      <c r="U50" s="490"/>
      <c r="V50" s="490"/>
      <c r="W50" s="490"/>
      <c r="X50" s="490"/>
      <c r="Y50" s="490"/>
      <c r="Z50" s="490"/>
      <c r="AA50" s="490"/>
      <c r="AB50" s="490"/>
      <c r="AC50" s="490"/>
      <c r="AD50" s="490"/>
      <c r="AE50" s="490"/>
      <c r="AF50" s="490"/>
      <c r="AG50" s="490"/>
      <c r="AH50" s="490"/>
      <c r="AI50" s="490"/>
      <c r="AJ50" s="490"/>
      <c r="AK50" s="490"/>
      <c r="AL50" s="490"/>
      <c r="AM50" s="490"/>
      <c r="AN50" s="490"/>
      <c r="AO50" s="490"/>
      <c r="AP50" s="490"/>
      <c r="AQ50" s="490"/>
      <c r="AR50" s="490"/>
      <c r="AS50" s="490"/>
      <c r="AT50" s="490"/>
      <c r="AU50" s="490"/>
      <c r="AV50" s="490"/>
      <c r="AW50" s="843"/>
      <c r="AX50" s="490"/>
      <c r="AY50" s="490"/>
      <c r="AZ50" s="490"/>
      <c r="BA50" s="490"/>
    </row>
    <row r="51" spans="1:53" ht="12.6" customHeight="1">
      <c r="B51" s="501"/>
      <c r="C51" s="490" t="s">
        <v>369</v>
      </c>
      <c r="D51" s="490"/>
      <c r="E51" s="490"/>
      <c r="F51" s="490"/>
      <c r="G51" s="490"/>
      <c r="H51" s="490"/>
      <c r="I51" s="490"/>
      <c r="J51" s="490"/>
      <c r="K51" s="490"/>
      <c r="L51" s="490"/>
      <c r="M51" s="490"/>
      <c r="N51" s="490"/>
      <c r="O51" s="490"/>
      <c r="P51" s="490"/>
      <c r="Q51" s="490"/>
      <c r="R51" s="490"/>
      <c r="S51" s="490"/>
      <c r="T51" s="490"/>
      <c r="U51" s="490"/>
      <c r="V51" s="490"/>
      <c r="W51" s="490"/>
      <c r="X51" s="490"/>
      <c r="Y51" s="490"/>
      <c r="Z51" s="490"/>
      <c r="AA51" s="490"/>
      <c r="AB51" s="490"/>
      <c r="AC51" s="490"/>
      <c r="AD51" s="490"/>
      <c r="AE51" s="490"/>
      <c r="AF51" s="490"/>
      <c r="AG51" s="490"/>
      <c r="AH51" s="490"/>
      <c r="AI51" s="490"/>
      <c r="AJ51" s="490"/>
      <c r="AK51" s="490"/>
      <c r="AL51" s="490"/>
      <c r="AM51" s="490"/>
      <c r="AN51" s="490"/>
      <c r="AO51" s="490"/>
      <c r="AP51" s="490"/>
      <c r="AQ51" s="490"/>
      <c r="AR51" s="490"/>
      <c r="AS51" s="490"/>
      <c r="AT51" s="490"/>
      <c r="AU51" s="490"/>
      <c r="AV51" s="490"/>
      <c r="AW51" s="843"/>
      <c r="AX51" s="490"/>
      <c r="AY51" s="490"/>
      <c r="AZ51" s="490"/>
      <c r="BA51" s="490"/>
    </row>
    <row r="52" spans="1:53" s="479" customFormat="1" ht="16.149999999999999" customHeight="1">
      <c r="A52" s="479"/>
      <c r="B52" s="502"/>
      <c r="C52" s="499" t="s">
        <v>109</v>
      </c>
      <c r="D52" s="544"/>
      <c r="E52" s="544"/>
      <c r="F52" s="544"/>
      <c r="G52" s="544"/>
      <c r="H52" s="544"/>
      <c r="I52" s="544"/>
      <c r="J52" s="544"/>
      <c r="K52" s="544"/>
      <c r="L52" s="544"/>
      <c r="M52" s="544"/>
      <c r="N52" s="544"/>
      <c r="O52" s="544"/>
      <c r="P52" s="544"/>
      <c r="Q52" s="544"/>
      <c r="R52" s="544"/>
      <c r="S52" s="544"/>
      <c r="T52" s="544"/>
      <c r="U52" s="544"/>
      <c r="V52" s="544"/>
      <c r="W52" s="544"/>
      <c r="X52" s="544"/>
      <c r="Y52" s="676"/>
      <c r="Z52" s="498"/>
      <c r="AA52" s="498"/>
      <c r="AB52" s="498"/>
      <c r="AC52" s="498"/>
      <c r="AD52" s="498"/>
      <c r="AE52" s="498"/>
      <c r="AF52" s="498"/>
      <c r="AG52" s="498"/>
      <c r="AH52" s="498"/>
      <c r="AI52" s="498"/>
      <c r="AJ52" s="498"/>
      <c r="AK52" s="498"/>
      <c r="AL52" s="498"/>
      <c r="AM52" s="498"/>
      <c r="AN52" s="498"/>
      <c r="AO52" s="498"/>
      <c r="AP52" s="498"/>
      <c r="AQ52" s="498"/>
      <c r="AR52" s="498"/>
      <c r="AS52" s="498"/>
      <c r="AT52" s="498"/>
      <c r="AU52" s="498"/>
      <c r="AV52" s="498"/>
      <c r="AW52" s="844"/>
      <c r="AX52" s="498"/>
      <c r="AY52" s="498"/>
      <c r="AZ52" s="498"/>
      <c r="BA52" s="498"/>
    </row>
    <row r="53" spans="1:53" s="479" customFormat="1" ht="16.149999999999999" customHeight="1">
      <c r="A53" s="479"/>
      <c r="B53" s="502"/>
      <c r="C53" s="546"/>
      <c r="D53" s="581"/>
      <c r="E53" s="581"/>
      <c r="F53" s="581"/>
      <c r="G53" s="581"/>
      <c r="H53" s="581"/>
      <c r="I53" s="581"/>
      <c r="J53" s="581"/>
      <c r="K53" s="581"/>
      <c r="L53" s="581"/>
      <c r="M53" s="581"/>
      <c r="N53" s="581" t="s">
        <v>373</v>
      </c>
      <c r="O53" s="581"/>
      <c r="P53" s="581"/>
      <c r="Q53" s="581"/>
      <c r="R53" s="581"/>
      <c r="S53" s="581"/>
      <c r="T53" s="581"/>
      <c r="U53" s="581"/>
      <c r="V53" s="581"/>
      <c r="W53" s="581"/>
      <c r="X53" s="581"/>
      <c r="Y53" s="677"/>
      <c r="Z53" s="688" t="s">
        <v>382</v>
      </c>
      <c r="AA53" s="539"/>
      <c r="AB53" s="539"/>
      <c r="AC53" s="539"/>
      <c r="AD53" s="539"/>
      <c r="AE53" s="539"/>
      <c r="AF53" s="638"/>
      <c r="AG53" s="498"/>
      <c r="AH53" s="498"/>
      <c r="AI53" s="768" t="s">
        <v>387</v>
      </c>
      <c r="AJ53" s="768"/>
      <c r="AK53" s="768"/>
      <c r="AL53" s="768"/>
      <c r="AM53" s="768"/>
      <c r="AN53" s="768"/>
      <c r="AO53" s="806"/>
      <c r="AP53" s="498"/>
      <c r="AQ53" s="498"/>
      <c r="AR53" s="498"/>
      <c r="AS53" s="498"/>
      <c r="AT53" s="498"/>
      <c r="AU53" s="498"/>
      <c r="AV53" s="498"/>
      <c r="AW53" s="844"/>
      <c r="AX53" s="498"/>
      <c r="AY53" s="498"/>
      <c r="AZ53" s="498"/>
      <c r="BA53" s="498"/>
    </row>
    <row r="54" spans="1:53" s="479" customFormat="1" ht="19.149999999999999" customHeight="1">
      <c r="A54" s="479"/>
      <c r="B54" s="502"/>
      <c r="C54" s="547"/>
      <c r="D54" s="582"/>
      <c r="E54" s="582"/>
      <c r="F54" s="582"/>
      <c r="G54" s="582"/>
      <c r="H54" s="582"/>
      <c r="I54" s="582"/>
      <c r="J54" s="582"/>
      <c r="K54" s="582"/>
      <c r="L54" s="582"/>
      <c r="M54" s="582"/>
      <c r="N54" s="582" t="s">
        <v>374</v>
      </c>
      <c r="O54" s="582"/>
      <c r="P54" s="582"/>
      <c r="Q54" s="582"/>
      <c r="R54" s="582"/>
      <c r="S54" s="582"/>
      <c r="T54" s="582"/>
      <c r="U54" s="582"/>
      <c r="V54" s="582"/>
      <c r="W54" s="582"/>
      <c r="X54" s="582" t="s">
        <v>378</v>
      </c>
      <c r="Y54" s="678"/>
      <c r="Z54" s="689"/>
      <c r="AA54" s="700"/>
      <c r="AB54" s="700"/>
      <c r="AC54" s="712"/>
      <c r="AD54" s="720"/>
      <c r="AE54" s="700"/>
      <c r="AF54" s="734"/>
      <c r="AG54" s="498"/>
      <c r="AH54" s="498"/>
      <c r="AI54" s="769"/>
      <c r="AJ54" s="769"/>
      <c r="AK54" s="769"/>
      <c r="AL54" s="769"/>
      <c r="AM54" s="769"/>
      <c r="AN54" s="769"/>
      <c r="AO54" s="805"/>
      <c r="AP54" s="498"/>
      <c r="AQ54" s="498"/>
      <c r="AR54" s="498"/>
      <c r="AS54" s="498"/>
      <c r="AT54" s="498"/>
      <c r="AU54" s="498"/>
      <c r="AV54" s="498"/>
      <c r="AW54" s="844"/>
      <c r="AX54" s="498"/>
      <c r="AY54" s="498"/>
      <c r="AZ54" s="498"/>
      <c r="BA54" s="498"/>
    </row>
    <row r="55" spans="1:53" s="479" customFormat="1" ht="16.149999999999999" customHeight="1">
      <c r="A55" s="479"/>
      <c r="B55" s="502"/>
      <c r="C55" s="548" t="s">
        <v>157</v>
      </c>
      <c r="D55" s="583"/>
      <c r="E55" s="583"/>
      <c r="F55" s="583"/>
      <c r="G55" s="583"/>
      <c r="H55" s="583"/>
      <c r="I55" s="583"/>
      <c r="J55" s="583"/>
      <c r="K55" s="583"/>
      <c r="L55" s="583"/>
      <c r="M55" s="583"/>
      <c r="N55" s="583"/>
      <c r="O55" s="583"/>
      <c r="P55" s="583"/>
      <c r="Q55" s="583"/>
      <c r="R55" s="583"/>
      <c r="S55" s="583"/>
      <c r="T55" s="583"/>
      <c r="U55" s="583"/>
      <c r="V55" s="583"/>
      <c r="W55" s="583"/>
      <c r="X55" s="583"/>
      <c r="Y55" s="583"/>
      <c r="Z55" s="583"/>
      <c r="AA55" s="583"/>
      <c r="AB55" s="583"/>
      <c r="AC55" s="583"/>
      <c r="AD55" s="583"/>
      <c r="AE55" s="583"/>
      <c r="AF55" s="735"/>
      <c r="AG55" s="748" t="s">
        <v>386</v>
      </c>
      <c r="AH55" s="758"/>
      <c r="AI55" s="758"/>
      <c r="AJ55" s="780"/>
      <c r="AK55" s="790" t="s">
        <v>359</v>
      </c>
      <c r="AL55" s="796"/>
      <c r="AM55" s="796"/>
      <c r="AN55" s="796"/>
      <c r="AO55" s="796"/>
      <c r="AP55" s="796"/>
      <c r="AQ55" s="821"/>
      <c r="AR55" s="830"/>
      <c r="AS55" s="498"/>
      <c r="AT55" s="498"/>
      <c r="AU55" s="498"/>
      <c r="AV55" s="498"/>
      <c r="AW55" s="844"/>
      <c r="AX55" s="498"/>
      <c r="AY55" s="498"/>
      <c r="AZ55" s="498"/>
      <c r="BA55" s="498"/>
    </row>
    <row r="56" spans="1:53" s="480" customFormat="1" ht="21.6" customHeight="1">
      <c r="B56" s="504"/>
      <c r="C56" s="549"/>
      <c r="D56" s="584"/>
      <c r="E56" s="584"/>
      <c r="F56" s="584"/>
      <c r="G56" s="584"/>
      <c r="H56" s="584"/>
      <c r="I56" s="584"/>
      <c r="J56" s="584"/>
      <c r="K56" s="584"/>
      <c r="L56" s="584"/>
      <c r="M56" s="584"/>
      <c r="N56" s="584"/>
      <c r="O56" s="584"/>
      <c r="P56" s="584"/>
      <c r="Q56" s="584"/>
      <c r="R56" s="584"/>
      <c r="S56" s="584"/>
      <c r="T56" s="584"/>
      <c r="U56" s="584"/>
      <c r="V56" s="584"/>
      <c r="W56" s="584"/>
      <c r="X56" s="584"/>
      <c r="Y56" s="584"/>
      <c r="Z56" s="584"/>
      <c r="AA56" s="584"/>
      <c r="AB56" s="584"/>
      <c r="AC56" s="584"/>
      <c r="AD56" s="584"/>
      <c r="AE56" s="584"/>
      <c r="AF56" s="736"/>
      <c r="AG56" s="749"/>
      <c r="AH56" s="759"/>
      <c r="AI56" s="759"/>
      <c r="AJ56" s="781"/>
      <c r="AK56" s="791"/>
      <c r="AL56" s="542"/>
      <c r="AM56" s="542"/>
      <c r="AN56" s="542"/>
      <c r="AO56" s="542"/>
      <c r="AP56" s="542"/>
      <c r="AQ56" s="823"/>
      <c r="AR56" s="831"/>
      <c r="AS56" s="837"/>
      <c r="AT56" s="837"/>
      <c r="AU56" s="837"/>
      <c r="AV56" s="837"/>
      <c r="AW56" s="845"/>
      <c r="AX56" s="837"/>
      <c r="AY56" s="837"/>
      <c r="AZ56" s="837"/>
      <c r="BA56" s="837"/>
    </row>
    <row r="57" spans="1:53" s="477" customFormat="1" ht="12" customHeight="1">
      <c r="A57" s="477"/>
      <c r="B57" s="505"/>
      <c r="C57" s="551"/>
      <c r="D57" s="551"/>
      <c r="E57" s="551"/>
      <c r="F57" s="551"/>
      <c r="G57" s="551"/>
      <c r="H57" s="551"/>
      <c r="I57" s="551"/>
      <c r="J57" s="551"/>
      <c r="K57" s="551">
        <v>10</v>
      </c>
      <c r="L57" s="551"/>
      <c r="M57" s="551"/>
      <c r="N57" s="551"/>
      <c r="O57" s="551"/>
      <c r="P57" s="551"/>
      <c r="Q57" s="551"/>
      <c r="R57" s="551"/>
      <c r="S57" s="551"/>
      <c r="T57" s="551"/>
      <c r="U57" s="551">
        <v>20</v>
      </c>
      <c r="V57" s="551"/>
      <c r="W57" s="551"/>
      <c r="X57" s="551"/>
      <c r="Y57" s="551"/>
      <c r="Z57" s="551"/>
      <c r="AA57" s="551"/>
      <c r="AB57" s="551"/>
      <c r="AC57" s="551"/>
      <c r="AD57" s="551"/>
      <c r="AE57" s="551">
        <v>30</v>
      </c>
      <c r="AF57" s="551"/>
      <c r="AG57" s="551"/>
      <c r="AH57" s="551"/>
      <c r="AI57" s="551"/>
      <c r="AJ57" s="551"/>
      <c r="AK57" s="551"/>
      <c r="AL57" s="551"/>
      <c r="AM57" s="799"/>
      <c r="AN57" s="799"/>
      <c r="AO57" s="799"/>
      <c r="AP57" s="799"/>
      <c r="AQ57" s="799"/>
      <c r="AR57" s="799"/>
      <c r="AS57" s="799"/>
      <c r="AT57" s="799"/>
      <c r="AU57" s="799"/>
      <c r="AV57" s="799"/>
      <c r="AW57" s="846"/>
      <c r="AX57" s="490"/>
      <c r="AY57" s="490"/>
      <c r="AZ57" s="490"/>
      <c r="BA57" s="490"/>
    </row>
    <row r="58" spans="1:53">
      <c r="B58" s="490"/>
      <c r="C58" s="490"/>
      <c r="D58" s="490"/>
      <c r="E58" s="490"/>
      <c r="F58" s="490"/>
      <c r="G58" s="490"/>
      <c r="H58" s="490"/>
      <c r="I58" s="490"/>
      <c r="J58" s="490"/>
      <c r="K58" s="490"/>
      <c r="L58" s="490"/>
      <c r="M58" s="490"/>
      <c r="N58" s="490"/>
      <c r="O58" s="490"/>
      <c r="P58" s="490"/>
      <c r="Q58" s="490"/>
      <c r="R58" s="490"/>
      <c r="S58" s="490"/>
      <c r="T58" s="490"/>
      <c r="U58" s="490"/>
      <c r="V58" s="490"/>
      <c r="W58" s="490"/>
      <c r="X58" s="490"/>
      <c r="Y58" s="490"/>
      <c r="Z58" s="490"/>
      <c r="AA58" s="490"/>
      <c r="AB58" s="490"/>
      <c r="AC58" s="490"/>
      <c r="AD58" s="490"/>
      <c r="AE58" s="490"/>
      <c r="AF58" s="490"/>
      <c r="AG58" s="490"/>
      <c r="AH58" s="490"/>
      <c r="AI58" s="490"/>
      <c r="AJ58" s="490"/>
      <c r="AK58" s="490"/>
      <c r="AL58" s="490"/>
      <c r="AM58" s="490"/>
      <c r="AN58" s="490"/>
      <c r="AO58" s="490"/>
      <c r="AP58" s="490"/>
      <c r="AQ58" s="490"/>
      <c r="AR58" s="490"/>
      <c r="AS58" s="490"/>
      <c r="AT58" s="490"/>
      <c r="AU58" s="490"/>
      <c r="AV58" s="490"/>
      <c r="AW58" s="490"/>
      <c r="AX58" s="490"/>
      <c r="AY58" s="490"/>
      <c r="AZ58" s="490"/>
      <c r="BA58" s="490"/>
    </row>
    <row r="59" spans="1:53">
      <c r="B59" s="490" t="s">
        <v>363</v>
      </c>
      <c r="C59" s="490"/>
      <c r="D59" s="490"/>
      <c r="E59" s="490"/>
      <c r="F59" s="490"/>
      <c r="G59" s="490"/>
      <c r="H59" s="490"/>
      <c r="I59" s="490"/>
      <c r="J59" s="490"/>
      <c r="K59" s="490"/>
      <c r="L59" s="490"/>
      <c r="M59" s="490"/>
      <c r="N59" s="490"/>
      <c r="O59" s="490"/>
      <c r="P59" s="490"/>
      <c r="Q59" s="490"/>
      <c r="R59" s="490"/>
      <c r="S59" s="490"/>
      <c r="T59" s="490"/>
      <c r="U59" s="490"/>
      <c r="V59" s="490"/>
      <c r="W59" s="490"/>
      <c r="X59" s="490"/>
      <c r="Y59" s="490"/>
      <c r="Z59" s="490"/>
      <c r="AA59" s="490"/>
      <c r="AB59" s="490"/>
      <c r="AC59" s="490"/>
      <c r="AD59" s="490"/>
      <c r="AE59" s="490"/>
      <c r="AF59" s="490"/>
      <c r="AG59" s="490"/>
      <c r="AH59" s="490"/>
      <c r="AI59" s="490"/>
      <c r="AJ59" s="490"/>
      <c r="AK59" s="490"/>
      <c r="AL59" s="490"/>
      <c r="AM59" s="490"/>
      <c r="AN59" s="490"/>
      <c r="AO59" s="490"/>
      <c r="AP59" s="490"/>
      <c r="AQ59" s="490"/>
      <c r="AR59" s="490"/>
      <c r="AS59" s="490"/>
      <c r="AT59" s="490"/>
      <c r="AU59" s="490"/>
      <c r="AV59" s="490"/>
      <c r="AW59" s="490"/>
      <c r="AX59" s="490"/>
      <c r="AY59" s="490"/>
      <c r="AZ59" s="490"/>
      <c r="BA59" s="490"/>
    </row>
    <row r="60" spans="1:53">
      <c r="B60" s="490" t="s">
        <v>364</v>
      </c>
      <c r="C60" s="490"/>
      <c r="D60" s="490"/>
      <c r="E60" s="490"/>
      <c r="F60" s="490"/>
      <c r="G60" s="490"/>
      <c r="H60" s="490"/>
      <c r="I60" s="490"/>
      <c r="J60" s="490"/>
      <c r="K60" s="490"/>
      <c r="L60" s="490"/>
      <c r="M60" s="490"/>
      <c r="N60" s="490"/>
      <c r="O60" s="490"/>
      <c r="P60" s="490"/>
      <c r="Q60" s="490"/>
      <c r="R60" s="490"/>
      <c r="S60" s="490"/>
      <c r="T60" s="490"/>
      <c r="U60" s="490"/>
      <c r="V60" s="490"/>
      <c r="W60" s="490"/>
      <c r="X60" s="490"/>
      <c r="Y60" s="490"/>
      <c r="Z60" s="490"/>
      <c r="AA60" s="490"/>
      <c r="AB60" s="490"/>
      <c r="AC60" s="490"/>
      <c r="AD60" s="490"/>
      <c r="AE60" s="490"/>
      <c r="AF60" s="490"/>
      <c r="AG60" s="490"/>
      <c r="AH60" s="490"/>
      <c r="AI60" s="490"/>
      <c r="AJ60" s="490"/>
      <c r="AK60" s="490"/>
      <c r="AL60" s="490"/>
      <c r="AM60" s="490"/>
      <c r="AN60" s="490"/>
      <c r="AO60" s="490"/>
      <c r="AP60" s="490"/>
      <c r="AQ60" s="490"/>
      <c r="AR60" s="490"/>
      <c r="AS60" s="490"/>
      <c r="AT60" s="490"/>
      <c r="AU60" s="490"/>
      <c r="AV60" s="490"/>
      <c r="AW60" s="490"/>
      <c r="AX60" s="490"/>
      <c r="AY60" s="490"/>
      <c r="AZ60" s="490"/>
      <c r="BA60" s="490"/>
    </row>
    <row r="61" spans="1:53">
      <c r="B61" s="490" t="s">
        <v>365</v>
      </c>
    </row>
    <row r="62" spans="1:53" ht="21" customHeight="1">
      <c r="B62" s="506" t="s">
        <v>297</v>
      </c>
      <c r="C62" s="552" t="s">
        <v>133</v>
      </c>
      <c r="D62" s="585"/>
      <c r="E62" s="585"/>
      <c r="F62" s="585"/>
      <c r="G62" s="585"/>
      <c r="H62" s="585"/>
      <c r="I62" s="585"/>
      <c r="J62" s="585"/>
      <c r="K62" s="585"/>
      <c r="L62" s="585"/>
      <c r="M62" s="585"/>
      <c r="N62" s="585"/>
      <c r="O62" s="585"/>
      <c r="P62" s="585"/>
      <c r="Q62" s="585"/>
      <c r="R62" s="585"/>
      <c r="S62" s="585"/>
      <c r="T62" s="585"/>
      <c r="U62" s="585"/>
      <c r="V62" s="585"/>
      <c r="W62" s="585"/>
      <c r="X62" s="585"/>
      <c r="Y62" s="585"/>
      <c r="Z62" s="585"/>
      <c r="AA62" s="585"/>
      <c r="AB62" s="585"/>
      <c r="AC62" s="585"/>
      <c r="AD62" s="585"/>
      <c r="AE62" s="585"/>
      <c r="AF62" s="585"/>
      <c r="AG62" s="585"/>
      <c r="AH62" s="585"/>
      <c r="AI62" s="585"/>
      <c r="AJ62" s="585"/>
      <c r="AK62" s="585"/>
      <c r="AL62" s="585"/>
      <c r="AM62" s="585"/>
      <c r="AN62" s="585"/>
      <c r="AO62" s="585"/>
      <c r="AP62" s="585"/>
      <c r="AQ62" s="585"/>
      <c r="AR62" s="585"/>
      <c r="AS62" s="585"/>
      <c r="AT62" s="585"/>
      <c r="AU62" s="585"/>
      <c r="AV62" s="585"/>
      <c r="AW62" s="585"/>
      <c r="AX62" s="585"/>
      <c r="AY62" s="490"/>
      <c r="AZ62" s="490"/>
      <c r="BA62" s="490"/>
    </row>
    <row r="63" spans="1:53">
      <c r="A63" s="481"/>
      <c r="B63" s="481"/>
      <c r="C63" s="481"/>
      <c r="D63" s="481"/>
      <c r="E63" s="481"/>
      <c r="F63" s="481"/>
      <c r="G63" s="481"/>
      <c r="H63" s="481"/>
      <c r="I63" s="481"/>
      <c r="J63" s="481"/>
      <c r="K63" s="481"/>
      <c r="L63" s="481"/>
      <c r="M63" s="481"/>
      <c r="N63" s="481"/>
      <c r="O63" s="481"/>
      <c r="P63" s="481"/>
      <c r="Q63" s="481"/>
      <c r="R63" s="481"/>
      <c r="S63" s="481"/>
      <c r="T63" s="481"/>
      <c r="U63" s="481"/>
      <c r="V63" s="481"/>
      <c r="W63" s="481"/>
      <c r="X63" s="481"/>
      <c r="Y63" s="481"/>
      <c r="Z63" s="481"/>
      <c r="AA63" s="481"/>
      <c r="AB63" s="481"/>
      <c r="AC63" s="481"/>
      <c r="AD63" s="481"/>
      <c r="AE63" s="481"/>
      <c r="AF63" s="481"/>
      <c r="AG63" s="481"/>
      <c r="AH63" s="481"/>
      <c r="AI63" s="481"/>
      <c r="AJ63" s="481"/>
      <c r="AK63" s="481"/>
      <c r="AL63" s="481"/>
      <c r="AM63" s="481"/>
      <c r="AN63" s="481"/>
      <c r="AO63" s="481"/>
      <c r="AP63" s="481"/>
      <c r="AQ63" s="481"/>
      <c r="AR63" s="481"/>
      <c r="AS63" s="481"/>
      <c r="AT63" s="481"/>
      <c r="AU63" s="481"/>
      <c r="AV63" s="481"/>
      <c r="AW63" s="481"/>
      <c r="AX63" s="481"/>
      <c r="AY63" s="481"/>
      <c r="AZ63" s="481"/>
      <c r="BA63" s="481"/>
    </row>
    <row r="64" spans="1:53" s="477" customFormat="1">
      <c r="A64" s="481"/>
      <c r="B64" s="481"/>
      <c r="C64" s="481"/>
      <c r="D64" s="481"/>
      <c r="E64" s="481"/>
      <c r="F64" s="481"/>
      <c r="G64" s="481"/>
      <c r="H64" s="481"/>
      <c r="I64" s="481"/>
      <c r="J64" s="481"/>
      <c r="K64" s="481"/>
      <c r="L64" s="481"/>
      <c r="M64" s="481"/>
      <c r="N64" s="481"/>
      <c r="O64" s="481"/>
      <c r="P64" s="481"/>
      <c r="Q64" s="481"/>
      <c r="R64" s="481"/>
      <c r="S64" s="481"/>
      <c r="T64" s="481"/>
      <c r="U64" s="481"/>
      <c r="V64" s="481"/>
      <c r="W64" s="481"/>
      <c r="X64" s="481"/>
      <c r="Y64" s="481"/>
      <c r="Z64" s="481"/>
      <c r="AA64" s="481"/>
      <c r="AB64" s="481"/>
      <c r="AC64" s="481"/>
      <c r="AD64" s="481"/>
      <c r="AE64" s="481"/>
      <c r="AF64" s="481"/>
      <c r="AG64" s="481"/>
      <c r="AH64" s="481"/>
      <c r="AI64" s="481"/>
      <c r="AJ64" s="481"/>
      <c r="AK64" s="481"/>
      <c r="AL64" s="481"/>
      <c r="AM64" s="481"/>
      <c r="AN64" s="481"/>
      <c r="AO64" s="481"/>
      <c r="AP64" s="481"/>
      <c r="AQ64" s="481"/>
      <c r="AR64" s="481"/>
      <c r="AS64" s="481"/>
      <c r="AT64" s="481"/>
      <c r="AU64" s="481"/>
      <c r="AV64" s="481"/>
      <c r="AW64" s="481"/>
      <c r="AX64" s="481"/>
      <c r="AY64" s="481"/>
      <c r="AZ64" s="481"/>
      <c r="BA64" s="481"/>
    </row>
    <row r="65" spans="1:53" s="477" customFormat="1" ht="19.149999999999999" customHeight="1">
      <c r="A65" s="481"/>
      <c r="B65" s="507" t="s">
        <v>395</v>
      </c>
      <c r="C65" s="507"/>
      <c r="D65" s="507"/>
      <c r="E65" s="507"/>
      <c r="F65" s="507"/>
      <c r="G65" s="507"/>
      <c r="H65" s="507"/>
      <c r="I65" s="507"/>
      <c r="J65" s="507"/>
      <c r="K65" s="507"/>
      <c r="L65" s="507"/>
      <c r="M65" s="507"/>
      <c r="N65" s="507"/>
      <c r="O65" s="507"/>
      <c r="P65" s="507"/>
      <c r="Q65" s="507"/>
      <c r="R65" s="507"/>
      <c r="S65" s="507"/>
      <c r="T65" s="507"/>
      <c r="U65" s="507"/>
      <c r="V65" s="507"/>
      <c r="W65" s="507"/>
      <c r="X65" s="507"/>
      <c r="Y65" s="507"/>
      <c r="Z65" s="507"/>
      <c r="AA65" s="507"/>
      <c r="AB65" s="507"/>
      <c r="AC65" s="507"/>
      <c r="AD65" s="507"/>
      <c r="AE65" s="507"/>
      <c r="AF65" s="507"/>
      <c r="AG65" s="507"/>
      <c r="AH65" s="507"/>
      <c r="AI65" s="507"/>
      <c r="AJ65" s="507"/>
      <c r="AK65" s="507"/>
      <c r="AL65" s="507"/>
      <c r="AM65" s="507"/>
      <c r="AN65" s="507"/>
      <c r="AO65" s="507"/>
      <c r="AP65" s="507"/>
      <c r="AQ65" s="507"/>
      <c r="AR65" s="507"/>
      <c r="AS65" s="507"/>
      <c r="AT65" s="507"/>
      <c r="AU65" s="507"/>
      <c r="AV65" s="507"/>
      <c r="AW65" s="507"/>
      <c r="AX65" s="481"/>
      <c r="AY65" s="481"/>
      <c r="AZ65" s="481"/>
      <c r="BA65" s="481"/>
    </row>
    <row r="66" spans="1:53" s="477" customFormat="1" ht="12" customHeight="1">
      <c r="A66" s="481"/>
      <c r="B66" s="508"/>
      <c r="C66" s="508"/>
      <c r="D66" s="508"/>
      <c r="E66" s="508"/>
      <c r="F66" s="508"/>
      <c r="G66" s="508"/>
      <c r="H66" s="508"/>
      <c r="I66" s="508"/>
      <c r="J66" s="508"/>
      <c r="K66" s="508"/>
      <c r="L66" s="508"/>
      <c r="M66" s="508"/>
      <c r="N66" s="508"/>
      <c r="O66" s="508"/>
      <c r="P66" s="508"/>
      <c r="Q66" s="508"/>
      <c r="R66" s="508"/>
      <c r="S66" s="508"/>
      <c r="T66" s="508"/>
      <c r="U66" s="508"/>
      <c r="V66" s="508"/>
      <c r="W66" s="508"/>
      <c r="X66" s="508"/>
      <c r="Y66" s="508"/>
      <c r="Z66" s="508"/>
      <c r="AA66" s="508"/>
      <c r="AB66" s="508"/>
      <c r="AC66" s="508"/>
      <c r="AD66" s="508"/>
      <c r="AE66" s="508"/>
      <c r="AF66" s="508"/>
      <c r="AG66" s="508"/>
      <c r="AH66" s="508"/>
      <c r="AI66" s="508"/>
      <c r="AJ66" s="508"/>
      <c r="AK66" s="508"/>
      <c r="AL66" s="508"/>
      <c r="AM66" s="508"/>
      <c r="AN66" s="508"/>
      <c r="AO66" s="508"/>
      <c r="AP66" s="508"/>
      <c r="AQ66" s="508"/>
      <c r="AR66" s="508"/>
      <c r="AS66" s="508"/>
      <c r="AT66" s="508"/>
      <c r="AU66" s="508"/>
      <c r="AV66" s="508"/>
      <c r="AW66" s="508"/>
      <c r="AX66" s="481"/>
      <c r="AY66" s="481"/>
      <c r="AZ66" s="481"/>
      <c r="BA66" s="481"/>
    </row>
    <row r="67" spans="1:53" s="477" customFormat="1" ht="19.149999999999999" customHeight="1">
      <c r="A67" s="481"/>
      <c r="B67" s="508" t="s">
        <v>98</v>
      </c>
      <c r="C67" s="508"/>
      <c r="D67" s="508"/>
      <c r="E67" s="508"/>
      <c r="F67" s="508"/>
      <c r="G67" s="508"/>
      <c r="H67" s="508"/>
      <c r="I67" s="508"/>
      <c r="J67" s="508"/>
      <c r="K67" s="508"/>
      <c r="L67" s="508"/>
      <c r="M67" s="508"/>
      <c r="N67" s="508"/>
      <c r="O67" s="508"/>
      <c r="P67" s="508"/>
      <c r="Q67" s="508"/>
      <c r="R67" s="508"/>
      <c r="S67" s="508"/>
      <c r="T67" s="508"/>
      <c r="U67" s="508"/>
      <c r="V67" s="508"/>
      <c r="W67" s="508"/>
      <c r="X67" s="508"/>
      <c r="Y67" s="508"/>
      <c r="Z67" s="508"/>
      <c r="AA67" s="508"/>
      <c r="AB67" s="508"/>
      <c r="AC67" s="508"/>
      <c r="AD67" s="508"/>
      <c r="AE67" s="508"/>
      <c r="AF67" s="508"/>
      <c r="AG67" s="508"/>
      <c r="AH67" s="508"/>
      <c r="AI67" s="508"/>
      <c r="AJ67" s="508"/>
      <c r="AK67" s="508"/>
      <c r="AL67" s="508"/>
      <c r="AM67" s="508"/>
      <c r="AN67" s="508"/>
      <c r="AO67" s="508"/>
      <c r="AP67" s="508"/>
      <c r="AQ67" s="508"/>
      <c r="AR67" s="508"/>
      <c r="AS67" s="508"/>
      <c r="AT67" s="508"/>
      <c r="AU67" s="508"/>
      <c r="AV67" s="508"/>
      <c r="AW67" s="508"/>
      <c r="AX67" s="481"/>
      <c r="AY67" s="481"/>
      <c r="AZ67" s="481"/>
      <c r="BA67" s="481"/>
    </row>
    <row r="68" spans="1:53" s="477" customFormat="1" ht="30" customHeight="1">
      <c r="A68" s="481"/>
      <c r="B68" s="481"/>
      <c r="C68" s="481"/>
      <c r="D68" s="481"/>
      <c r="E68" s="481"/>
      <c r="F68" s="481"/>
      <c r="G68" s="481"/>
      <c r="H68" s="481"/>
      <c r="I68" s="481"/>
      <c r="J68" s="481"/>
      <c r="K68" s="481"/>
      <c r="L68" s="481"/>
      <c r="M68" s="481"/>
      <c r="N68" s="481"/>
      <c r="O68" s="481"/>
      <c r="P68" s="481"/>
      <c r="Q68" s="481"/>
      <c r="R68" s="481"/>
      <c r="S68" s="481"/>
      <c r="T68" s="481"/>
      <c r="U68" s="481"/>
      <c r="V68" s="481"/>
      <c r="W68" s="481"/>
      <c r="X68" s="481"/>
      <c r="Y68" s="481"/>
      <c r="Z68" s="481"/>
      <c r="AA68" s="481"/>
      <c r="AB68" s="481"/>
      <c r="AC68" s="481"/>
      <c r="AD68" s="481"/>
      <c r="AE68" s="481"/>
      <c r="AF68" s="481"/>
      <c r="AG68" s="481"/>
      <c r="AH68" s="481"/>
      <c r="AI68" s="481"/>
      <c r="AJ68" s="481"/>
      <c r="AK68" s="481"/>
      <c r="AL68" s="481" t="s">
        <v>186</v>
      </c>
      <c r="AM68" s="481"/>
      <c r="AN68" s="481"/>
      <c r="AO68" s="481">
        <v>2</v>
      </c>
      <c r="AP68" s="481" t="s">
        <v>17</v>
      </c>
      <c r="AQ68" s="481"/>
      <c r="AR68" s="481"/>
      <c r="AS68" s="481">
        <v>4</v>
      </c>
      <c r="AT68" s="481" t="s">
        <v>269</v>
      </c>
      <c r="AU68" s="481"/>
      <c r="AV68" s="481"/>
      <c r="AW68" s="481">
        <v>1</v>
      </c>
      <c r="AX68" s="481" t="s">
        <v>144</v>
      </c>
      <c r="AY68" s="481"/>
      <c r="AZ68" s="481"/>
      <c r="BA68" s="481"/>
    </row>
    <row r="69" spans="1:53" s="477" customFormat="1" ht="19.149999999999999" customHeight="1">
      <c r="A69" s="481"/>
      <c r="B69" s="481"/>
      <c r="C69" s="481"/>
      <c r="D69" s="586"/>
      <c r="E69" s="481"/>
      <c r="F69" s="612"/>
      <c r="G69" s="481"/>
      <c r="H69" s="481"/>
      <c r="I69" s="481"/>
      <c r="J69" s="481"/>
      <c r="K69" s="481"/>
      <c r="L69" s="481"/>
      <c r="M69" s="481"/>
      <c r="N69" s="481"/>
      <c r="O69" s="481"/>
      <c r="P69" s="481"/>
      <c r="Q69" s="481"/>
      <c r="R69" s="481"/>
      <c r="S69" s="481"/>
      <c r="T69" s="586"/>
      <c r="U69" s="481"/>
      <c r="V69" s="481"/>
      <c r="W69" s="481"/>
      <c r="X69" s="481"/>
      <c r="Y69" s="481"/>
      <c r="Z69" s="481"/>
      <c r="AA69" s="481"/>
      <c r="AB69" s="481"/>
      <c r="AC69" s="481"/>
      <c r="AD69" s="481"/>
      <c r="AE69" s="481"/>
      <c r="AF69" s="481"/>
      <c r="AG69" s="481"/>
      <c r="AH69" s="481"/>
      <c r="AI69" s="481"/>
      <c r="AJ69" s="481"/>
      <c r="AK69" s="481"/>
      <c r="AL69" s="481"/>
      <c r="AM69" s="481"/>
      <c r="AN69" s="481"/>
      <c r="AO69" s="481"/>
      <c r="AP69" s="481"/>
      <c r="AQ69" s="481"/>
      <c r="AR69" s="481"/>
      <c r="AS69" s="481"/>
      <c r="AT69" s="481"/>
      <c r="AU69" s="481"/>
      <c r="AV69" s="481"/>
      <c r="AW69" s="481"/>
      <c r="AX69" s="481"/>
      <c r="AY69" s="481"/>
      <c r="AZ69" s="481"/>
      <c r="BA69" s="481"/>
    </row>
    <row r="70" spans="1:53" s="477" customFormat="1" ht="15" customHeight="1">
      <c r="A70" s="481"/>
      <c r="B70" s="481"/>
      <c r="C70" s="481"/>
      <c r="D70" s="481"/>
      <c r="E70" s="481"/>
      <c r="F70" s="612" t="s">
        <v>403</v>
      </c>
      <c r="G70" s="481"/>
      <c r="H70" s="481"/>
      <c r="I70" s="481"/>
      <c r="J70" s="481"/>
      <c r="K70" s="481"/>
      <c r="L70" s="481"/>
      <c r="M70" s="481"/>
      <c r="N70" s="481"/>
      <c r="O70" s="481"/>
      <c r="P70" s="481"/>
      <c r="Q70" s="481"/>
      <c r="R70" s="481"/>
      <c r="S70" s="481"/>
      <c r="T70" s="586" t="s">
        <v>1</v>
      </c>
      <c r="U70" s="481"/>
      <c r="V70" s="481"/>
      <c r="W70" s="481"/>
      <c r="X70" s="481"/>
      <c r="Y70" s="481"/>
      <c r="Z70" s="481"/>
      <c r="AA70" s="481"/>
      <c r="AB70" s="481"/>
      <c r="AC70" s="481"/>
      <c r="AD70" s="481"/>
      <c r="AE70" s="481"/>
      <c r="AF70" s="481"/>
      <c r="AG70" s="481"/>
      <c r="AH70" s="481"/>
      <c r="AI70" s="481"/>
      <c r="AJ70" s="481"/>
      <c r="AK70" s="481"/>
      <c r="AL70" s="481"/>
      <c r="AM70" s="481"/>
      <c r="AN70" s="481"/>
      <c r="AO70" s="481"/>
      <c r="AP70" s="481"/>
      <c r="AQ70" s="481"/>
      <c r="AR70" s="481"/>
      <c r="AS70" s="807"/>
      <c r="AT70" s="481"/>
      <c r="AU70" s="481"/>
      <c r="AV70" s="481"/>
      <c r="AW70" s="481"/>
      <c r="AX70" s="481"/>
      <c r="AY70" s="481"/>
      <c r="AZ70" s="481"/>
      <c r="BA70" s="481"/>
    </row>
    <row r="71" spans="1:53" s="477" customFormat="1" ht="24" customHeight="1">
      <c r="A71" s="481"/>
      <c r="B71" s="481"/>
      <c r="C71" s="481"/>
      <c r="D71" s="481"/>
      <c r="E71" s="481"/>
      <c r="F71" s="481"/>
      <c r="G71" s="481"/>
      <c r="H71" s="481"/>
      <c r="I71" s="481"/>
      <c r="J71" s="481"/>
      <c r="K71" s="481"/>
      <c r="L71" s="481"/>
      <c r="M71" s="481"/>
      <c r="N71" s="481"/>
      <c r="O71" s="481"/>
      <c r="P71" s="481"/>
      <c r="Q71" s="481"/>
      <c r="R71" s="481"/>
      <c r="S71" s="481"/>
      <c r="T71" s="481"/>
      <c r="U71" s="481"/>
      <c r="V71" s="481"/>
      <c r="W71" s="481"/>
      <c r="X71" s="481"/>
      <c r="Y71" s="481"/>
      <c r="Z71" s="690" t="s">
        <v>379</v>
      </c>
      <c r="AA71" s="690"/>
      <c r="AB71" s="690"/>
      <c r="AC71" s="690"/>
      <c r="AD71" s="690"/>
      <c r="AE71" s="690"/>
      <c r="AF71" s="737" t="s">
        <v>244</v>
      </c>
      <c r="AG71" s="690"/>
      <c r="AH71" s="690"/>
      <c r="AI71" s="690"/>
      <c r="AJ71" s="690"/>
      <c r="AK71" s="690"/>
      <c r="AL71" s="690"/>
      <c r="AM71" s="690"/>
      <c r="AN71" s="690"/>
      <c r="AO71" s="690"/>
      <c r="AP71" s="690"/>
      <c r="AQ71" s="690"/>
      <c r="AR71" s="690"/>
      <c r="AS71" s="690"/>
      <c r="AT71" s="690"/>
      <c r="AU71" s="690"/>
      <c r="AV71" s="690"/>
      <c r="AW71" s="690"/>
      <c r="AX71" s="690"/>
      <c r="AY71" s="690"/>
      <c r="AZ71" s="481"/>
      <c r="BA71" s="481"/>
    </row>
    <row r="72" spans="1:53" s="477" customFormat="1" ht="15" customHeight="1">
      <c r="A72" s="481"/>
      <c r="B72" s="481"/>
      <c r="C72" s="481"/>
      <c r="D72" s="481"/>
      <c r="E72" s="481"/>
      <c r="F72" s="481"/>
      <c r="G72" s="481"/>
      <c r="H72" s="481"/>
      <c r="I72" s="481"/>
      <c r="J72" s="481"/>
      <c r="K72" s="481"/>
      <c r="L72" s="481"/>
      <c r="M72" s="481"/>
      <c r="N72" s="481"/>
      <c r="O72" s="481"/>
      <c r="P72" s="481"/>
      <c r="Q72" s="481"/>
      <c r="R72" s="481"/>
      <c r="S72" s="481"/>
      <c r="T72" s="481"/>
      <c r="U72" s="481"/>
      <c r="V72" s="481"/>
      <c r="W72" s="481"/>
      <c r="X72" s="481"/>
      <c r="Y72" s="481"/>
      <c r="Z72" s="691"/>
      <c r="AA72" s="691"/>
      <c r="AB72" s="691"/>
      <c r="AC72" s="691"/>
      <c r="AD72" s="691"/>
      <c r="AE72" s="691"/>
      <c r="AF72" s="691"/>
      <c r="AG72" s="691"/>
      <c r="AH72" s="691"/>
      <c r="AI72" s="691"/>
      <c r="AJ72" s="691"/>
      <c r="AK72" s="691"/>
      <c r="AL72" s="691"/>
      <c r="AM72" s="691"/>
      <c r="AN72" s="691"/>
      <c r="AO72" s="691"/>
      <c r="AP72" s="691"/>
      <c r="AQ72" s="691"/>
      <c r="AR72" s="691"/>
      <c r="AS72" s="838"/>
      <c r="AT72" s="691"/>
      <c r="AU72" s="691"/>
      <c r="AV72" s="691"/>
      <c r="AW72" s="691"/>
      <c r="AX72" s="691"/>
      <c r="AY72" s="691"/>
      <c r="AZ72" s="481"/>
      <c r="BA72" s="481"/>
    </row>
    <row r="73" spans="1:53" s="477" customFormat="1" ht="24" customHeight="1">
      <c r="A73" s="481"/>
      <c r="B73" s="481"/>
      <c r="C73" s="481"/>
      <c r="D73" s="481"/>
      <c r="E73" s="603" t="s">
        <v>370</v>
      </c>
      <c r="F73" s="481"/>
      <c r="G73" s="481"/>
      <c r="H73" s="481"/>
      <c r="I73" s="481"/>
      <c r="J73" s="481"/>
      <c r="K73" s="481"/>
      <c r="L73" s="481"/>
      <c r="M73" s="481"/>
      <c r="N73" s="481"/>
      <c r="O73" s="481"/>
      <c r="P73" s="481"/>
      <c r="Q73" s="481"/>
      <c r="R73" s="481"/>
      <c r="S73" s="481"/>
      <c r="T73" s="481"/>
      <c r="U73" s="481"/>
      <c r="V73" s="481"/>
      <c r="W73" s="481"/>
      <c r="X73" s="481"/>
      <c r="Y73" s="481"/>
      <c r="Z73" s="690" t="s">
        <v>248</v>
      </c>
      <c r="AA73" s="690"/>
      <c r="AB73" s="690"/>
      <c r="AC73" s="690"/>
      <c r="AD73" s="690"/>
      <c r="AE73" s="690"/>
      <c r="AF73" s="690"/>
      <c r="AG73" s="737" t="s">
        <v>306</v>
      </c>
      <c r="AH73" s="690"/>
      <c r="AI73" s="690"/>
      <c r="AJ73" s="690"/>
      <c r="AK73" s="690"/>
      <c r="AL73" s="690"/>
      <c r="AM73" s="690"/>
      <c r="AN73" s="690"/>
      <c r="AO73" s="690"/>
      <c r="AP73" s="690"/>
      <c r="AQ73" s="690"/>
      <c r="AR73" s="690"/>
      <c r="AS73" s="690"/>
      <c r="AT73" s="690"/>
      <c r="AU73" s="690"/>
      <c r="AV73" s="690"/>
      <c r="AW73" s="690"/>
      <c r="AX73" s="690"/>
      <c r="AY73" s="690"/>
      <c r="AZ73" s="481"/>
      <c r="BA73" s="481"/>
    </row>
    <row r="74" spans="1:53" s="477" customFormat="1" ht="15" customHeight="1">
      <c r="A74" s="481"/>
      <c r="B74" s="481"/>
      <c r="C74" s="481"/>
      <c r="D74" s="481"/>
      <c r="E74" s="481"/>
      <c r="F74" s="481"/>
      <c r="G74" s="481"/>
      <c r="H74" s="481"/>
      <c r="I74" s="481"/>
      <c r="J74" s="481"/>
      <c r="K74" s="481"/>
      <c r="L74" s="481"/>
      <c r="M74" s="481"/>
      <c r="N74" s="481"/>
      <c r="O74" s="481"/>
      <c r="P74" s="481"/>
      <c r="Q74" s="481"/>
      <c r="R74" s="481"/>
      <c r="S74" s="481"/>
      <c r="T74" s="481"/>
      <c r="U74" s="481"/>
      <c r="V74" s="481"/>
      <c r="W74" s="481"/>
      <c r="X74" s="481"/>
      <c r="Y74" s="481"/>
      <c r="Z74" s="481"/>
      <c r="AA74" s="481"/>
      <c r="AB74" s="481"/>
      <c r="AC74" s="481"/>
      <c r="AD74" s="481"/>
      <c r="AE74" s="481"/>
      <c r="AF74" s="481"/>
      <c r="AG74" s="481"/>
      <c r="AH74" s="481"/>
      <c r="AI74" s="481"/>
      <c r="AJ74" s="481"/>
      <c r="AK74" s="481"/>
      <c r="AL74" s="481"/>
      <c r="AM74" s="481"/>
      <c r="AN74" s="481"/>
      <c r="AO74" s="481"/>
      <c r="AP74" s="481"/>
      <c r="AQ74" s="481"/>
      <c r="AR74" s="481"/>
      <c r="AS74" s="807"/>
      <c r="AT74" s="481"/>
      <c r="AU74" s="481"/>
      <c r="AV74" s="481"/>
      <c r="AW74" s="481"/>
      <c r="AX74" s="691"/>
      <c r="AY74" s="691"/>
      <c r="AZ74" s="481"/>
      <c r="BA74" s="481"/>
    </row>
    <row r="75" spans="1:53" s="477" customFormat="1" ht="24" customHeight="1">
      <c r="A75" s="481"/>
      <c r="B75" s="481"/>
      <c r="C75" s="481"/>
      <c r="D75" s="481"/>
      <c r="E75" s="481"/>
      <c r="F75" s="481"/>
      <c r="G75" s="481"/>
      <c r="H75" s="481"/>
      <c r="I75" s="481"/>
      <c r="J75" s="481"/>
      <c r="K75" s="481"/>
      <c r="L75" s="481"/>
      <c r="M75" s="481"/>
      <c r="N75" s="481"/>
      <c r="O75" s="481"/>
      <c r="P75" s="481"/>
      <c r="Q75" s="481"/>
      <c r="R75" s="481"/>
      <c r="S75" s="481"/>
      <c r="T75" s="481"/>
      <c r="U75" s="481"/>
      <c r="V75" s="481"/>
      <c r="W75" s="481"/>
      <c r="X75" s="481"/>
      <c r="Y75" s="481"/>
      <c r="Z75" s="690" t="s">
        <v>26</v>
      </c>
      <c r="AA75" s="690"/>
      <c r="AB75" s="690"/>
      <c r="AC75" s="690"/>
      <c r="AD75" s="690"/>
      <c r="AE75" s="690"/>
      <c r="AF75" s="690"/>
      <c r="AG75" s="690"/>
      <c r="AH75" s="737" t="s">
        <v>397</v>
      </c>
      <c r="AI75" s="690"/>
      <c r="AJ75" s="690"/>
      <c r="AK75" s="737"/>
      <c r="AL75" s="690"/>
      <c r="AM75" s="690"/>
      <c r="AN75" s="690"/>
      <c r="AO75" s="690"/>
      <c r="AP75" s="690"/>
      <c r="AQ75" s="690"/>
      <c r="AR75" s="690"/>
      <c r="AS75" s="690"/>
      <c r="AT75" s="690"/>
      <c r="AU75" s="690"/>
      <c r="AV75" s="690"/>
      <c r="AW75" s="847"/>
      <c r="AX75" s="690"/>
      <c r="AY75" s="864"/>
      <c r="AZ75" s="481"/>
      <c r="BA75" s="481"/>
    </row>
    <row r="76" spans="1:53" s="477" customFormat="1" ht="6" customHeight="1">
      <c r="A76" s="481"/>
      <c r="B76" s="481"/>
      <c r="C76" s="481"/>
      <c r="D76" s="481"/>
      <c r="E76" s="481"/>
      <c r="F76" s="481"/>
      <c r="G76" s="481"/>
      <c r="H76" s="481"/>
      <c r="I76" s="481"/>
      <c r="J76" s="481"/>
      <c r="K76" s="481"/>
      <c r="L76" s="481"/>
      <c r="M76" s="481"/>
      <c r="N76" s="481"/>
      <c r="O76" s="481"/>
      <c r="P76" s="481"/>
      <c r="Q76" s="481"/>
      <c r="R76" s="481"/>
      <c r="S76" s="481"/>
      <c r="T76" s="481"/>
      <c r="U76" s="481"/>
      <c r="V76" s="481"/>
      <c r="W76" s="481"/>
      <c r="X76" s="481"/>
      <c r="Y76" s="481"/>
      <c r="Z76" s="481"/>
      <c r="AA76" s="481"/>
      <c r="AB76" s="481"/>
      <c r="AC76" s="481"/>
      <c r="AD76" s="481"/>
      <c r="AE76" s="481"/>
      <c r="AF76" s="481"/>
      <c r="AG76" s="481"/>
      <c r="AH76" s="481"/>
      <c r="AI76" s="481"/>
      <c r="AJ76" s="481"/>
      <c r="AK76" s="691"/>
      <c r="AL76" s="691"/>
      <c r="AM76" s="691"/>
      <c r="AN76" s="691"/>
      <c r="AO76" s="691"/>
      <c r="AP76" s="691"/>
      <c r="AQ76" s="691"/>
      <c r="AR76" s="691"/>
      <c r="AS76" s="838"/>
      <c r="AT76" s="691"/>
      <c r="AU76" s="691"/>
      <c r="AV76" s="481"/>
      <c r="AW76" s="481"/>
      <c r="AX76" s="481"/>
      <c r="AY76" s="481"/>
      <c r="AZ76" s="481"/>
      <c r="BA76" s="481"/>
    </row>
    <row r="77" spans="1:53" s="477" customFormat="1" ht="14.45" customHeight="1">
      <c r="A77" s="481"/>
      <c r="B77" s="481"/>
      <c r="C77" s="481"/>
      <c r="D77" s="481"/>
      <c r="E77" s="481"/>
      <c r="F77" s="481"/>
      <c r="G77" s="481"/>
      <c r="H77" s="481"/>
      <c r="I77" s="481"/>
      <c r="J77" s="481"/>
      <c r="K77" s="481"/>
      <c r="L77" s="481"/>
      <c r="M77" s="481"/>
      <c r="N77" s="481"/>
      <c r="O77" s="481"/>
      <c r="P77" s="481"/>
      <c r="Q77" s="481"/>
      <c r="R77" s="481"/>
      <c r="S77" s="481"/>
      <c r="T77" s="481"/>
      <c r="U77" s="481"/>
      <c r="V77" s="481"/>
      <c r="W77" s="481"/>
      <c r="X77" s="481"/>
      <c r="Y77" s="481"/>
      <c r="Z77" s="481" t="s">
        <v>307</v>
      </c>
      <c r="AA77" s="481"/>
      <c r="AB77" s="481"/>
      <c r="AC77" s="481"/>
      <c r="AD77" s="481"/>
      <c r="AE77" s="481">
        <v>0</v>
      </c>
      <c r="AF77" s="481">
        <v>5</v>
      </c>
      <c r="AG77" s="481">
        <v>4</v>
      </c>
      <c r="AH77" s="481"/>
      <c r="AI77" s="481" t="s">
        <v>47</v>
      </c>
      <c r="AJ77" s="481">
        <v>2</v>
      </c>
      <c r="AK77" s="481">
        <v>2</v>
      </c>
      <c r="AL77" s="481">
        <v>2</v>
      </c>
      <c r="AM77" s="481"/>
      <c r="AN77" s="481" t="s">
        <v>47</v>
      </c>
      <c r="AO77" s="481">
        <v>3</v>
      </c>
      <c r="AP77" s="481">
        <v>3</v>
      </c>
      <c r="AQ77" s="481">
        <v>3</v>
      </c>
      <c r="AR77" s="481">
        <v>3</v>
      </c>
      <c r="AS77" s="481"/>
      <c r="AT77" s="481"/>
      <c r="AU77" s="481" t="s">
        <v>22</v>
      </c>
      <c r="AV77" s="481"/>
      <c r="AW77" s="481"/>
      <c r="AX77" s="481"/>
      <c r="AY77" s="481"/>
      <c r="AZ77" s="481"/>
      <c r="BA77" s="481"/>
    </row>
    <row r="78" spans="1:53" s="477" customFormat="1" ht="14.45" customHeight="1">
      <c r="A78" s="481"/>
      <c r="B78" s="481"/>
      <c r="C78" s="481"/>
      <c r="D78" s="481"/>
      <c r="E78" s="481"/>
      <c r="F78" s="481"/>
      <c r="G78" s="481"/>
      <c r="H78" s="481"/>
      <c r="I78" s="481"/>
      <c r="J78" s="481"/>
      <c r="K78" s="481"/>
      <c r="L78" s="481"/>
      <c r="M78" s="481"/>
      <c r="N78" s="481"/>
      <c r="O78" s="481"/>
      <c r="P78" s="481"/>
      <c r="Q78" s="481"/>
      <c r="R78" s="481"/>
      <c r="S78" s="481"/>
      <c r="T78" s="481"/>
      <c r="U78" s="481"/>
      <c r="V78" s="481"/>
      <c r="W78" s="481"/>
      <c r="X78" s="481"/>
      <c r="Y78" s="481"/>
      <c r="Z78" s="481"/>
      <c r="AA78" s="481"/>
      <c r="AB78" s="481"/>
      <c r="AC78" s="481"/>
      <c r="AD78" s="481"/>
      <c r="AE78" s="481"/>
      <c r="AF78" s="481"/>
      <c r="AG78" s="481"/>
      <c r="AH78" s="481"/>
      <c r="AI78" s="481"/>
      <c r="AJ78" s="481"/>
      <c r="AK78" s="481"/>
      <c r="AL78" s="481"/>
      <c r="AM78" s="481"/>
      <c r="AN78" s="481"/>
      <c r="AO78" s="481"/>
      <c r="AP78" s="481"/>
      <c r="AQ78" s="481"/>
      <c r="AR78" s="481"/>
      <c r="AS78" s="481"/>
      <c r="AT78" s="481"/>
      <c r="AU78" s="481"/>
      <c r="AV78" s="481"/>
      <c r="AW78" s="481"/>
      <c r="AX78" s="481"/>
      <c r="AY78" s="481"/>
      <c r="AZ78" s="481"/>
      <c r="BA78" s="481"/>
    </row>
    <row r="79" spans="1:53" s="477" customFormat="1" ht="12" customHeight="1">
      <c r="A79" s="481"/>
      <c r="B79" s="481"/>
      <c r="C79" s="481"/>
      <c r="D79" s="481"/>
      <c r="E79" s="481"/>
      <c r="F79" s="481"/>
      <c r="G79" s="481"/>
      <c r="H79" s="481"/>
      <c r="I79" s="481"/>
      <c r="J79" s="481"/>
      <c r="K79" s="481"/>
      <c r="L79" s="481"/>
      <c r="M79" s="481"/>
      <c r="N79" s="481"/>
      <c r="O79" s="481"/>
      <c r="P79" s="481"/>
      <c r="Q79" s="481"/>
      <c r="R79" s="481"/>
      <c r="S79" s="481"/>
      <c r="T79" s="481"/>
      <c r="U79" s="481"/>
      <c r="V79" s="481"/>
      <c r="W79" s="481"/>
      <c r="X79" s="481"/>
      <c r="Y79" s="481"/>
      <c r="Z79" s="481"/>
      <c r="AA79" s="481"/>
      <c r="AB79" s="481"/>
      <c r="AC79" s="481"/>
      <c r="AD79" s="481"/>
      <c r="AE79" s="481"/>
      <c r="AF79" s="481"/>
      <c r="AG79" s="481"/>
      <c r="AH79" s="481"/>
      <c r="AI79" s="481"/>
      <c r="AJ79" s="481"/>
      <c r="AK79" s="481"/>
      <c r="AL79" s="481"/>
      <c r="AM79" s="481"/>
      <c r="AN79" s="481"/>
      <c r="AO79" s="807"/>
      <c r="AP79" s="481"/>
      <c r="AQ79" s="481"/>
      <c r="AR79" s="481"/>
      <c r="AS79" s="481"/>
      <c r="AT79" s="481"/>
      <c r="AU79" s="481"/>
      <c r="AV79" s="481"/>
      <c r="AW79" s="481"/>
      <c r="AX79" s="481"/>
      <c r="AY79" s="481"/>
      <c r="AZ79" s="481"/>
      <c r="BA79" s="481"/>
    </row>
    <row r="80" spans="1:53" s="477" customFormat="1" ht="12" customHeight="1">
      <c r="A80" s="481"/>
      <c r="B80" s="481"/>
      <c r="C80" s="481"/>
      <c r="D80" s="481"/>
      <c r="E80" s="481"/>
      <c r="F80" s="481"/>
      <c r="G80" s="481"/>
      <c r="H80" s="481"/>
      <c r="I80" s="481"/>
      <c r="J80" s="481"/>
      <c r="K80" s="481"/>
      <c r="L80" s="481"/>
      <c r="M80" s="481"/>
      <c r="N80" s="481"/>
      <c r="O80" s="481"/>
      <c r="P80" s="481"/>
      <c r="Q80" s="481"/>
      <c r="R80" s="481"/>
      <c r="S80" s="481"/>
      <c r="T80" s="481"/>
      <c r="U80" s="481"/>
      <c r="V80" s="481"/>
      <c r="W80" s="481"/>
      <c r="X80" s="481"/>
      <c r="Y80" s="481"/>
      <c r="Z80" s="481"/>
      <c r="AA80" s="481"/>
      <c r="AB80" s="481"/>
      <c r="AC80" s="481"/>
      <c r="AD80" s="481"/>
      <c r="AE80" s="481"/>
      <c r="AF80" s="481"/>
      <c r="AG80" s="481"/>
      <c r="AH80" s="481"/>
      <c r="AI80" s="481"/>
      <c r="AJ80" s="481"/>
      <c r="AK80" s="481"/>
      <c r="AL80" s="481"/>
      <c r="AM80" s="481"/>
      <c r="AN80" s="481"/>
      <c r="AO80" s="807" t="s">
        <v>388</v>
      </c>
      <c r="AP80" s="481"/>
      <c r="AQ80" s="481"/>
      <c r="AR80" s="481"/>
      <c r="AS80" s="481"/>
      <c r="AT80" s="481"/>
      <c r="AU80" s="481"/>
      <c r="AV80" s="481"/>
      <c r="AW80" s="481"/>
      <c r="AX80" s="481"/>
      <c r="AY80" s="481"/>
      <c r="AZ80" s="481"/>
      <c r="BA80" s="481"/>
    </row>
    <row r="81" spans="1:53" s="478" customFormat="1" ht="15" customHeight="1">
      <c r="A81" s="482"/>
      <c r="B81" s="482" t="s">
        <v>290</v>
      </c>
      <c r="C81" s="482"/>
      <c r="D81" s="482"/>
      <c r="E81" s="482"/>
      <c r="F81" s="482"/>
      <c r="G81" s="482"/>
      <c r="H81" s="482"/>
      <c r="I81" s="482"/>
      <c r="J81" s="482"/>
      <c r="K81" s="482"/>
      <c r="L81" s="482"/>
      <c r="M81" s="482"/>
      <c r="N81" s="482"/>
      <c r="O81" s="482"/>
      <c r="P81" s="482"/>
      <c r="Q81" s="482"/>
      <c r="R81" s="482"/>
      <c r="S81" s="482"/>
      <c r="T81" s="482"/>
      <c r="U81" s="482"/>
      <c r="V81" s="482"/>
      <c r="W81" s="482"/>
      <c r="X81" s="482"/>
      <c r="Y81" s="482"/>
      <c r="Z81" s="482"/>
      <c r="AA81" s="482"/>
      <c r="AB81" s="482"/>
      <c r="AC81" s="482"/>
      <c r="AD81" s="482"/>
      <c r="AE81" s="482"/>
      <c r="AF81" s="482"/>
      <c r="AG81" s="482"/>
      <c r="AH81" s="482"/>
      <c r="AI81" s="482"/>
      <c r="AJ81" s="482"/>
      <c r="AK81" s="482"/>
      <c r="AL81" s="482"/>
      <c r="AM81" s="482"/>
      <c r="AN81" s="482"/>
      <c r="AO81" s="482"/>
      <c r="AP81" s="819" t="s">
        <v>238</v>
      </c>
      <c r="AQ81" s="482"/>
      <c r="AR81" s="482"/>
      <c r="AS81" s="482"/>
      <c r="AT81" s="482"/>
      <c r="AU81" s="482"/>
      <c r="AV81" s="482"/>
      <c r="AW81" s="482"/>
      <c r="AX81" s="482"/>
      <c r="AY81" s="482"/>
      <c r="AZ81" s="482"/>
      <c r="BA81" s="482"/>
    </row>
    <row r="82" spans="1:53" s="479" customFormat="1" ht="16.149999999999999" customHeight="1">
      <c r="A82" s="483"/>
      <c r="B82" s="509" t="s">
        <v>358</v>
      </c>
      <c r="C82" s="553"/>
      <c r="D82" s="553"/>
      <c r="E82" s="553"/>
      <c r="F82" s="553"/>
      <c r="G82" s="553"/>
      <c r="H82" s="621"/>
      <c r="I82" s="621"/>
      <c r="J82" s="621"/>
      <c r="K82" s="632"/>
      <c r="L82" s="509" t="s">
        <v>187</v>
      </c>
      <c r="M82" s="639"/>
      <c r="N82" s="643" t="s">
        <v>323</v>
      </c>
      <c r="O82" s="649" t="s">
        <v>295</v>
      </c>
      <c r="P82" s="656"/>
      <c r="Q82" s="665" t="s">
        <v>377</v>
      </c>
      <c r="R82" s="665"/>
      <c r="S82" s="665"/>
      <c r="T82" s="665"/>
      <c r="U82" s="665"/>
      <c r="V82" s="665"/>
      <c r="W82" s="665"/>
      <c r="X82" s="665"/>
      <c r="Y82" s="665"/>
      <c r="Z82" s="665"/>
      <c r="AA82" s="665"/>
      <c r="AB82" s="665"/>
      <c r="AC82" s="713" t="s">
        <v>384</v>
      </c>
      <c r="AD82" s="613"/>
      <c r="AE82" s="613"/>
      <c r="AF82" s="613"/>
      <c r="AG82" s="613"/>
      <c r="AH82" s="613"/>
      <c r="AI82" s="613"/>
      <c r="AJ82" s="613"/>
      <c r="AK82" s="613"/>
      <c r="AL82" s="613"/>
      <c r="AM82" s="613"/>
      <c r="AN82" s="613"/>
      <c r="AO82" s="808"/>
      <c r="AP82" s="713" t="s">
        <v>206</v>
      </c>
      <c r="AQ82" s="613"/>
      <c r="AR82" s="613"/>
      <c r="AS82" s="613"/>
      <c r="AT82" s="613"/>
      <c r="AU82" s="613"/>
      <c r="AV82" s="613"/>
      <c r="AW82" s="613"/>
      <c r="AX82" s="613"/>
      <c r="AY82" s="613"/>
      <c r="AZ82" s="613"/>
      <c r="BA82" s="808"/>
    </row>
    <row r="83" spans="1:53" s="479" customFormat="1" ht="21.6" customHeight="1">
      <c r="A83" s="483"/>
      <c r="B83" s="510"/>
      <c r="C83" s="554"/>
      <c r="D83" s="554"/>
      <c r="E83" s="554"/>
      <c r="F83" s="554"/>
      <c r="G83" s="554"/>
      <c r="H83" s="554"/>
      <c r="I83" s="554"/>
      <c r="J83" s="554"/>
      <c r="K83" s="633"/>
      <c r="L83" s="510"/>
      <c r="M83" s="633"/>
      <c r="N83" s="644">
        <v>1</v>
      </c>
      <c r="O83" s="650"/>
      <c r="P83" s="657"/>
      <c r="Q83" s="666"/>
      <c r="R83" s="554"/>
      <c r="S83" s="554"/>
      <c r="T83" s="674"/>
      <c r="U83" s="554"/>
      <c r="V83" s="554"/>
      <c r="W83" s="554"/>
      <c r="X83" s="554"/>
      <c r="Y83" s="554"/>
      <c r="Z83" s="554"/>
      <c r="AA83" s="554"/>
      <c r="AB83" s="706"/>
      <c r="AC83" s="694">
        <v>0</v>
      </c>
      <c r="AD83" s="701">
        <v>5</v>
      </c>
      <c r="AE83" s="701">
        <v>4</v>
      </c>
      <c r="AF83" s="701" t="s">
        <v>47</v>
      </c>
      <c r="AG83" s="701">
        <v>2</v>
      </c>
      <c r="AH83" s="701">
        <v>2</v>
      </c>
      <c r="AI83" s="701">
        <v>2</v>
      </c>
      <c r="AJ83" s="701" t="s">
        <v>47</v>
      </c>
      <c r="AK83" s="701">
        <v>3</v>
      </c>
      <c r="AL83" s="701">
        <v>3</v>
      </c>
      <c r="AM83" s="701">
        <v>2</v>
      </c>
      <c r="AN83" s="701">
        <v>3</v>
      </c>
      <c r="AO83" s="809"/>
      <c r="AP83" s="694">
        <v>0</v>
      </c>
      <c r="AQ83" s="701">
        <v>5</v>
      </c>
      <c r="AR83" s="701">
        <v>4</v>
      </c>
      <c r="AS83" s="701" t="s">
        <v>47</v>
      </c>
      <c r="AT83" s="701">
        <v>2</v>
      </c>
      <c r="AU83" s="701">
        <v>2</v>
      </c>
      <c r="AV83" s="701">
        <v>2</v>
      </c>
      <c r="AW83" s="701" t="s">
        <v>47</v>
      </c>
      <c r="AX83" s="701">
        <v>5</v>
      </c>
      <c r="AY83" s="701">
        <v>5</v>
      </c>
      <c r="AZ83" s="701">
        <v>5</v>
      </c>
      <c r="BA83" s="809">
        <v>5</v>
      </c>
    </row>
    <row r="84" spans="1:53" s="477" customFormat="1" ht="12">
      <c r="A84" s="481"/>
      <c r="B84" s="511"/>
      <c r="C84" s="511"/>
      <c r="D84" s="511"/>
      <c r="E84" s="511"/>
      <c r="F84" s="511"/>
      <c r="G84" s="511"/>
      <c r="H84" s="511"/>
      <c r="I84" s="511"/>
      <c r="J84" s="511"/>
      <c r="K84" s="511"/>
      <c r="L84" s="511"/>
      <c r="M84" s="511"/>
      <c r="N84" s="511"/>
      <c r="O84" s="511"/>
      <c r="P84" s="511"/>
      <c r="Q84" s="511"/>
      <c r="R84" s="511"/>
      <c r="S84" s="511"/>
      <c r="T84" s="511"/>
      <c r="U84" s="511"/>
      <c r="V84" s="511"/>
      <c r="W84" s="511"/>
      <c r="X84" s="511"/>
      <c r="Y84" s="511"/>
      <c r="Z84" s="692"/>
      <c r="AA84" s="692"/>
      <c r="AB84" s="692"/>
      <c r="AC84" s="692"/>
      <c r="AD84" s="692"/>
      <c r="AE84" s="692"/>
      <c r="AF84" s="692"/>
      <c r="AG84" s="692"/>
      <c r="AH84" s="692"/>
      <c r="AI84" s="692"/>
      <c r="AJ84" s="692"/>
      <c r="AK84" s="692"/>
      <c r="AL84" s="692"/>
      <c r="AM84" s="692"/>
      <c r="AN84" s="692">
        <v>13</v>
      </c>
      <c r="AO84" s="692"/>
      <c r="AP84" s="692"/>
      <c r="AQ84" s="692"/>
      <c r="AR84" s="692"/>
      <c r="AS84" s="692"/>
      <c r="AT84" s="692"/>
      <c r="AU84" s="692"/>
      <c r="AV84" s="692"/>
      <c r="AW84" s="692"/>
      <c r="AX84" s="481"/>
      <c r="AY84" s="481"/>
      <c r="AZ84" s="692">
        <v>12</v>
      </c>
      <c r="BA84" s="692"/>
    </row>
    <row r="85" spans="1:53" s="479" customFormat="1" ht="16.149999999999999" customHeight="1">
      <c r="A85" s="483"/>
      <c r="B85" s="512" t="s">
        <v>276</v>
      </c>
      <c r="C85" s="555"/>
      <c r="D85" s="555"/>
      <c r="E85" s="555"/>
      <c r="F85" s="555"/>
      <c r="G85" s="555"/>
      <c r="H85" s="555"/>
      <c r="I85" s="555"/>
      <c r="J85" s="555"/>
      <c r="K85" s="634"/>
      <c r="L85" s="555"/>
      <c r="M85" s="555"/>
      <c r="N85" s="555"/>
      <c r="O85" s="555"/>
      <c r="P85" s="555"/>
      <c r="Q85" s="555"/>
      <c r="R85" s="555"/>
      <c r="S85" s="555"/>
      <c r="T85" s="555"/>
      <c r="U85" s="555"/>
      <c r="V85" s="555"/>
      <c r="W85" s="555"/>
      <c r="X85" s="555"/>
      <c r="Y85" s="555"/>
      <c r="Z85" s="555"/>
      <c r="AA85" s="555"/>
      <c r="AB85" s="555"/>
      <c r="AC85" s="555"/>
      <c r="AD85" s="555"/>
      <c r="AE85" s="555"/>
      <c r="AF85" s="555"/>
      <c r="AG85" s="555"/>
      <c r="AH85" s="555"/>
      <c r="AI85" s="555"/>
      <c r="AJ85" s="555"/>
      <c r="AK85" s="555"/>
      <c r="AL85" s="555"/>
      <c r="AM85" s="555"/>
      <c r="AN85" s="555"/>
      <c r="AO85" s="555"/>
      <c r="AP85" s="555"/>
      <c r="AQ85" s="555"/>
      <c r="AR85" s="555"/>
      <c r="AS85" s="555"/>
      <c r="AT85" s="555"/>
      <c r="AU85" s="555"/>
      <c r="AV85" s="555"/>
      <c r="AW85" s="848"/>
      <c r="AX85" s="483"/>
      <c r="AY85" s="483"/>
      <c r="AZ85" s="483"/>
      <c r="BA85" s="483"/>
    </row>
    <row r="86" spans="1:53" s="480" customFormat="1" ht="21.6" customHeight="1">
      <c r="A86" s="484"/>
      <c r="B86" s="513" t="s">
        <v>55</v>
      </c>
      <c r="C86" s="556" t="s">
        <v>176</v>
      </c>
      <c r="D86" s="556" t="s">
        <v>176</v>
      </c>
      <c r="E86" s="556" t="s">
        <v>16</v>
      </c>
      <c r="F86" s="556" t="s">
        <v>402</v>
      </c>
      <c r="G86" s="556" t="s">
        <v>70</v>
      </c>
      <c r="H86" s="556" t="s">
        <v>293</v>
      </c>
      <c r="I86" s="556" t="s">
        <v>100</v>
      </c>
      <c r="J86" s="556" t="s">
        <v>111</v>
      </c>
      <c r="K86" s="556" t="s">
        <v>219</v>
      </c>
      <c r="L86" s="556" t="s">
        <v>331</v>
      </c>
      <c r="M86" s="556" t="s">
        <v>393</v>
      </c>
      <c r="N86" s="556" t="s">
        <v>283</v>
      </c>
      <c r="O86" s="556" t="s">
        <v>100</v>
      </c>
      <c r="P86" s="556" t="s">
        <v>347</v>
      </c>
      <c r="Q86" s="556" t="s">
        <v>293</v>
      </c>
      <c r="R86" s="556" t="s">
        <v>393</v>
      </c>
      <c r="S86" s="556" t="s">
        <v>100</v>
      </c>
      <c r="T86" s="556" t="s">
        <v>41</v>
      </c>
      <c r="U86" s="556" t="s">
        <v>347</v>
      </c>
      <c r="V86" s="556" t="s">
        <v>192</v>
      </c>
      <c r="W86" s="556" t="s">
        <v>415</v>
      </c>
      <c r="X86" s="556" t="s">
        <v>347</v>
      </c>
      <c r="Y86" s="556" t="s">
        <v>58</v>
      </c>
      <c r="Z86" s="556" t="s">
        <v>100</v>
      </c>
      <c r="AA86" s="556" t="s">
        <v>412</v>
      </c>
      <c r="AB86" s="556" t="s">
        <v>393</v>
      </c>
      <c r="AC86" s="556" t="s">
        <v>347</v>
      </c>
      <c r="AD86" s="556" t="s">
        <v>320</v>
      </c>
      <c r="AE86" s="556" t="s">
        <v>70</v>
      </c>
      <c r="AF86" s="556"/>
      <c r="AG86" s="556"/>
      <c r="AH86" s="556"/>
      <c r="AI86" s="556"/>
      <c r="AJ86" s="556"/>
      <c r="AK86" s="556"/>
      <c r="AL86" s="556"/>
      <c r="AM86" s="556"/>
      <c r="AN86" s="556"/>
      <c r="AO86" s="556"/>
      <c r="AP86" s="556"/>
      <c r="AQ86" s="556"/>
      <c r="AR86" s="556"/>
      <c r="AS86" s="556"/>
      <c r="AT86" s="556"/>
      <c r="AU86" s="556"/>
      <c r="AV86" s="556"/>
      <c r="AW86" s="825"/>
      <c r="AX86" s="484"/>
      <c r="AY86" s="484"/>
      <c r="AZ86" s="484"/>
      <c r="BA86" s="484"/>
    </row>
    <row r="87" spans="1:53" s="477" customFormat="1" ht="12">
      <c r="A87" s="481"/>
      <c r="B87" s="511"/>
      <c r="C87" s="511"/>
      <c r="D87" s="511"/>
      <c r="E87" s="511"/>
      <c r="F87" s="511"/>
      <c r="G87" s="511"/>
      <c r="H87" s="511"/>
      <c r="I87" s="511"/>
      <c r="J87" s="511">
        <v>10</v>
      </c>
      <c r="K87" s="511"/>
      <c r="L87" s="511"/>
      <c r="M87" s="511"/>
      <c r="N87" s="511"/>
      <c r="O87" s="511"/>
      <c r="P87" s="511"/>
      <c r="Q87" s="511"/>
      <c r="R87" s="511"/>
      <c r="S87" s="511"/>
      <c r="T87" s="511">
        <v>20</v>
      </c>
      <c r="U87" s="511"/>
      <c r="V87" s="511"/>
      <c r="W87" s="511"/>
      <c r="X87" s="511"/>
      <c r="Y87" s="511"/>
      <c r="Z87" s="692"/>
      <c r="AA87" s="692"/>
      <c r="AB87" s="692"/>
      <c r="AC87" s="692"/>
      <c r="AD87" s="692">
        <v>30</v>
      </c>
      <c r="AE87" s="692"/>
      <c r="AF87" s="692"/>
      <c r="AG87" s="692"/>
      <c r="AH87" s="692"/>
      <c r="AI87" s="692"/>
      <c r="AJ87" s="692"/>
      <c r="AK87" s="692"/>
      <c r="AL87" s="692"/>
      <c r="AM87" s="692"/>
      <c r="AN87" s="692">
        <v>40</v>
      </c>
      <c r="AO87" s="692"/>
      <c r="AP87" s="692"/>
      <c r="AQ87" s="692"/>
      <c r="AR87" s="692"/>
      <c r="AS87" s="692"/>
      <c r="AT87" s="692"/>
      <c r="AU87" s="692"/>
      <c r="AV87" s="692"/>
      <c r="AW87" s="692"/>
      <c r="AX87" s="481"/>
      <c r="AY87" s="481"/>
      <c r="AZ87" s="481"/>
      <c r="BA87" s="481"/>
    </row>
    <row r="88" spans="1:53" s="479" customFormat="1" ht="16.149999999999999" customHeight="1">
      <c r="A88" s="483"/>
      <c r="B88" s="512" t="s">
        <v>317</v>
      </c>
      <c r="C88" s="555"/>
      <c r="D88" s="555"/>
      <c r="E88" s="555"/>
      <c r="F88" s="555"/>
      <c r="G88" s="555"/>
      <c r="H88" s="555"/>
      <c r="I88" s="555"/>
      <c r="J88" s="555"/>
      <c r="K88" s="555"/>
      <c r="L88" s="555"/>
      <c r="M88" s="555"/>
      <c r="N88" s="555"/>
      <c r="O88" s="555"/>
      <c r="P88" s="555"/>
      <c r="Q88" s="555"/>
      <c r="R88" s="555"/>
      <c r="S88" s="555"/>
      <c r="T88" s="555"/>
      <c r="U88" s="555"/>
      <c r="V88" s="555"/>
      <c r="W88" s="555"/>
      <c r="X88" s="555"/>
      <c r="Y88" s="555"/>
      <c r="Z88" s="555"/>
      <c r="AA88" s="555"/>
      <c r="AB88" s="555"/>
      <c r="AC88" s="555"/>
      <c r="AD88" s="555"/>
      <c r="AE88" s="555"/>
      <c r="AF88" s="555"/>
      <c r="AG88" s="555"/>
      <c r="AH88" s="555"/>
      <c r="AI88" s="555"/>
      <c r="AJ88" s="555"/>
      <c r="AK88" s="555"/>
      <c r="AL88" s="555"/>
      <c r="AM88" s="555"/>
      <c r="AN88" s="555"/>
      <c r="AO88" s="555"/>
      <c r="AP88" s="555"/>
      <c r="AQ88" s="555"/>
      <c r="AR88" s="555"/>
      <c r="AS88" s="555"/>
      <c r="AT88" s="555"/>
      <c r="AU88" s="555"/>
      <c r="AV88" s="555"/>
      <c r="AW88" s="555"/>
      <c r="AX88" s="555"/>
      <c r="AY88" s="848"/>
      <c r="AZ88" s="483"/>
      <c r="BA88" s="483"/>
    </row>
    <row r="89" spans="1:53" s="479" customFormat="1" ht="21.6" customHeight="1">
      <c r="A89" s="483"/>
      <c r="B89" s="514" t="s">
        <v>25</v>
      </c>
      <c r="C89" s="557"/>
      <c r="D89" s="587" t="s">
        <v>400</v>
      </c>
      <c r="E89" s="557"/>
      <c r="F89" s="587" t="s">
        <v>368</v>
      </c>
      <c r="G89" s="557"/>
      <c r="H89" s="587" t="s">
        <v>315</v>
      </c>
      <c r="I89" s="557"/>
      <c r="J89" s="587" t="s">
        <v>407</v>
      </c>
      <c r="K89" s="557"/>
      <c r="L89" s="587" t="s">
        <v>408</v>
      </c>
      <c r="M89" s="557"/>
      <c r="N89" s="587" t="s">
        <v>199</v>
      </c>
      <c r="O89" s="557"/>
      <c r="P89" s="587" t="s">
        <v>367</v>
      </c>
      <c r="Q89" s="557"/>
      <c r="R89" s="587"/>
      <c r="S89" s="557"/>
      <c r="T89" s="587" t="s">
        <v>390</v>
      </c>
      <c r="U89" s="557"/>
      <c r="V89" s="587" t="s">
        <v>398</v>
      </c>
      <c r="W89" s="557"/>
      <c r="X89" s="587" t="s">
        <v>12</v>
      </c>
      <c r="Y89" s="557"/>
      <c r="Z89" s="587" t="s">
        <v>399</v>
      </c>
      <c r="AA89" s="557"/>
      <c r="AB89" s="587"/>
      <c r="AC89" s="557"/>
      <c r="AD89" s="587"/>
      <c r="AE89" s="557"/>
      <c r="AF89" s="587"/>
      <c r="AG89" s="557"/>
      <c r="AH89" s="587"/>
      <c r="AI89" s="557"/>
      <c r="AJ89" s="587"/>
      <c r="AK89" s="557"/>
      <c r="AL89" s="587"/>
      <c r="AM89" s="557"/>
      <c r="AN89" s="587"/>
      <c r="AO89" s="557"/>
      <c r="AP89" s="587"/>
      <c r="AQ89" s="557"/>
      <c r="AR89" s="587"/>
      <c r="AS89" s="557"/>
      <c r="AT89" s="587"/>
      <c r="AU89" s="557"/>
      <c r="AV89" s="587"/>
      <c r="AW89" s="557"/>
      <c r="AX89" s="587"/>
      <c r="AY89" s="865"/>
      <c r="AZ89" s="483"/>
      <c r="BA89" s="483"/>
    </row>
    <row r="90" spans="1:53" s="477" customFormat="1" ht="12">
      <c r="A90" s="481"/>
      <c r="B90" s="511"/>
      <c r="C90" s="511"/>
      <c r="D90" s="511"/>
      <c r="E90" s="511"/>
      <c r="F90" s="511"/>
      <c r="G90" s="511"/>
      <c r="H90" s="511"/>
      <c r="I90" s="511"/>
      <c r="J90" s="511">
        <v>5</v>
      </c>
      <c r="K90" s="511"/>
      <c r="L90" s="511"/>
      <c r="M90" s="511"/>
      <c r="N90" s="511"/>
      <c r="O90" s="511"/>
      <c r="P90" s="511"/>
      <c r="Q90" s="511"/>
      <c r="R90" s="511"/>
      <c r="S90" s="511"/>
      <c r="T90" s="511">
        <v>10</v>
      </c>
      <c r="U90" s="511"/>
      <c r="V90" s="511"/>
      <c r="W90" s="511"/>
      <c r="X90" s="511"/>
      <c r="Y90" s="511"/>
      <c r="Z90" s="511"/>
      <c r="AA90" s="511"/>
      <c r="AB90" s="511"/>
      <c r="AC90" s="511"/>
      <c r="AD90" s="511">
        <v>15</v>
      </c>
      <c r="AE90" s="511"/>
      <c r="AF90" s="511"/>
      <c r="AG90" s="511"/>
      <c r="AH90" s="511"/>
      <c r="AI90" s="511"/>
      <c r="AJ90" s="511"/>
      <c r="AK90" s="511"/>
      <c r="AL90" s="511"/>
      <c r="AM90" s="511"/>
      <c r="AN90" s="511">
        <v>20</v>
      </c>
      <c r="AO90" s="511"/>
      <c r="AP90" s="511"/>
      <c r="AQ90" s="511"/>
      <c r="AR90" s="511"/>
      <c r="AS90" s="511"/>
      <c r="AT90" s="511"/>
      <c r="AU90" s="511"/>
      <c r="AV90" s="511"/>
      <c r="AW90" s="511"/>
      <c r="AX90" s="511">
        <v>25</v>
      </c>
      <c r="AY90" s="511"/>
      <c r="AZ90" s="481"/>
      <c r="BA90" s="481"/>
    </row>
    <row r="91" spans="1:53" s="479" customFormat="1" ht="16.149999999999999" customHeight="1">
      <c r="A91" s="483"/>
      <c r="B91" s="512" t="s">
        <v>360</v>
      </c>
      <c r="C91" s="555"/>
      <c r="D91" s="555"/>
      <c r="E91" s="555"/>
      <c r="F91" s="555"/>
      <c r="G91" s="555"/>
      <c r="H91" s="555"/>
      <c r="I91" s="555"/>
      <c r="J91" s="555"/>
      <c r="K91" s="555"/>
      <c r="L91" s="555"/>
      <c r="M91" s="555"/>
      <c r="N91" s="555"/>
      <c r="O91" s="555"/>
      <c r="P91" s="555"/>
      <c r="Q91" s="555"/>
      <c r="R91" s="555"/>
      <c r="S91" s="555"/>
      <c r="T91" s="555"/>
      <c r="U91" s="555"/>
      <c r="V91" s="555"/>
      <c r="W91" s="555"/>
      <c r="X91" s="555"/>
      <c r="Y91" s="555"/>
      <c r="Z91" s="555"/>
      <c r="AA91" s="555"/>
      <c r="AB91" s="555"/>
      <c r="AC91" s="555"/>
      <c r="AD91" s="555"/>
      <c r="AE91" s="555"/>
      <c r="AF91" s="555"/>
      <c r="AG91" s="555"/>
      <c r="AH91" s="555"/>
      <c r="AI91" s="555"/>
      <c r="AJ91" s="555"/>
      <c r="AK91" s="555"/>
      <c r="AL91" s="555"/>
      <c r="AM91" s="555"/>
      <c r="AN91" s="555"/>
      <c r="AO91" s="555"/>
      <c r="AP91" s="555"/>
      <c r="AQ91" s="555"/>
      <c r="AR91" s="555"/>
      <c r="AS91" s="555"/>
      <c r="AT91" s="555"/>
      <c r="AU91" s="555"/>
      <c r="AV91" s="555"/>
      <c r="AW91" s="555"/>
      <c r="AX91" s="555"/>
      <c r="AY91" s="848"/>
      <c r="AZ91" s="483"/>
      <c r="BA91" s="483"/>
    </row>
    <row r="92" spans="1:53" s="479" customFormat="1" ht="21.6" customHeight="1">
      <c r="A92" s="483"/>
      <c r="B92" s="514" t="s">
        <v>12</v>
      </c>
      <c r="C92" s="557"/>
      <c r="D92" s="587" t="s">
        <v>399</v>
      </c>
      <c r="E92" s="557"/>
      <c r="F92" s="587" t="s">
        <v>389</v>
      </c>
      <c r="G92" s="557"/>
      <c r="H92" s="587"/>
      <c r="I92" s="557"/>
      <c r="J92" s="587" t="s">
        <v>406</v>
      </c>
      <c r="K92" s="557"/>
      <c r="L92" s="587" t="s">
        <v>343</v>
      </c>
      <c r="M92" s="557"/>
      <c r="N92" s="587"/>
      <c r="O92" s="557"/>
      <c r="P92" s="587" t="s">
        <v>74</v>
      </c>
      <c r="Q92" s="557"/>
      <c r="R92" s="587" t="s">
        <v>411</v>
      </c>
      <c r="S92" s="557"/>
      <c r="T92" s="587" t="s">
        <v>414</v>
      </c>
      <c r="U92" s="557"/>
      <c r="V92" s="587"/>
      <c r="W92" s="557"/>
      <c r="X92" s="587"/>
      <c r="Y92" s="557"/>
      <c r="Z92" s="587"/>
      <c r="AA92" s="557"/>
      <c r="AB92" s="587"/>
      <c r="AC92" s="557"/>
      <c r="AD92" s="587"/>
      <c r="AE92" s="557"/>
      <c r="AF92" s="587"/>
      <c r="AG92" s="557"/>
      <c r="AH92" s="587"/>
      <c r="AI92" s="557"/>
      <c r="AJ92" s="587"/>
      <c r="AK92" s="557"/>
      <c r="AL92" s="587"/>
      <c r="AM92" s="557"/>
      <c r="AN92" s="587"/>
      <c r="AO92" s="557"/>
      <c r="AP92" s="587"/>
      <c r="AQ92" s="557"/>
      <c r="AR92" s="587"/>
      <c r="AS92" s="557"/>
      <c r="AT92" s="587"/>
      <c r="AU92" s="557"/>
      <c r="AV92" s="587"/>
      <c r="AW92" s="557"/>
      <c r="AX92" s="587"/>
      <c r="AY92" s="865"/>
      <c r="AZ92" s="483"/>
      <c r="BA92" s="483"/>
    </row>
    <row r="93" spans="1:53" s="479" customFormat="1" ht="12" customHeight="1">
      <c r="A93" s="483"/>
      <c r="B93" s="483"/>
      <c r="C93" s="483"/>
      <c r="D93" s="483"/>
      <c r="E93" s="483"/>
      <c r="F93" s="483"/>
      <c r="G93" s="483"/>
      <c r="H93" s="483"/>
      <c r="I93" s="483"/>
      <c r="J93" s="483"/>
      <c r="K93" s="483"/>
      <c r="L93" s="483"/>
      <c r="M93" s="483"/>
      <c r="N93" s="483"/>
      <c r="O93" s="483"/>
      <c r="P93" s="483"/>
      <c r="Q93" s="483"/>
      <c r="R93" s="483"/>
      <c r="S93" s="483"/>
      <c r="T93" s="483"/>
      <c r="U93" s="483"/>
      <c r="V93" s="483"/>
      <c r="W93" s="483"/>
      <c r="X93" s="483"/>
      <c r="Y93" s="483"/>
      <c r="Z93" s="483"/>
      <c r="AA93" s="483"/>
      <c r="AB93" s="483"/>
      <c r="AC93" s="483"/>
      <c r="AD93" s="483"/>
      <c r="AE93" s="483"/>
      <c r="AF93" s="483"/>
      <c r="AG93" s="483"/>
      <c r="AH93" s="483"/>
      <c r="AI93" s="483"/>
      <c r="AJ93" s="483"/>
      <c r="AK93" s="483"/>
      <c r="AL93" s="483"/>
      <c r="AM93" s="483"/>
      <c r="AN93" s="483"/>
      <c r="AO93" s="483"/>
      <c r="AP93" s="483"/>
      <c r="AQ93" s="483"/>
      <c r="AR93" s="483"/>
      <c r="AS93" s="483"/>
      <c r="AT93" s="483"/>
      <c r="AU93" s="483"/>
      <c r="AV93" s="483"/>
      <c r="AW93" s="483"/>
      <c r="AX93" s="483"/>
      <c r="AY93" s="483"/>
      <c r="AZ93" s="483"/>
      <c r="BA93" s="483"/>
    </row>
    <row r="94" spans="1:53" s="479" customFormat="1" ht="16.149999999999999" customHeight="1">
      <c r="A94" s="483"/>
      <c r="B94" s="515" t="s">
        <v>185</v>
      </c>
      <c r="C94" s="558"/>
      <c r="D94" s="558"/>
      <c r="E94" s="604"/>
      <c r="F94" s="613" t="s">
        <v>355</v>
      </c>
      <c r="G94" s="613"/>
      <c r="H94" s="613"/>
      <c r="I94" s="624"/>
      <c r="J94" s="627" t="s">
        <v>372</v>
      </c>
      <c r="K94" s="613"/>
      <c r="L94" s="613"/>
      <c r="M94" s="613"/>
      <c r="N94" s="613"/>
      <c r="O94" s="613"/>
      <c r="P94" s="613"/>
      <c r="Q94" s="613"/>
      <c r="R94" s="613"/>
      <c r="S94" s="613"/>
      <c r="T94" s="613"/>
      <c r="U94" s="613"/>
      <c r="V94" s="613"/>
      <c r="W94" s="613"/>
      <c r="X94" s="613"/>
      <c r="Y94" s="624"/>
      <c r="Z94" s="627" t="s">
        <v>381</v>
      </c>
      <c r="AA94" s="613"/>
      <c r="AB94" s="613"/>
      <c r="AC94" s="624"/>
      <c r="AD94" s="721" t="s">
        <v>385</v>
      </c>
      <c r="AE94" s="729"/>
      <c r="AF94" s="729"/>
      <c r="AG94" s="729"/>
      <c r="AH94" s="729"/>
      <c r="AI94" s="770"/>
      <c r="AJ94" s="665" t="s">
        <v>116</v>
      </c>
      <c r="AK94" s="729"/>
      <c r="AL94" s="729"/>
      <c r="AM94" s="729"/>
      <c r="AN94" s="729"/>
      <c r="AO94" s="770"/>
      <c r="AP94" s="483"/>
      <c r="AQ94" s="483"/>
      <c r="AR94" s="483"/>
      <c r="AS94" s="483"/>
      <c r="AT94" s="483"/>
      <c r="AU94" s="483"/>
      <c r="AV94" s="483"/>
      <c r="AW94" s="483"/>
      <c r="AX94" s="483"/>
      <c r="AY94" s="483"/>
      <c r="AZ94" s="483"/>
      <c r="BA94" s="483"/>
    </row>
    <row r="95" spans="1:53" s="479" customFormat="1" ht="21.6" customHeight="1">
      <c r="A95" s="483"/>
      <c r="B95" s="514">
        <v>0</v>
      </c>
      <c r="C95" s="557"/>
      <c r="D95" s="587">
        <v>1</v>
      </c>
      <c r="E95" s="605"/>
      <c r="F95" s="614">
        <v>2</v>
      </c>
      <c r="G95" s="557"/>
      <c r="H95" s="587">
        <v>3</v>
      </c>
      <c r="I95" s="605"/>
      <c r="J95" s="614">
        <v>4</v>
      </c>
      <c r="K95" s="557"/>
      <c r="L95" s="587">
        <v>2</v>
      </c>
      <c r="M95" s="557"/>
      <c r="N95" s="587">
        <v>0</v>
      </c>
      <c r="O95" s="557"/>
      <c r="P95" s="658" t="s">
        <v>376</v>
      </c>
      <c r="Q95" s="667"/>
      <c r="R95" s="587">
        <v>0</v>
      </c>
      <c r="S95" s="557"/>
      <c r="T95" s="587">
        <v>8</v>
      </c>
      <c r="U95" s="557"/>
      <c r="V95" s="587">
        <v>5</v>
      </c>
      <c r="W95" s="557"/>
      <c r="X95" s="587">
        <v>3</v>
      </c>
      <c r="Y95" s="605"/>
      <c r="Z95" s="614">
        <v>2</v>
      </c>
      <c r="AA95" s="557"/>
      <c r="AB95" s="587">
        <v>2</v>
      </c>
      <c r="AC95" s="605"/>
      <c r="AD95" s="722"/>
      <c r="AE95" s="730"/>
      <c r="AF95" s="738"/>
      <c r="AG95" s="750"/>
      <c r="AH95" s="738"/>
      <c r="AI95" s="771"/>
      <c r="AJ95" s="782"/>
      <c r="AK95" s="750"/>
      <c r="AL95" s="738"/>
      <c r="AM95" s="750"/>
      <c r="AN95" s="706"/>
      <c r="AO95" s="770"/>
      <c r="AP95" s="483"/>
      <c r="AQ95" s="483"/>
      <c r="AR95" s="483"/>
      <c r="AS95" s="483"/>
      <c r="AT95" s="483"/>
      <c r="AU95" s="483"/>
      <c r="AV95" s="483"/>
      <c r="AW95" s="483"/>
      <c r="AX95" s="483"/>
      <c r="AY95" s="483"/>
      <c r="AZ95" s="483"/>
      <c r="BA95" s="483"/>
    </row>
    <row r="96" spans="1:53" s="479" customFormat="1" ht="12" customHeight="1">
      <c r="A96" s="483"/>
      <c r="B96" s="483"/>
      <c r="C96" s="483"/>
      <c r="D96" s="483"/>
      <c r="E96" s="483"/>
      <c r="F96" s="483"/>
      <c r="G96" s="483"/>
      <c r="H96" s="483"/>
      <c r="I96" s="483"/>
      <c r="J96" s="483"/>
      <c r="K96" s="483"/>
      <c r="L96" s="483"/>
      <c r="M96" s="483"/>
      <c r="N96" s="483"/>
      <c r="O96" s="483"/>
      <c r="P96" s="483"/>
      <c r="Q96" s="483"/>
      <c r="R96" s="483"/>
      <c r="S96" s="483"/>
      <c r="T96" s="483"/>
      <c r="U96" s="483"/>
      <c r="V96" s="483"/>
      <c r="W96" s="483"/>
      <c r="X96" s="483"/>
      <c r="Y96" s="483"/>
      <c r="Z96" s="483"/>
      <c r="AA96" s="483"/>
      <c r="AB96" s="483"/>
      <c r="AC96" s="483"/>
      <c r="AD96" s="483"/>
      <c r="AE96" s="483"/>
      <c r="AF96" s="483"/>
      <c r="AG96" s="483"/>
      <c r="AH96" s="483"/>
      <c r="AI96" s="483"/>
      <c r="AJ96" s="483"/>
      <c r="AK96" s="483"/>
      <c r="AL96" s="483"/>
      <c r="AM96" s="483"/>
      <c r="AN96" s="483"/>
      <c r="AO96" s="483"/>
      <c r="AP96" s="483"/>
      <c r="AQ96" s="483"/>
      <c r="AR96" s="483"/>
      <c r="AS96" s="483"/>
      <c r="AT96" s="483"/>
      <c r="AU96" s="483"/>
      <c r="AV96" s="483"/>
      <c r="AW96" s="483"/>
      <c r="AX96" s="483"/>
      <c r="AY96" s="483"/>
      <c r="AZ96" s="483"/>
      <c r="BA96" s="483"/>
    </row>
    <row r="97" spans="1:53" s="479" customFormat="1" ht="16.149999999999999" customHeight="1">
      <c r="A97" s="483"/>
      <c r="B97" s="512" t="s">
        <v>44</v>
      </c>
      <c r="C97" s="555"/>
      <c r="D97" s="555"/>
      <c r="E97" s="555"/>
      <c r="F97" s="555"/>
      <c r="G97" s="555"/>
      <c r="H97" s="555"/>
      <c r="I97" s="555"/>
      <c r="J97" s="555"/>
      <c r="K97" s="555"/>
      <c r="L97" s="555"/>
      <c r="M97" s="555"/>
      <c r="N97" s="555"/>
      <c r="O97" s="555"/>
      <c r="P97" s="555"/>
      <c r="Q97" s="555"/>
      <c r="R97" s="555"/>
      <c r="S97" s="555"/>
      <c r="T97" s="555"/>
      <c r="U97" s="555"/>
      <c r="V97" s="555"/>
      <c r="W97" s="555"/>
      <c r="X97" s="555"/>
      <c r="Y97" s="555"/>
      <c r="Z97" s="555"/>
      <c r="AA97" s="555"/>
      <c r="AB97" s="555"/>
      <c r="AC97" s="555"/>
      <c r="AD97" s="555"/>
      <c r="AE97" s="555"/>
      <c r="AF97" s="555"/>
      <c r="AG97" s="555"/>
      <c r="AH97" s="555"/>
      <c r="AI97" s="555"/>
      <c r="AJ97" s="555"/>
      <c r="AK97" s="555"/>
      <c r="AL97" s="555"/>
      <c r="AM97" s="555"/>
      <c r="AN97" s="555"/>
      <c r="AO97" s="555"/>
      <c r="AP97" s="555"/>
      <c r="AQ97" s="555"/>
      <c r="AR97" s="555"/>
      <c r="AS97" s="555"/>
      <c r="AT97" s="555"/>
      <c r="AU97" s="555"/>
      <c r="AV97" s="555"/>
      <c r="AW97" s="555"/>
      <c r="AX97" s="555"/>
      <c r="AY97" s="555"/>
      <c r="AZ97" s="555"/>
      <c r="BA97" s="848"/>
    </row>
    <row r="98" spans="1:53" s="479" customFormat="1" ht="21.6" customHeight="1">
      <c r="A98" s="483"/>
      <c r="B98" s="514" t="s">
        <v>390</v>
      </c>
      <c r="C98" s="557"/>
      <c r="D98" s="587" t="s">
        <v>398</v>
      </c>
      <c r="E98" s="557"/>
      <c r="F98" s="587" t="s">
        <v>348</v>
      </c>
      <c r="G98" s="557"/>
      <c r="H98" s="587" t="s">
        <v>196</v>
      </c>
      <c r="I98" s="557"/>
      <c r="J98" s="587" t="s">
        <v>54</v>
      </c>
      <c r="K98" s="557"/>
      <c r="L98" s="587" t="s">
        <v>175</v>
      </c>
      <c r="M98" s="557"/>
      <c r="N98" s="587" t="s">
        <v>409</v>
      </c>
      <c r="O98" s="557"/>
      <c r="P98" s="587" t="s">
        <v>410</v>
      </c>
      <c r="Q98" s="557"/>
      <c r="R98" s="587"/>
      <c r="S98" s="557"/>
      <c r="T98" s="587"/>
      <c r="U98" s="557"/>
      <c r="V98" s="587"/>
      <c r="W98" s="557"/>
      <c r="X98" s="587"/>
      <c r="Y98" s="557"/>
      <c r="Z98" s="587"/>
      <c r="AA98" s="557"/>
      <c r="AB98" s="587" t="s">
        <v>331</v>
      </c>
      <c r="AC98" s="557"/>
      <c r="AD98" s="587"/>
      <c r="AE98" s="557"/>
      <c r="AF98" s="587"/>
      <c r="AG98" s="557"/>
      <c r="AH98" s="587"/>
      <c r="AI98" s="557"/>
      <c r="AJ98" s="587"/>
      <c r="AK98" s="557"/>
      <c r="AL98" s="587"/>
      <c r="AM98" s="557"/>
      <c r="AN98" s="587"/>
      <c r="AO98" s="557"/>
      <c r="AP98" s="587"/>
      <c r="AQ98" s="557"/>
      <c r="AR98" s="587"/>
      <c r="AS98" s="557"/>
      <c r="AT98" s="587"/>
      <c r="AU98" s="557"/>
      <c r="AV98" s="587"/>
      <c r="AW98" s="557"/>
      <c r="AX98" s="587"/>
      <c r="AY98" s="557"/>
      <c r="AZ98" s="587"/>
      <c r="BA98" s="865"/>
    </row>
    <row r="99" spans="1:53" s="477" customFormat="1" ht="12">
      <c r="A99" s="481"/>
      <c r="B99" s="511"/>
      <c r="C99" s="511"/>
      <c r="D99" s="511"/>
      <c r="E99" s="511"/>
      <c r="F99" s="511"/>
      <c r="G99" s="511"/>
      <c r="H99" s="511"/>
      <c r="I99" s="511"/>
      <c r="J99" s="511">
        <v>5</v>
      </c>
      <c r="K99" s="511"/>
      <c r="L99" s="511"/>
      <c r="M99" s="511"/>
      <c r="N99" s="511"/>
      <c r="O99" s="511"/>
      <c r="P99" s="511"/>
      <c r="Q99" s="511"/>
      <c r="R99" s="511"/>
      <c r="S99" s="511"/>
      <c r="T99" s="511">
        <v>10</v>
      </c>
      <c r="U99" s="511"/>
      <c r="V99" s="511"/>
      <c r="W99" s="511"/>
      <c r="X99" s="511"/>
      <c r="Y99" s="511"/>
      <c r="Z99" s="511"/>
      <c r="AA99" s="511"/>
      <c r="AB99" s="511"/>
      <c r="AC99" s="511"/>
      <c r="AD99" s="511">
        <v>15</v>
      </c>
      <c r="AE99" s="511"/>
      <c r="AF99" s="511"/>
      <c r="AG99" s="511"/>
      <c r="AH99" s="511"/>
      <c r="AI99" s="511"/>
      <c r="AJ99" s="511"/>
      <c r="AK99" s="511"/>
      <c r="AL99" s="511"/>
      <c r="AM99" s="511"/>
      <c r="AN99" s="511">
        <v>20</v>
      </c>
      <c r="AO99" s="511"/>
      <c r="AP99" s="511"/>
      <c r="AQ99" s="511"/>
      <c r="AR99" s="511"/>
      <c r="AS99" s="511"/>
      <c r="AT99" s="511"/>
      <c r="AU99" s="511"/>
      <c r="AV99" s="511"/>
      <c r="AW99" s="511"/>
      <c r="AX99" s="511">
        <v>25</v>
      </c>
      <c r="AY99" s="511"/>
      <c r="AZ99" s="511"/>
      <c r="BA99" s="511"/>
    </row>
    <row r="100" spans="1:53" s="479" customFormat="1" ht="16.149999999999999" customHeight="1">
      <c r="A100" s="483"/>
      <c r="B100" s="512" t="s">
        <v>361</v>
      </c>
      <c r="C100" s="555"/>
      <c r="D100" s="555"/>
      <c r="E100" s="555"/>
      <c r="F100" s="555"/>
      <c r="G100" s="555"/>
      <c r="H100" s="555"/>
      <c r="I100" s="555"/>
      <c r="J100" s="555"/>
      <c r="K100" s="555"/>
      <c r="L100" s="555"/>
      <c r="M100" s="555"/>
      <c r="N100" s="555"/>
      <c r="O100" s="555"/>
      <c r="P100" s="555"/>
      <c r="Q100" s="555"/>
      <c r="R100" s="555"/>
      <c r="S100" s="555"/>
      <c r="T100" s="555"/>
      <c r="U100" s="555"/>
      <c r="V100" s="555"/>
      <c r="W100" s="555"/>
      <c r="X100" s="555"/>
      <c r="Y100" s="555"/>
      <c r="Z100" s="555"/>
      <c r="AA100" s="555"/>
      <c r="AB100" s="555"/>
      <c r="AC100" s="555"/>
      <c r="AD100" s="555"/>
      <c r="AE100" s="555"/>
      <c r="AF100" s="555"/>
      <c r="AG100" s="555"/>
      <c r="AH100" s="555"/>
      <c r="AI100" s="555"/>
      <c r="AJ100" s="555"/>
      <c r="AK100" s="555"/>
      <c r="AL100" s="555"/>
      <c r="AM100" s="555"/>
      <c r="AN100" s="555"/>
      <c r="AO100" s="555"/>
      <c r="AP100" s="555"/>
      <c r="AQ100" s="555"/>
      <c r="AR100" s="555"/>
      <c r="AS100" s="555"/>
      <c r="AT100" s="555"/>
      <c r="AU100" s="555"/>
      <c r="AV100" s="555"/>
      <c r="AW100" s="555"/>
      <c r="AX100" s="555"/>
      <c r="AY100" s="555"/>
      <c r="AZ100" s="555"/>
      <c r="BA100" s="848"/>
    </row>
    <row r="101" spans="1:53" s="479" customFormat="1" ht="21.6" customHeight="1">
      <c r="A101" s="483"/>
      <c r="B101" s="514">
        <v>9</v>
      </c>
      <c r="C101" s="557"/>
      <c r="D101" s="587" t="s">
        <v>265</v>
      </c>
      <c r="E101" s="557"/>
      <c r="F101" s="587">
        <v>1</v>
      </c>
      <c r="G101" s="557"/>
      <c r="H101" s="587">
        <v>8</v>
      </c>
      <c r="I101" s="557"/>
      <c r="J101" s="587" t="s">
        <v>396</v>
      </c>
      <c r="K101" s="557"/>
      <c r="L101" s="587"/>
      <c r="M101" s="557"/>
      <c r="N101" s="587"/>
      <c r="O101" s="557"/>
      <c r="P101" s="587"/>
      <c r="Q101" s="557"/>
      <c r="R101" s="587"/>
      <c r="S101" s="557"/>
      <c r="T101" s="587"/>
      <c r="U101" s="557"/>
      <c r="V101" s="587"/>
      <c r="W101" s="557"/>
      <c r="X101" s="587"/>
      <c r="Y101" s="557"/>
      <c r="Z101" s="587"/>
      <c r="AA101" s="557"/>
      <c r="AB101" s="587"/>
      <c r="AC101" s="557"/>
      <c r="AD101" s="587"/>
      <c r="AE101" s="557"/>
      <c r="AF101" s="587"/>
      <c r="AG101" s="557"/>
      <c r="AH101" s="587"/>
      <c r="AI101" s="557"/>
      <c r="AJ101" s="587"/>
      <c r="AK101" s="557"/>
      <c r="AL101" s="587"/>
      <c r="AM101" s="557"/>
      <c r="AN101" s="587"/>
      <c r="AO101" s="557"/>
      <c r="AP101" s="587"/>
      <c r="AQ101" s="557"/>
      <c r="AR101" s="587"/>
      <c r="AS101" s="557"/>
      <c r="AT101" s="587"/>
      <c r="AU101" s="557"/>
      <c r="AV101" s="587"/>
      <c r="AW101" s="557"/>
      <c r="AX101" s="587"/>
      <c r="AY101" s="557"/>
      <c r="AZ101" s="587"/>
      <c r="BA101" s="865"/>
    </row>
    <row r="102" spans="1:53" s="477" customFormat="1" ht="12">
      <c r="A102" s="481"/>
      <c r="B102" s="511"/>
      <c r="C102" s="511"/>
      <c r="D102" s="511"/>
      <c r="E102" s="511"/>
      <c r="F102" s="511"/>
      <c r="G102" s="511"/>
      <c r="H102" s="511"/>
      <c r="I102" s="511"/>
      <c r="J102" s="511">
        <v>5</v>
      </c>
      <c r="K102" s="511"/>
      <c r="L102" s="511"/>
      <c r="M102" s="511"/>
      <c r="N102" s="511"/>
      <c r="O102" s="511"/>
      <c r="P102" s="511"/>
      <c r="Q102" s="511"/>
      <c r="R102" s="511"/>
      <c r="S102" s="511"/>
      <c r="T102" s="511">
        <v>10</v>
      </c>
      <c r="U102" s="511"/>
      <c r="V102" s="511"/>
      <c r="W102" s="511"/>
      <c r="X102" s="511"/>
      <c r="Y102" s="511"/>
      <c r="Z102" s="511"/>
      <c r="AA102" s="511"/>
      <c r="AB102" s="511"/>
      <c r="AC102" s="511"/>
      <c r="AD102" s="511">
        <v>15</v>
      </c>
      <c r="AE102" s="511"/>
      <c r="AF102" s="511"/>
      <c r="AG102" s="511"/>
      <c r="AH102" s="511"/>
      <c r="AI102" s="511"/>
      <c r="AJ102" s="511"/>
      <c r="AK102" s="511"/>
      <c r="AL102" s="511"/>
      <c r="AM102" s="511"/>
      <c r="AN102" s="511">
        <v>20</v>
      </c>
      <c r="AO102" s="511"/>
      <c r="AP102" s="511"/>
      <c r="AQ102" s="511"/>
      <c r="AR102" s="511"/>
      <c r="AS102" s="511"/>
      <c r="AT102" s="511"/>
      <c r="AU102" s="511"/>
      <c r="AV102" s="511"/>
      <c r="AW102" s="511"/>
      <c r="AX102" s="511">
        <v>25</v>
      </c>
      <c r="AY102" s="511"/>
      <c r="AZ102" s="511"/>
      <c r="BA102" s="511"/>
    </row>
    <row r="103" spans="1:53" s="479" customFormat="1" ht="16.149999999999999" customHeight="1">
      <c r="A103" s="483"/>
      <c r="B103" s="512" t="s">
        <v>312</v>
      </c>
      <c r="C103" s="555"/>
      <c r="D103" s="555"/>
      <c r="E103" s="555"/>
      <c r="F103" s="555"/>
      <c r="G103" s="555"/>
      <c r="H103" s="555"/>
      <c r="I103" s="555"/>
      <c r="J103" s="555"/>
      <c r="K103" s="555"/>
      <c r="L103" s="555"/>
      <c r="M103" s="555"/>
      <c r="N103" s="555"/>
      <c r="O103" s="555"/>
      <c r="P103" s="555"/>
      <c r="Q103" s="555"/>
      <c r="R103" s="555"/>
      <c r="S103" s="555"/>
      <c r="T103" s="555"/>
      <c r="U103" s="555"/>
      <c r="V103" s="555"/>
      <c r="W103" s="555"/>
      <c r="X103" s="555"/>
      <c r="Y103" s="555"/>
      <c r="Z103" s="555"/>
      <c r="AA103" s="555"/>
      <c r="AB103" s="555"/>
      <c r="AC103" s="555"/>
      <c r="AD103" s="555"/>
      <c r="AE103" s="555"/>
      <c r="AF103" s="555"/>
      <c r="AG103" s="555"/>
      <c r="AH103" s="555"/>
      <c r="AI103" s="555"/>
      <c r="AJ103" s="555"/>
      <c r="AK103" s="555"/>
      <c r="AL103" s="555"/>
      <c r="AM103" s="555"/>
      <c r="AN103" s="555"/>
      <c r="AO103" s="555"/>
      <c r="AP103" s="555"/>
      <c r="AQ103" s="555"/>
      <c r="AR103" s="555"/>
      <c r="AS103" s="555"/>
      <c r="AT103" s="555"/>
      <c r="AU103" s="555"/>
      <c r="AV103" s="555"/>
      <c r="AW103" s="555"/>
      <c r="AX103" s="555"/>
      <c r="AY103" s="555"/>
      <c r="AZ103" s="555"/>
      <c r="BA103" s="848"/>
    </row>
    <row r="104" spans="1:53" s="479" customFormat="1" ht="21.6" customHeight="1">
      <c r="A104" s="483"/>
      <c r="B104" s="514" t="s">
        <v>390</v>
      </c>
      <c r="C104" s="557"/>
      <c r="D104" s="587" t="s">
        <v>398</v>
      </c>
      <c r="E104" s="557"/>
      <c r="F104" s="587" t="s">
        <v>201</v>
      </c>
      <c r="G104" s="557"/>
      <c r="H104" s="587" t="s">
        <v>404</v>
      </c>
      <c r="I104" s="557"/>
      <c r="J104" s="587" t="s">
        <v>204</v>
      </c>
      <c r="K104" s="557"/>
      <c r="L104" s="587" t="s">
        <v>250</v>
      </c>
      <c r="M104" s="557"/>
      <c r="N104" s="587">
        <v>8</v>
      </c>
      <c r="O104" s="557"/>
      <c r="P104" s="587" t="s">
        <v>330</v>
      </c>
      <c r="Q104" s="557"/>
      <c r="R104" s="587"/>
      <c r="S104" s="557"/>
      <c r="T104" s="587"/>
      <c r="U104" s="557"/>
      <c r="V104" s="587"/>
      <c r="W104" s="557"/>
      <c r="X104" s="587"/>
      <c r="Y104" s="557"/>
      <c r="Z104" s="587"/>
      <c r="AA104" s="557"/>
      <c r="AB104" s="587"/>
      <c r="AC104" s="557"/>
      <c r="AD104" s="587"/>
      <c r="AE104" s="557"/>
      <c r="AF104" s="587"/>
      <c r="AG104" s="557"/>
      <c r="AH104" s="587"/>
      <c r="AI104" s="557"/>
      <c r="AJ104" s="587"/>
      <c r="AK104" s="557"/>
      <c r="AL104" s="587"/>
      <c r="AM104" s="557"/>
      <c r="AN104" s="587"/>
      <c r="AO104" s="557"/>
      <c r="AP104" s="587"/>
      <c r="AQ104" s="557"/>
      <c r="AR104" s="587"/>
      <c r="AS104" s="557"/>
      <c r="AT104" s="587"/>
      <c r="AU104" s="557"/>
      <c r="AV104" s="587"/>
      <c r="AW104" s="557"/>
      <c r="AX104" s="587"/>
      <c r="AY104" s="557"/>
      <c r="AZ104" s="587"/>
      <c r="BA104" s="865"/>
    </row>
    <row r="105" spans="1:53" s="477" customFormat="1" ht="8.4499999999999993" customHeight="1">
      <c r="A105" s="481"/>
      <c r="B105" s="481"/>
      <c r="C105" s="481"/>
      <c r="D105" s="481"/>
      <c r="E105" s="481"/>
      <c r="F105" s="481"/>
      <c r="G105" s="481"/>
      <c r="H105" s="481"/>
      <c r="I105" s="481"/>
      <c r="J105" s="481"/>
      <c r="K105" s="481"/>
      <c r="L105" s="481"/>
      <c r="M105" s="481"/>
      <c r="N105" s="481"/>
      <c r="O105" s="481"/>
      <c r="P105" s="481"/>
      <c r="Q105" s="481"/>
      <c r="R105" s="481"/>
      <c r="S105" s="481"/>
      <c r="T105" s="481"/>
      <c r="U105" s="481"/>
      <c r="V105" s="481"/>
      <c r="W105" s="481"/>
      <c r="X105" s="481"/>
      <c r="Y105" s="481"/>
      <c r="Z105" s="481"/>
      <c r="AA105" s="481"/>
      <c r="AB105" s="481"/>
      <c r="AC105" s="481"/>
      <c r="AD105" s="481"/>
      <c r="AE105" s="481"/>
      <c r="AF105" s="481"/>
      <c r="AG105" s="481"/>
      <c r="AH105" s="481"/>
      <c r="AI105" s="481"/>
      <c r="AJ105" s="481"/>
      <c r="AK105" s="481"/>
      <c r="AL105" s="481"/>
      <c r="AM105" s="481"/>
      <c r="AN105" s="481"/>
      <c r="AO105" s="481"/>
      <c r="AP105" s="481"/>
      <c r="AQ105" s="481"/>
      <c r="AR105" s="481"/>
      <c r="AS105" s="481"/>
      <c r="AT105" s="481"/>
      <c r="AU105" s="481"/>
      <c r="AV105" s="481"/>
      <c r="AW105" s="481"/>
      <c r="AX105" s="481"/>
      <c r="AY105" s="481"/>
      <c r="AZ105" s="481"/>
      <c r="BA105" s="481"/>
    </row>
    <row r="106" spans="1:53" s="477" customFormat="1" ht="7.15" customHeight="1">
      <c r="A106" s="481"/>
      <c r="B106" s="516"/>
      <c r="C106" s="559"/>
      <c r="D106" s="559"/>
      <c r="E106" s="559"/>
      <c r="F106" s="559"/>
      <c r="G106" s="559"/>
      <c r="H106" s="559"/>
      <c r="I106" s="559"/>
      <c r="J106" s="559"/>
      <c r="K106" s="559"/>
      <c r="L106" s="559"/>
      <c r="M106" s="559"/>
      <c r="N106" s="559"/>
      <c r="O106" s="559"/>
      <c r="P106" s="559"/>
      <c r="Q106" s="559"/>
      <c r="R106" s="559"/>
      <c r="S106" s="559"/>
      <c r="T106" s="559"/>
      <c r="U106" s="559"/>
      <c r="V106" s="559"/>
      <c r="W106" s="559"/>
      <c r="X106" s="559"/>
      <c r="Y106" s="559"/>
      <c r="Z106" s="559"/>
      <c r="AA106" s="559"/>
      <c r="AB106" s="559"/>
      <c r="AC106" s="559"/>
      <c r="AD106" s="559"/>
      <c r="AE106" s="559"/>
      <c r="AF106" s="559"/>
      <c r="AG106" s="559"/>
      <c r="AH106" s="559"/>
      <c r="AI106" s="559"/>
      <c r="AJ106" s="559"/>
      <c r="AK106" s="559"/>
      <c r="AL106" s="559"/>
      <c r="AM106" s="559"/>
      <c r="AN106" s="559"/>
      <c r="AO106" s="559"/>
      <c r="AP106" s="559"/>
      <c r="AQ106" s="559"/>
      <c r="AR106" s="559"/>
      <c r="AS106" s="559"/>
      <c r="AT106" s="559"/>
      <c r="AU106" s="559"/>
      <c r="AV106" s="559"/>
      <c r="AW106" s="849"/>
      <c r="AX106" s="481"/>
      <c r="AY106" s="481"/>
      <c r="AZ106" s="481"/>
      <c r="BA106" s="481"/>
    </row>
    <row r="107" spans="1:53" s="477" customFormat="1" ht="10.9" customHeight="1">
      <c r="A107" s="481"/>
      <c r="B107" s="517" t="s">
        <v>362</v>
      </c>
      <c r="C107" s="481"/>
      <c r="D107" s="481"/>
      <c r="E107" s="481"/>
      <c r="F107" s="481"/>
      <c r="G107" s="481"/>
      <c r="H107" s="481"/>
      <c r="I107" s="481"/>
      <c r="J107" s="481"/>
      <c r="K107" s="481"/>
      <c r="L107" s="481"/>
      <c r="M107" s="481"/>
      <c r="N107" s="481"/>
      <c r="O107" s="481"/>
      <c r="P107" s="481"/>
      <c r="Q107" s="481"/>
      <c r="R107" s="481"/>
      <c r="S107" s="481"/>
      <c r="T107" s="481"/>
      <c r="U107" s="481"/>
      <c r="V107" s="481"/>
      <c r="W107" s="481"/>
      <c r="X107" s="481"/>
      <c r="Y107" s="481"/>
      <c r="Z107" s="481"/>
      <c r="AA107" s="481"/>
      <c r="AB107" s="481"/>
      <c r="AC107" s="481"/>
      <c r="AD107" s="481"/>
      <c r="AE107" s="481"/>
      <c r="AF107" s="481"/>
      <c r="AG107" s="481"/>
      <c r="AH107" s="481"/>
      <c r="AI107" s="481"/>
      <c r="AJ107" s="481"/>
      <c r="AK107" s="481"/>
      <c r="AL107" s="481"/>
      <c r="AM107" s="481"/>
      <c r="AN107" s="481"/>
      <c r="AO107" s="481"/>
      <c r="AP107" s="481"/>
      <c r="AQ107" s="481"/>
      <c r="AR107" s="481"/>
      <c r="AS107" s="481"/>
      <c r="AT107" s="481"/>
      <c r="AU107" s="481"/>
      <c r="AV107" s="481"/>
      <c r="AW107" s="850"/>
      <c r="AX107" s="481"/>
      <c r="AY107" s="481"/>
      <c r="AZ107" s="481"/>
      <c r="BA107" s="481"/>
    </row>
    <row r="108" spans="1:53" s="477" customFormat="1" ht="16.149999999999999" customHeight="1">
      <c r="A108" s="481"/>
      <c r="B108" s="517"/>
      <c r="C108" s="481" t="s">
        <v>188</v>
      </c>
      <c r="D108" s="481"/>
      <c r="E108" s="481"/>
      <c r="F108" s="481"/>
      <c r="G108" s="481"/>
      <c r="H108" s="481"/>
      <c r="I108" s="481"/>
      <c r="J108" s="481"/>
      <c r="K108" s="481"/>
      <c r="L108" s="481"/>
      <c r="M108" s="481"/>
      <c r="N108" s="481"/>
      <c r="O108" s="481"/>
      <c r="P108" s="481"/>
      <c r="Q108" s="481"/>
      <c r="R108" s="481"/>
      <c r="S108" s="481"/>
      <c r="T108" s="481"/>
      <c r="U108" s="481"/>
      <c r="V108" s="481"/>
      <c r="W108" s="481"/>
      <c r="X108" s="481"/>
      <c r="Y108" s="481"/>
      <c r="Z108" s="481"/>
      <c r="AA108" s="481"/>
      <c r="AB108" s="481"/>
      <c r="AC108" s="481"/>
      <c r="AD108" s="481"/>
      <c r="AE108" s="481"/>
      <c r="AF108" s="481"/>
      <c r="AG108" s="481"/>
      <c r="AH108" s="481"/>
      <c r="AI108" s="481"/>
      <c r="AJ108" s="481"/>
      <c r="AK108" s="481"/>
      <c r="AL108" s="481"/>
      <c r="AM108" s="481"/>
      <c r="AN108" s="481"/>
      <c r="AO108" s="481"/>
      <c r="AP108" s="481"/>
      <c r="AQ108" s="481"/>
      <c r="AR108" s="481"/>
      <c r="AS108" s="481"/>
      <c r="AT108" s="481"/>
      <c r="AU108" s="481"/>
      <c r="AV108" s="481"/>
      <c r="AW108" s="850"/>
      <c r="AX108" s="481"/>
      <c r="AY108" s="481"/>
      <c r="AZ108" s="481"/>
      <c r="BA108" s="481"/>
    </row>
    <row r="109" spans="1:53" s="479" customFormat="1" ht="16.149999999999999" customHeight="1">
      <c r="A109" s="483"/>
      <c r="B109" s="518"/>
      <c r="C109" s="515" t="s">
        <v>109</v>
      </c>
      <c r="D109" s="558"/>
      <c r="E109" s="558"/>
      <c r="F109" s="558"/>
      <c r="G109" s="558"/>
      <c r="H109" s="558"/>
      <c r="I109" s="558"/>
      <c r="J109" s="558"/>
      <c r="K109" s="558"/>
      <c r="L109" s="558"/>
      <c r="M109" s="558"/>
      <c r="N109" s="558"/>
      <c r="O109" s="558"/>
      <c r="P109" s="558"/>
      <c r="Q109" s="558"/>
      <c r="R109" s="558"/>
      <c r="S109" s="558"/>
      <c r="T109" s="558"/>
      <c r="U109" s="558"/>
      <c r="V109" s="558"/>
      <c r="W109" s="558"/>
      <c r="X109" s="558"/>
      <c r="Y109" s="679"/>
      <c r="Z109" s="483"/>
      <c r="AA109" s="483"/>
      <c r="AB109" s="483"/>
      <c r="AC109" s="483"/>
      <c r="AD109" s="483"/>
      <c r="AE109" s="483"/>
      <c r="AF109" s="483"/>
      <c r="AG109" s="483"/>
      <c r="AH109" s="483"/>
      <c r="AI109" s="483"/>
      <c r="AJ109" s="483"/>
      <c r="AK109" s="483"/>
      <c r="AL109" s="483"/>
      <c r="AM109" s="483"/>
      <c r="AN109" s="483"/>
      <c r="AO109" s="483"/>
      <c r="AP109" s="483"/>
      <c r="AQ109" s="483"/>
      <c r="AR109" s="483"/>
      <c r="AS109" s="483"/>
      <c r="AT109" s="483"/>
      <c r="AU109" s="483"/>
      <c r="AV109" s="483"/>
      <c r="AW109" s="851"/>
      <c r="AX109" s="483"/>
      <c r="AY109" s="483"/>
      <c r="AZ109" s="483"/>
      <c r="BA109" s="483"/>
    </row>
    <row r="110" spans="1:53" s="479" customFormat="1" ht="16.149999999999999" customHeight="1">
      <c r="A110" s="483"/>
      <c r="B110" s="518"/>
      <c r="C110" s="560"/>
      <c r="D110" s="588"/>
      <c r="E110" s="588"/>
      <c r="F110" s="588"/>
      <c r="G110" s="588"/>
      <c r="H110" s="588"/>
      <c r="I110" s="588"/>
      <c r="J110" s="588"/>
      <c r="K110" s="588"/>
      <c r="L110" s="588"/>
      <c r="M110" s="588"/>
      <c r="N110" s="588" t="s">
        <v>373</v>
      </c>
      <c r="O110" s="588"/>
      <c r="P110" s="588"/>
      <c r="Q110" s="588"/>
      <c r="R110" s="588"/>
      <c r="S110" s="588"/>
      <c r="T110" s="588"/>
      <c r="U110" s="588"/>
      <c r="V110" s="588"/>
      <c r="W110" s="588"/>
      <c r="X110" s="588"/>
      <c r="Y110" s="680"/>
      <c r="Z110" s="693" t="s">
        <v>382</v>
      </c>
      <c r="AA110" s="553"/>
      <c r="AB110" s="553"/>
      <c r="AC110" s="553"/>
      <c r="AD110" s="553"/>
      <c r="AE110" s="553"/>
      <c r="AF110" s="639"/>
      <c r="AG110" s="483"/>
      <c r="AH110" s="483"/>
      <c r="AI110" s="772" t="s">
        <v>387</v>
      </c>
      <c r="AJ110" s="772"/>
      <c r="AK110" s="772"/>
      <c r="AL110" s="772"/>
      <c r="AM110" s="772"/>
      <c r="AN110" s="772"/>
      <c r="AO110" s="811"/>
      <c r="AP110" s="483"/>
      <c r="AQ110" s="483"/>
      <c r="AR110" s="483"/>
      <c r="AS110" s="483"/>
      <c r="AT110" s="483"/>
      <c r="AU110" s="483"/>
      <c r="AV110" s="483"/>
      <c r="AW110" s="851"/>
      <c r="AX110" s="483"/>
      <c r="AY110" s="483"/>
      <c r="AZ110" s="483"/>
      <c r="BA110" s="483"/>
    </row>
    <row r="111" spans="1:53" s="479" customFormat="1" ht="21.6" customHeight="1">
      <c r="A111" s="483"/>
      <c r="B111" s="518"/>
      <c r="C111" s="561"/>
      <c r="D111" s="589"/>
      <c r="E111" s="589"/>
      <c r="F111" s="615" t="s">
        <v>401</v>
      </c>
      <c r="G111" s="589"/>
      <c r="H111" s="589"/>
      <c r="I111" s="589"/>
      <c r="J111" s="589"/>
      <c r="K111" s="589"/>
      <c r="L111" s="589"/>
      <c r="M111" s="589"/>
      <c r="N111" s="589" t="s">
        <v>374</v>
      </c>
      <c r="O111" s="589"/>
      <c r="P111" s="589"/>
      <c r="Q111" s="589"/>
      <c r="R111" s="671"/>
      <c r="S111" s="615" t="s">
        <v>284</v>
      </c>
      <c r="T111" s="589"/>
      <c r="U111" s="589"/>
      <c r="V111" s="589"/>
      <c r="W111" s="589"/>
      <c r="X111" s="589" t="s">
        <v>378</v>
      </c>
      <c r="Y111" s="681"/>
      <c r="Z111" s="694"/>
      <c r="AA111" s="701"/>
      <c r="AB111" s="701"/>
      <c r="AC111" s="714"/>
      <c r="AD111" s="723"/>
      <c r="AE111" s="701"/>
      <c r="AF111" s="739"/>
      <c r="AG111" s="483"/>
      <c r="AH111" s="483"/>
      <c r="AI111" s="773"/>
      <c r="AJ111" s="773"/>
      <c r="AK111" s="773"/>
      <c r="AL111" s="773"/>
      <c r="AM111" s="773"/>
      <c r="AN111" s="773"/>
      <c r="AO111" s="810"/>
      <c r="AP111" s="483"/>
      <c r="AQ111" s="483"/>
      <c r="AR111" s="483"/>
      <c r="AS111" s="483"/>
      <c r="AT111" s="483"/>
      <c r="AU111" s="483"/>
      <c r="AV111" s="483"/>
      <c r="AW111" s="851"/>
      <c r="AX111" s="483"/>
      <c r="AY111" s="483"/>
      <c r="AZ111" s="483"/>
      <c r="BA111" s="483"/>
    </row>
    <row r="112" spans="1:53" s="479" customFormat="1" ht="16.149999999999999" customHeight="1">
      <c r="A112" s="483"/>
      <c r="B112" s="518"/>
      <c r="C112" s="562" t="s">
        <v>157</v>
      </c>
      <c r="D112" s="590"/>
      <c r="E112" s="590"/>
      <c r="F112" s="590"/>
      <c r="G112" s="590"/>
      <c r="H112" s="590"/>
      <c r="I112" s="590"/>
      <c r="J112" s="590"/>
      <c r="K112" s="590"/>
      <c r="L112" s="590"/>
      <c r="M112" s="590"/>
      <c r="N112" s="590"/>
      <c r="O112" s="590"/>
      <c r="P112" s="590"/>
      <c r="Q112" s="590"/>
      <c r="R112" s="590"/>
      <c r="S112" s="590"/>
      <c r="T112" s="590"/>
      <c r="U112" s="590"/>
      <c r="V112" s="590"/>
      <c r="W112" s="590"/>
      <c r="X112" s="590"/>
      <c r="Y112" s="590"/>
      <c r="Z112" s="590"/>
      <c r="AA112" s="590"/>
      <c r="AB112" s="590"/>
      <c r="AC112" s="590"/>
      <c r="AD112" s="590"/>
      <c r="AE112" s="590"/>
      <c r="AF112" s="740"/>
      <c r="AG112" s="751" t="s">
        <v>386</v>
      </c>
      <c r="AH112" s="760"/>
      <c r="AI112" s="760"/>
      <c r="AJ112" s="783"/>
      <c r="AK112" s="792" t="s">
        <v>359</v>
      </c>
      <c r="AL112" s="797"/>
      <c r="AM112" s="797"/>
      <c r="AN112" s="797"/>
      <c r="AO112" s="797"/>
      <c r="AP112" s="797"/>
      <c r="AQ112" s="824"/>
      <c r="AR112" s="832"/>
      <c r="AS112" s="483"/>
      <c r="AT112" s="483"/>
      <c r="AU112" s="483"/>
      <c r="AV112" s="483"/>
      <c r="AW112" s="851"/>
      <c r="AX112" s="483"/>
      <c r="AY112" s="483"/>
      <c r="AZ112" s="483"/>
      <c r="BA112" s="483"/>
    </row>
    <row r="113" spans="1:53" s="480" customFormat="1" ht="21.6" customHeight="1">
      <c r="A113" s="484"/>
      <c r="B113" s="519"/>
      <c r="C113" s="563" t="s">
        <v>55</v>
      </c>
      <c r="D113" s="591" t="s">
        <v>176</v>
      </c>
      <c r="E113" s="591" t="s">
        <v>176</v>
      </c>
      <c r="F113" s="591" t="s">
        <v>16</v>
      </c>
      <c r="G113" s="591" t="s">
        <v>402</v>
      </c>
      <c r="H113" s="591" t="s">
        <v>70</v>
      </c>
      <c r="I113" s="591" t="s">
        <v>293</v>
      </c>
      <c r="J113" s="591" t="s">
        <v>100</v>
      </c>
      <c r="K113" s="591" t="s">
        <v>111</v>
      </c>
      <c r="L113" s="591" t="s">
        <v>219</v>
      </c>
      <c r="M113" s="591" t="s">
        <v>130</v>
      </c>
      <c r="N113" s="591" t="s">
        <v>393</v>
      </c>
      <c r="O113" s="591" t="s">
        <v>22</v>
      </c>
      <c r="P113" s="591" t="s">
        <v>347</v>
      </c>
      <c r="Q113" s="591" t="s">
        <v>58</v>
      </c>
      <c r="R113" s="591" t="s">
        <v>100</v>
      </c>
      <c r="S113" s="591" t="s">
        <v>412</v>
      </c>
      <c r="T113" s="591" t="s">
        <v>393</v>
      </c>
      <c r="U113" s="591" t="s">
        <v>347</v>
      </c>
      <c r="V113" s="591" t="s">
        <v>320</v>
      </c>
      <c r="W113" s="591" t="s">
        <v>70</v>
      </c>
      <c r="X113" s="591"/>
      <c r="Y113" s="591"/>
      <c r="Z113" s="591"/>
      <c r="AA113" s="591"/>
      <c r="AB113" s="591"/>
      <c r="AC113" s="591"/>
      <c r="AD113" s="591"/>
      <c r="AE113" s="591"/>
      <c r="AF113" s="741"/>
      <c r="AG113" s="752">
        <v>1</v>
      </c>
      <c r="AH113" s="761"/>
      <c r="AI113" s="761"/>
      <c r="AJ113" s="784"/>
      <c r="AK113" s="793">
        <v>1</v>
      </c>
      <c r="AL113" s="556">
        <v>2</v>
      </c>
      <c r="AM113" s="556">
        <v>3</v>
      </c>
      <c r="AN113" s="556">
        <v>4</v>
      </c>
      <c r="AO113" s="556">
        <v>5</v>
      </c>
      <c r="AP113" s="556">
        <v>6</v>
      </c>
      <c r="AQ113" s="825">
        <v>7</v>
      </c>
      <c r="AR113" s="833"/>
      <c r="AS113" s="484"/>
      <c r="AT113" s="484"/>
      <c r="AU113" s="484"/>
      <c r="AV113" s="484"/>
      <c r="AW113" s="852"/>
      <c r="AX113" s="484"/>
      <c r="AY113" s="484"/>
      <c r="AZ113" s="484"/>
      <c r="BA113" s="484"/>
    </row>
    <row r="114" spans="1:53" s="479" customFormat="1" ht="12" customHeight="1">
      <c r="A114" s="483"/>
      <c r="B114" s="518"/>
      <c r="C114" s="555"/>
      <c r="D114" s="555"/>
      <c r="E114" s="555"/>
      <c r="F114" s="555"/>
      <c r="G114" s="555"/>
      <c r="H114" s="555"/>
      <c r="I114" s="555"/>
      <c r="J114" s="555"/>
      <c r="K114" s="555">
        <v>10</v>
      </c>
      <c r="L114" s="555"/>
      <c r="M114" s="555"/>
      <c r="N114" s="555"/>
      <c r="O114" s="555"/>
      <c r="P114" s="555"/>
      <c r="Q114" s="555"/>
      <c r="R114" s="555"/>
      <c r="S114" s="555"/>
      <c r="T114" s="555"/>
      <c r="U114" s="555">
        <v>20</v>
      </c>
      <c r="V114" s="555"/>
      <c r="W114" s="555"/>
      <c r="X114" s="555"/>
      <c r="Y114" s="555"/>
      <c r="Z114" s="555"/>
      <c r="AA114" s="555"/>
      <c r="AB114" s="555"/>
      <c r="AC114" s="555"/>
      <c r="AD114" s="555"/>
      <c r="AE114" s="555">
        <v>30</v>
      </c>
      <c r="AF114" s="555"/>
      <c r="AG114" s="555"/>
      <c r="AH114" s="555"/>
      <c r="AI114" s="555"/>
      <c r="AJ114" s="555"/>
      <c r="AK114" s="555"/>
      <c r="AL114" s="555"/>
      <c r="AM114" s="483"/>
      <c r="AN114" s="483"/>
      <c r="AO114" s="483"/>
      <c r="AP114" s="483"/>
      <c r="AQ114" s="483"/>
      <c r="AR114" s="483"/>
      <c r="AS114" s="483"/>
      <c r="AT114" s="483"/>
      <c r="AU114" s="483"/>
      <c r="AV114" s="483"/>
      <c r="AW114" s="851"/>
      <c r="AX114" s="483"/>
      <c r="AY114" s="483"/>
      <c r="AZ114" s="483"/>
      <c r="BA114" s="483"/>
    </row>
    <row r="115" spans="1:53" s="477" customFormat="1" ht="16.149999999999999" customHeight="1">
      <c r="A115" s="481"/>
      <c r="B115" s="517"/>
      <c r="C115" s="481" t="s">
        <v>366</v>
      </c>
      <c r="D115" s="481"/>
      <c r="E115" s="481"/>
      <c r="F115" s="481"/>
      <c r="G115" s="481"/>
      <c r="H115" s="481"/>
      <c r="I115" s="481"/>
      <c r="J115" s="481"/>
      <c r="K115" s="481"/>
      <c r="L115" s="481"/>
      <c r="M115" s="481"/>
      <c r="N115" s="481"/>
      <c r="O115" s="481"/>
      <c r="P115" s="481"/>
      <c r="Q115" s="481"/>
      <c r="R115" s="481"/>
      <c r="S115" s="481"/>
      <c r="T115" s="481"/>
      <c r="U115" s="481"/>
      <c r="V115" s="481"/>
      <c r="W115" s="481"/>
      <c r="X115" s="481"/>
      <c r="Y115" s="481"/>
      <c r="Z115" s="481"/>
      <c r="AA115" s="481"/>
      <c r="AB115" s="481"/>
      <c r="AC115" s="481"/>
      <c r="AD115" s="481"/>
      <c r="AE115" s="481"/>
      <c r="AF115" s="481"/>
      <c r="AG115" s="481"/>
      <c r="AH115" s="481"/>
      <c r="AI115" s="481"/>
      <c r="AJ115" s="481"/>
      <c r="AK115" s="481"/>
      <c r="AL115" s="481"/>
      <c r="AM115" s="481"/>
      <c r="AN115" s="481"/>
      <c r="AO115" s="481"/>
      <c r="AP115" s="481"/>
      <c r="AQ115" s="481"/>
      <c r="AR115" s="481"/>
      <c r="AS115" s="481"/>
      <c r="AT115" s="481"/>
      <c r="AU115" s="481"/>
      <c r="AV115" s="481"/>
      <c r="AW115" s="850"/>
      <c r="AX115" s="481"/>
      <c r="AY115" s="481"/>
      <c r="AZ115" s="481"/>
      <c r="BA115" s="481"/>
    </row>
    <row r="116" spans="1:53" s="477" customFormat="1" ht="12.6" customHeight="1">
      <c r="A116" s="481"/>
      <c r="B116" s="517"/>
      <c r="C116" s="481" t="s">
        <v>369</v>
      </c>
      <c r="D116" s="481"/>
      <c r="E116" s="481"/>
      <c r="F116" s="481"/>
      <c r="G116" s="481"/>
      <c r="H116" s="481"/>
      <c r="I116" s="481"/>
      <c r="J116" s="481"/>
      <c r="K116" s="481"/>
      <c r="L116" s="481"/>
      <c r="M116" s="481"/>
      <c r="N116" s="481"/>
      <c r="O116" s="481"/>
      <c r="P116" s="481"/>
      <c r="Q116" s="481"/>
      <c r="R116" s="481"/>
      <c r="S116" s="481"/>
      <c r="T116" s="481"/>
      <c r="U116" s="481"/>
      <c r="V116" s="481"/>
      <c r="W116" s="481"/>
      <c r="X116" s="481"/>
      <c r="Y116" s="481"/>
      <c r="Z116" s="481"/>
      <c r="AA116" s="481"/>
      <c r="AB116" s="481"/>
      <c r="AC116" s="481"/>
      <c r="AD116" s="481"/>
      <c r="AE116" s="481"/>
      <c r="AF116" s="481"/>
      <c r="AG116" s="481"/>
      <c r="AH116" s="481"/>
      <c r="AI116" s="481"/>
      <c r="AJ116" s="481"/>
      <c r="AK116" s="481"/>
      <c r="AL116" s="481"/>
      <c r="AM116" s="481"/>
      <c r="AN116" s="481"/>
      <c r="AO116" s="481"/>
      <c r="AP116" s="481"/>
      <c r="AQ116" s="481"/>
      <c r="AR116" s="481"/>
      <c r="AS116" s="481"/>
      <c r="AT116" s="481"/>
      <c r="AU116" s="481"/>
      <c r="AV116" s="481"/>
      <c r="AW116" s="850"/>
      <c r="AX116" s="481"/>
      <c r="AY116" s="481"/>
      <c r="AZ116" s="481"/>
      <c r="BA116" s="481"/>
    </row>
    <row r="117" spans="1:53" s="479" customFormat="1" ht="16.149999999999999" customHeight="1">
      <c r="A117" s="483"/>
      <c r="B117" s="518"/>
      <c r="C117" s="515" t="s">
        <v>109</v>
      </c>
      <c r="D117" s="558"/>
      <c r="E117" s="558"/>
      <c r="F117" s="558"/>
      <c r="G117" s="558"/>
      <c r="H117" s="558"/>
      <c r="I117" s="558"/>
      <c r="J117" s="558"/>
      <c r="K117" s="558"/>
      <c r="L117" s="558"/>
      <c r="M117" s="558"/>
      <c r="N117" s="558"/>
      <c r="O117" s="558"/>
      <c r="P117" s="558"/>
      <c r="Q117" s="558"/>
      <c r="R117" s="558"/>
      <c r="S117" s="558"/>
      <c r="T117" s="558"/>
      <c r="U117" s="558"/>
      <c r="V117" s="558"/>
      <c r="W117" s="558"/>
      <c r="X117" s="558"/>
      <c r="Y117" s="679"/>
      <c r="Z117" s="483"/>
      <c r="AA117" s="483"/>
      <c r="AB117" s="483"/>
      <c r="AC117" s="483"/>
      <c r="AD117" s="483"/>
      <c r="AE117" s="483"/>
      <c r="AF117" s="483"/>
      <c r="AG117" s="483"/>
      <c r="AH117" s="483"/>
      <c r="AI117" s="483"/>
      <c r="AJ117" s="483"/>
      <c r="AK117" s="483"/>
      <c r="AL117" s="483"/>
      <c r="AM117" s="483"/>
      <c r="AN117" s="483"/>
      <c r="AO117" s="483"/>
      <c r="AP117" s="483"/>
      <c r="AQ117" s="483"/>
      <c r="AR117" s="483"/>
      <c r="AS117" s="483"/>
      <c r="AT117" s="483"/>
      <c r="AU117" s="483"/>
      <c r="AV117" s="483"/>
      <c r="AW117" s="851"/>
      <c r="AX117" s="483"/>
      <c r="AY117" s="483"/>
      <c r="AZ117" s="483"/>
      <c r="BA117" s="483"/>
    </row>
    <row r="118" spans="1:53" s="479" customFormat="1" ht="16.149999999999999" customHeight="1">
      <c r="A118" s="483"/>
      <c r="B118" s="518"/>
      <c r="C118" s="560"/>
      <c r="D118" s="588"/>
      <c r="E118" s="588"/>
      <c r="F118" s="588"/>
      <c r="G118" s="588"/>
      <c r="H118" s="588"/>
      <c r="I118" s="588"/>
      <c r="J118" s="588"/>
      <c r="K118" s="588"/>
      <c r="L118" s="588"/>
      <c r="M118" s="588"/>
      <c r="N118" s="588" t="s">
        <v>373</v>
      </c>
      <c r="O118" s="588"/>
      <c r="P118" s="588"/>
      <c r="Q118" s="588"/>
      <c r="R118" s="588"/>
      <c r="S118" s="588"/>
      <c r="T118" s="588"/>
      <c r="U118" s="588"/>
      <c r="V118" s="588"/>
      <c r="W118" s="588"/>
      <c r="X118" s="588"/>
      <c r="Y118" s="680"/>
      <c r="Z118" s="693" t="s">
        <v>382</v>
      </c>
      <c r="AA118" s="553"/>
      <c r="AB118" s="553"/>
      <c r="AC118" s="553"/>
      <c r="AD118" s="553"/>
      <c r="AE118" s="553"/>
      <c r="AF118" s="639"/>
      <c r="AG118" s="483"/>
      <c r="AH118" s="483"/>
      <c r="AI118" s="772" t="s">
        <v>387</v>
      </c>
      <c r="AJ118" s="772"/>
      <c r="AK118" s="772"/>
      <c r="AL118" s="772"/>
      <c r="AM118" s="772"/>
      <c r="AN118" s="772"/>
      <c r="AO118" s="811"/>
      <c r="AP118" s="483"/>
      <c r="AQ118" s="483"/>
      <c r="AR118" s="483"/>
      <c r="AS118" s="483"/>
      <c r="AT118" s="483"/>
      <c r="AU118" s="483"/>
      <c r="AV118" s="483"/>
      <c r="AW118" s="851"/>
      <c r="AX118" s="483"/>
      <c r="AY118" s="483"/>
      <c r="AZ118" s="483"/>
      <c r="BA118" s="483"/>
    </row>
    <row r="119" spans="1:53" s="479" customFormat="1" ht="19.149999999999999" customHeight="1">
      <c r="A119" s="483"/>
      <c r="B119" s="518"/>
      <c r="C119" s="561"/>
      <c r="D119" s="589"/>
      <c r="E119" s="589"/>
      <c r="F119" s="589"/>
      <c r="G119" s="589"/>
      <c r="H119" s="589"/>
      <c r="I119" s="589"/>
      <c r="J119" s="589"/>
      <c r="K119" s="589"/>
      <c r="L119" s="589"/>
      <c r="M119" s="589"/>
      <c r="N119" s="589" t="s">
        <v>374</v>
      </c>
      <c r="O119" s="589"/>
      <c r="P119" s="589"/>
      <c r="Q119" s="589"/>
      <c r="R119" s="589"/>
      <c r="S119" s="589"/>
      <c r="T119" s="589"/>
      <c r="U119" s="589"/>
      <c r="V119" s="589"/>
      <c r="W119" s="589"/>
      <c r="X119" s="589" t="s">
        <v>378</v>
      </c>
      <c r="Y119" s="681"/>
      <c r="Z119" s="694"/>
      <c r="AA119" s="701"/>
      <c r="AB119" s="701"/>
      <c r="AC119" s="714"/>
      <c r="AD119" s="723"/>
      <c r="AE119" s="701"/>
      <c r="AF119" s="739"/>
      <c r="AG119" s="483"/>
      <c r="AH119" s="483"/>
      <c r="AI119" s="773"/>
      <c r="AJ119" s="773"/>
      <c r="AK119" s="773"/>
      <c r="AL119" s="773"/>
      <c r="AM119" s="773"/>
      <c r="AN119" s="773"/>
      <c r="AO119" s="810"/>
      <c r="AP119" s="483"/>
      <c r="AQ119" s="483"/>
      <c r="AR119" s="483"/>
      <c r="AS119" s="483"/>
      <c r="AT119" s="483"/>
      <c r="AU119" s="483"/>
      <c r="AV119" s="483"/>
      <c r="AW119" s="851"/>
      <c r="AX119" s="483"/>
      <c r="AY119" s="483"/>
      <c r="AZ119" s="483"/>
      <c r="BA119" s="483"/>
    </row>
    <row r="120" spans="1:53" s="479" customFormat="1" ht="16.149999999999999" customHeight="1">
      <c r="A120" s="483"/>
      <c r="B120" s="518"/>
      <c r="C120" s="562" t="s">
        <v>157</v>
      </c>
      <c r="D120" s="590"/>
      <c r="E120" s="590"/>
      <c r="F120" s="590"/>
      <c r="G120" s="590"/>
      <c r="H120" s="590"/>
      <c r="I120" s="590"/>
      <c r="J120" s="590"/>
      <c r="K120" s="590"/>
      <c r="L120" s="590"/>
      <c r="M120" s="590"/>
      <c r="N120" s="590"/>
      <c r="O120" s="590"/>
      <c r="P120" s="590"/>
      <c r="Q120" s="590"/>
      <c r="R120" s="590"/>
      <c r="S120" s="590"/>
      <c r="T120" s="590"/>
      <c r="U120" s="590"/>
      <c r="V120" s="590"/>
      <c r="W120" s="590"/>
      <c r="X120" s="590"/>
      <c r="Y120" s="590"/>
      <c r="Z120" s="590"/>
      <c r="AA120" s="590"/>
      <c r="AB120" s="590"/>
      <c r="AC120" s="590"/>
      <c r="AD120" s="590"/>
      <c r="AE120" s="590"/>
      <c r="AF120" s="740"/>
      <c r="AG120" s="751" t="s">
        <v>386</v>
      </c>
      <c r="AH120" s="760"/>
      <c r="AI120" s="760"/>
      <c r="AJ120" s="783"/>
      <c r="AK120" s="792" t="s">
        <v>359</v>
      </c>
      <c r="AL120" s="797"/>
      <c r="AM120" s="797"/>
      <c r="AN120" s="797"/>
      <c r="AO120" s="797"/>
      <c r="AP120" s="797"/>
      <c r="AQ120" s="824"/>
      <c r="AR120" s="832"/>
      <c r="AS120" s="483"/>
      <c r="AT120" s="483"/>
      <c r="AU120" s="483"/>
      <c r="AV120" s="483"/>
      <c r="AW120" s="851"/>
      <c r="AX120" s="483"/>
      <c r="AY120" s="483"/>
      <c r="AZ120" s="483"/>
      <c r="BA120" s="483"/>
    </row>
    <row r="121" spans="1:53" s="480" customFormat="1" ht="21.6" customHeight="1">
      <c r="A121" s="484"/>
      <c r="B121" s="520"/>
      <c r="C121" s="563"/>
      <c r="D121" s="591"/>
      <c r="E121" s="591"/>
      <c r="F121" s="591"/>
      <c r="G121" s="591"/>
      <c r="H121" s="591"/>
      <c r="I121" s="591"/>
      <c r="J121" s="591"/>
      <c r="K121" s="591"/>
      <c r="L121" s="591"/>
      <c r="M121" s="591"/>
      <c r="N121" s="591"/>
      <c r="O121" s="591"/>
      <c r="P121" s="591"/>
      <c r="Q121" s="591"/>
      <c r="R121" s="591"/>
      <c r="S121" s="591"/>
      <c r="T121" s="591"/>
      <c r="U121" s="591"/>
      <c r="V121" s="591"/>
      <c r="W121" s="591"/>
      <c r="X121" s="591"/>
      <c r="Y121" s="591"/>
      <c r="Z121" s="591"/>
      <c r="AA121" s="591"/>
      <c r="AB121" s="591"/>
      <c r="AC121" s="591"/>
      <c r="AD121" s="591"/>
      <c r="AE121" s="591"/>
      <c r="AF121" s="741"/>
      <c r="AG121" s="753"/>
      <c r="AH121" s="762"/>
      <c r="AI121" s="762"/>
      <c r="AJ121" s="785"/>
      <c r="AK121" s="793"/>
      <c r="AL121" s="556"/>
      <c r="AM121" s="556"/>
      <c r="AN121" s="556"/>
      <c r="AO121" s="556"/>
      <c r="AP121" s="556"/>
      <c r="AQ121" s="826"/>
      <c r="AR121" s="833"/>
      <c r="AS121" s="484"/>
      <c r="AT121" s="484"/>
      <c r="AU121" s="484"/>
      <c r="AV121" s="484"/>
      <c r="AW121" s="852"/>
      <c r="AX121" s="484"/>
      <c r="AY121" s="484"/>
      <c r="AZ121" s="484"/>
      <c r="BA121" s="484"/>
    </row>
    <row r="122" spans="1:53" s="477" customFormat="1" ht="12" customHeight="1">
      <c r="A122" s="481"/>
      <c r="B122" s="521"/>
      <c r="C122" s="564"/>
      <c r="D122" s="564"/>
      <c r="E122" s="564"/>
      <c r="F122" s="564"/>
      <c r="G122" s="564"/>
      <c r="H122" s="564"/>
      <c r="I122" s="564"/>
      <c r="J122" s="564"/>
      <c r="K122" s="564">
        <v>10</v>
      </c>
      <c r="L122" s="564"/>
      <c r="M122" s="564"/>
      <c r="N122" s="564"/>
      <c r="O122" s="564"/>
      <c r="P122" s="564"/>
      <c r="Q122" s="564"/>
      <c r="R122" s="564"/>
      <c r="S122" s="564"/>
      <c r="T122" s="564"/>
      <c r="U122" s="564">
        <v>20</v>
      </c>
      <c r="V122" s="564"/>
      <c r="W122" s="564"/>
      <c r="X122" s="564"/>
      <c r="Y122" s="564"/>
      <c r="Z122" s="564"/>
      <c r="AA122" s="564"/>
      <c r="AB122" s="564"/>
      <c r="AC122" s="564"/>
      <c r="AD122" s="564"/>
      <c r="AE122" s="564">
        <v>30</v>
      </c>
      <c r="AF122" s="564"/>
      <c r="AG122" s="564"/>
      <c r="AH122" s="564"/>
      <c r="AI122" s="564"/>
      <c r="AJ122" s="564"/>
      <c r="AK122" s="564"/>
      <c r="AL122" s="564"/>
      <c r="AM122" s="800"/>
      <c r="AN122" s="800"/>
      <c r="AO122" s="800"/>
      <c r="AP122" s="800"/>
      <c r="AQ122" s="800"/>
      <c r="AR122" s="800"/>
      <c r="AS122" s="800"/>
      <c r="AT122" s="800"/>
      <c r="AU122" s="800"/>
      <c r="AV122" s="800"/>
      <c r="AW122" s="853"/>
      <c r="AX122" s="481"/>
      <c r="AY122" s="481"/>
      <c r="AZ122" s="481"/>
      <c r="BA122" s="481"/>
    </row>
    <row r="123" spans="1:53" s="477" customFormat="1">
      <c r="A123" s="481"/>
      <c r="B123" s="481"/>
      <c r="C123" s="481"/>
      <c r="D123" s="481"/>
      <c r="E123" s="481"/>
      <c r="F123" s="481"/>
      <c r="G123" s="481"/>
      <c r="H123" s="481"/>
      <c r="I123" s="481"/>
      <c r="J123" s="481"/>
      <c r="K123" s="481"/>
      <c r="L123" s="481"/>
      <c r="M123" s="481"/>
      <c r="N123" s="481"/>
      <c r="O123" s="481"/>
      <c r="P123" s="481"/>
      <c r="Q123" s="481"/>
      <c r="R123" s="481"/>
      <c r="S123" s="481"/>
      <c r="T123" s="481"/>
      <c r="U123" s="481"/>
      <c r="V123" s="481"/>
      <c r="W123" s="481"/>
      <c r="X123" s="481"/>
      <c r="Y123" s="481"/>
      <c r="Z123" s="481"/>
      <c r="AA123" s="481"/>
      <c r="AB123" s="481"/>
      <c r="AC123" s="481"/>
      <c r="AD123" s="481"/>
      <c r="AE123" s="481"/>
      <c r="AF123" s="481"/>
      <c r="AG123" s="481"/>
      <c r="AH123" s="481"/>
      <c r="AI123" s="481"/>
      <c r="AJ123" s="481"/>
      <c r="AK123" s="481"/>
      <c r="AL123" s="481"/>
      <c r="AM123" s="481"/>
      <c r="AN123" s="481"/>
      <c r="AO123" s="481"/>
      <c r="AP123" s="481"/>
      <c r="AQ123" s="481"/>
      <c r="AR123" s="481"/>
      <c r="AS123" s="481"/>
      <c r="AT123" s="481"/>
      <c r="AU123" s="481"/>
      <c r="AV123" s="481"/>
      <c r="AW123" s="481"/>
      <c r="AX123" s="481"/>
      <c r="AY123" s="481"/>
      <c r="AZ123" s="481"/>
      <c r="BA123" s="481"/>
    </row>
    <row r="124" spans="1:53" s="477" customFormat="1">
      <c r="A124" s="481"/>
      <c r="B124" s="481" t="s">
        <v>363</v>
      </c>
      <c r="C124" s="481"/>
      <c r="D124" s="481"/>
      <c r="E124" s="481"/>
      <c r="F124" s="481"/>
      <c r="G124" s="481"/>
      <c r="H124" s="481"/>
      <c r="I124" s="481"/>
      <c r="J124" s="481"/>
      <c r="K124" s="481"/>
      <c r="L124" s="481"/>
      <c r="M124" s="481"/>
      <c r="N124" s="481"/>
      <c r="O124" s="481"/>
      <c r="P124" s="481"/>
      <c r="Q124" s="481"/>
      <c r="R124" s="481"/>
      <c r="S124" s="481"/>
      <c r="T124" s="481"/>
      <c r="U124" s="481"/>
      <c r="V124" s="481"/>
      <c r="W124" s="481"/>
      <c r="X124" s="481"/>
      <c r="Y124" s="481"/>
      <c r="Z124" s="481"/>
      <c r="AA124" s="481"/>
      <c r="AB124" s="481"/>
      <c r="AC124" s="481"/>
      <c r="AD124" s="481"/>
      <c r="AE124" s="481"/>
      <c r="AF124" s="481"/>
      <c r="AG124" s="481"/>
      <c r="AH124" s="481"/>
      <c r="AI124" s="481"/>
      <c r="AJ124" s="481"/>
      <c r="AK124" s="481"/>
      <c r="AL124" s="481"/>
      <c r="AM124" s="481"/>
      <c r="AN124" s="481"/>
      <c r="AO124" s="481"/>
      <c r="AP124" s="481"/>
      <c r="AQ124" s="481"/>
      <c r="AR124" s="481"/>
      <c r="AS124" s="481"/>
      <c r="AT124" s="481"/>
      <c r="AU124" s="481"/>
      <c r="AV124" s="481"/>
      <c r="AW124" s="481"/>
      <c r="AX124" s="481"/>
      <c r="AY124" s="481"/>
      <c r="AZ124" s="481"/>
      <c r="BA124" s="481"/>
    </row>
    <row r="125" spans="1:53" s="477" customFormat="1">
      <c r="A125" s="481"/>
      <c r="B125" s="481" t="s">
        <v>364</v>
      </c>
      <c r="C125" s="481"/>
      <c r="D125" s="481"/>
      <c r="E125" s="481"/>
      <c r="F125" s="481"/>
      <c r="G125" s="481"/>
      <c r="H125" s="481"/>
      <c r="I125" s="481"/>
      <c r="J125" s="481"/>
      <c r="K125" s="481"/>
      <c r="L125" s="481"/>
      <c r="M125" s="481"/>
      <c r="N125" s="481"/>
      <c r="O125" s="481"/>
      <c r="P125" s="481"/>
      <c r="Q125" s="481"/>
      <c r="R125" s="481"/>
      <c r="S125" s="481"/>
      <c r="T125" s="481"/>
      <c r="U125" s="481"/>
      <c r="V125" s="481"/>
      <c r="W125" s="481"/>
      <c r="X125" s="481"/>
      <c r="Y125" s="481"/>
      <c r="Z125" s="481"/>
      <c r="AA125" s="481"/>
      <c r="AB125" s="481"/>
      <c r="AC125" s="481"/>
      <c r="AD125" s="481"/>
      <c r="AE125" s="481"/>
      <c r="AF125" s="481"/>
      <c r="AG125" s="481"/>
      <c r="AH125" s="481"/>
      <c r="AI125" s="481"/>
      <c r="AJ125" s="481"/>
      <c r="AK125" s="481"/>
      <c r="AL125" s="481"/>
      <c r="AM125" s="481"/>
      <c r="AN125" s="481"/>
      <c r="AO125" s="481"/>
      <c r="AP125" s="481"/>
      <c r="AQ125" s="481"/>
      <c r="AR125" s="481"/>
      <c r="AS125" s="481"/>
      <c r="AT125" s="481"/>
      <c r="AU125" s="481"/>
      <c r="AV125" s="481"/>
      <c r="AW125" s="481"/>
      <c r="AX125" s="481"/>
      <c r="AY125" s="481"/>
      <c r="AZ125" s="481"/>
      <c r="BA125" s="481"/>
    </row>
    <row r="126" spans="1:53" s="477" customFormat="1">
      <c r="A126" s="481"/>
      <c r="B126" s="481" t="s">
        <v>365</v>
      </c>
      <c r="C126" s="481"/>
      <c r="D126" s="481"/>
      <c r="E126" s="481"/>
      <c r="F126" s="481"/>
      <c r="G126" s="481"/>
      <c r="H126" s="481"/>
      <c r="I126" s="481"/>
      <c r="J126" s="481"/>
      <c r="K126" s="481"/>
      <c r="L126" s="481"/>
      <c r="M126" s="481"/>
      <c r="N126" s="481"/>
      <c r="O126" s="481"/>
      <c r="P126" s="481"/>
      <c r="Q126" s="481"/>
      <c r="R126" s="481"/>
      <c r="S126" s="481"/>
      <c r="T126" s="481"/>
      <c r="U126" s="481"/>
      <c r="V126" s="481"/>
      <c r="W126" s="481"/>
      <c r="X126" s="481"/>
      <c r="Y126" s="481"/>
      <c r="Z126" s="481"/>
      <c r="AA126" s="481"/>
      <c r="AB126" s="481"/>
      <c r="AC126" s="481"/>
      <c r="AD126" s="481"/>
      <c r="AE126" s="481"/>
      <c r="AF126" s="481"/>
      <c r="AG126" s="481"/>
      <c r="AH126" s="481"/>
      <c r="AI126" s="481"/>
      <c r="AJ126" s="481"/>
      <c r="AK126" s="481"/>
      <c r="AL126" s="481"/>
      <c r="AM126" s="481"/>
      <c r="AN126" s="481"/>
      <c r="AO126" s="481"/>
      <c r="AP126" s="481"/>
      <c r="AQ126" s="481"/>
      <c r="AR126" s="481"/>
      <c r="AS126" s="481"/>
      <c r="AT126" s="481"/>
      <c r="AU126" s="481"/>
      <c r="AV126" s="481"/>
      <c r="AW126" s="481"/>
      <c r="AX126" s="481"/>
      <c r="AY126" s="481"/>
      <c r="AZ126" s="481"/>
      <c r="BA126" s="481"/>
    </row>
    <row r="127" spans="1:53" s="477" customFormat="1" ht="21" customHeight="1">
      <c r="A127" s="481"/>
      <c r="B127" s="522" t="s">
        <v>297</v>
      </c>
      <c r="C127" s="565" t="s">
        <v>104</v>
      </c>
      <c r="D127" s="592"/>
      <c r="E127" s="592"/>
      <c r="F127" s="592"/>
      <c r="G127" s="592"/>
      <c r="H127" s="592"/>
      <c r="I127" s="592"/>
      <c r="J127" s="592"/>
      <c r="K127" s="592"/>
      <c r="L127" s="592"/>
      <c r="M127" s="592"/>
      <c r="N127" s="592"/>
      <c r="O127" s="592"/>
      <c r="P127" s="592"/>
      <c r="Q127" s="592"/>
      <c r="R127" s="592"/>
      <c r="S127" s="592"/>
      <c r="T127" s="592"/>
      <c r="U127" s="592"/>
      <c r="V127" s="592"/>
      <c r="W127" s="592"/>
      <c r="X127" s="592"/>
      <c r="Y127" s="592"/>
      <c r="Z127" s="592"/>
      <c r="AA127" s="592"/>
      <c r="AB127" s="592"/>
      <c r="AC127" s="592"/>
      <c r="AD127" s="592"/>
      <c r="AE127" s="592"/>
      <c r="AF127" s="592"/>
      <c r="AG127" s="592"/>
      <c r="AH127" s="592"/>
      <c r="AI127" s="592"/>
      <c r="AJ127" s="592"/>
      <c r="AK127" s="592"/>
      <c r="AL127" s="592"/>
      <c r="AM127" s="592"/>
      <c r="AN127" s="592"/>
      <c r="AO127" s="592"/>
      <c r="AP127" s="592"/>
      <c r="AQ127" s="592"/>
      <c r="AR127" s="592"/>
      <c r="AS127" s="592"/>
      <c r="AT127" s="592"/>
      <c r="AU127" s="592"/>
      <c r="AV127" s="592"/>
      <c r="AW127" s="592"/>
      <c r="AX127" s="592"/>
      <c r="AY127" s="481"/>
      <c r="AZ127" s="481"/>
      <c r="BA127" s="481"/>
    </row>
    <row r="128" spans="1:53" s="477" customFormat="1">
      <c r="A128" s="485"/>
      <c r="B128" s="485"/>
      <c r="C128" s="485"/>
      <c r="D128" s="485"/>
      <c r="E128" s="485"/>
      <c r="F128" s="485"/>
      <c r="G128" s="485"/>
      <c r="H128" s="485"/>
      <c r="I128" s="485"/>
      <c r="J128" s="485"/>
      <c r="K128" s="485"/>
      <c r="L128" s="485"/>
      <c r="M128" s="485"/>
      <c r="N128" s="485"/>
      <c r="O128" s="485"/>
      <c r="P128" s="485"/>
      <c r="Q128" s="485"/>
      <c r="R128" s="485"/>
      <c r="S128" s="485"/>
      <c r="T128" s="485"/>
      <c r="U128" s="485"/>
      <c r="V128" s="485"/>
      <c r="W128" s="485"/>
      <c r="X128" s="485"/>
      <c r="Y128" s="485"/>
      <c r="Z128" s="485"/>
      <c r="AA128" s="485"/>
      <c r="AB128" s="485"/>
      <c r="AC128" s="485"/>
      <c r="AD128" s="485"/>
      <c r="AE128" s="485"/>
      <c r="AF128" s="485"/>
      <c r="AG128" s="485"/>
      <c r="AH128" s="485"/>
      <c r="AI128" s="485"/>
      <c r="AJ128" s="485"/>
      <c r="AK128" s="485"/>
      <c r="AL128" s="485"/>
      <c r="AM128" s="485"/>
      <c r="AN128" s="485"/>
      <c r="AO128" s="485"/>
      <c r="AP128" s="485"/>
      <c r="AQ128" s="485"/>
      <c r="AR128" s="485"/>
      <c r="AS128" s="485"/>
      <c r="AT128" s="485"/>
      <c r="AU128" s="485"/>
      <c r="AV128" s="485"/>
      <c r="AW128" s="485"/>
      <c r="AX128" s="485"/>
      <c r="AY128" s="485"/>
      <c r="AZ128" s="485"/>
      <c r="BA128" s="485"/>
    </row>
    <row r="129" spans="1:53" s="477" customFormat="1" ht="19.149999999999999" customHeight="1">
      <c r="A129" s="485"/>
      <c r="B129" s="507" t="s">
        <v>417</v>
      </c>
      <c r="C129" s="507"/>
      <c r="D129" s="507"/>
      <c r="E129" s="507"/>
      <c r="F129" s="507"/>
      <c r="G129" s="507"/>
      <c r="H129" s="507"/>
      <c r="I129" s="507"/>
      <c r="J129" s="507"/>
      <c r="K129" s="507"/>
      <c r="L129" s="507"/>
      <c r="M129" s="507"/>
      <c r="N129" s="507"/>
      <c r="O129" s="507"/>
      <c r="P129" s="507"/>
      <c r="Q129" s="507"/>
      <c r="R129" s="507"/>
      <c r="S129" s="507"/>
      <c r="T129" s="507"/>
      <c r="U129" s="507"/>
      <c r="V129" s="507"/>
      <c r="W129" s="507"/>
      <c r="X129" s="507"/>
      <c r="Y129" s="507"/>
      <c r="Z129" s="507"/>
      <c r="AA129" s="507"/>
      <c r="AB129" s="507"/>
      <c r="AC129" s="507"/>
      <c r="AD129" s="507"/>
      <c r="AE129" s="507"/>
      <c r="AF129" s="507"/>
      <c r="AG129" s="507"/>
      <c r="AH129" s="507"/>
      <c r="AI129" s="507"/>
      <c r="AJ129" s="507"/>
      <c r="AK129" s="507"/>
      <c r="AL129" s="507"/>
      <c r="AM129" s="507"/>
      <c r="AN129" s="507"/>
      <c r="AO129" s="507"/>
      <c r="AP129" s="507"/>
      <c r="AQ129" s="507"/>
      <c r="AR129" s="507"/>
      <c r="AS129" s="507"/>
      <c r="AT129" s="507"/>
      <c r="AU129" s="507"/>
      <c r="AV129" s="507"/>
      <c r="AW129" s="507"/>
      <c r="AX129" s="485"/>
      <c r="AY129" s="485"/>
      <c r="AZ129" s="485"/>
      <c r="BA129" s="485"/>
    </row>
    <row r="130" spans="1:53" s="477" customFormat="1" ht="12" customHeight="1">
      <c r="A130" s="485"/>
      <c r="B130" s="523"/>
      <c r="C130" s="523"/>
      <c r="D130" s="523"/>
      <c r="E130" s="523"/>
      <c r="F130" s="523"/>
      <c r="G130" s="523"/>
      <c r="H130" s="523"/>
      <c r="I130" s="523"/>
      <c r="J130" s="523"/>
      <c r="K130" s="523"/>
      <c r="L130" s="523"/>
      <c r="M130" s="523"/>
      <c r="N130" s="523"/>
      <c r="O130" s="523"/>
      <c r="P130" s="523"/>
      <c r="Q130" s="523"/>
      <c r="R130" s="523"/>
      <c r="S130" s="523"/>
      <c r="T130" s="523"/>
      <c r="U130" s="523"/>
      <c r="V130" s="523"/>
      <c r="W130" s="523"/>
      <c r="X130" s="523"/>
      <c r="Y130" s="523"/>
      <c r="Z130" s="523"/>
      <c r="AA130" s="523"/>
      <c r="AB130" s="523"/>
      <c r="AC130" s="523"/>
      <c r="AD130" s="523"/>
      <c r="AE130" s="523"/>
      <c r="AF130" s="523"/>
      <c r="AG130" s="523"/>
      <c r="AH130" s="523"/>
      <c r="AI130" s="523"/>
      <c r="AJ130" s="523"/>
      <c r="AK130" s="523"/>
      <c r="AL130" s="523"/>
      <c r="AM130" s="523"/>
      <c r="AN130" s="523"/>
      <c r="AO130" s="523"/>
      <c r="AP130" s="523"/>
      <c r="AQ130" s="523"/>
      <c r="AR130" s="523"/>
      <c r="AS130" s="523"/>
      <c r="AT130" s="523"/>
      <c r="AU130" s="523"/>
      <c r="AV130" s="523"/>
      <c r="AW130" s="523"/>
      <c r="AX130" s="485"/>
      <c r="AY130" s="485"/>
      <c r="AZ130" s="485"/>
      <c r="BA130" s="485"/>
    </row>
    <row r="131" spans="1:53" s="477" customFormat="1" ht="19.149999999999999" customHeight="1">
      <c r="A131" s="485"/>
      <c r="B131" s="523" t="s">
        <v>98</v>
      </c>
      <c r="C131" s="523"/>
      <c r="D131" s="523"/>
      <c r="E131" s="523"/>
      <c r="F131" s="523"/>
      <c r="G131" s="523"/>
      <c r="H131" s="523"/>
      <c r="I131" s="523"/>
      <c r="J131" s="523"/>
      <c r="K131" s="523"/>
      <c r="L131" s="523"/>
      <c r="M131" s="523"/>
      <c r="N131" s="523"/>
      <c r="O131" s="523"/>
      <c r="P131" s="523"/>
      <c r="Q131" s="523"/>
      <c r="R131" s="523"/>
      <c r="S131" s="523"/>
      <c r="T131" s="523"/>
      <c r="U131" s="523"/>
      <c r="V131" s="523"/>
      <c r="W131" s="523"/>
      <c r="X131" s="523"/>
      <c r="Y131" s="523"/>
      <c r="Z131" s="523"/>
      <c r="AA131" s="523"/>
      <c r="AB131" s="523"/>
      <c r="AC131" s="523"/>
      <c r="AD131" s="523"/>
      <c r="AE131" s="523"/>
      <c r="AF131" s="523"/>
      <c r="AG131" s="523"/>
      <c r="AH131" s="523"/>
      <c r="AI131" s="523"/>
      <c r="AJ131" s="523"/>
      <c r="AK131" s="523"/>
      <c r="AL131" s="523"/>
      <c r="AM131" s="523"/>
      <c r="AN131" s="523"/>
      <c r="AO131" s="523"/>
      <c r="AP131" s="523"/>
      <c r="AQ131" s="523"/>
      <c r="AR131" s="523"/>
      <c r="AS131" s="523"/>
      <c r="AT131" s="523"/>
      <c r="AU131" s="523"/>
      <c r="AV131" s="523"/>
      <c r="AW131" s="523"/>
      <c r="AX131" s="485"/>
      <c r="AY131" s="485"/>
      <c r="AZ131" s="485"/>
      <c r="BA131" s="485"/>
    </row>
    <row r="132" spans="1:53" s="477" customFormat="1" ht="30" customHeight="1">
      <c r="A132" s="485"/>
      <c r="B132" s="485"/>
      <c r="C132" s="485"/>
      <c r="D132" s="485"/>
      <c r="E132" s="485"/>
      <c r="F132" s="485"/>
      <c r="G132" s="485"/>
      <c r="H132" s="485"/>
      <c r="I132" s="485"/>
      <c r="J132" s="485"/>
      <c r="K132" s="485"/>
      <c r="L132" s="485"/>
      <c r="M132" s="485"/>
      <c r="N132" s="485"/>
      <c r="O132" s="485"/>
      <c r="P132" s="485"/>
      <c r="Q132" s="485"/>
      <c r="R132" s="485"/>
      <c r="S132" s="485"/>
      <c r="T132" s="485"/>
      <c r="U132" s="485"/>
      <c r="V132" s="485"/>
      <c r="W132" s="485"/>
      <c r="X132" s="485"/>
      <c r="Y132" s="485"/>
      <c r="Z132" s="485"/>
      <c r="AA132" s="485"/>
      <c r="AB132" s="485"/>
      <c r="AC132" s="485"/>
      <c r="AD132" s="485"/>
      <c r="AE132" s="485"/>
      <c r="AF132" s="485"/>
      <c r="AG132" s="485"/>
      <c r="AH132" s="485"/>
      <c r="AI132" s="485"/>
      <c r="AJ132" s="485"/>
      <c r="AK132" s="485" t="s">
        <v>186</v>
      </c>
      <c r="AL132" s="485"/>
      <c r="AM132" s="485"/>
      <c r="AN132" s="485"/>
      <c r="AO132" s="485">
        <v>2</v>
      </c>
      <c r="AP132" s="485" t="s">
        <v>17</v>
      </c>
      <c r="AQ132" s="485"/>
      <c r="AR132" s="485">
        <v>1</v>
      </c>
      <c r="AS132" s="485">
        <v>0</v>
      </c>
      <c r="AT132" s="485" t="s">
        <v>269</v>
      </c>
      <c r="AU132" s="485"/>
      <c r="AV132" s="485"/>
      <c r="AW132" s="485">
        <v>1</v>
      </c>
      <c r="AX132" s="485" t="s">
        <v>144</v>
      </c>
      <c r="AY132" s="485"/>
      <c r="AZ132" s="485"/>
      <c r="BA132" s="485"/>
    </row>
    <row r="133" spans="1:53" s="477" customFormat="1" ht="19.149999999999999" customHeight="1">
      <c r="A133" s="485"/>
      <c r="B133" s="485"/>
      <c r="C133" s="485"/>
      <c r="D133" s="593"/>
      <c r="E133" s="485"/>
      <c r="F133" s="616"/>
      <c r="G133" s="485"/>
      <c r="H133" s="485"/>
      <c r="I133" s="485"/>
      <c r="J133" s="485"/>
      <c r="K133" s="485"/>
      <c r="L133" s="485"/>
      <c r="M133" s="485"/>
      <c r="N133" s="485"/>
      <c r="O133" s="485"/>
      <c r="P133" s="485"/>
      <c r="Q133" s="485"/>
      <c r="R133" s="485"/>
      <c r="S133" s="485"/>
      <c r="T133" s="593"/>
      <c r="U133" s="485"/>
      <c r="V133" s="485"/>
      <c r="W133" s="485"/>
      <c r="X133" s="485"/>
      <c r="Y133" s="485"/>
      <c r="Z133" s="485"/>
      <c r="AA133" s="485"/>
      <c r="AB133" s="485"/>
      <c r="AC133" s="485"/>
      <c r="AD133" s="485"/>
      <c r="AE133" s="485"/>
      <c r="AF133" s="485"/>
      <c r="AG133" s="485"/>
      <c r="AH133" s="485"/>
      <c r="AI133" s="485"/>
      <c r="AJ133" s="485"/>
      <c r="AK133" s="485"/>
      <c r="AL133" s="485"/>
      <c r="AM133" s="485"/>
      <c r="AN133" s="485"/>
      <c r="AO133" s="485"/>
      <c r="AP133" s="485"/>
      <c r="AQ133" s="485"/>
      <c r="AR133" s="485"/>
      <c r="AS133" s="485"/>
      <c r="AT133" s="485"/>
      <c r="AU133" s="485"/>
      <c r="AV133" s="485"/>
      <c r="AW133" s="485"/>
      <c r="AX133" s="485"/>
      <c r="AY133" s="485"/>
      <c r="AZ133" s="485"/>
      <c r="BA133" s="485"/>
    </row>
    <row r="134" spans="1:53" s="477" customFormat="1" ht="15" customHeight="1">
      <c r="A134" s="485"/>
      <c r="B134" s="485"/>
      <c r="C134" s="485"/>
      <c r="D134" s="485"/>
      <c r="E134" s="485"/>
      <c r="F134" s="616" t="s">
        <v>403</v>
      </c>
      <c r="G134" s="485"/>
      <c r="H134" s="485"/>
      <c r="I134" s="485"/>
      <c r="J134" s="485"/>
      <c r="K134" s="485"/>
      <c r="L134" s="485"/>
      <c r="M134" s="485"/>
      <c r="N134" s="485"/>
      <c r="O134" s="485"/>
      <c r="P134" s="485"/>
      <c r="Q134" s="485"/>
      <c r="R134" s="485"/>
      <c r="S134" s="485"/>
      <c r="T134" s="593" t="s">
        <v>1</v>
      </c>
      <c r="U134" s="485"/>
      <c r="V134" s="485"/>
      <c r="W134" s="485"/>
      <c r="X134" s="485"/>
      <c r="Y134" s="485"/>
      <c r="Z134" s="485"/>
      <c r="AA134" s="485"/>
      <c r="AB134" s="485"/>
      <c r="AC134" s="485"/>
      <c r="AD134" s="485"/>
      <c r="AE134" s="485"/>
      <c r="AF134" s="485"/>
      <c r="AG134" s="485"/>
      <c r="AH134" s="485"/>
      <c r="AI134" s="485"/>
      <c r="AJ134" s="485"/>
      <c r="AK134" s="485"/>
      <c r="AL134" s="485"/>
      <c r="AM134" s="485"/>
      <c r="AN134" s="485"/>
      <c r="AO134" s="485"/>
      <c r="AP134" s="485"/>
      <c r="AQ134" s="485"/>
      <c r="AR134" s="485"/>
      <c r="AS134" s="812"/>
      <c r="AT134" s="485"/>
      <c r="AU134" s="485"/>
      <c r="AV134" s="485"/>
      <c r="AW134" s="485"/>
      <c r="AX134" s="485"/>
      <c r="AY134" s="485"/>
      <c r="AZ134" s="485"/>
      <c r="BA134" s="485"/>
    </row>
    <row r="135" spans="1:53" s="477" customFormat="1" ht="24" customHeight="1">
      <c r="A135" s="485"/>
      <c r="B135" s="485"/>
      <c r="C135" s="485"/>
      <c r="D135" s="485"/>
      <c r="E135" s="485"/>
      <c r="F135" s="485"/>
      <c r="G135" s="485"/>
      <c r="H135" s="485"/>
      <c r="I135" s="485"/>
      <c r="J135" s="485"/>
      <c r="K135" s="485"/>
      <c r="L135" s="485"/>
      <c r="M135" s="485"/>
      <c r="N135" s="485"/>
      <c r="O135" s="485"/>
      <c r="P135" s="485"/>
      <c r="Q135" s="485"/>
      <c r="R135" s="485"/>
      <c r="S135" s="485"/>
      <c r="T135" s="485"/>
      <c r="U135" s="485"/>
      <c r="V135" s="485"/>
      <c r="W135" s="485"/>
      <c r="X135" s="485"/>
      <c r="Y135" s="485"/>
      <c r="Z135" s="695" t="s">
        <v>379</v>
      </c>
      <c r="AA135" s="695"/>
      <c r="AB135" s="695"/>
      <c r="AC135" s="695"/>
      <c r="AD135" s="695"/>
      <c r="AE135" s="695"/>
      <c r="AF135" s="742" t="s">
        <v>244</v>
      </c>
      <c r="AG135" s="695"/>
      <c r="AH135" s="695"/>
      <c r="AI135" s="695"/>
      <c r="AJ135" s="695"/>
      <c r="AK135" s="695"/>
      <c r="AL135" s="695"/>
      <c r="AM135" s="695"/>
      <c r="AN135" s="695"/>
      <c r="AO135" s="695"/>
      <c r="AP135" s="695"/>
      <c r="AQ135" s="695"/>
      <c r="AR135" s="695"/>
      <c r="AS135" s="695"/>
      <c r="AT135" s="695"/>
      <c r="AU135" s="695"/>
      <c r="AV135" s="695"/>
      <c r="AW135" s="695"/>
      <c r="AX135" s="695"/>
      <c r="AY135" s="695"/>
      <c r="AZ135" s="485"/>
      <c r="BA135" s="485"/>
    </row>
    <row r="136" spans="1:53" s="477" customFormat="1" ht="15" customHeight="1">
      <c r="A136" s="485"/>
      <c r="B136" s="485"/>
      <c r="C136" s="485"/>
      <c r="D136" s="485"/>
      <c r="E136" s="485"/>
      <c r="F136" s="485"/>
      <c r="G136" s="485"/>
      <c r="H136" s="485"/>
      <c r="I136" s="485"/>
      <c r="J136" s="485"/>
      <c r="K136" s="485"/>
      <c r="L136" s="485"/>
      <c r="M136" s="485"/>
      <c r="N136" s="485"/>
      <c r="O136" s="485"/>
      <c r="P136" s="485"/>
      <c r="Q136" s="485"/>
      <c r="R136" s="485"/>
      <c r="S136" s="485"/>
      <c r="T136" s="485"/>
      <c r="U136" s="485"/>
      <c r="V136" s="485"/>
      <c r="W136" s="485"/>
      <c r="X136" s="485"/>
      <c r="Y136" s="485"/>
      <c r="Z136" s="696"/>
      <c r="AA136" s="696"/>
      <c r="AB136" s="696"/>
      <c r="AC136" s="696"/>
      <c r="AD136" s="696"/>
      <c r="AE136" s="696"/>
      <c r="AF136" s="696"/>
      <c r="AG136" s="696"/>
      <c r="AH136" s="696"/>
      <c r="AI136" s="696"/>
      <c r="AJ136" s="696"/>
      <c r="AK136" s="696"/>
      <c r="AL136" s="696"/>
      <c r="AM136" s="696"/>
      <c r="AN136" s="696"/>
      <c r="AO136" s="696"/>
      <c r="AP136" s="696"/>
      <c r="AQ136" s="696"/>
      <c r="AR136" s="696"/>
      <c r="AS136" s="839"/>
      <c r="AT136" s="696"/>
      <c r="AU136" s="696"/>
      <c r="AV136" s="696"/>
      <c r="AW136" s="696"/>
      <c r="AX136" s="696"/>
      <c r="AY136" s="696"/>
      <c r="AZ136" s="485"/>
      <c r="BA136" s="485"/>
    </row>
    <row r="137" spans="1:53" s="477" customFormat="1" ht="24" customHeight="1">
      <c r="A137" s="485"/>
      <c r="B137" s="485"/>
      <c r="C137" s="485"/>
      <c r="D137" s="485"/>
      <c r="E137" s="606" t="s">
        <v>370</v>
      </c>
      <c r="F137" s="485"/>
      <c r="G137" s="485"/>
      <c r="H137" s="485"/>
      <c r="I137" s="485"/>
      <c r="J137" s="485"/>
      <c r="K137" s="485"/>
      <c r="L137" s="485"/>
      <c r="M137" s="485"/>
      <c r="N137" s="485"/>
      <c r="O137" s="485"/>
      <c r="P137" s="485"/>
      <c r="Q137" s="485"/>
      <c r="R137" s="485"/>
      <c r="S137" s="485"/>
      <c r="T137" s="485"/>
      <c r="U137" s="485"/>
      <c r="V137" s="485"/>
      <c r="W137" s="485"/>
      <c r="X137" s="485"/>
      <c r="Y137" s="485"/>
      <c r="Z137" s="695" t="s">
        <v>248</v>
      </c>
      <c r="AA137" s="695"/>
      <c r="AB137" s="695"/>
      <c r="AC137" s="695"/>
      <c r="AD137" s="695"/>
      <c r="AE137" s="695"/>
      <c r="AF137" s="695"/>
      <c r="AG137" s="742" t="s">
        <v>294</v>
      </c>
      <c r="AH137" s="695"/>
      <c r="AI137" s="695"/>
      <c r="AJ137" s="695"/>
      <c r="AK137" s="695"/>
      <c r="AL137" s="695"/>
      <c r="AM137" s="695"/>
      <c r="AN137" s="695"/>
      <c r="AO137" s="695"/>
      <c r="AP137" s="695"/>
      <c r="AQ137" s="695"/>
      <c r="AR137" s="695"/>
      <c r="AS137" s="695"/>
      <c r="AT137" s="695"/>
      <c r="AU137" s="695"/>
      <c r="AV137" s="695"/>
      <c r="AW137" s="695"/>
      <c r="AX137" s="695"/>
      <c r="AY137" s="695"/>
      <c r="AZ137" s="485"/>
      <c r="BA137" s="485"/>
    </row>
    <row r="138" spans="1:53" s="477" customFormat="1" ht="15" customHeight="1">
      <c r="A138" s="485"/>
      <c r="B138" s="485"/>
      <c r="C138" s="485"/>
      <c r="D138" s="485"/>
      <c r="E138" s="485"/>
      <c r="F138" s="485"/>
      <c r="G138" s="485"/>
      <c r="H138" s="485"/>
      <c r="I138" s="485"/>
      <c r="J138" s="485"/>
      <c r="K138" s="485"/>
      <c r="L138" s="485"/>
      <c r="M138" s="485"/>
      <c r="N138" s="485"/>
      <c r="O138" s="485"/>
      <c r="P138" s="485"/>
      <c r="Q138" s="485"/>
      <c r="R138" s="485"/>
      <c r="S138" s="485"/>
      <c r="T138" s="485"/>
      <c r="U138" s="485"/>
      <c r="V138" s="485"/>
      <c r="W138" s="485"/>
      <c r="X138" s="485"/>
      <c r="Y138" s="485"/>
      <c r="Z138" s="485"/>
      <c r="AA138" s="485"/>
      <c r="AB138" s="485"/>
      <c r="AC138" s="485"/>
      <c r="AD138" s="485"/>
      <c r="AE138" s="485"/>
      <c r="AF138" s="485"/>
      <c r="AG138" s="485"/>
      <c r="AH138" s="485"/>
      <c r="AI138" s="485"/>
      <c r="AJ138" s="485"/>
      <c r="AK138" s="485"/>
      <c r="AL138" s="485"/>
      <c r="AM138" s="485"/>
      <c r="AN138" s="485"/>
      <c r="AO138" s="485"/>
      <c r="AP138" s="485"/>
      <c r="AQ138" s="485"/>
      <c r="AR138" s="485"/>
      <c r="AS138" s="812"/>
      <c r="AT138" s="485"/>
      <c r="AU138" s="485"/>
      <c r="AV138" s="485"/>
      <c r="AW138" s="485"/>
      <c r="AX138" s="696"/>
      <c r="AY138" s="696"/>
      <c r="AZ138" s="485"/>
      <c r="BA138" s="485"/>
    </row>
    <row r="139" spans="1:53" s="477" customFormat="1" ht="24" customHeight="1">
      <c r="A139" s="485"/>
      <c r="B139" s="485"/>
      <c r="C139" s="485"/>
      <c r="D139" s="485"/>
      <c r="E139" s="485"/>
      <c r="F139" s="485"/>
      <c r="G139" s="485"/>
      <c r="H139" s="485"/>
      <c r="I139" s="485"/>
      <c r="J139" s="485"/>
      <c r="K139" s="485"/>
      <c r="L139" s="485"/>
      <c r="M139" s="485"/>
      <c r="N139" s="485"/>
      <c r="O139" s="485"/>
      <c r="P139" s="485"/>
      <c r="Q139" s="485"/>
      <c r="R139" s="485"/>
      <c r="S139" s="485"/>
      <c r="T139" s="485"/>
      <c r="U139" s="485"/>
      <c r="V139" s="485"/>
      <c r="W139" s="485"/>
      <c r="X139" s="485"/>
      <c r="Y139" s="485"/>
      <c r="Z139" s="695" t="s">
        <v>26</v>
      </c>
      <c r="AA139" s="695"/>
      <c r="AB139" s="695"/>
      <c r="AC139" s="695"/>
      <c r="AD139" s="695"/>
      <c r="AE139" s="695"/>
      <c r="AF139" s="695"/>
      <c r="AG139" s="695"/>
      <c r="AH139" s="695"/>
      <c r="AI139" s="695"/>
      <c r="AJ139" s="695"/>
      <c r="AK139" s="742"/>
      <c r="AL139" s="695"/>
      <c r="AM139" s="695"/>
      <c r="AN139" s="695"/>
      <c r="AO139" s="695"/>
      <c r="AP139" s="695"/>
      <c r="AQ139" s="695"/>
      <c r="AR139" s="695"/>
      <c r="AS139" s="695"/>
      <c r="AT139" s="695"/>
      <c r="AU139" s="695"/>
      <c r="AV139" s="695"/>
      <c r="AW139" s="854"/>
      <c r="AX139" s="695"/>
      <c r="AY139" s="866"/>
      <c r="AZ139" s="485"/>
      <c r="BA139" s="485"/>
    </row>
    <row r="140" spans="1:53" s="477" customFormat="1" ht="6" customHeight="1">
      <c r="A140" s="485"/>
      <c r="B140" s="485"/>
      <c r="C140" s="485"/>
      <c r="D140" s="485"/>
      <c r="E140" s="485"/>
      <c r="F140" s="485"/>
      <c r="G140" s="485"/>
      <c r="H140" s="485"/>
      <c r="I140" s="485"/>
      <c r="J140" s="485"/>
      <c r="K140" s="485"/>
      <c r="L140" s="485"/>
      <c r="M140" s="485"/>
      <c r="N140" s="485"/>
      <c r="O140" s="485"/>
      <c r="P140" s="485"/>
      <c r="Q140" s="485"/>
      <c r="R140" s="485"/>
      <c r="S140" s="485"/>
      <c r="T140" s="485"/>
      <c r="U140" s="485"/>
      <c r="V140" s="485"/>
      <c r="W140" s="485"/>
      <c r="X140" s="485"/>
      <c r="Y140" s="485"/>
      <c r="Z140" s="485"/>
      <c r="AA140" s="485"/>
      <c r="AB140" s="485"/>
      <c r="AC140" s="485"/>
      <c r="AD140" s="485"/>
      <c r="AE140" s="485"/>
      <c r="AF140" s="485"/>
      <c r="AG140" s="485"/>
      <c r="AH140" s="485"/>
      <c r="AI140" s="485"/>
      <c r="AJ140" s="485"/>
      <c r="AK140" s="696"/>
      <c r="AL140" s="696"/>
      <c r="AM140" s="696"/>
      <c r="AN140" s="696"/>
      <c r="AO140" s="696"/>
      <c r="AP140" s="696"/>
      <c r="AQ140" s="696"/>
      <c r="AR140" s="696"/>
      <c r="AS140" s="839"/>
      <c r="AT140" s="696"/>
      <c r="AU140" s="696"/>
      <c r="AV140" s="485"/>
      <c r="AW140" s="485"/>
      <c r="AX140" s="485"/>
      <c r="AY140" s="485"/>
      <c r="AZ140" s="485"/>
      <c r="BA140" s="485"/>
    </row>
    <row r="141" spans="1:53" s="477" customFormat="1" ht="14.45" customHeight="1">
      <c r="A141" s="485"/>
      <c r="B141" s="485"/>
      <c r="C141" s="485"/>
      <c r="D141" s="485"/>
      <c r="E141" s="485"/>
      <c r="F141" s="485"/>
      <c r="G141" s="485"/>
      <c r="H141" s="485"/>
      <c r="I141" s="485"/>
      <c r="J141" s="485"/>
      <c r="K141" s="485"/>
      <c r="L141" s="485"/>
      <c r="M141" s="485"/>
      <c r="N141" s="485"/>
      <c r="O141" s="485"/>
      <c r="P141" s="485"/>
      <c r="Q141" s="485"/>
      <c r="R141" s="485"/>
      <c r="S141" s="485"/>
      <c r="T141" s="485"/>
      <c r="U141" s="485"/>
      <c r="V141" s="485"/>
      <c r="W141" s="485"/>
      <c r="X141" s="485"/>
      <c r="Y141" s="485"/>
      <c r="Z141" s="485" t="s">
        <v>307</v>
      </c>
      <c r="AA141" s="485"/>
      <c r="AB141" s="485"/>
      <c r="AC141" s="485"/>
      <c r="AD141" s="485"/>
      <c r="AE141" s="485">
        <v>0</v>
      </c>
      <c r="AF141" s="485">
        <v>5</v>
      </c>
      <c r="AG141" s="485">
        <v>4</v>
      </c>
      <c r="AH141" s="485"/>
      <c r="AI141" s="485" t="s">
        <v>47</v>
      </c>
      <c r="AJ141" s="485">
        <v>2</v>
      </c>
      <c r="AK141" s="485">
        <v>2</v>
      </c>
      <c r="AL141" s="485">
        <v>2</v>
      </c>
      <c r="AM141" s="485"/>
      <c r="AN141" s="485" t="s">
        <v>47</v>
      </c>
      <c r="AO141" s="485">
        <v>3</v>
      </c>
      <c r="AP141" s="485">
        <v>3</v>
      </c>
      <c r="AQ141" s="485">
        <v>3</v>
      </c>
      <c r="AR141" s="485">
        <v>3</v>
      </c>
      <c r="AS141" s="485"/>
      <c r="AT141" s="485"/>
      <c r="AU141" s="485" t="s">
        <v>22</v>
      </c>
      <c r="AV141" s="485"/>
      <c r="AW141" s="485"/>
      <c r="AX141" s="485"/>
      <c r="AY141" s="485"/>
      <c r="AZ141" s="485"/>
      <c r="BA141" s="485"/>
    </row>
    <row r="142" spans="1:53" s="477" customFormat="1" ht="14.45" customHeight="1">
      <c r="A142" s="485"/>
      <c r="B142" s="485"/>
      <c r="C142" s="485"/>
      <c r="D142" s="485"/>
      <c r="E142" s="485"/>
      <c r="F142" s="485"/>
      <c r="G142" s="485"/>
      <c r="H142" s="485"/>
      <c r="I142" s="485"/>
      <c r="J142" s="485"/>
      <c r="K142" s="485"/>
      <c r="L142" s="485"/>
      <c r="M142" s="485"/>
      <c r="N142" s="485"/>
      <c r="O142" s="485"/>
      <c r="P142" s="485"/>
      <c r="Q142" s="485"/>
      <c r="R142" s="485"/>
      <c r="S142" s="485"/>
      <c r="T142" s="485"/>
      <c r="U142" s="485"/>
      <c r="V142" s="485"/>
      <c r="W142" s="485"/>
      <c r="X142" s="485"/>
      <c r="Y142" s="485"/>
      <c r="Z142" s="485"/>
      <c r="AA142" s="485"/>
      <c r="AB142" s="485"/>
      <c r="AC142" s="485"/>
      <c r="AD142" s="485"/>
      <c r="AE142" s="485"/>
      <c r="AF142" s="485"/>
      <c r="AG142" s="485"/>
      <c r="AH142" s="485"/>
      <c r="AI142" s="485"/>
      <c r="AJ142" s="485"/>
      <c r="AK142" s="485"/>
      <c r="AL142" s="485"/>
      <c r="AM142" s="485"/>
      <c r="AN142" s="485"/>
      <c r="AO142" s="485"/>
      <c r="AP142" s="485"/>
      <c r="AQ142" s="485"/>
      <c r="AR142" s="485"/>
      <c r="AS142" s="485"/>
      <c r="AT142" s="485"/>
      <c r="AU142" s="485"/>
      <c r="AV142" s="485"/>
      <c r="AW142" s="485"/>
      <c r="AX142" s="485"/>
      <c r="AY142" s="485"/>
      <c r="AZ142" s="485"/>
      <c r="BA142" s="485"/>
    </row>
    <row r="143" spans="1:53" s="477" customFormat="1" ht="12" customHeight="1">
      <c r="A143" s="485"/>
      <c r="B143" s="485"/>
      <c r="C143" s="485"/>
      <c r="D143" s="485"/>
      <c r="E143" s="485"/>
      <c r="F143" s="485"/>
      <c r="G143" s="485"/>
      <c r="H143" s="485"/>
      <c r="I143" s="485"/>
      <c r="J143" s="485"/>
      <c r="K143" s="485"/>
      <c r="L143" s="485"/>
      <c r="M143" s="485"/>
      <c r="N143" s="485"/>
      <c r="O143" s="485"/>
      <c r="P143" s="485"/>
      <c r="Q143" s="485"/>
      <c r="R143" s="485"/>
      <c r="S143" s="485"/>
      <c r="T143" s="485"/>
      <c r="U143" s="485"/>
      <c r="V143" s="485"/>
      <c r="W143" s="485"/>
      <c r="X143" s="485"/>
      <c r="Y143" s="485"/>
      <c r="Z143" s="485"/>
      <c r="AA143" s="485"/>
      <c r="AB143" s="485"/>
      <c r="AC143" s="485"/>
      <c r="AD143" s="485"/>
      <c r="AE143" s="485"/>
      <c r="AF143" s="485"/>
      <c r="AG143" s="485"/>
      <c r="AH143" s="485"/>
      <c r="AI143" s="485"/>
      <c r="AJ143" s="485"/>
      <c r="AK143" s="485"/>
      <c r="AL143" s="485"/>
      <c r="AM143" s="485"/>
      <c r="AN143" s="485"/>
      <c r="AO143" s="812"/>
      <c r="AP143" s="485"/>
      <c r="AQ143" s="485"/>
      <c r="AR143" s="485"/>
      <c r="AS143" s="485"/>
      <c r="AT143" s="485"/>
      <c r="AU143" s="485"/>
      <c r="AV143" s="485"/>
      <c r="AW143" s="485"/>
      <c r="AX143" s="485"/>
      <c r="AY143" s="485"/>
      <c r="AZ143" s="485"/>
      <c r="BA143" s="485"/>
    </row>
    <row r="144" spans="1:53" s="477" customFormat="1" ht="12" customHeight="1">
      <c r="A144" s="485"/>
      <c r="B144" s="485"/>
      <c r="C144" s="485"/>
      <c r="D144" s="485"/>
      <c r="E144" s="485"/>
      <c r="F144" s="485"/>
      <c r="G144" s="485"/>
      <c r="H144" s="485"/>
      <c r="I144" s="485"/>
      <c r="J144" s="485"/>
      <c r="K144" s="485"/>
      <c r="L144" s="485"/>
      <c r="M144" s="485"/>
      <c r="N144" s="485"/>
      <c r="O144" s="485"/>
      <c r="P144" s="485"/>
      <c r="Q144" s="485"/>
      <c r="R144" s="485"/>
      <c r="S144" s="485"/>
      <c r="T144" s="485"/>
      <c r="U144" s="485"/>
      <c r="V144" s="485"/>
      <c r="W144" s="485"/>
      <c r="X144" s="485"/>
      <c r="Y144" s="485"/>
      <c r="Z144" s="485"/>
      <c r="AA144" s="485"/>
      <c r="AB144" s="485"/>
      <c r="AC144" s="485"/>
      <c r="AD144" s="485"/>
      <c r="AE144" s="485"/>
      <c r="AF144" s="485"/>
      <c r="AG144" s="485"/>
      <c r="AH144" s="485"/>
      <c r="AI144" s="485"/>
      <c r="AJ144" s="485"/>
      <c r="AK144" s="485"/>
      <c r="AL144" s="485"/>
      <c r="AM144" s="485"/>
      <c r="AN144" s="485"/>
      <c r="AO144" s="812" t="s">
        <v>388</v>
      </c>
      <c r="AP144" s="485"/>
      <c r="AQ144" s="485"/>
      <c r="AR144" s="485"/>
      <c r="AS144" s="485"/>
      <c r="AT144" s="485"/>
      <c r="AU144" s="485"/>
      <c r="AV144" s="485"/>
      <c r="AW144" s="485"/>
      <c r="AX144" s="485"/>
      <c r="AY144" s="485"/>
      <c r="AZ144" s="485"/>
      <c r="BA144" s="485"/>
    </row>
    <row r="145" spans="1:53" s="478" customFormat="1" ht="15" customHeight="1">
      <c r="A145" s="486"/>
      <c r="B145" s="486" t="s">
        <v>290</v>
      </c>
      <c r="C145" s="486"/>
      <c r="D145" s="486"/>
      <c r="E145" s="486"/>
      <c r="F145" s="486"/>
      <c r="G145" s="486"/>
      <c r="H145" s="486"/>
      <c r="I145" s="486"/>
      <c r="J145" s="486"/>
      <c r="K145" s="486"/>
      <c r="L145" s="486"/>
      <c r="M145" s="486"/>
      <c r="N145" s="486"/>
      <c r="O145" s="486"/>
      <c r="P145" s="486"/>
      <c r="Q145" s="486"/>
      <c r="R145" s="486"/>
      <c r="S145" s="486"/>
      <c r="T145" s="486"/>
      <c r="U145" s="486"/>
      <c r="V145" s="486"/>
      <c r="W145" s="486"/>
      <c r="X145" s="486"/>
      <c r="Y145" s="486"/>
      <c r="Z145" s="486"/>
      <c r="AA145" s="486"/>
      <c r="AB145" s="486"/>
      <c r="AC145" s="486"/>
      <c r="AD145" s="486"/>
      <c r="AE145" s="486"/>
      <c r="AF145" s="486"/>
      <c r="AG145" s="486"/>
      <c r="AH145" s="486"/>
      <c r="AI145" s="486"/>
      <c r="AJ145" s="486"/>
      <c r="AK145" s="486"/>
      <c r="AL145" s="486"/>
      <c r="AM145" s="486"/>
      <c r="AN145" s="486"/>
      <c r="AO145" s="486"/>
      <c r="AP145" s="820" t="s">
        <v>238</v>
      </c>
      <c r="AQ145" s="486"/>
      <c r="AR145" s="486"/>
      <c r="AS145" s="486"/>
      <c r="AT145" s="486"/>
      <c r="AU145" s="486"/>
      <c r="AV145" s="486"/>
      <c r="AW145" s="486"/>
      <c r="AX145" s="486"/>
      <c r="AY145" s="486"/>
      <c r="AZ145" s="486"/>
      <c r="BA145" s="486"/>
    </row>
    <row r="146" spans="1:53" s="479" customFormat="1" ht="16.149999999999999" customHeight="1">
      <c r="A146" s="487"/>
      <c r="B146" s="524" t="s">
        <v>358</v>
      </c>
      <c r="C146" s="566"/>
      <c r="D146" s="566"/>
      <c r="E146" s="566"/>
      <c r="F146" s="566"/>
      <c r="G146" s="566"/>
      <c r="H146" s="622"/>
      <c r="I146" s="622"/>
      <c r="J146" s="622"/>
      <c r="K146" s="635"/>
      <c r="L146" s="524" t="s">
        <v>187</v>
      </c>
      <c r="M146" s="640"/>
      <c r="N146" s="645" t="s">
        <v>323</v>
      </c>
      <c r="O146" s="651" t="s">
        <v>295</v>
      </c>
      <c r="P146" s="659"/>
      <c r="Q146" s="668" t="s">
        <v>377</v>
      </c>
      <c r="R146" s="668"/>
      <c r="S146" s="668"/>
      <c r="T146" s="668"/>
      <c r="U146" s="668"/>
      <c r="V146" s="668"/>
      <c r="W146" s="668"/>
      <c r="X146" s="668"/>
      <c r="Y146" s="668"/>
      <c r="Z146" s="668"/>
      <c r="AA146" s="668"/>
      <c r="AB146" s="668"/>
      <c r="AC146" s="715" t="s">
        <v>384</v>
      </c>
      <c r="AD146" s="617"/>
      <c r="AE146" s="617"/>
      <c r="AF146" s="617"/>
      <c r="AG146" s="617"/>
      <c r="AH146" s="617"/>
      <c r="AI146" s="617"/>
      <c r="AJ146" s="617"/>
      <c r="AK146" s="617"/>
      <c r="AL146" s="617"/>
      <c r="AM146" s="617"/>
      <c r="AN146" s="617"/>
      <c r="AO146" s="813"/>
      <c r="AP146" s="715" t="s">
        <v>206</v>
      </c>
      <c r="AQ146" s="617"/>
      <c r="AR146" s="617"/>
      <c r="AS146" s="617"/>
      <c r="AT146" s="617"/>
      <c r="AU146" s="617"/>
      <c r="AV146" s="617"/>
      <c r="AW146" s="617"/>
      <c r="AX146" s="617"/>
      <c r="AY146" s="617"/>
      <c r="AZ146" s="617"/>
      <c r="BA146" s="813"/>
    </row>
    <row r="147" spans="1:53" s="479" customFormat="1" ht="21.6" customHeight="1">
      <c r="A147" s="487"/>
      <c r="B147" s="525"/>
      <c r="C147" s="567"/>
      <c r="D147" s="567"/>
      <c r="E147" s="567"/>
      <c r="F147" s="567"/>
      <c r="G147" s="567"/>
      <c r="H147" s="567"/>
      <c r="I147" s="567"/>
      <c r="J147" s="567"/>
      <c r="K147" s="636"/>
      <c r="L147" s="525"/>
      <c r="M147" s="636"/>
      <c r="N147" s="646">
        <v>1</v>
      </c>
      <c r="O147" s="652"/>
      <c r="P147" s="660"/>
      <c r="Q147" s="669"/>
      <c r="R147" s="567"/>
      <c r="S147" s="567"/>
      <c r="T147" s="675"/>
      <c r="U147" s="567"/>
      <c r="V147" s="567"/>
      <c r="W147" s="567"/>
      <c r="X147" s="567"/>
      <c r="Y147" s="567"/>
      <c r="Z147" s="567"/>
      <c r="AA147" s="567"/>
      <c r="AB147" s="707"/>
      <c r="AC147" s="699">
        <v>0</v>
      </c>
      <c r="AD147" s="702">
        <v>5</v>
      </c>
      <c r="AE147" s="702">
        <v>4</v>
      </c>
      <c r="AF147" s="702" t="s">
        <v>47</v>
      </c>
      <c r="AG147" s="702">
        <v>2</v>
      </c>
      <c r="AH147" s="702">
        <v>2</v>
      </c>
      <c r="AI147" s="702">
        <v>2</v>
      </c>
      <c r="AJ147" s="702" t="s">
        <v>47</v>
      </c>
      <c r="AK147" s="702">
        <v>3</v>
      </c>
      <c r="AL147" s="702">
        <v>3</v>
      </c>
      <c r="AM147" s="702">
        <v>2</v>
      </c>
      <c r="AN147" s="702">
        <v>3</v>
      </c>
      <c r="AO147" s="814"/>
      <c r="AP147" s="699">
        <v>0</v>
      </c>
      <c r="AQ147" s="702">
        <v>5</v>
      </c>
      <c r="AR147" s="702">
        <v>4</v>
      </c>
      <c r="AS147" s="702" t="s">
        <v>47</v>
      </c>
      <c r="AT147" s="702">
        <v>2</v>
      </c>
      <c r="AU147" s="702">
        <v>2</v>
      </c>
      <c r="AV147" s="702">
        <v>2</v>
      </c>
      <c r="AW147" s="702" t="s">
        <v>47</v>
      </c>
      <c r="AX147" s="702">
        <v>5</v>
      </c>
      <c r="AY147" s="702">
        <v>5</v>
      </c>
      <c r="AZ147" s="702">
        <v>5</v>
      </c>
      <c r="BA147" s="814">
        <v>5</v>
      </c>
    </row>
    <row r="148" spans="1:53" s="477" customFormat="1" ht="12">
      <c r="A148" s="485"/>
      <c r="B148" s="526"/>
      <c r="C148" s="526"/>
      <c r="D148" s="526"/>
      <c r="E148" s="526"/>
      <c r="F148" s="526"/>
      <c r="G148" s="526"/>
      <c r="H148" s="526"/>
      <c r="I148" s="526"/>
      <c r="J148" s="526"/>
      <c r="K148" s="526"/>
      <c r="L148" s="526"/>
      <c r="M148" s="526"/>
      <c r="N148" s="526"/>
      <c r="O148" s="526"/>
      <c r="P148" s="526"/>
      <c r="Q148" s="526"/>
      <c r="R148" s="526"/>
      <c r="S148" s="526"/>
      <c r="T148" s="526"/>
      <c r="U148" s="526"/>
      <c r="V148" s="526"/>
      <c r="W148" s="526"/>
      <c r="X148" s="526"/>
      <c r="Y148" s="526"/>
      <c r="Z148" s="697"/>
      <c r="AA148" s="697"/>
      <c r="AB148" s="697"/>
      <c r="AC148" s="697"/>
      <c r="AD148" s="697"/>
      <c r="AE148" s="697"/>
      <c r="AF148" s="697"/>
      <c r="AG148" s="697"/>
      <c r="AH148" s="697"/>
      <c r="AI148" s="697"/>
      <c r="AJ148" s="697"/>
      <c r="AK148" s="697"/>
      <c r="AL148" s="697"/>
      <c r="AM148" s="697"/>
      <c r="AN148" s="697">
        <v>13</v>
      </c>
      <c r="AO148" s="697"/>
      <c r="AP148" s="697"/>
      <c r="AQ148" s="697"/>
      <c r="AR148" s="697"/>
      <c r="AS148" s="697"/>
      <c r="AT148" s="697"/>
      <c r="AU148" s="697"/>
      <c r="AV148" s="697"/>
      <c r="AW148" s="697"/>
      <c r="AX148" s="485"/>
      <c r="AY148" s="485"/>
      <c r="AZ148" s="697">
        <v>12</v>
      </c>
      <c r="BA148" s="697"/>
    </row>
    <row r="149" spans="1:53" s="479" customFormat="1" ht="16.149999999999999" customHeight="1">
      <c r="A149" s="487"/>
      <c r="B149" s="527" t="s">
        <v>276</v>
      </c>
      <c r="C149" s="568"/>
      <c r="D149" s="568"/>
      <c r="E149" s="568"/>
      <c r="F149" s="568"/>
      <c r="G149" s="568"/>
      <c r="H149" s="568"/>
      <c r="I149" s="568"/>
      <c r="J149" s="568"/>
      <c r="K149" s="637"/>
      <c r="L149" s="568"/>
      <c r="M149" s="568"/>
      <c r="N149" s="568"/>
      <c r="O149" s="568"/>
      <c r="P149" s="568"/>
      <c r="Q149" s="568"/>
      <c r="R149" s="568"/>
      <c r="S149" s="568"/>
      <c r="T149" s="568"/>
      <c r="U149" s="568"/>
      <c r="V149" s="568"/>
      <c r="W149" s="568"/>
      <c r="X149" s="568"/>
      <c r="Y149" s="568"/>
      <c r="Z149" s="568"/>
      <c r="AA149" s="568"/>
      <c r="AB149" s="568"/>
      <c r="AC149" s="568"/>
      <c r="AD149" s="568"/>
      <c r="AE149" s="568"/>
      <c r="AF149" s="568"/>
      <c r="AG149" s="568"/>
      <c r="AH149" s="568"/>
      <c r="AI149" s="568"/>
      <c r="AJ149" s="568"/>
      <c r="AK149" s="568"/>
      <c r="AL149" s="568"/>
      <c r="AM149" s="568"/>
      <c r="AN149" s="568"/>
      <c r="AO149" s="568"/>
      <c r="AP149" s="568"/>
      <c r="AQ149" s="568"/>
      <c r="AR149" s="568"/>
      <c r="AS149" s="568"/>
      <c r="AT149" s="568"/>
      <c r="AU149" s="568"/>
      <c r="AV149" s="568"/>
      <c r="AW149" s="855"/>
      <c r="AX149" s="487"/>
      <c r="AY149" s="487"/>
      <c r="AZ149" s="487"/>
      <c r="BA149" s="487"/>
    </row>
    <row r="150" spans="1:53" s="480" customFormat="1" ht="21.6" customHeight="1">
      <c r="A150" s="488"/>
      <c r="B150" s="528" t="s">
        <v>347</v>
      </c>
      <c r="C150" s="569" t="s">
        <v>58</v>
      </c>
      <c r="D150" s="569" t="s">
        <v>100</v>
      </c>
      <c r="E150" s="569" t="s">
        <v>412</v>
      </c>
      <c r="F150" s="569" t="s">
        <v>393</v>
      </c>
      <c r="G150" s="569" t="s">
        <v>139</v>
      </c>
      <c r="H150" s="569" t="s">
        <v>272</v>
      </c>
      <c r="I150" s="569" t="s">
        <v>219</v>
      </c>
      <c r="J150" s="569" t="s">
        <v>331</v>
      </c>
      <c r="K150" s="569"/>
      <c r="L150" s="569"/>
      <c r="M150" s="569"/>
      <c r="N150" s="569"/>
      <c r="O150" s="569"/>
      <c r="P150" s="569"/>
      <c r="Q150" s="569"/>
      <c r="R150" s="569"/>
      <c r="S150" s="569"/>
      <c r="T150" s="569"/>
      <c r="U150" s="569"/>
      <c r="V150" s="569"/>
      <c r="W150" s="569"/>
      <c r="X150" s="569"/>
      <c r="Y150" s="569"/>
      <c r="Z150" s="569"/>
      <c r="AA150" s="569"/>
      <c r="AB150" s="569"/>
      <c r="AC150" s="569"/>
      <c r="AD150" s="569" t="s">
        <v>331</v>
      </c>
      <c r="AE150" s="569"/>
      <c r="AF150" s="569"/>
      <c r="AG150" s="569"/>
      <c r="AH150" s="569"/>
      <c r="AI150" s="569"/>
      <c r="AJ150" s="569"/>
      <c r="AK150" s="569"/>
      <c r="AL150" s="569"/>
      <c r="AM150" s="569"/>
      <c r="AN150" s="569"/>
      <c r="AO150" s="569"/>
      <c r="AP150" s="569"/>
      <c r="AQ150" s="569"/>
      <c r="AR150" s="569"/>
      <c r="AS150" s="569"/>
      <c r="AT150" s="569"/>
      <c r="AU150" s="569"/>
      <c r="AV150" s="569"/>
      <c r="AW150" s="828"/>
      <c r="AX150" s="488"/>
      <c r="AY150" s="488"/>
      <c r="AZ150" s="488"/>
      <c r="BA150" s="488"/>
    </row>
    <row r="151" spans="1:53" s="477" customFormat="1" ht="12">
      <c r="A151" s="485"/>
      <c r="B151" s="526"/>
      <c r="C151" s="526"/>
      <c r="D151" s="526"/>
      <c r="E151" s="526"/>
      <c r="F151" s="526"/>
      <c r="G151" s="526"/>
      <c r="H151" s="526"/>
      <c r="I151" s="526"/>
      <c r="J151" s="526">
        <v>10</v>
      </c>
      <c r="K151" s="526"/>
      <c r="L151" s="526"/>
      <c r="M151" s="526"/>
      <c r="N151" s="526"/>
      <c r="O151" s="526"/>
      <c r="P151" s="526"/>
      <c r="Q151" s="526"/>
      <c r="R151" s="526"/>
      <c r="S151" s="526"/>
      <c r="T151" s="526">
        <v>20</v>
      </c>
      <c r="U151" s="526"/>
      <c r="V151" s="526"/>
      <c r="W151" s="526"/>
      <c r="X151" s="526"/>
      <c r="Y151" s="526"/>
      <c r="Z151" s="697"/>
      <c r="AA151" s="697"/>
      <c r="AB151" s="697"/>
      <c r="AC151" s="697"/>
      <c r="AD151" s="697">
        <v>30</v>
      </c>
      <c r="AE151" s="697"/>
      <c r="AF151" s="697"/>
      <c r="AG151" s="697"/>
      <c r="AH151" s="697"/>
      <c r="AI151" s="697"/>
      <c r="AJ151" s="697"/>
      <c r="AK151" s="697"/>
      <c r="AL151" s="697"/>
      <c r="AM151" s="697"/>
      <c r="AN151" s="697">
        <v>40</v>
      </c>
      <c r="AO151" s="697"/>
      <c r="AP151" s="697"/>
      <c r="AQ151" s="697"/>
      <c r="AR151" s="697"/>
      <c r="AS151" s="697"/>
      <c r="AT151" s="697"/>
      <c r="AU151" s="697"/>
      <c r="AV151" s="697"/>
      <c r="AW151" s="697"/>
      <c r="AX151" s="485"/>
      <c r="AY151" s="485"/>
      <c r="AZ151" s="485"/>
      <c r="BA151" s="485"/>
    </row>
    <row r="152" spans="1:53" s="479" customFormat="1" ht="16.149999999999999" customHeight="1">
      <c r="A152" s="487"/>
      <c r="B152" s="527" t="s">
        <v>317</v>
      </c>
      <c r="C152" s="568"/>
      <c r="D152" s="568"/>
      <c r="E152" s="568"/>
      <c r="F152" s="568"/>
      <c r="G152" s="568"/>
      <c r="H152" s="568"/>
      <c r="I152" s="568"/>
      <c r="J152" s="568"/>
      <c r="K152" s="568"/>
      <c r="L152" s="568"/>
      <c r="M152" s="568"/>
      <c r="N152" s="568"/>
      <c r="O152" s="568"/>
      <c r="P152" s="568"/>
      <c r="Q152" s="568"/>
      <c r="R152" s="568"/>
      <c r="S152" s="568"/>
      <c r="T152" s="568"/>
      <c r="U152" s="568"/>
      <c r="V152" s="568"/>
      <c r="W152" s="568"/>
      <c r="X152" s="568"/>
      <c r="Y152" s="568"/>
      <c r="Z152" s="568"/>
      <c r="AA152" s="568"/>
      <c r="AB152" s="568"/>
      <c r="AC152" s="568"/>
      <c r="AD152" s="568"/>
      <c r="AE152" s="568"/>
      <c r="AF152" s="568"/>
      <c r="AG152" s="568"/>
      <c r="AH152" s="568"/>
      <c r="AI152" s="568"/>
      <c r="AJ152" s="568"/>
      <c r="AK152" s="568"/>
      <c r="AL152" s="568"/>
      <c r="AM152" s="568"/>
      <c r="AN152" s="568"/>
      <c r="AO152" s="568"/>
      <c r="AP152" s="568"/>
      <c r="AQ152" s="568"/>
      <c r="AR152" s="568"/>
      <c r="AS152" s="568"/>
      <c r="AT152" s="568"/>
      <c r="AU152" s="568"/>
      <c r="AV152" s="568"/>
      <c r="AW152" s="568"/>
      <c r="AX152" s="568"/>
      <c r="AY152" s="855"/>
      <c r="AZ152" s="487"/>
      <c r="BA152" s="487"/>
    </row>
    <row r="153" spans="1:53" s="479" customFormat="1" ht="21.6" customHeight="1">
      <c r="A153" s="487"/>
      <c r="B153" s="529" t="s">
        <v>390</v>
      </c>
      <c r="C153" s="570"/>
      <c r="D153" s="594" t="s">
        <v>398</v>
      </c>
      <c r="E153" s="570"/>
      <c r="F153" s="594"/>
      <c r="G153" s="570"/>
      <c r="H153" s="594" t="s">
        <v>256</v>
      </c>
      <c r="I153" s="570"/>
      <c r="J153" s="594" t="s">
        <v>414</v>
      </c>
      <c r="K153" s="570"/>
      <c r="L153" s="594"/>
      <c r="M153" s="570"/>
      <c r="N153" s="594"/>
      <c r="O153" s="570"/>
      <c r="P153" s="594"/>
      <c r="Q153" s="570"/>
      <c r="R153" s="594"/>
      <c r="S153" s="570"/>
      <c r="T153" s="594"/>
      <c r="U153" s="570"/>
      <c r="V153" s="594"/>
      <c r="W153" s="570"/>
      <c r="X153" s="594"/>
      <c r="Y153" s="570"/>
      <c r="Z153" s="594"/>
      <c r="AA153" s="570"/>
      <c r="AB153" s="594"/>
      <c r="AC153" s="570"/>
      <c r="AD153" s="594"/>
      <c r="AE153" s="570"/>
      <c r="AF153" s="594"/>
      <c r="AG153" s="570"/>
      <c r="AH153" s="594"/>
      <c r="AI153" s="570"/>
      <c r="AJ153" s="594"/>
      <c r="AK153" s="570"/>
      <c r="AL153" s="594"/>
      <c r="AM153" s="570"/>
      <c r="AN153" s="594"/>
      <c r="AO153" s="570"/>
      <c r="AP153" s="594"/>
      <c r="AQ153" s="570"/>
      <c r="AR153" s="594"/>
      <c r="AS153" s="570"/>
      <c r="AT153" s="594"/>
      <c r="AU153" s="570"/>
      <c r="AV153" s="594"/>
      <c r="AW153" s="570"/>
      <c r="AX153" s="594"/>
      <c r="AY153" s="867"/>
      <c r="AZ153" s="487"/>
      <c r="BA153" s="487"/>
    </row>
    <row r="154" spans="1:53" s="477" customFormat="1" ht="12">
      <c r="A154" s="485"/>
      <c r="B154" s="526"/>
      <c r="C154" s="526"/>
      <c r="D154" s="526"/>
      <c r="E154" s="526"/>
      <c r="F154" s="526"/>
      <c r="G154" s="526"/>
      <c r="H154" s="526"/>
      <c r="I154" s="526"/>
      <c r="J154" s="526">
        <v>5</v>
      </c>
      <c r="K154" s="526"/>
      <c r="L154" s="526"/>
      <c r="M154" s="526"/>
      <c r="N154" s="526"/>
      <c r="O154" s="526"/>
      <c r="P154" s="526"/>
      <c r="Q154" s="526"/>
      <c r="R154" s="526"/>
      <c r="S154" s="526"/>
      <c r="T154" s="526">
        <v>10</v>
      </c>
      <c r="U154" s="526"/>
      <c r="V154" s="526"/>
      <c r="W154" s="526"/>
      <c r="X154" s="526"/>
      <c r="Y154" s="526"/>
      <c r="Z154" s="526"/>
      <c r="AA154" s="526"/>
      <c r="AB154" s="526"/>
      <c r="AC154" s="526"/>
      <c r="AD154" s="526">
        <v>15</v>
      </c>
      <c r="AE154" s="526"/>
      <c r="AF154" s="526"/>
      <c r="AG154" s="526"/>
      <c r="AH154" s="526"/>
      <c r="AI154" s="526"/>
      <c r="AJ154" s="526"/>
      <c r="AK154" s="526"/>
      <c r="AL154" s="526"/>
      <c r="AM154" s="526"/>
      <c r="AN154" s="526">
        <v>20</v>
      </c>
      <c r="AO154" s="526"/>
      <c r="AP154" s="526"/>
      <c r="AQ154" s="526"/>
      <c r="AR154" s="526"/>
      <c r="AS154" s="526"/>
      <c r="AT154" s="526"/>
      <c r="AU154" s="526"/>
      <c r="AV154" s="526"/>
      <c r="AW154" s="526"/>
      <c r="AX154" s="526">
        <v>25</v>
      </c>
      <c r="AY154" s="526"/>
      <c r="AZ154" s="485"/>
      <c r="BA154" s="485"/>
    </row>
    <row r="155" spans="1:53" s="479" customFormat="1" ht="16.149999999999999" customHeight="1">
      <c r="A155" s="487"/>
      <c r="B155" s="527" t="s">
        <v>360</v>
      </c>
      <c r="C155" s="568"/>
      <c r="D155" s="568"/>
      <c r="E155" s="568"/>
      <c r="F155" s="568"/>
      <c r="G155" s="568"/>
      <c r="H155" s="568"/>
      <c r="I155" s="568"/>
      <c r="J155" s="568"/>
      <c r="K155" s="568"/>
      <c r="L155" s="568"/>
      <c r="M155" s="568"/>
      <c r="N155" s="568"/>
      <c r="O155" s="568"/>
      <c r="P155" s="568"/>
      <c r="Q155" s="568"/>
      <c r="R155" s="568"/>
      <c r="S155" s="568"/>
      <c r="T155" s="568"/>
      <c r="U155" s="568"/>
      <c r="V155" s="568"/>
      <c r="W155" s="568"/>
      <c r="X155" s="568"/>
      <c r="Y155" s="568"/>
      <c r="Z155" s="568"/>
      <c r="AA155" s="568"/>
      <c r="AB155" s="568"/>
      <c r="AC155" s="568"/>
      <c r="AD155" s="568"/>
      <c r="AE155" s="568"/>
      <c r="AF155" s="568"/>
      <c r="AG155" s="568"/>
      <c r="AH155" s="568"/>
      <c r="AI155" s="568"/>
      <c r="AJ155" s="568"/>
      <c r="AK155" s="568"/>
      <c r="AL155" s="568"/>
      <c r="AM155" s="568"/>
      <c r="AN155" s="568"/>
      <c r="AO155" s="568"/>
      <c r="AP155" s="568"/>
      <c r="AQ155" s="568"/>
      <c r="AR155" s="568"/>
      <c r="AS155" s="568"/>
      <c r="AT155" s="568"/>
      <c r="AU155" s="568"/>
      <c r="AV155" s="568"/>
      <c r="AW155" s="568"/>
      <c r="AX155" s="568"/>
      <c r="AY155" s="855"/>
      <c r="AZ155" s="487"/>
      <c r="BA155" s="487"/>
    </row>
    <row r="156" spans="1:53" s="479" customFormat="1" ht="21.6" customHeight="1">
      <c r="A156" s="487"/>
      <c r="B156" s="529"/>
      <c r="C156" s="570"/>
      <c r="D156" s="594"/>
      <c r="E156" s="570"/>
      <c r="F156" s="594"/>
      <c r="G156" s="570"/>
      <c r="H156" s="594"/>
      <c r="I156" s="570"/>
      <c r="J156" s="594"/>
      <c r="K156" s="570"/>
      <c r="L156" s="594"/>
      <c r="M156" s="570"/>
      <c r="N156" s="594"/>
      <c r="O156" s="570"/>
      <c r="P156" s="594"/>
      <c r="Q156" s="570"/>
      <c r="R156" s="594"/>
      <c r="S156" s="570"/>
      <c r="T156" s="594"/>
      <c r="U156" s="570"/>
      <c r="V156" s="594"/>
      <c r="W156" s="570"/>
      <c r="X156" s="594"/>
      <c r="Y156" s="570"/>
      <c r="Z156" s="594"/>
      <c r="AA156" s="570"/>
      <c r="AB156" s="594"/>
      <c r="AC156" s="570"/>
      <c r="AD156" s="594"/>
      <c r="AE156" s="570"/>
      <c r="AF156" s="594"/>
      <c r="AG156" s="570"/>
      <c r="AH156" s="594"/>
      <c r="AI156" s="570"/>
      <c r="AJ156" s="594"/>
      <c r="AK156" s="570"/>
      <c r="AL156" s="594"/>
      <c r="AM156" s="570"/>
      <c r="AN156" s="594"/>
      <c r="AO156" s="570"/>
      <c r="AP156" s="594"/>
      <c r="AQ156" s="570"/>
      <c r="AR156" s="594"/>
      <c r="AS156" s="570"/>
      <c r="AT156" s="594"/>
      <c r="AU156" s="570"/>
      <c r="AV156" s="594"/>
      <c r="AW156" s="570"/>
      <c r="AX156" s="594"/>
      <c r="AY156" s="867"/>
      <c r="AZ156" s="487"/>
      <c r="BA156" s="487"/>
    </row>
    <row r="157" spans="1:53" s="479" customFormat="1" ht="12" customHeight="1">
      <c r="A157" s="487"/>
      <c r="B157" s="487"/>
      <c r="C157" s="487"/>
      <c r="D157" s="487"/>
      <c r="E157" s="487"/>
      <c r="F157" s="487"/>
      <c r="G157" s="487"/>
      <c r="H157" s="487"/>
      <c r="I157" s="487"/>
      <c r="J157" s="487"/>
      <c r="K157" s="487"/>
      <c r="L157" s="487"/>
      <c r="M157" s="487"/>
      <c r="N157" s="487"/>
      <c r="O157" s="487"/>
      <c r="P157" s="487"/>
      <c r="Q157" s="487"/>
      <c r="R157" s="487"/>
      <c r="S157" s="487"/>
      <c r="T157" s="487"/>
      <c r="U157" s="487"/>
      <c r="V157" s="487"/>
      <c r="W157" s="487"/>
      <c r="X157" s="487"/>
      <c r="Y157" s="487"/>
      <c r="Z157" s="487"/>
      <c r="AA157" s="487"/>
      <c r="AB157" s="487"/>
      <c r="AC157" s="487"/>
      <c r="AD157" s="487"/>
      <c r="AE157" s="487"/>
      <c r="AF157" s="487"/>
      <c r="AG157" s="487"/>
      <c r="AH157" s="487"/>
      <c r="AI157" s="487"/>
      <c r="AJ157" s="487"/>
      <c r="AK157" s="487"/>
      <c r="AL157" s="487"/>
      <c r="AM157" s="487"/>
      <c r="AN157" s="487"/>
      <c r="AO157" s="487"/>
      <c r="AP157" s="487"/>
      <c r="AQ157" s="487"/>
      <c r="AR157" s="487"/>
      <c r="AS157" s="487"/>
      <c r="AT157" s="487"/>
      <c r="AU157" s="487"/>
      <c r="AV157" s="487"/>
      <c r="AW157" s="487"/>
      <c r="AX157" s="487"/>
      <c r="AY157" s="487"/>
      <c r="AZ157" s="487"/>
      <c r="BA157" s="487"/>
    </row>
    <row r="158" spans="1:53" s="479" customFormat="1" ht="16.149999999999999" customHeight="1">
      <c r="A158" s="487"/>
      <c r="B158" s="530" t="s">
        <v>185</v>
      </c>
      <c r="C158" s="571"/>
      <c r="D158" s="571"/>
      <c r="E158" s="607"/>
      <c r="F158" s="617" t="s">
        <v>355</v>
      </c>
      <c r="G158" s="617"/>
      <c r="H158" s="617"/>
      <c r="I158" s="625"/>
      <c r="J158" s="628" t="s">
        <v>372</v>
      </c>
      <c r="K158" s="617"/>
      <c r="L158" s="617"/>
      <c r="M158" s="617"/>
      <c r="N158" s="617"/>
      <c r="O158" s="617"/>
      <c r="P158" s="617"/>
      <c r="Q158" s="617"/>
      <c r="R158" s="617"/>
      <c r="S158" s="617"/>
      <c r="T158" s="617"/>
      <c r="U158" s="617"/>
      <c r="V158" s="617"/>
      <c r="W158" s="617"/>
      <c r="X158" s="617"/>
      <c r="Y158" s="625"/>
      <c r="Z158" s="628" t="s">
        <v>381</v>
      </c>
      <c r="AA158" s="617"/>
      <c r="AB158" s="617"/>
      <c r="AC158" s="625"/>
      <c r="AD158" s="724" t="s">
        <v>385</v>
      </c>
      <c r="AE158" s="731"/>
      <c r="AF158" s="731"/>
      <c r="AG158" s="731"/>
      <c r="AH158" s="731"/>
      <c r="AI158" s="774"/>
      <c r="AJ158" s="668" t="s">
        <v>116</v>
      </c>
      <c r="AK158" s="731"/>
      <c r="AL158" s="731"/>
      <c r="AM158" s="731"/>
      <c r="AN158" s="731"/>
      <c r="AO158" s="774"/>
      <c r="AP158" s="487"/>
      <c r="AQ158" s="487"/>
      <c r="AR158" s="487"/>
      <c r="AS158" s="487"/>
      <c r="AT158" s="487"/>
      <c r="AU158" s="487"/>
      <c r="AV158" s="487"/>
      <c r="AW158" s="487"/>
      <c r="AX158" s="487"/>
      <c r="AY158" s="487"/>
      <c r="AZ158" s="487"/>
      <c r="BA158" s="487"/>
    </row>
    <row r="159" spans="1:53" s="479" customFormat="1" ht="21.6" customHeight="1">
      <c r="A159" s="487"/>
      <c r="B159" s="529"/>
      <c r="C159" s="570"/>
      <c r="D159" s="594"/>
      <c r="E159" s="608"/>
      <c r="F159" s="618">
        <v>2</v>
      </c>
      <c r="G159" s="570"/>
      <c r="H159" s="594">
        <v>3</v>
      </c>
      <c r="I159" s="608"/>
      <c r="J159" s="618">
        <v>4</v>
      </c>
      <c r="K159" s="570"/>
      <c r="L159" s="594">
        <v>2</v>
      </c>
      <c r="M159" s="570"/>
      <c r="N159" s="594">
        <v>0</v>
      </c>
      <c r="O159" s="570"/>
      <c r="P159" s="661" t="s">
        <v>376</v>
      </c>
      <c r="Q159" s="670"/>
      <c r="R159" s="594">
        <v>0</v>
      </c>
      <c r="S159" s="570"/>
      <c r="T159" s="594">
        <v>8</v>
      </c>
      <c r="U159" s="570"/>
      <c r="V159" s="594">
        <v>5</v>
      </c>
      <c r="W159" s="570"/>
      <c r="X159" s="594">
        <v>3</v>
      </c>
      <c r="Y159" s="608"/>
      <c r="Z159" s="618">
        <v>2</v>
      </c>
      <c r="AA159" s="570"/>
      <c r="AB159" s="594">
        <v>2</v>
      </c>
      <c r="AC159" s="608"/>
      <c r="AD159" s="725"/>
      <c r="AE159" s="732"/>
      <c r="AF159" s="743"/>
      <c r="AG159" s="754"/>
      <c r="AH159" s="743"/>
      <c r="AI159" s="775"/>
      <c r="AJ159" s="786"/>
      <c r="AK159" s="754"/>
      <c r="AL159" s="743"/>
      <c r="AM159" s="754"/>
      <c r="AN159" s="707"/>
      <c r="AO159" s="774"/>
      <c r="AP159" s="487"/>
      <c r="AQ159" s="487"/>
      <c r="AR159" s="487"/>
      <c r="AS159" s="487"/>
      <c r="AT159" s="487"/>
      <c r="AU159" s="487"/>
      <c r="AV159" s="487"/>
      <c r="AW159" s="487"/>
      <c r="AX159" s="487"/>
      <c r="AY159" s="487"/>
      <c r="AZ159" s="487"/>
      <c r="BA159" s="487"/>
    </row>
    <row r="160" spans="1:53" s="479" customFormat="1" ht="12" customHeight="1">
      <c r="A160" s="487"/>
      <c r="B160" s="487"/>
      <c r="C160" s="487"/>
      <c r="D160" s="487"/>
      <c r="E160" s="487"/>
      <c r="F160" s="487"/>
      <c r="G160" s="487"/>
      <c r="H160" s="487"/>
      <c r="I160" s="487"/>
      <c r="J160" s="487"/>
      <c r="K160" s="487"/>
      <c r="L160" s="487"/>
      <c r="M160" s="487"/>
      <c r="N160" s="487"/>
      <c r="O160" s="487"/>
      <c r="P160" s="487"/>
      <c r="Q160" s="487"/>
      <c r="R160" s="487"/>
      <c r="S160" s="487"/>
      <c r="T160" s="487"/>
      <c r="U160" s="487"/>
      <c r="V160" s="487"/>
      <c r="W160" s="487"/>
      <c r="X160" s="487"/>
      <c r="Y160" s="487"/>
      <c r="Z160" s="487"/>
      <c r="AA160" s="487"/>
      <c r="AB160" s="487"/>
      <c r="AC160" s="487"/>
      <c r="AD160" s="487"/>
      <c r="AE160" s="487"/>
      <c r="AF160" s="487"/>
      <c r="AG160" s="487"/>
      <c r="AH160" s="487"/>
      <c r="AI160" s="487"/>
      <c r="AJ160" s="487"/>
      <c r="AK160" s="487"/>
      <c r="AL160" s="487"/>
      <c r="AM160" s="487"/>
      <c r="AN160" s="487"/>
      <c r="AO160" s="487"/>
      <c r="AP160" s="487"/>
      <c r="AQ160" s="487"/>
      <c r="AR160" s="487"/>
      <c r="AS160" s="487"/>
      <c r="AT160" s="487"/>
      <c r="AU160" s="487"/>
      <c r="AV160" s="487"/>
      <c r="AW160" s="487"/>
      <c r="AX160" s="487"/>
      <c r="AY160" s="487"/>
      <c r="AZ160" s="487"/>
      <c r="BA160" s="487"/>
    </row>
    <row r="161" spans="1:53" s="479" customFormat="1" ht="16.149999999999999" customHeight="1">
      <c r="A161" s="487"/>
      <c r="B161" s="527" t="s">
        <v>44</v>
      </c>
      <c r="C161" s="568"/>
      <c r="D161" s="568"/>
      <c r="E161" s="568"/>
      <c r="F161" s="568"/>
      <c r="G161" s="568"/>
      <c r="H161" s="568"/>
      <c r="I161" s="568"/>
      <c r="J161" s="568"/>
      <c r="K161" s="568"/>
      <c r="L161" s="568"/>
      <c r="M161" s="568"/>
      <c r="N161" s="568"/>
      <c r="O161" s="568"/>
      <c r="P161" s="568"/>
      <c r="Q161" s="568"/>
      <c r="R161" s="568"/>
      <c r="S161" s="568"/>
      <c r="T161" s="568"/>
      <c r="U161" s="568"/>
      <c r="V161" s="568"/>
      <c r="W161" s="568"/>
      <c r="X161" s="568"/>
      <c r="Y161" s="568"/>
      <c r="Z161" s="568"/>
      <c r="AA161" s="568"/>
      <c r="AB161" s="568"/>
      <c r="AC161" s="568"/>
      <c r="AD161" s="568"/>
      <c r="AE161" s="568"/>
      <c r="AF161" s="568"/>
      <c r="AG161" s="568"/>
      <c r="AH161" s="568"/>
      <c r="AI161" s="568"/>
      <c r="AJ161" s="568"/>
      <c r="AK161" s="568"/>
      <c r="AL161" s="568"/>
      <c r="AM161" s="568"/>
      <c r="AN161" s="568"/>
      <c r="AO161" s="568"/>
      <c r="AP161" s="568"/>
      <c r="AQ161" s="568"/>
      <c r="AR161" s="568"/>
      <c r="AS161" s="568"/>
      <c r="AT161" s="568"/>
      <c r="AU161" s="568"/>
      <c r="AV161" s="568"/>
      <c r="AW161" s="568"/>
      <c r="AX161" s="568"/>
      <c r="AY161" s="568"/>
      <c r="AZ161" s="568"/>
      <c r="BA161" s="855"/>
    </row>
    <row r="162" spans="1:53" s="479" customFormat="1" ht="21.6" customHeight="1">
      <c r="A162" s="487"/>
      <c r="B162" s="529" t="s">
        <v>390</v>
      </c>
      <c r="C162" s="570"/>
      <c r="D162" s="594" t="s">
        <v>398</v>
      </c>
      <c r="E162" s="570"/>
      <c r="F162" s="594" t="s">
        <v>348</v>
      </c>
      <c r="G162" s="570"/>
      <c r="H162" s="594" t="s">
        <v>196</v>
      </c>
      <c r="I162" s="570"/>
      <c r="J162" s="594" t="s">
        <v>54</v>
      </c>
      <c r="K162" s="570"/>
      <c r="L162" s="594" t="s">
        <v>175</v>
      </c>
      <c r="M162" s="570"/>
      <c r="N162" s="594" t="s">
        <v>409</v>
      </c>
      <c r="O162" s="570"/>
      <c r="P162" s="594" t="s">
        <v>410</v>
      </c>
      <c r="Q162" s="570"/>
      <c r="R162" s="594"/>
      <c r="S162" s="570"/>
      <c r="T162" s="594"/>
      <c r="U162" s="570"/>
      <c r="V162" s="594"/>
      <c r="W162" s="570"/>
      <c r="X162" s="594"/>
      <c r="Y162" s="570"/>
      <c r="Z162" s="594"/>
      <c r="AA162" s="570"/>
      <c r="AB162" s="594" t="s">
        <v>331</v>
      </c>
      <c r="AC162" s="570"/>
      <c r="AD162" s="594"/>
      <c r="AE162" s="570"/>
      <c r="AF162" s="594"/>
      <c r="AG162" s="570"/>
      <c r="AH162" s="594"/>
      <c r="AI162" s="570"/>
      <c r="AJ162" s="594"/>
      <c r="AK162" s="570"/>
      <c r="AL162" s="594"/>
      <c r="AM162" s="570"/>
      <c r="AN162" s="594"/>
      <c r="AO162" s="570"/>
      <c r="AP162" s="594"/>
      <c r="AQ162" s="570"/>
      <c r="AR162" s="594"/>
      <c r="AS162" s="570"/>
      <c r="AT162" s="594"/>
      <c r="AU162" s="570"/>
      <c r="AV162" s="594"/>
      <c r="AW162" s="570"/>
      <c r="AX162" s="594"/>
      <c r="AY162" s="570"/>
      <c r="AZ162" s="594"/>
      <c r="BA162" s="867"/>
    </row>
    <row r="163" spans="1:53" s="477" customFormat="1" ht="12">
      <c r="A163" s="485"/>
      <c r="B163" s="526"/>
      <c r="C163" s="526"/>
      <c r="D163" s="526"/>
      <c r="E163" s="526"/>
      <c r="F163" s="526"/>
      <c r="G163" s="526"/>
      <c r="H163" s="526"/>
      <c r="I163" s="526"/>
      <c r="J163" s="526">
        <v>5</v>
      </c>
      <c r="K163" s="526"/>
      <c r="L163" s="526"/>
      <c r="M163" s="526"/>
      <c r="N163" s="526"/>
      <c r="O163" s="526"/>
      <c r="P163" s="526"/>
      <c r="Q163" s="526"/>
      <c r="R163" s="526"/>
      <c r="S163" s="526"/>
      <c r="T163" s="526">
        <v>10</v>
      </c>
      <c r="U163" s="526"/>
      <c r="V163" s="526"/>
      <c r="W163" s="526"/>
      <c r="X163" s="526"/>
      <c r="Y163" s="526"/>
      <c r="Z163" s="526"/>
      <c r="AA163" s="526"/>
      <c r="AB163" s="526"/>
      <c r="AC163" s="526"/>
      <c r="AD163" s="526">
        <v>15</v>
      </c>
      <c r="AE163" s="526"/>
      <c r="AF163" s="526"/>
      <c r="AG163" s="526"/>
      <c r="AH163" s="526"/>
      <c r="AI163" s="526"/>
      <c r="AJ163" s="526"/>
      <c r="AK163" s="526"/>
      <c r="AL163" s="526"/>
      <c r="AM163" s="526"/>
      <c r="AN163" s="526">
        <v>20</v>
      </c>
      <c r="AO163" s="526"/>
      <c r="AP163" s="526"/>
      <c r="AQ163" s="526"/>
      <c r="AR163" s="526"/>
      <c r="AS163" s="526"/>
      <c r="AT163" s="526"/>
      <c r="AU163" s="526"/>
      <c r="AV163" s="526"/>
      <c r="AW163" s="526"/>
      <c r="AX163" s="526">
        <v>25</v>
      </c>
      <c r="AY163" s="526"/>
      <c r="AZ163" s="526"/>
      <c r="BA163" s="526"/>
    </row>
    <row r="164" spans="1:53" s="479" customFormat="1" ht="16.149999999999999" customHeight="1">
      <c r="A164" s="487"/>
      <c r="B164" s="527" t="s">
        <v>361</v>
      </c>
      <c r="C164" s="568"/>
      <c r="D164" s="568"/>
      <c r="E164" s="568"/>
      <c r="F164" s="568"/>
      <c r="G164" s="568"/>
      <c r="H164" s="568"/>
      <c r="I164" s="568"/>
      <c r="J164" s="568"/>
      <c r="K164" s="568"/>
      <c r="L164" s="568"/>
      <c r="M164" s="568"/>
      <c r="N164" s="568"/>
      <c r="O164" s="568"/>
      <c r="P164" s="568"/>
      <c r="Q164" s="568"/>
      <c r="R164" s="568"/>
      <c r="S164" s="568"/>
      <c r="T164" s="568"/>
      <c r="U164" s="568"/>
      <c r="V164" s="568"/>
      <c r="W164" s="568"/>
      <c r="X164" s="568"/>
      <c r="Y164" s="568"/>
      <c r="Z164" s="568"/>
      <c r="AA164" s="568"/>
      <c r="AB164" s="568"/>
      <c r="AC164" s="568"/>
      <c r="AD164" s="568"/>
      <c r="AE164" s="568"/>
      <c r="AF164" s="568"/>
      <c r="AG164" s="568"/>
      <c r="AH164" s="568"/>
      <c r="AI164" s="568"/>
      <c r="AJ164" s="568"/>
      <c r="AK164" s="568"/>
      <c r="AL164" s="568"/>
      <c r="AM164" s="568"/>
      <c r="AN164" s="568"/>
      <c r="AO164" s="568"/>
      <c r="AP164" s="568"/>
      <c r="AQ164" s="568"/>
      <c r="AR164" s="568"/>
      <c r="AS164" s="568"/>
      <c r="AT164" s="568"/>
      <c r="AU164" s="568"/>
      <c r="AV164" s="568"/>
      <c r="AW164" s="568"/>
      <c r="AX164" s="568"/>
      <c r="AY164" s="568"/>
      <c r="AZ164" s="568"/>
      <c r="BA164" s="855"/>
    </row>
    <row r="165" spans="1:53" s="479" customFormat="1" ht="21.6" customHeight="1">
      <c r="A165" s="487"/>
      <c r="B165" s="529">
        <v>9</v>
      </c>
      <c r="C165" s="570"/>
      <c r="D165" s="594" t="s">
        <v>265</v>
      </c>
      <c r="E165" s="570"/>
      <c r="F165" s="594">
        <v>1</v>
      </c>
      <c r="G165" s="570"/>
      <c r="H165" s="594">
        <v>8</v>
      </c>
      <c r="I165" s="570"/>
      <c r="J165" s="594" t="s">
        <v>396</v>
      </c>
      <c r="K165" s="570"/>
      <c r="L165" s="594"/>
      <c r="M165" s="570"/>
      <c r="N165" s="594"/>
      <c r="O165" s="570"/>
      <c r="P165" s="594"/>
      <c r="Q165" s="570"/>
      <c r="R165" s="594"/>
      <c r="S165" s="570"/>
      <c r="T165" s="594"/>
      <c r="U165" s="570"/>
      <c r="V165" s="594"/>
      <c r="W165" s="570"/>
      <c r="X165" s="594"/>
      <c r="Y165" s="570"/>
      <c r="Z165" s="594"/>
      <c r="AA165" s="570"/>
      <c r="AB165" s="594"/>
      <c r="AC165" s="570"/>
      <c r="AD165" s="594"/>
      <c r="AE165" s="570"/>
      <c r="AF165" s="594"/>
      <c r="AG165" s="570"/>
      <c r="AH165" s="594"/>
      <c r="AI165" s="570"/>
      <c r="AJ165" s="594"/>
      <c r="AK165" s="570"/>
      <c r="AL165" s="594"/>
      <c r="AM165" s="570"/>
      <c r="AN165" s="594"/>
      <c r="AO165" s="570"/>
      <c r="AP165" s="594"/>
      <c r="AQ165" s="570"/>
      <c r="AR165" s="594"/>
      <c r="AS165" s="570"/>
      <c r="AT165" s="594"/>
      <c r="AU165" s="570"/>
      <c r="AV165" s="594"/>
      <c r="AW165" s="570"/>
      <c r="AX165" s="594"/>
      <c r="AY165" s="570"/>
      <c r="AZ165" s="594"/>
      <c r="BA165" s="867"/>
    </row>
    <row r="166" spans="1:53" s="477" customFormat="1" ht="12">
      <c r="A166" s="485"/>
      <c r="B166" s="526"/>
      <c r="C166" s="526"/>
      <c r="D166" s="526"/>
      <c r="E166" s="526"/>
      <c r="F166" s="526"/>
      <c r="G166" s="526"/>
      <c r="H166" s="526"/>
      <c r="I166" s="526"/>
      <c r="J166" s="526">
        <v>5</v>
      </c>
      <c r="K166" s="526"/>
      <c r="L166" s="526"/>
      <c r="M166" s="526"/>
      <c r="N166" s="526"/>
      <c r="O166" s="526"/>
      <c r="P166" s="526"/>
      <c r="Q166" s="526"/>
      <c r="R166" s="526"/>
      <c r="S166" s="526"/>
      <c r="T166" s="526">
        <v>10</v>
      </c>
      <c r="U166" s="526"/>
      <c r="V166" s="526"/>
      <c r="W166" s="526"/>
      <c r="X166" s="526"/>
      <c r="Y166" s="526"/>
      <c r="Z166" s="526"/>
      <c r="AA166" s="526"/>
      <c r="AB166" s="526"/>
      <c r="AC166" s="526"/>
      <c r="AD166" s="526">
        <v>15</v>
      </c>
      <c r="AE166" s="526"/>
      <c r="AF166" s="526"/>
      <c r="AG166" s="526"/>
      <c r="AH166" s="526"/>
      <c r="AI166" s="526"/>
      <c r="AJ166" s="526"/>
      <c r="AK166" s="526"/>
      <c r="AL166" s="526"/>
      <c r="AM166" s="526"/>
      <c r="AN166" s="526">
        <v>20</v>
      </c>
      <c r="AO166" s="526"/>
      <c r="AP166" s="526"/>
      <c r="AQ166" s="526"/>
      <c r="AR166" s="526"/>
      <c r="AS166" s="526"/>
      <c r="AT166" s="526"/>
      <c r="AU166" s="526"/>
      <c r="AV166" s="526"/>
      <c r="AW166" s="526"/>
      <c r="AX166" s="526">
        <v>25</v>
      </c>
      <c r="AY166" s="526"/>
      <c r="AZ166" s="526"/>
      <c r="BA166" s="526"/>
    </row>
    <row r="167" spans="1:53" s="479" customFormat="1" ht="16.149999999999999" customHeight="1">
      <c r="A167" s="487"/>
      <c r="B167" s="527" t="s">
        <v>312</v>
      </c>
      <c r="C167" s="568"/>
      <c r="D167" s="568"/>
      <c r="E167" s="568"/>
      <c r="F167" s="568"/>
      <c r="G167" s="568"/>
      <c r="H167" s="568"/>
      <c r="I167" s="568"/>
      <c r="J167" s="568"/>
      <c r="K167" s="568"/>
      <c r="L167" s="568"/>
      <c r="M167" s="568"/>
      <c r="N167" s="568"/>
      <c r="O167" s="568"/>
      <c r="P167" s="568"/>
      <c r="Q167" s="568"/>
      <c r="R167" s="568"/>
      <c r="S167" s="568"/>
      <c r="T167" s="568"/>
      <c r="U167" s="568"/>
      <c r="V167" s="568"/>
      <c r="W167" s="568"/>
      <c r="X167" s="568"/>
      <c r="Y167" s="568"/>
      <c r="Z167" s="568"/>
      <c r="AA167" s="568"/>
      <c r="AB167" s="568"/>
      <c r="AC167" s="568"/>
      <c r="AD167" s="568"/>
      <c r="AE167" s="568"/>
      <c r="AF167" s="568"/>
      <c r="AG167" s="568"/>
      <c r="AH167" s="568"/>
      <c r="AI167" s="568"/>
      <c r="AJ167" s="568"/>
      <c r="AK167" s="568"/>
      <c r="AL167" s="568"/>
      <c r="AM167" s="568"/>
      <c r="AN167" s="568"/>
      <c r="AO167" s="568"/>
      <c r="AP167" s="568"/>
      <c r="AQ167" s="568"/>
      <c r="AR167" s="568"/>
      <c r="AS167" s="568"/>
      <c r="AT167" s="568"/>
      <c r="AU167" s="568"/>
      <c r="AV167" s="568"/>
      <c r="AW167" s="568"/>
      <c r="AX167" s="568"/>
      <c r="AY167" s="568"/>
      <c r="AZ167" s="568"/>
      <c r="BA167" s="855"/>
    </row>
    <row r="168" spans="1:53" s="479" customFormat="1" ht="21.6" customHeight="1">
      <c r="A168" s="487"/>
      <c r="B168" s="529" t="s">
        <v>390</v>
      </c>
      <c r="C168" s="570"/>
      <c r="D168" s="594" t="s">
        <v>398</v>
      </c>
      <c r="E168" s="570"/>
      <c r="F168" s="594" t="s">
        <v>201</v>
      </c>
      <c r="G168" s="570"/>
      <c r="H168" s="594" t="s">
        <v>404</v>
      </c>
      <c r="I168" s="570"/>
      <c r="J168" s="594" t="s">
        <v>204</v>
      </c>
      <c r="K168" s="570"/>
      <c r="L168" s="594" t="s">
        <v>250</v>
      </c>
      <c r="M168" s="570"/>
      <c r="N168" s="594">
        <v>8</v>
      </c>
      <c r="O168" s="570"/>
      <c r="P168" s="594" t="s">
        <v>330</v>
      </c>
      <c r="Q168" s="570"/>
      <c r="R168" s="594"/>
      <c r="S168" s="570"/>
      <c r="T168" s="594"/>
      <c r="U168" s="570"/>
      <c r="V168" s="594"/>
      <c r="W168" s="570"/>
      <c r="X168" s="594"/>
      <c r="Y168" s="570"/>
      <c r="Z168" s="594"/>
      <c r="AA168" s="570"/>
      <c r="AB168" s="594"/>
      <c r="AC168" s="570"/>
      <c r="AD168" s="594"/>
      <c r="AE168" s="570"/>
      <c r="AF168" s="594"/>
      <c r="AG168" s="570"/>
      <c r="AH168" s="594"/>
      <c r="AI168" s="570"/>
      <c r="AJ168" s="594"/>
      <c r="AK168" s="570"/>
      <c r="AL168" s="594"/>
      <c r="AM168" s="570"/>
      <c r="AN168" s="594"/>
      <c r="AO168" s="570"/>
      <c r="AP168" s="594"/>
      <c r="AQ168" s="570"/>
      <c r="AR168" s="594"/>
      <c r="AS168" s="570"/>
      <c r="AT168" s="594"/>
      <c r="AU168" s="570"/>
      <c r="AV168" s="594"/>
      <c r="AW168" s="570"/>
      <c r="AX168" s="594"/>
      <c r="AY168" s="570"/>
      <c r="AZ168" s="594"/>
      <c r="BA168" s="867"/>
    </row>
    <row r="169" spans="1:53" s="477" customFormat="1" ht="8.4499999999999993" customHeight="1">
      <c r="A169" s="485"/>
      <c r="B169" s="485"/>
      <c r="C169" s="485"/>
      <c r="D169" s="485"/>
      <c r="E169" s="485"/>
      <c r="F169" s="485"/>
      <c r="G169" s="485"/>
      <c r="H169" s="485"/>
      <c r="I169" s="485"/>
      <c r="J169" s="485"/>
      <c r="K169" s="485"/>
      <c r="L169" s="485"/>
      <c r="M169" s="485"/>
      <c r="N169" s="485"/>
      <c r="O169" s="485"/>
      <c r="P169" s="485"/>
      <c r="Q169" s="485"/>
      <c r="R169" s="485"/>
      <c r="S169" s="485"/>
      <c r="T169" s="485"/>
      <c r="U169" s="485"/>
      <c r="V169" s="485"/>
      <c r="W169" s="485"/>
      <c r="X169" s="485"/>
      <c r="Y169" s="485"/>
      <c r="Z169" s="485"/>
      <c r="AA169" s="485"/>
      <c r="AB169" s="485"/>
      <c r="AC169" s="485"/>
      <c r="AD169" s="485"/>
      <c r="AE169" s="485"/>
      <c r="AF169" s="485"/>
      <c r="AG169" s="485"/>
      <c r="AH169" s="485"/>
      <c r="AI169" s="485"/>
      <c r="AJ169" s="485"/>
      <c r="AK169" s="485"/>
      <c r="AL169" s="485"/>
      <c r="AM169" s="485"/>
      <c r="AN169" s="485"/>
      <c r="AO169" s="485"/>
      <c r="AP169" s="485"/>
      <c r="AQ169" s="485"/>
      <c r="AR169" s="485"/>
      <c r="AS169" s="485"/>
      <c r="AT169" s="485"/>
      <c r="AU169" s="485"/>
      <c r="AV169" s="485"/>
      <c r="AW169" s="485"/>
      <c r="AX169" s="485"/>
      <c r="AY169" s="485"/>
      <c r="AZ169" s="485"/>
      <c r="BA169" s="485"/>
    </row>
    <row r="170" spans="1:53" s="477" customFormat="1" ht="7.15" customHeight="1">
      <c r="A170" s="485"/>
      <c r="B170" s="531"/>
      <c r="C170" s="572"/>
      <c r="D170" s="572"/>
      <c r="E170" s="572"/>
      <c r="F170" s="572"/>
      <c r="G170" s="572"/>
      <c r="H170" s="572"/>
      <c r="I170" s="572"/>
      <c r="J170" s="572"/>
      <c r="K170" s="572"/>
      <c r="L170" s="572"/>
      <c r="M170" s="572"/>
      <c r="N170" s="572"/>
      <c r="O170" s="572"/>
      <c r="P170" s="572"/>
      <c r="Q170" s="572"/>
      <c r="R170" s="572"/>
      <c r="S170" s="572"/>
      <c r="T170" s="572"/>
      <c r="U170" s="572"/>
      <c r="V170" s="572"/>
      <c r="W170" s="572"/>
      <c r="X170" s="572"/>
      <c r="Y170" s="572"/>
      <c r="Z170" s="572"/>
      <c r="AA170" s="572"/>
      <c r="AB170" s="572"/>
      <c r="AC170" s="572"/>
      <c r="AD170" s="572"/>
      <c r="AE170" s="572"/>
      <c r="AF170" s="572"/>
      <c r="AG170" s="572"/>
      <c r="AH170" s="572"/>
      <c r="AI170" s="572"/>
      <c r="AJ170" s="572"/>
      <c r="AK170" s="572"/>
      <c r="AL170" s="572"/>
      <c r="AM170" s="572"/>
      <c r="AN170" s="572"/>
      <c r="AO170" s="572"/>
      <c r="AP170" s="572"/>
      <c r="AQ170" s="572"/>
      <c r="AR170" s="572"/>
      <c r="AS170" s="572"/>
      <c r="AT170" s="572"/>
      <c r="AU170" s="572"/>
      <c r="AV170" s="572"/>
      <c r="AW170" s="856"/>
      <c r="AX170" s="485"/>
      <c r="AY170" s="485"/>
      <c r="AZ170" s="485"/>
      <c r="BA170" s="485"/>
    </row>
    <row r="171" spans="1:53" s="477" customFormat="1" ht="10.9" customHeight="1">
      <c r="A171" s="485"/>
      <c r="B171" s="532" t="s">
        <v>362</v>
      </c>
      <c r="C171" s="485"/>
      <c r="D171" s="485"/>
      <c r="E171" s="485"/>
      <c r="F171" s="485"/>
      <c r="G171" s="485"/>
      <c r="H171" s="485"/>
      <c r="I171" s="485"/>
      <c r="J171" s="485"/>
      <c r="K171" s="485"/>
      <c r="L171" s="485"/>
      <c r="M171" s="485"/>
      <c r="N171" s="485"/>
      <c r="O171" s="485"/>
      <c r="P171" s="485"/>
      <c r="Q171" s="485"/>
      <c r="R171" s="485"/>
      <c r="S171" s="485"/>
      <c r="T171" s="485"/>
      <c r="U171" s="485"/>
      <c r="V171" s="485"/>
      <c r="W171" s="485"/>
      <c r="X171" s="485"/>
      <c r="Y171" s="485"/>
      <c r="Z171" s="485"/>
      <c r="AA171" s="485"/>
      <c r="AB171" s="485"/>
      <c r="AC171" s="485"/>
      <c r="AD171" s="485"/>
      <c r="AE171" s="485"/>
      <c r="AF171" s="485"/>
      <c r="AG171" s="485"/>
      <c r="AH171" s="485"/>
      <c r="AI171" s="485"/>
      <c r="AJ171" s="485"/>
      <c r="AK171" s="485"/>
      <c r="AL171" s="485"/>
      <c r="AM171" s="485"/>
      <c r="AN171" s="485"/>
      <c r="AO171" s="485"/>
      <c r="AP171" s="485"/>
      <c r="AQ171" s="485"/>
      <c r="AR171" s="485"/>
      <c r="AS171" s="485"/>
      <c r="AT171" s="485"/>
      <c r="AU171" s="485"/>
      <c r="AV171" s="485"/>
      <c r="AW171" s="857"/>
      <c r="AX171" s="485"/>
      <c r="AY171" s="485"/>
      <c r="AZ171" s="485"/>
      <c r="BA171" s="485"/>
    </row>
    <row r="172" spans="1:53" s="477" customFormat="1" ht="16.149999999999999" customHeight="1">
      <c r="A172" s="485"/>
      <c r="B172" s="532"/>
      <c r="C172" s="485" t="s">
        <v>188</v>
      </c>
      <c r="D172" s="485"/>
      <c r="E172" s="485"/>
      <c r="F172" s="485"/>
      <c r="G172" s="485"/>
      <c r="H172" s="485"/>
      <c r="I172" s="485"/>
      <c r="J172" s="485"/>
      <c r="K172" s="485"/>
      <c r="L172" s="485"/>
      <c r="M172" s="485"/>
      <c r="N172" s="485"/>
      <c r="O172" s="485"/>
      <c r="P172" s="485"/>
      <c r="Q172" s="485"/>
      <c r="R172" s="485"/>
      <c r="S172" s="485"/>
      <c r="T172" s="485"/>
      <c r="U172" s="485"/>
      <c r="V172" s="485"/>
      <c r="W172" s="485"/>
      <c r="X172" s="485"/>
      <c r="Y172" s="485"/>
      <c r="Z172" s="485"/>
      <c r="AA172" s="485"/>
      <c r="AB172" s="485"/>
      <c r="AC172" s="485"/>
      <c r="AD172" s="485"/>
      <c r="AE172" s="485"/>
      <c r="AF172" s="485"/>
      <c r="AG172" s="485"/>
      <c r="AH172" s="485"/>
      <c r="AI172" s="485"/>
      <c r="AJ172" s="485"/>
      <c r="AK172" s="485"/>
      <c r="AL172" s="485"/>
      <c r="AM172" s="485"/>
      <c r="AN172" s="485"/>
      <c r="AO172" s="485"/>
      <c r="AP172" s="485"/>
      <c r="AQ172" s="485"/>
      <c r="AR172" s="485"/>
      <c r="AS172" s="485"/>
      <c r="AT172" s="485"/>
      <c r="AU172" s="485"/>
      <c r="AV172" s="485"/>
      <c r="AW172" s="857"/>
      <c r="AX172" s="485"/>
      <c r="AY172" s="485"/>
      <c r="AZ172" s="485"/>
      <c r="BA172" s="485"/>
    </row>
    <row r="173" spans="1:53" s="479" customFormat="1" ht="16.149999999999999" customHeight="1">
      <c r="A173" s="487"/>
      <c r="B173" s="533"/>
      <c r="C173" s="530" t="s">
        <v>109</v>
      </c>
      <c r="D173" s="571"/>
      <c r="E173" s="571"/>
      <c r="F173" s="571"/>
      <c r="G173" s="571"/>
      <c r="H173" s="571"/>
      <c r="I173" s="571"/>
      <c r="J173" s="571"/>
      <c r="K173" s="571"/>
      <c r="L173" s="571"/>
      <c r="M173" s="571"/>
      <c r="N173" s="571"/>
      <c r="O173" s="571"/>
      <c r="P173" s="571"/>
      <c r="Q173" s="571"/>
      <c r="R173" s="571"/>
      <c r="S173" s="571"/>
      <c r="T173" s="571"/>
      <c r="U173" s="571"/>
      <c r="V173" s="571"/>
      <c r="W173" s="571"/>
      <c r="X173" s="571"/>
      <c r="Y173" s="682"/>
      <c r="Z173" s="487"/>
      <c r="AA173" s="487"/>
      <c r="AB173" s="487"/>
      <c r="AC173" s="487"/>
      <c r="AD173" s="487"/>
      <c r="AE173" s="487"/>
      <c r="AF173" s="487"/>
      <c r="AG173" s="487"/>
      <c r="AH173" s="487"/>
      <c r="AI173" s="487"/>
      <c r="AJ173" s="487"/>
      <c r="AK173" s="487"/>
      <c r="AL173" s="487"/>
      <c r="AM173" s="487"/>
      <c r="AN173" s="487"/>
      <c r="AO173" s="487"/>
      <c r="AP173" s="487"/>
      <c r="AQ173" s="487"/>
      <c r="AR173" s="487"/>
      <c r="AS173" s="487"/>
      <c r="AT173" s="487"/>
      <c r="AU173" s="487"/>
      <c r="AV173" s="487"/>
      <c r="AW173" s="858"/>
      <c r="AX173" s="487"/>
      <c r="AY173" s="487"/>
      <c r="AZ173" s="487"/>
      <c r="BA173" s="487"/>
    </row>
    <row r="174" spans="1:53" s="479" customFormat="1" ht="16.149999999999999" customHeight="1">
      <c r="A174" s="487"/>
      <c r="B174" s="533"/>
      <c r="C174" s="573"/>
      <c r="D174" s="595"/>
      <c r="E174" s="595"/>
      <c r="F174" s="595"/>
      <c r="G174" s="595"/>
      <c r="H174" s="595"/>
      <c r="I174" s="595"/>
      <c r="J174" s="595"/>
      <c r="K174" s="595"/>
      <c r="L174" s="595"/>
      <c r="M174" s="595"/>
      <c r="N174" s="595" t="s">
        <v>373</v>
      </c>
      <c r="O174" s="595"/>
      <c r="P174" s="595"/>
      <c r="Q174" s="595"/>
      <c r="R174" s="595"/>
      <c r="S174" s="595"/>
      <c r="T174" s="595"/>
      <c r="U174" s="595"/>
      <c r="V174" s="595"/>
      <c r="W174" s="595"/>
      <c r="X174" s="595"/>
      <c r="Y174" s="683"/>
      <c r="Z174" s="698" t="s">
        <v>382</v>
      </c>
      <c r="AA174" s="566"/>
      <c r="AB174" s="566"/>
      <c r="AC174" s="566"/>
      <c r="AD174" s="566"/>
      <c r="AE174" s="566"/>
      <c r="AF174" s="640"/>
      <c r="AG174" s="487"/>
      <c r="AH174" s="487"/>
      <c r="AI174" s="776" t="s">
        <v>387</v>
      </c>
      <c r="AJ174" s="776"/>
      <c r="AK174" s="776"/>
      <c r="AL174" s="776"/>
      <c r="AM174" s="776"/>
      <c r="AN174" s="776"/>
      <c r="AO174" s="816"/>
      <c r="AP174" s="487"/>
      <c r="AQ174" s="487"/>
      <c r="AR174" s="487"/>
      <c r="AS174" s="487"/>
      <c r="AT174" s="487"/>
      <c r="AU174" s="487"/>
      <c r="AV174" s="487"/>
      <c r="AW174" s="858"/>
      <c r="AX174" s="487"/>
      <c r="AY174" s="487"/>
      <c r="AZ174" s="487"/>
      <c r="BA174" s="487"/>
    </row>
    <row r="175" spans="1:53" s="479" customFormat="1" ht="21.6" customHeight="1">
      <c r="A175" s="487"/>
      <c r="B175" s="533"/>
      <c r="C175" s="574"/>
      <c r="D175" s="596"/>
      <c r="E175" s="596"/>
      <c r="F175" s="619" t="s">
        <v>401</v>
      </c>
      <c r="G175" s="596"/>
      <c r="H175" s="596"/>
      <c r="I175" s="596"/>
      <c r="J175" s="596"/>
      <c r="K175" s="596"/>
      <c r="L175" s="596"/>
      <c r="M175" s="596"/>
      <c r="N175" s="596" t="s">
        <v>374</v>
      </c>
      <c r="O175" s="596"/>
      <c r="P175" s="596"/>
      <c r="Q175" s="596"/>
      <c r="R175" s="672"/>
      <c r="S175" s="619" t="s">
        <v>284</v>
      </c>
      <c r="T175" s="596"/>
      <c r="U175" s="596"/>
      <c r="V175" s="596"/>
      <c r="W175" s="596"/>
      <c r="X175" s="596" t="s">
        <v>378</v>
      </c>
      <c r="Y175" s="684"/>
      <c r="Z175" s="699"/>
      <c r="AA175" s="702"/>
      <c r="AB175" s="702"/>
      <c r="AC175" s="716"/>
      <c r="AD175" s="726"/>
      <c r="AE175" s="702"/>
      <c r="AF175" s="744"/>
      <c r="AG175" s="487"/>
      <c r="AH175" s="487"/>
      <c r="AI175" s="777"/>
      <c r="AJ175" s="777"/>
      <c r="AK175" s="777"/>
      <c r="AL175" s="777"/>
      <c r="AM175" s="777"/>
      <c r="AN175" s="777"/>
      <c r="AO175" s="815"/>
      <c r="AP175" s="487"/>
      <c r="AQ175" s="487"/>
      <c r="AR175" s="487"/>
      <c r="AS175" s="487"/>
      <c r="AT175" s="487"/>
      <c r="AU175" s="487"/>
      <c r="AV175" s="487"/>
      <c r="AW175" s="858"/>
      <c r="AX175" s="487"/>
      <c r="AY175" s="487"/>
      <c r="AZ175" s="487"/>
      <c r="BA175" s="487"/>
    </row>
    <row r="176" spans="1:53" s="479" customFormat="1" ht="16.149999999999999" customHeight="1">
      <c r="A176" s="487"/>
      <c r="B176" s="533"/>
      <c r="C176" s="575" t="s">
        <v>157</v>
      </c>
      <c r="D176" s="597"/>
      <c r="E176" s="597"/>
      <c r="F176" s="597"/>
      <c r="G176" s="597"/>
      <c r="H176" s="597"/>
      <c r="I176" s="597"/>
      <c r="J176" s="597"/>
      <c r="K176" s="597"/>
      <c r="L176" s="597"/>
      <c r="M176" s="597"/>
      <c r="N176" s="597"/>
      <c r="O176" s="597"/>
      <c r="P176" s="597"/>
      <c r="Q176" s="597"/>
      <c r="R176" s="597"/>
      <c r="S176" s="597"/>
      <c r="T176" s="597"/>
      <c r="U176" s="597"/>
      <c r="V176" s="597"/>
      <c r="W176" s="597"/>
      <c r="X176" s="597"/>
      <c r="Y176" s="597"/>
      <c r="Z176" s="597"/>
      <c r="AA176" s="597"/>
      <c r="AB176" s="597"/>
      <c r="AC176" s="597"/>
      <c r="AD176" s="597"/>
      <c r="AE176" s="597"/>
      <c r="AF176" s="745"/>
      <c r="AG176" s="755" t="s">
        <v>386</v>
      </c>
      <c r="AH176" s="763"/>
      <c r="AI176" s="763"/>
      <c r="AJ176" s="787"/>
      <c r="AK176" s="794" t="s">
        <v>359</v>
      </c>
      <c r="AL176" s="798"/>
      <c r="AM176" s="798"/>
      <c r="AN176" s="798"/>
      <c r="AO176" s="798"/>
      <c r="AP176" s="798"/>
      <c r="AQ176" s="827"/>
      <c r="AR176" s="834"/>
      <c r="AS176" s="487"/>
      <c r="AT176" s="487"/>
      <c r="AU176" s="487"/>
      <c r="AV176" s="487"/>
      <c r="AW176" s="858"/>
      <c r="AX176" s="487"/>
      <c r="AY176" s="487"/>
      <c r="AZ176" s="487"/>
      <c r="BA176" s="487"/>
    </row>
    <row r="177" spans="1:53" s="480" customFormat="1" ht="21.6" customHeight="1">
      <c r="A177" s="488"/>
      <c r="B177" s="534"/>
      <c r="C177" s="576" t="s">
        <v>347</v>
      </c>
      <c r="D177" s="598" t="s">
        <v>58</v>
      </c>
      <c r="E177" s="598" t="s">
        <v>100</v>
      </c>
      <c r="F177" s="598" t="s">
        <v>412</v>
      </c>
      <c r="G177" s="598" t="s">
        <v>393</v>
      </c>
      <c r="H177" s="598" t="s">
        <v>331</v>
      </c>
      <c r="I177" s="598" t="s">
        <v>139</v>
      </c>
      <c r="J177" s="598" t="s">
        <v>272</v>
      </c>
      <c r="K177" s="598" t="s">
        <v>219</v>
      </c>
      <c r="L177" s="598"/>
      <c r="M177" s="598"/>
      <c r="N177" s="598"/>
      <c r="O177" s="598"/>
      <c r="P177" s="598"/>
      <c r="Q177" s="598"/>
      <c r="R177" s="598"/>
      <c r="S177" s="598"/>
      <c r="T177" s="598"/>
      <c r="U177" s="598"/>
      <c r="V177" s="598"/>
      <c r="W177" s="598"/>
      <c r="X177" s="598"/>
      <c r="Y177" s="598"/>
      <c r="Z177" s="598"/>
      <c r="AA177" s="598"/>
      <c r="AB177" s="598"/>
      <c r="AC177" s="598"/>
      <c r="AD177" s="598"/>
      <c r="AE177" s="598"/>
      <c r="AF177" s="746"/>
      <c r="AG177" s="756">
        <v>1</v>
      </c>
      <c r="AH177" s="764"/>
      <c r="AI177" s="764"/>
      <c r="AJ177" s="788"/>
      <c r="AK177" s="795">
        <v>1</v>
      </c>
      <c r="AL177" s="569">
        <v>2</v>
      </c>
      <c r="AM177" s="569">
        <v>3</v>
      </c>
      <c r="AN177" s="569">
        <v>4</v>
      </c>
      <c r="AO177" s="569">
        <v>5</v>
      </c>
      <c r="AP177" s="569">
        <v>6</v>
      </c>
      <c r="AQ177" s="828">
        <v>7</v>
      </c>
      <c r="AR177" s="835"/>
      <c r="AS177" s="488"/>
      <c r="AT177" s="488"/>
      <c r="AU177" s="488"/>
      <c r="AV177" s="488"/>
      <c r="AW177" s="859"/>
      <c r="AX177" s="488"/>
      <c r="AY177" s="488"/>
      <c r="AZ177" s="488"/>
      <c r="BA177" s="488"/>
    </row>
    <row r="178" spans="1:53" s="479" customFormat="1" ht="12" customHeight="1">
      <c r="A178" s="487"/>
      <c r="B178" s="533"/>
      <c r="C178" s="568"/>
      <c r="D178" s="568"/>
      <c r="E178" s="568"/>
      <c r="F178" s="568"/>
      <c r="G178" s="568"/>
      <c r="H178" s="568"/>
      <c r="I178" s="568"/>
      <c r="J178" s="568"/>
      <c r="K178" s="568">
        <v>10</v>
      </c>
      <c r="L178" s="568"/>
      <c r="M178" s="568"/>
      <c r="N178" s="568"/>
      <c r="O178" s="568"/>
      <c r="P178" s="568"/>
      <c r="Q178" s="568"/>
      <c r="R178" s="568"/>
      <c r="S178" s="568"/>
      <c r="T178" s="568"/>
      <c r="U178" s="568">
        <v>20</v>
      </c>
      <c r="V178" s="568"/>
      <c r="W178" s="568"/>
      <c r="X178" s="568"/>
      <c r="Y178" s="568"/>
      <c r="Z178" s="568"/>
      <c r="AA178" s="568"/>
      <c r="AB178" s="568"/>
      <c r="AC178" s="568"/>
      <c r="AD178" s="568"/>
      <c r="AE178" s="568">
        <v>30</v>
      </c>
      <c r="AF178" s="568"/>
      <c r="AG178" s="568"/>
      <c r="AH178" s="568"/>
      <c r="AI178" s="568"/>
      <c r="AJ178" s="568"/>
      <c r="AK178" s="568"/>
      <c r="AL178" s="568"/>
      <c r="AM178" s="487"/>
      <c r="AN178" s="487"/>
      <c r="AO178" s="487"/>
      <c r="AP178" s="487"/>
      <c r="AQ178" s="487"/>
      <c r="AR178" s="487"/>
      <c r="AS178" s="487"/>
      <c r="AT178" s="487"/>
      <c r="AU178" s="487"/>
      <c r="AV178" s="487"/>
      <c r="AW178" s="858"/>
      <c r="AX178" s="487"/>
      <c r="AY178" s="487"/>
      <c r="AZ178" s="487"/>
      <c r="BA178" s="487"/>
    </row>
    <row r="179" spans="1:53" s="477" customFormat="1" ht="16.149999999999999" customHeight="1">
      <c r="A179" s="485"/>
      <c r="B179" s="532"/>
      <c r="C179" s="485" t="s">
        <v>366</v>
      </c>
      <c r="D179" s="485"/>
      <c r="E179" s="485"/>
      <c r="F179" s="485"/>
      <c r="G179" s="485"/>
      <c r="H179" s="485"/>
      <c r="I179" s="485"/>
      <c r="J179" s="485"/>
      <c r="K179" s="485"/>
      <c r="L179" s="485"/>
      <c r="M179" s="485"/>
      <c r="N179" s="485"/>
      <c r="O179" s="485"/>
      <c r="P179" s="485"/>
      <c r="Q179" s="485"/>
      <c r="R179" s="485"/>
      <c r="S179" s="485"/>
      <c r="T179" s="485"/>
      <c r="U179" s="485"/>
      <c r="V179" s="485"/>
      <c r="W179" s="485"/>
      <c r="X179" s="485"/>
      <c r="Y179" s="485"/>
      <c r="Z179" s="485"/>
      <c r="AA179" s="485"/>
      <c r="AB179" s="485"/>
      <c r="AC179" s="485"/>
      <c r="AD179" s="485"/>
      <c r="AE179" s="485"/>
      <c r="AF179" s="485"/>
      <c r="AG179" s="485"/>
      <c r="AH179" s="485"/>
      <c r="AI179" s="485"/>
      <c r="AJ179" s="485"/>
      <c r="AK179" s="485"/>
      <c r="AL179" s="485"/>
      <c r="AM179" s="485"/>
      <c r="AN179" s="485"/>
      <c r="AO179" s="485"/>
      <c r="AP179" s="485"/>
      <c r="AQ179" s="485"/>
      <c r="AR179" s="485"/>
      <c r="AS179" s="485"/>
      <c r="AT179" s="485"/>
      <c r="AU179" s="485"/>
      <c r="AV179" s="485"/>
      <c r="AW179" s="857"/>
      <c r="AX179" s="485"/>
      <c r="AY179" s="485"/>
      <c r="AZ179" s="485"/>
      <c r="BA179" s="485"/>
    </row>
    <row r="180" spans="1:53" s="477" customFormat="1" ht="12.6" customHeight="1">
      <c r="A180" s="485"/>
      <c r="B180" s="532"/>
      <c r="C180" s="485" t="s">
        <v>369</v>
      </c>
      <c r="D180" s="485"/>
      <c r="E180" s="485"/>
      <c r="F180" s="485"/>
      <c r="G180" s="485"/>
      <c r="H180" s="485"/>
      <c r="I180" s="485"/>
      <c r="J180" s="485"/>
      <c r="K180" s="485"/>
      <c r="L180" s="485"/>
      <c r="M180" s="485"/>
      <c r="N180" s="485"/>
      <c r="O180" s="485"/>
      <c r="P180" s="485"/>
      <c r="Q180" s="485"/>
      <c r="R180" s="485"/>
      <c r="S180" s="485"/>
      <c r="T180" s="485"/>
      <c r="U180" s="485"/>
      <c r="V180" s="485"/>
      <c r="W180" s="485"/>
      <c r="X180" s="485"/>
      <c r="Y180" s="485"/>
      <c r="Z180" s="485"/>
      <c r="AA180" s="485"/>
      <c r="AB180" s="485"/>
      <c r="AC180" s="485"/>
      <c r="AD180" s="485"/>
      <c r="AE180" s="485"/>
      <c r="AF180" s="485"/>
      <c r="AG180" s="485"/>
      <c r="AH180" s="485"/>
      <c r="AI180" s="485"/>
      <c r="AJ180" s="485"/>
      <c r="AK180" s="485"/>
      <c r="AL180" s="485"/>
      <c r="AM180" s="485"/>
      <c r="AN180" s="485"/>
      <c r="AO180" s="485"/>
      <c r="AP180" s="485"/>
      <c r="AQ180" s="485"/>
      <c r="AR180" s="485"/>
      <c r="AS180" s="485"/>
      <c r="AT180" s="485"/>
      <c r="AU180" s="485"/>
      <c r="AV180" s="485"/>
      <c r="AW180" s="857"/>
      <c r="AX180" s="485"/>
      <c r="AY180" s="485"/>
      <c r="AZ180" s="485"/>
      <c r="BA180" s="485"/>
    </row>
    <row r="181" spans="1:53" s="479" customFormat="1" ht="16.149999999999999" customHeight="1">
      <c r="A181" s="487"/>
      <c r="B181" s="533"/>
      <c r="C181" s="530" t="s">
        <v>109</v>
      </c>
      <c r="D181" s="571"/>
      <c r="E181" s="571"/>
      <c r="F181" s="571"/>
      <c r="G181" s="571"/>
      <c r="H181" s="571"/>
      <c r="I181" s="571"/>
      <c r="J181" s="571"/>
      <c r="K181" s="571"/>
      <c r="L181" s="571"/>
      <c r="M181" s="571"/>
      <c r="N181" s="571"/>
      <c r="O181" s="571"/>
      <c r="P181" s="571"/>
      <c r="Q181" s="571"/>
      <c r="R181" s="571"/>
      <c r="S181" s="571"/>
      <c r="T181" s="571"/>
      <c r="U181" s="571"/>
      <c r="V181" s="571"/>
      <c r="W181" s="571"/>
      <c r="X181" s="571"/>
      <c r="Y181" s="682"/>
      <c r="Z181" s="487"/>
      <c r="AA181" s="487"/>
      <c r="AB181" s="487"/>
      <c r="AC181" s="487"/>
      <c r="AD181" s="487"/>
      <c r="AE181" s="487"/>
      <c r="AF181" s="487"/>
      <c r="AG181" s="487"/>
      <c r="AH181" s="487"/>
      <c r="AI181" s="487"/>
      <c r="AJ181" s="487"/>
      <c r="AK181" s="487"/>
      <c r="AL181" s="487"/>
      <c r="AM181" s="487"/>
      <c r="AN181" s="487"/>
      <c r="AO181" s="487"/>
      <c r="AP181" s="487"/>
      <c r="AQ181" s="487"/>
      <c r="AR181" s="487"/>
      <c r="AS181" s="487"/>
      <c r="AT181" s="487"/>
      <c r="AU181" s="487"/>
      <c r="AV181" s="487"/>
      <c r="AW181" s="858"/>
      <c r="AX181" s="487"/>
      <c r="AY181" s="487"/>
      <c r="AZ181" s="487"/>
      <c r="BA181" s="487"/>
    </row>
    <row r="182" spans="1:53" s="479" customFormat="1" ht="16.149999999999999" customHeight="1">
      <c r="A182" s="487"/>
      <c r="B182" s="533"/>
      <c r="C182" s="573"/>
      <c r="D182" s="595"/>
      <c r="E182" s="595"/>
      <c r="F182" s="595"/>
      <c r="G182" s="595"/>
      <c r="H182" s="595"/>
      <c r="I182" s="595"/>
      <c r="J182" s="595"/>
      <c r="K182" s="595"/>
      <c r="L182" s="595"/>
      <c r="M182" s="595"/>
      <c r="N182" s="595" t="s">
        <v>373</v>
      </c>
      <c r="O182" s="595"/>
      <c r="P182" s="595"/>
      <c r="Q182" s="595"/>
      <c r="R182" s="595"/>
      <c r="S182" s="595"/>
      <c r="T182" s="595"/>
      <c r="U182" s="595"/>
      <c r="V182" s="595"/>
      <c r="W182" s="595"/>
      <c r="X182" s="595"/>
      <c r="Y182" s="683"/>
      <c r="Z182" s="698" t="s">
        <v>382</v>
      </c>
      <c r="AA182" s="566"/>
      <c r="AB182" s="566"/>
      <c r="AC182" s="566"/>
      <c r="AD182" s="566"/>
      <c r="AE182" s="566"/>
      <c r="AF182" s="640"/>
      <c r="AG182" s="487"/>
      <c r="AH182" s="487"/>
      <c r="AI182" s="776" t="s">
        <v>387</v>
      </c>
      <c r="AJ182" s="776"/>
      <c r="AK182" s="776"/>
      <c r="AL182" s="776"/>
      <c r="AM182" s="776"/>
      <c r="AN182" s="776"/>
      <c r="AO182" s="816"/>
      <c r="AP182" s="487"/>
      <c r="AQ182" s="487"/>
      <c r="AR182" s="487"/>
      <c r="AS182" s="487"/>
      <c r="AT182" s="487"/>
      <c r="AU182" s="487"/>
      <c r="AV182" s="487"/>
      <c r="AW182" s="858"/>
      <c r="AX182" s="487"/>
      <c r="AY182" s="487"/>
      <c r="AZ182" s="487"/>
      <c r="BA182" s="487"/>
    </row>
    <row r="183" spans="1:53" s="479" customFormat="1" ht="19.149999999999999" customHeight="1">
      <c r="A183" s="487"/>
      <c r="B183" s="533"/>
      <c r="C183" s="574"/>
      <c r="D183" s="596"/>
      <c r="E183" s="596"/>
      <c r="F183" s="596"/>
      <c r="G183" s="596"/>
      <c r="H183" s="596"/>
      <c r="I183" s="596"/>
      <c r="J183" s="596"/>
      <c r="K183" s="596"/>
      <c r="L183" s="596"/>
      <c r="M183" s="596"/>
      <c r="N183" s="596" t="s">
        <v>374</v>
      </c>
      <c r="O183" s="596"/>
      <c r="P183" s="596"/>
      <c r="Q183" s="596"/>
      <c r="R183" s="596"/>
      <c r="S183" s="596"/>
      <c r="T183" s="596"/>
      <c r="U183" s="596"/>
      <c r="V183" s="596"/>
      <c r="W183" s="596"/>
      <c r="X183" s="596" t="s">
        <v>378</v>
      </c>
      <c r="Y183" s="684"/>
      <c r="Z183" s="699"/>
      <c r="AA183" s="702"/>
      <c r="AB183" s="702"/>
      <c r="AC183" s="716"/>
      <c r="AD183" s="726"/>
      <c r="AE183" s="702"/>
      <c r="AF183" s="744"/>
      <c r="AG183" s="487"/>
      <c r="AH183" s="487"/>
      <c r="AI183" s="777"/>
      <c r="AJ183" s="777"/>
      <c r="AK183" s="777"/>
      <c r="AL183" s="777"/>
      <c r="AM183" s="777"/>
      <c r="AN183" s="777"/>
      <c r="AO183" s="815"/>
      <c r="AP183" s="487"/>
      <c r="AQ183" s="487"/>
      <c r="AR183" s="487"/>
      <c r="AS183" s="487"/>
      <c r="AT183" s="487"/>
      <c r="AU183" s="487"/>
      <c r="AV183" s="487"/>
      <c r="AW183" s="858"/>
      <c r="AX183" s="487"/>
      <c r="AY183" s="487"/>
      <c r="AZ183" s="487"/>
      <c r="BA183" s="487"/>
    </row>
    <row r="184" spans="1:53" s="479" customFormat="1" ht="16.149999999999999" customHeight="1">
      <c r="A184" s="487"/>
      <c r="B184" s="533"/>
      <c r="C184" s="575" t="s">
        <v>157</v>
      </c>
      <c r="D184" s="597"/>
      <c r="E184" s="597"/>
      <c r="F184" s="597"/>
      <c r="G184" s="597"/>
      <c r="H184" s="597"/>
      <c r="I184" s="597"/>
      <c r="J184" s="597"/>
      <c r="K184" s="597"/>
      <c r="L184" s="597"/>
      <c r="M184" s="597"/>
      <c r="N184" s="597"/>
      <c r="O184" s="597"/>
      <c r="P184" s="597"/>
      <c r="Q184" s="597"/>
      <c r="R184" s="597"/>
      <c r="S184" s="597"/>
      <c r="T184" s="597"/>
      <c r="U184" s="597"/>
      <c r="V184" s="597"/>
      <c r="W184" s="597"/>
      <c r="X184" s="597"/>
      <c r="Y184" s="597"/>
      <c r="Z184" s="597"/>
      <c r="AA184" s="597"/>
      <c r="AB184" s="597"/>
      <c r="AC184" s="597"/>
      <c r="AD184" s="597"/>
      <c r="AE184" s="597"/>
      <c r="AF184" s="745"/>
      <c r="AG184" s="755" t="s">
        <v>386</v>
      </c>
      <c r="AH184" s="763"/>
      <c r="AI184" s="763"/>
      <c r="AJ184" s="787"/>
      <c r="AK184" s="794" t="s">
        <v>359</v>
      </c>
      <c r="AL184" s="798"/>
      <c r="AM184" s="798"/>
      <c r="AN184" s="798"/>
      <c r="AO184" s="798"/>
      <c r="AP184" s="798"/>
      <c r="AQ184" s="827"/>
      <c r="AR184" s="834"/>
      <c r="AS184" s="487"/>
      <c r="AT184" s="487"/>
      <c r="AU184" s="487"/>
      <c r="AV184" s="487"/>
      <c r="AW184" s="858"/>
      <c r="AX184" s="487"/>
      <c r="AY184" s="487"/>
      <c r="AZ184" s="487"/>
      <c r="BA184" s="487"/>
    </row>
    <row r="185" spans="1:53" s="480" customFormat="1" ht="21.6" customHeight="1">
      <c r="A185" s="488"/>
      <c r="B185" s="535"/>
      <c r="C185" s="576"/>
      <c r="D185" s="598"/>
      <c r="E185" s="598"/>
      <c r="F185" s="598"/>
      <c r="G185" s="598"/>
      <c r="H185" s="598"/>
      <c r="I185" s="598"/>
      <c r="J185" s="598"/>
      <c r="K185" s="598"/>
      <c r="L185" s="598"/>
      <c r="M185" s="598"/>
      <c r="N185" s="598"/>
      <c r="O185" s="598"/>
      <c r="P185" s="598"/>
      <c r="Q185" s="598"/>
      <c r="R185" s="598"/>
      <c r="S185" s="598"/>
      <c r="T185" s="598"/>
      <c r="U185" s="598"/>
      <c r="V185" s="598"/>
      <c r="W185" s="598"/>
      <c r="X185" s="598"/>
      <c r="Y185" s="598"/>
      <c r="Z185" s="598"/>
      <c r="AA185" s="598"/>
      <c r="AB185" s="598"/>
      <c r="AC185" s="598"/>
      <c r="AD185" s="598"/>
      <c r="AE185" s="598"/>
      <c r="AF185" s="746"/>
      <c r="AG185" s="757"/>
      <c r="AH185" s="765"/>
      <c r="AI185" s="765"/>
      <c r="AJ185" s="789"/>
      <c r="AK185" s="795"/>
      <c r="AL185" s="569"/>
      <c r="AM185" s="569"/>
      <c r="AN185" s="569"/>
      <c r="AO185" s="569"/>
      <c r="AP185" s="569"/>
      <c r="AQ185" s="829"/>
      <c r="AR185" s="835"/>
      <c r="AS185" s="488"/>
      <c r="AT185" s="488"/>
      <c r="AU185" s="488"/>
      <c r="AV185" s="488"/>
      <c r="AW185" s="859"/>
      <c r="AX185" s="488"/>
      <c r="AY185" s="488"/>
      <c r="AZ185" s="488"/>
      <c r="BA185" s="488"/>
    </row>
    <row r="186" spans="1:53" s="477" customFormat="1" ht="12" customHeight="1">
      <c r="A186" s="485"/>
      <c r="B186" s="536"/>
      <c r="C186" s="577"/>
      <c r="D186" s="577"/>
      <c r="E186" s="577"/>
      <c r="F186" s="577"/>
      <c r="G186" s="577"/>
      <c r="H186" s="577"/>
      <c r="I186" s="577"/>
      <c r="J186" s="577"/>
      <c r="K186" s="577">
        <v>10</v>
      </c>
      <c r="L186" s="577"/>
      <c r="M186" s="577"/>
      <c r="N186" s="577"/>
      <c r="O186" s="577"/>
      <c r="P186" s="577"/>
      <c r="Q186" s="577"/>
      <c r="R186" s="577"/>
      <c r="S186" s="577"/>
      <c r="T186" s="577"/>
      <c r="U186" s="577">
        <v>20</v>
      </c>
      <c r="V186" s="577"/>
      <c r="W186" s="577"/>
      <c r="X186" s="577"/>
      <c r="Y186" s="577"/>
      <c r="Z186" s="577"/>
      <c r="AA186" s="577"/>
      <c r="AB186" s="577"/>
      <c r="AC186" s="577"/>
      <c r="AD186" s="577"/>
      <c r="AE186" s="577">
        <v>30</v>
      </c>
      <c r="AF186" s="577"/>
      <c r="AG186" s="577"/>
      <c r="AH186" s="577"/>
      <c r="AI186" s="577"/>
      <c r="AJ186" s="577"/>
      <c r="AK186" s="577"/>
      <c r="AL186" s="577"/>
      <c r="AM186" s="801"/>
      <c r="AN186" s="801"/>
      <c r="AO186" s="801"/>
      <c r="AP186" s="801"/>
      <c r="AQ186" s="801"/>
      <c r="AR186" s="801"/>
      <c r="AS186" s="801"/>
      <c r="AT186" s="801"/>
      <c r="AU186" s="801"/>
      <c r="AV186" s="801"/>
      <c r="AW186" s="860"/>
      <c r="AX186" s="485"/>
      <c r="AY186" s="485"/>
      <c r="AZ186" s="485"/>
      <c r="BA186" s="485"/>
    </row>
    <row r="187" spans="1:53" s="477" customFormat="1">
      <c r="A187" s="485"/>
      <c r="B187" s="485"/>
      <c r="C187" s="485"/>
      <c r="D187" s="485"/>
      <c r="E187" s="485"/>
      <c r="F187" s="485"/>
      <c r="G187" s="485"/>
      <c r="H187" s="485"/>
      <c r="I187" s="485"/>
      <c r="J187" s="485"/>
      <c r="K187" s="485"/>
      <c r="L187" s="485"/>
      <c r="M187" s="485"/>
      <c r="N187" s="485"/>
      <c r="O187" s="485"/>
      <c r="P187" s="485"/>
      <c r="Q187" s="485"/>
      <c r="R187" s="485"/>
      <c r="S187" s="485"/>
      <c r="T187" s="485"/>
      <c r="U187" s="485"/>
      <c r="V187" s="485"/>
      <c r="W187" s="485"/>
      <c r="X187" s="485"/>
      <c r="Y187" s="485"/>
      <c r="Z187" s="485"/>
      <c r="AA187" s="485"/>
      <c r="AB187" s="485"/>
      <c r="AC187" s="485"/>
      <c r="AD187" s="485"/>
      <c r="AE187" s="485"/>
      <c r="AF187" s="485"/>
      <c r="AG187" s="485"/>
      <c r="AH187" s="485"/>
      <c r="AI187" s="485"/>
      <c r="AJ187" s="485"/>
      <c r="AK187" s="485"/>
      <c r="AL187" s="485"/>
      <c r="AM187" s="485"/>
      <c r="AN187" s="485"/>
      <c r="AO187" s="485"/>
      <c r="AP187" s="485"/>
      <c r="AQ187" s="485"/>
      <c r="AR187" s="485"/>
      <c r="AS187" s="485"/>
      <c r="AT187" s="485"/>
      <c r="AU187" s="485"/>
      <c r="AV187" s="485"/>
      <c r="AW187" s="485"/>
      <c r="AX187" s="485"/>
      <c r="AY187" s="485"/>
      <c r="AZ187" s="485"/>
      <c r="BA187" s="485"/>
    </row>
    <row r="188" spans="1:53" s="477" customFormat="1">
      <c r="A188" s="485"/>
      <c r="B188" s="485" t="s">
        <v>363</v>
      </c>
      <c r="C188" s="485"/>
      <c r="D188" s="485"/>
      <c r="E188" s="485"/>
      <c r="F188" s="485"/>
      <c r="G188" s="485"/>
      <c r="H188" s="485"/>
      <c r="I188" s="485"/>
      <c r="J188" s="485"/>
      <c r="K188" s="485"/>
      <c r="L188" s="485"/>
      <c r="M188" s="485"/>
      <c r="N188" s="485"/>
      <c r="O188" s="485"/>
      <c r="P188" s="485"/>
      <c r="Q188" s="485"/>
      <c r="R188" s="485"/>
      <c r="S188" s="485"/>
      <c r="T188" s="485"/>
      <c r="U188" s="485"/>
      <c r="V188" s="485"/>
      <c r="W188" s="485"/>
      <c r="X188" s="485"/>
      <c r="Y188" s="485"/>
      <c r="Z188" s="485"/>
      <c r="AA188" s="485"/>
      <c r="AB188" s="485"/>
      <c r="AC188" s="485"/>
      <c r="AD188" s="485"/>
      <c r="AE188" s="485"/>
      <c r="AF188" s="485"/>
      <c r="AG188" s="485"/>
      <c r="AH188" s="485"/>
      <c r="AI188" s="485"/>
      <c r="AJ188" s="485"/>
      <c r="AK188" s="485"/>
      <c r="AL188" s="485"/>
      <c r="AM188" s="485"/>
      <c r="AN188" s="485"/>
      <c r="AO188" s="485"/>
      <c r="AP188" s="485"/>
      <c r="AQ188" s="485"/>
      <c r="AR188" s="485"/>
      <c r="AS188" s="485"/>
      <c r="AT188" s="485"/>
      <c r="AU188" s="485"/>
      <c r="AV188" s="485"/>
      <c r="AW188" s="485"/>
      <c r="AX188" s="485"/>
      <c r="AY188" s="485"/>
      <c r="AZ188" s="485"/>
      <c r="BA188" s="485"/>
    </row>
    <row r="189" spans="1:53" s="477" customFormat="1">
      <c r="A189" s="485"/>
      <c r="B189" s="485" t="s">
        <v>364</v>
      </c>
      <c r="C189" s="485"/>
      <c r="D189" s="485"/>
      <c r="E189" s="485"/>
      <c r="F189" s="485"/>
      <c r="G189" s="485"/>
      <c r="H189" s="485"/>
      <c r="I189" s="485"/>
      <c r="J189" s="485"/>
      <c r="K189" s="485"/>
      <c r="L189" s="485"/>
      <c r="M189" s="485"/>
      <c r="N189" s="485"/>
      <c r="O189" s="485"/>
      <c r="P189" s="485"/>
      <c r="Q189" s="485"/>
      <c r="R189" s="485"/>
      <c r="S189" s="485"/>
      <c r="T189" s="485"/>
      <c r="U189" s="485"/>
      <c r="V189" s="485"/>
      <c r="W189" s="485"/>
      <c r="X189" s="485"/>
      <c r="Y189" s="485"/>
      <c r="Z189" s="485"/>
      <c r="AA189" s="485"/>
      <c r="AB189" s="485"/>
      <c r="AC189" s="485"/>
      <c r="AD189" s="485"/>
      <c r="AE189" s="485"/>
      <c r="AF189" s="485"/>
      <c r="AG189" s="485"/>
      <c r="AH189" s="485"/>
      <c r="AI189" s="485"/>
      <c r="AJ189" s="485"/>
      <c r="AK189" s="485"/>
      <c r="AL189" s="485"/>
      <c r="AM189" s="485"/>
      <c r="AN189" s="485"/>
      <c r="AO189" s="485"/>
      <c r="AP189" s="485"/>
      <c r="AQ189" s="485"/>
      <c r="AR189" s="485"/>
      <c r="AS189" s="485"/>
      <c r="AT189" s="485"/>
      <c r="AU189" s="485"/>
      <c r="AV189" s="485"/>
      <c r="AW189" s="485"/>
      <c r="AX189" s="485"/>
      <c r="AY189" s="485"/>
      <c r="AZ189" s="485"/>
      <c r="BA189" s="485"/>
    </row>
    <row r="190" spans="1:53" s="477" customFormat="1">
      <c r="A190" s="485"/>
      <c r="B190" s="485" t="s">
        <v>365</v>
      </c>
      <c r="C190" s="485"/>
      <c r="D190" s="485"/>
      <c r="E190" s="485"/>
      <c r="F190" s="485"/>
      <c r="G190" s="485"/>
      <c r="H190" s="485"/>
      <c r="I190" s="485"/>
      <c r="J190" s="485"/>
      <c r="K190" s="485"/>
      <c r="L190" s="485"/>
      <c r="M190" s="485"/>
      <c r="N190" s="485"/>
      <c r="O190" s="485"/>
      <c r="P190" s="485"/>
      <c r="Q190" s="485"/>
      <c r="R190" s="485"/>
      <c r="S190" s="485"/>
      <c r="T190" s="485"/>
      <c r="U190" s="485"/>
      <c r="V190" s="485"/>
      <c r="W190" s="485"/>
      <c r="X190" s="485"/>
      <c r="Y190" s="485"/>
      <c r="Z190" s="485"/>
      <c r="AA190" s="485"/>
      <c r="AB190" s="485"/>
      <c r="AC190" s="485"/>
      <c r="AD190" s="485"/>
      <c r="AE190" s="485"/>
      <c r="AF190" s="485"/>
      <c r="AG190" s="485"/>
      <c r="AH190" s="485"/>
      <c r="AI190" s="485"/>
      <c r="AJ190" s="485"/>
      <c r="AK190" s="485"/>
      <c r="AL190" s="485"/>
      <c r="AM190" s="485"/>
      <c r="AN190" s="485"/>
      <c r="AO190" s="485"/>
      <c r="AP190" s="485"/>
      <c r="AQ190" s="485"/>
      <c r="AR190" s="485"/>
      <c r="AS190" s="485"/>
      <c r="AT190" s="485"/>
      <c r="AU190" s="485"/>
      <c r="AV190" s="485"/>
      <c r="AW190" s="485"/>
      <c r="AX190" s="485"/>
      <c r="AY190" s="485"/>
      <c r="AZ190" s="485"/>
      <c r="BA190" s="485"/>
    </row>
    <row r="191" spans="1:53" s="477" customFormat="1" ht="21" customHeight="1">
      <c r="A191" s="485"/>
      <c r="B191" s="537" t="s">
        <v>297</v>
      </c>
      <c r="C191" s="578" t="s">
        <v>104</v>
      </c>
      <c r="D191" s="599"/>
      <c r="E191" s="599"/>
      <c r="F191" s="599"/>
      <c r="G191" s="599"/>
      <c r="H191" s="599"/>
      <c r="I191" s="599"/>
      <c r="J191" s="599"/>
      <c r="K191" s="599"/>
      <c r="L191" s="599"/>
      <c r="M191" s="599"/>
      <c r="N191" s="599"/>
      <c r="O191" s="599"/>
      <c r="P191" s="599"/>
      <c r="Q191" s="599"/>
      <c r="R191" s="599"/>
      <c r="S191" s="599"/>
      <c r="T191" s="599"/>
      <c r="U191" s="599"/>
      <c r="V191" s="599"/>
      <c r="W191" s="599"/>
      <c r="X191" s="599"/>
      <c r="Y191" s="599"/>
      <c r="Z191" s="599"/>
      <c r="AA191" s="599"/>
      <c r="AB191" s="599"/>
      <c r="AC191" s="599"/>
      <c r="AD191" s="599"/>
      <c r="AE191" s="599"/>
      <c r="AF191" s="599"/>
      <c r="AG191" s="599"/>
      <c r="AH191" s="599"/>
      <c r="AI191" s="599"/>
      <c r="AJ191" s="599"/>
      <c r="AK191" s="599"/>
      <c r="AL191" s="599"/>
      <c r="AM191" s="599"/>
      <c r="AN191" s="599"/>
      <c r="AO191" s="599"/>
      <c r="AP191" s="599"/>
      <c r="AQ191" s="599"/>
      <c r="AR191" s="599"/>
      <c r="AS191" s="599"/>
      <c r="AT191" s="599"/>
      <c r="AU191" s="599"/>
      <c r="AV191" s="599"/>
      <c r="AW191" s="599"/>
      <c r="AX191" s="599"/>
      <c r="AY191" s="485"/>
      <c r="AZ191" s="485"/>
      <c r="BA191" s="485"/>
    </row>
    <row r="192" spans="1:53" s="477" customFormat="1">
      <c r="A192" s="477"/>
      <c r="B192" s="506"/>
      <c r="C192" s="477"/>
      <c r="D192" s="477"/>
      <c r="E192" s="477"/>
      <c r="F192" s="477"/>
      <c r="G192" s="477"/>
      <c r="H192" s="477"/>
      <c r="I192" s="477"/>
      <c r="J192" s="477"/>
      <c r="K192" s="477"/>
      <c r="L192" s="477"/>
      <c r="M192" s="477"/>
      <c r="N192" s="477"/>
      <c r="O192" s="477"/>
      <c r="P192" s="477"/>
      <c r="Q192" s="477"/>
      <c r="R192" s="477"/>
      <c r="S192" s="477"/>
      <c r="T192" s="477"/>
      <c r="U192" s="477"/>
      <c r="V192" s="477"/>
      <c r="W192" s="477"/>
      <c r="X192" s="477"/>
      <c r="Y192" s="477"/>
      <c r="Z192" s="477"/>
      <c r="AA192" s="477"/>
      <c r="AB192" s="477"/>
      <c r="AC192" s="477"/>
      <c r="AD192" s="477"/>
      <c r="AE192" s="477"/>
      <c r="AF192" s="477"/>
      <c r="AG192" s="477"/>
      <c r="AH192" s="477"/>
      <c r="AI192" s="477"/>
      <c r="AJ192" s="477"/>
      <c r="AK192" s="477"/>
      <c r="AL192" s="477"/>
      <c r="AM192" s="477"/>
      <c r="AN192" s="477"/>
      <c r="AO192" s="477"/>
      <c r="AP192" s="477"/>
      <c r="AQ192" s="477"/>
      <c r="AR192" s="477"/>
      <c r="AS192" s="477"/>
      <c r="AT192" s="477"/>
      <c r="AU192" s="477"/>
      <c r="AV192" s="477"/>
      <c r="AW192" s="477"/>
      <c r="AX192" s="477"/>
      <c r="AY192" s="477"/>
      <c r="AZ192" s="477"/>
      <c r="BA192" s="477"/>
    </row>
  </sheetData>
  <sheetProtection sheet="1" objects="1" scenarios="1"/>
  <mergeCells count="992">
    <mergeCell ref="F2:AW2"/>
    <mergeCell ref="AO3:AX3"/>
    <mergeCell ref="B17:K17"/>
    <mergeCell ref="L17:M17"/>
    <mergeCell ref="O17:P17"/>
    <mergeCell ref="N18:P18"/>
    <mergeCell ref="B19:C19"/>
    <mergeCell ref="D19:E19"/>
    <mergeCell ref="F19:G19"/>
    <mergeCell ref="H19:I19"/>
    <mergeCell ref="J19:K19"/>
    <mergeCell ref="L19:M19"/>
    <mergeCell ref="N19:O19"/>
    <mergeCell ref="P19:Q19"/>
    <mergeCell ref="R19:S19"/>
    <mergeCell ref="T19:U19"/>
    <mergeCell ref="V19:W19"/>
    <mergeCell ref="X19:Y19"/>
    <mergeCell ref="Z19:AA19"/>
    <mergeCell ref="AB19:AC19"/>
    <mergeCell ref="AD19:AE19"/>
    <mergeCell ref="AF19:AG19"/>
    <mergeCell ref="AH19:AI19"/>
    <mergeCell ref="AJ19:AK19"/>
    <mergeCell ref="AL19:AM19"/>
    <mergeCell ref="AN19:AO19"/>
    <mergeCell ref="AP19:AQ19"/>
    <mergeCell ref="AR19:AS19"/>
    <mergeCell ref="AT19:AU19"/>
    <mergeCell ref="AV19:AW19"/>
    <mergeCell ref="AZ19:BA19"/>
    <mergeCell ref="B22:C22"/>
    <mergeCell ref="D22:E22"/>
    <mergeCell ref="F22:G22"/>
    <mergeCell ref="H22:I22"/>
    <mergeCell ref="J22:K22"/>
    <mergeCell ref="L22:M22"/>
    <mergeCell ref="N22:O22"/>
    <mergeCell ref="P22:Q22"/>
    <mergeCell ref="R22:S22"/>
    <mergeCell ref="T22:U22"/>
    <mergeCell ref="V22:W22"/>
    <mergeCell ref="X22:Y22"/>
    <mergeCell ref="Z22:AA22"/>
    <mergeCell ref="AB22:AC22"/>
    <mergeCell ref="AD22:AE22"/>
    <mergeCell ref="AF22:AG22"/>
    <mergeCell ref="AH22:AI22"/>
    <mergeCell ref="AJ22:AK22"/>
    <mergeCell ref="AL22:AM22"/>
    <mergeCell ref="AN22:AO22"/>
    <mergeCell ref="AP22:AQ22"/>
    <mergeCell ref="AR22:AS22"/>
    <mergeCell ref="AT22:AU22"/>
    <mergeCell ref="AV22:AW22"/>
    <mergeCell ref="B24:C24"/>
    <mergeCell ref="D24:E24"/>
    <mergeCell ref="F24:G24"/>
    <mergeCell ref="H24:I24"/>
    <mergeCell ref="J24:K24"/>
    <mergeCell ref="L24:M24"/>
    <mergeCell ref="N24:O24"/>
    <mergeCell ref="P24:Q24"/>
    <mergeCell ref="R24:S24"/>
    <mergeCell ref="T24:U24"/>
    <mergeCell ref="V24:W24"/>
    <mergeCell ref="X24:Y24"/>
    <mergeCell ref="Z24:AA24"/>
    <mergeCell ref="AB24:AC24"/>
    <mergeCell ref="AD24:AE24"/>
    <mergeCell ref="AF24:AG24"/>
    <mergeCell ref="AH24:AI24"/>
    <mergeCell ref="AJ24:AK24"/>
    <mergeCell ref="AL24:AM24"/>
    <mergeCell ref="AN24:AO24"/>
    <mergeCell ref="AP24:AQ24"/>
    <mergeCell ref="AR24:AS24"/>
    <mergeCell ref="AT24:AU24"/>
    <mergeCell ref="AV24:AW24"/>
    <mergeCell ref="AX24:AY24"/>
    <mergeCell ref="B25:C25"/>
    <mergeCell ref="D25:E25"/>
    <mergeCell ref="F25:G25"/>
    <mergeCell ref="H25:I25"/>
    <mergeCell ref="J25:K25"/>
    <mergeCell ref="L25:M25"/>
    <mergeCell ref="N25:O25"/>
    <mergeCell ref="P25:Q25"/>
    <mergeCell ref="R25:S25"/>
    <mergeCell ref="T25:U25"/>
    <mergeCell ref="V25:W25"/>
    <mergeCell ref="X25:Y25"/>
    <mergeCell ref="Z25:AA25"/>
    <mergeCell ref="AB25:AC25"/>
    <mergeCell ref="AD25:AE25"/>
    <mergeCell ref="AF25:AG25"/>
    <mergeCell ref="AH25:AI25"/>
    <mergeCell ref="AJ25:AK25"/>
    <mergeCell ref="AL25:AM25"/>
    <mergeCell ref="AN25:AO25"/>
    <mergeCell ref="AP25:AQ25"/>
    <mergeCell ref="AR25:AS25"/>
    <mergeCell ref="AT25:AU25"/>
    <mergeCell ref="AV25:AW25"/>
    <mergeCell ref="AX25:AY25"/>
    <mergeCell ref="AZ25:BA25"/>
    <mergeCell ref="B27:C27"/>
    <mergeCell ref="D27:E27"/>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H27:AI27"/>
    <mergeCell ref="AJ27:AK27"/>
    <mergeCell ref="AL27:AM27"/>
    <mergeCell ref="AN27:AO27"/>
    <mergeCell ref="AP27:AQ27"/>
    <mergeCell ref="AR27:AS27"/>
    <mergeCell ref="AT27:AU27"/>
    <mergeCell ref="AV27:AW27"/>
    <mergeCell ref="AX27:AY27"/>
    <mergeCell ref="B29:E29"/>
    <mergeCell ref="AD29:AI29"/>
    <mergeCell ref="AJ29:AO29"/>
    <mergeCell ref="B30:C30"/>
    <mergeCell ref="D30:E30"/>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H30:AI30"/>
    <mergeCell ref="AJ30:AK30"/>
    <mergeCell ref="AL30:AM30"/>
    <mergeCell ref="AN30:AO30"/>
    <mergeCell ref="B33:C33"/>
    <mergeCell ref="D33:E33"/>
    <mergeCell ref="F33:G33"/>
    <mergeCell ref="H33:I33"/>
    <mergeCell ref="J33:K33"/>
    <mergeCell ref="L33:M33"/>
    <mergeCell ref="N33:O33"/>
    <mergeCell ref="P33:Q33"/>
    <mergeCell ref="R33:S33"/>
    <mergeCell ref="T33:U33"/>
    <mergeCell ref="V33:W33"/>
    <mergeCell ref="X33:Y33"/>
    <mergeCell ref="Z33:AA33"/>
    <mergeCell ref="AB33:AC33"/>
    <mergeCell ref="AD33:AE33"/>
    <mergeCell ref="AF33:AG33"/>
    <mergeCell ref="AH33:AI33"/>
    <mergeCell ref="AJ33:AK33"/>
    <mergeCell ref="AL33:AM33"/>
    <mergeCell ref="AN33:AO33"/>
    <mergeCell ref="AP33:AQ33"/>
    <mergeCell ref="AR33:AS33"/>
    <mergeCell ref="AT33:AU33"/>
    <mergeCell ref="AV33:AW33"/>
    <mergeCell ref="AX33:AY33"/>
    <mergeCell ref="AZ33:BA33"/>
    <mergeCell ref="B34:C34"/>
    <mergeCell ref="D34:E34"/>
    <mergeCell ref="F34:G34"/>
    <mergeCell ref="H34:I34"/>
    <mergeCell ref="J34:K34"/>
    <mergeCell ref="L34:M34"/>
    <mergeCell ref="N34:O34"/>
    <mergeCell ref="P34:Q34"/>
    <mergeCell ref="R34:S34"/>
    <mergeCell ref="T34:U34"/>
    <mergeCell ref="V34:W34"/>
    <mergeCell ref="X34:Y34"/>
    <mergeCell ref="Z34:AA34"/>
    <mergeCell ref="AB34:AC34"/>
    <mergeCell ref="AD34:AE34"/>
    <mergeCell ref="AF34:AG34"/>
    <mergeCell ref="AH34:AI34"/>
    <mergeCell ref="AJ34:AK34"/>
    <mergeCell ref="AL34:AM34"/>
    <mergeCell ref="AN34:AO34"/>
    <mergeCell ref="AP34:AQ34"/>
    <mergeCell ref="AR34:AS34"/>
    <mergeCell ref="AT34:AU34"/>
    <mergeCell ref="AV34:AW34"/>
    <mergeCell ref="AX34:AY34"/>
    <mergeCell ref="AZ34:BA34"/>
    <mergeCell ref="B36:C36"/>
    <mergeCell ref="D36:E36"/>
    <mergeCell ref="F36:G36"/>
    <mergeCell ref="H36:I36"/>
    <mergeCell ref="J36:K36"/>
    <mergeCell ref="L36:M36"/>
    <mergeCell ref="N36:O36"/>
    <mergeCell ref="P36:Q36"/>
    <mergeCell ref="R36:S36"/>
    <mergeCell ref="T36:U36"/>
    <mergeCell ref="V36:W36"/>
    <mergeCell ref="X36:Y36"/>
    <mergeCell ref="Z36:AA36"/>
    <mergeCell ref="AB36:AC36"/>
    <mergeCell ref="AD36:AE36"/>
    <mergeCell ref="AF36:AG36"/>
    <mergeCell ref="AH36:AI36"/>
    <mergeCell ref="AJ36:AK36"/>
    <mergeCell ref="AL36:AM36"/>
    <mergeCell ref="AN36:AO36"/>
    <mergeCell ref="AP36:AQ36"/>
    <mergeCell ref="AR36:AS36"/>
    <mergeCell ref="AT36:AU36"/>
    <mergeCell ref="AV36:AW36"/>
    <mergeCell ref="AX36:AY36"/>
    <mergeCell ref="AZ36:BA36"/>
    <mergeCell ref="B37:C37"/>
    <mergeCell ref="D37:E37"/>
    <mergeCell ref="F37:G37"/>
    <mergeCell ref="H37:I37"/>
    <mergeCell ref="J37:K37"/>
    <mergeCell ref="L37:M37"/>
    <mergeCell ref="N37:O37"/>
    <mergeCell ref="P37:Q37"/>
    <mergeCell ref="R37:S37"/>
    <mergeCell ref="T37:U37"/>
    <mergeCell ref="V37:W37"/>
    <mergeCell ref="X37:Y37"/>
    <mergeCell ref="Z37:AA37"/>
    <mergeCell ref="AB37:AC37"/>
    <mergeCell ref="AD37:AE37"/>
    <mergeCell ref="AF37:AG37"/>
    <mergeCell ref="AH37:AI37"/>
    <mergeCell ref="AJ37:AK37"/>
    <mergeCell ref="AL37:AM37"/>
    <mergeCell ref="AN37:AO37"/>
    <mergeCell ref="AP37:AQ37"/>
    <mergeCell ref="AR37:AS37"/>
    <mergeCell ref="AT37:AU37"/>
    <mergeCell ref="AV37:AW37"/>
    <mergeCell ref="AX37:AY37"/>
    <mergeCell ref="AZ37:BA37"/>
    <mergeCell ref="B39:C39"/>
    <mergeCell ref="D39:E39"/>
    <mergeCell ref="F39:G39"/>
    <mergeCell ref="H39:I39"/>
    <mergeCell ref="J39:K39"/>
    <mergeCell ref="L39:M39"/>
    <mergeCell ref="N39:O39"/>
    <mergeCell ref="P39:Q39"/>
    <mergeCell ref="R39:S39"/>
    <mergeCell ref="T39:U39"/>
    <mergeCell ref="V39:W39"/>
    <mergeCell ref="X39:Y39"/>
    <mergeCell ref="Z39:AA39"/>
    <mergeCell ref="AB39:AC39"/>
    <mergeCell ref="AD39:AE39"/>
    <mergeCell ref="AF39:AG39"/>
    <mergeCell ref="AH39:AI39"/>
    <mergeCell ref="AJ39:AK39"/>
    <mergeCell ref="AL39:AM39"/>
    <mergeCell ref="AN39:AO39"/>
    <mergeCell ref="AP39:AQ39"/>
    <mergeCell ref="AR39:AS39"/>
    <mergeCell ref="AT39:AU39"/>
    <mergeCell ref="AV39:AW39"/>
    <mergeCell ref="AX39:AY39"/>
    <mergeCell ref="AZ39:BA39"/>
    <mergeCell ref="C44:Y44"/>
    <mergeCell ref="Z45:AF45"/>
    <mergeCell ref="C47:AF47"/>
    <mergeCell ref="AG47:AJ47"/>
    <mergeCell ref="AK47:AQ47"/>
    <mergeCell ref="AG48:AJ48"/>
    <mergeCell ref="C49:D49"/>
    <mergeCell ref="E49:F49"/>
    <mergeCell ref="G49:H49"/>
    <mergeCell ref="I49:J49"/>
    <mergeCell ref="K49:L49"/>
    <mergeCell ref="M49:N49"/>
    <mergeCell ref="O49:P49"/>
    <mergeCell ref="Q49:R49"/>
    <mergeCell ref="S49:T49"/>
    <mergeCell ref="U49:V49"/>
    <mergeCell ref="W49:X49"/>
    <mergeCell ref="Y49:Z49"/>
    <mergeCell ref="AA49:AB49"/>
    <mergeCell ref="AC49:AD49"/>
    <mergeCell ref="AE49:AF49"/>
    <mergeCell ref="AG49:AH49"/>
    <mergeCell ref="C52:Y52"/>
    <mergeCell ref="Z53:AF53"/>
    <mergeCell ref="C55:AF55"/>
    <mergeCell ref="AG55:AJ55"/>
    <mergeCell ref="AK55:AQ55"/>
    <mergeCell ref="AG56:AJ56"/>
    <mergeCell ref="C57:D57"/>
    <mergeCell ref="E57:F57"/>
    <mergeCell ref="G57:H57"/>
    <mergeCell ref="I57:J57"/>
    <mergeCell ref="K57:L57"/>
    <mergeCell ref="M57:N57"/>
    <mergeCell ref="O57:P57"/>
    <mergeCell ref="Q57:R57"/>
    <mergeCell ref="S57:T57"/>
    <mergeCell ref="U57:V57"/>
    <mergeCell ref="W57:X57"/>
    <mergeCell ref="Y57:Z57"/>
    <mergeCell ref="AA57:AB57"/>
    <mergeCell ref="AC57:AD57"/>
    <mergeCell ref="AE57:AF57"/>
    <mergeCell ref="C62:AX62"/>
    <mergeCell ref="B65:AW65"/>
    <mergeCell ref="B66:AW66"/>
    <mergeCell ref="B67:AW67"/>
    <mergeCell ref="B82:K82"/>
    <mergeCell ref="L82:M82"/>
    <mergeCell ref="O82:P82"/>
    <mergeCell ref="N83:P83"/>
    <mergeCell ref="B84:C84"/>
    <mergeCell ref="D84:E84"/>
    <mergeCell ref="F84:G84"/>
    <mergeCell ref="H84:I84"/>
    <mergeCell ref="J84:K84"/>
    <mergeCell ref="L84:M84"/>
    <mergeCell ref="N84:O84"/>
    <mergeCell ref="P84:Q84"/>
    <mergeCell ref="R84:S84"/>
    <mergeCell ref="T84:U84"/>
    <mergeCell ref="V84:W84"/>
    <mergeCell ref="X84:Y84"/>
    <mergeCell ref="Z84:AA84"/>
    <mergeCell ref="AB84:AC84"/>
    <mergeCell ref="AD84:AE84"/>
    <mergeCell ref="AF84:AG84"/>
    <mergeCell ref="AH84:AI84"/>
    <mergeCell ref="AJ84:AK84"/>
    <mergeCell ref="AL84:AM84"/>
    <mergeCell ref="AN84:AO84"/>
    <mergeCell ref="AP84:AQ84"/>
    <mergeCell ref="AR84:AS84"/>
    <mergeCell ref="AT84:AU84"/>
    <mergeCell ref="AV84:AW84"/>
    <mergeCell ref="AZ84:BA84"/>
    <mergeCell ref="B87:C87"/>
    <mergeCell ref="D87:E87"/>
    <mergeCell ref="F87:G87"/>
    <mergeCell ref="H87:I87"/>
    <mergeCell ref="J87:K87"/>
    <mergeCell ref="L87:M87"/>
    <mergeCell ref="N87:O87"/>
    <mergeCell ref="P87:Q87"/>
    <mergeCell ref="R87:S87"/>
    <mergeCell ref="T87:U87"/>
    <mergeCell ref="V87:W87"/>
    <mergeCell ref="X87:Y87"/>
    <mergeCell ref="Z87:AA87"/>
    <mergeCell ref="AB87:AC87"/>
    <mergeCell ref="AD87:AE87"/>
    <mergeCell ref="AF87:AG87"/>
    <mergeCell ref="AH87:AI87"/>
    <mergeCell ref="AJ87:AK87"/>
    <mergeCell ref="AL87:AM87"/>
    <mergeCell ref="AN87:AO87"/>
    <mergeCell ref="AP87:AQ87"/>
    <mergeCell ref="AR87:AS87"/>
    <mergeCell ref="AT87:AU87"/>
    <mergeCell ref="AV87:AW87"/>
    <mergeCell ref="B89:C89"/>
    <mergeCell ref="D89:E89"/>
    <mergeCell ref="F89:G89"/>
    <mergeCell ref="H89:I89"/>
    <mergeCell ref="J89:K89"/>
    <mergeCell ref="L89:M89"/>
    <mergeCell ref="N89:O89"/>
    <mergeCell ref="P89:Q89"/>
    <mergeCell ref="R89:S89"/>
    <mergeCell ref="T89:U89"/>
    <mergeCell ref="V89:W89"/>
    <mergeCell ref="X89:Y89"/>
    <mergeCell ref="Z89:AA89"/>
    <mergeCell ref="AB89:AC89"/>
    <mergeCell ref="AD89:AE89"/>
    <mergeCell ref="AF89:AG89"/>
    <mergeCell ref="AH89:AI89"/>
    <mergeCell ref="AJ89:AK89"/>
    <mergeCell ref="AL89:AM89"/>
    <mergeCell ref="AN89:AO89"/>
    <mergeCell ref="AP89:AQ89"/>
    <mergeCell ref="AR89:AS89"/>
    <mergeCell ref="AT89:AU89"/>
    <mergeCell ref="AV89:AW89"/>
    <mergeCell ref="AX89:AY89"/>
    <mergeCell ref="B90:C90"/>
    <mergeCell ref="D90:E90"/>
    <mergeCell ref="F90:G90"/>
    <mergeCell ref="H90:I90"/>
    <mergeCell ref="J90:K90"/>
    <mergeCell ref="L90:M90"/>
    <mergeCell ref="N90:O90"/>
    <mergeCell ref="P90:Q90"/>
    <mergeCell ref="R90:S90"/>
    <mergeCell ref="T90:U90"/>
    <mergeCell ref="V90:W90"/>
    <mergeCell ref="X90:Y90"/>
    <mergeCell ref="Z90:AA90"/>
    <mergeCell ref="AB90:AC90"/>
    <mergeCell ref="AD90:AE90"/>
    <mergeCell ref="AF90:AG90"/>
    <mergeCell ref="AH90:AI90"/>
    <mergeCell ref="AJ90:AK90"/>
    <mergeCell ref="AL90:AM90"/>
    <mergeCell ref="AN90:AO90"/>
    <mergeCell ref="AP90:AQ90"/>
    <mergeCell ref="AR90:AS90"/>
    <mergeCell ref="AT90:AU90"/>
    <mergeCell ref="AV90:AW90"/>
    <mergeCell ref="AX90:AY90"/>
    <mergeCell ref="AZ90:BA90"/>
    <mergeCell ref="B92:C92"/>
    <mergeCell ref="D92:E92"/>
    <mergeCell ref="F92:G92"/>
    <mergeCell ref="H92:I92"/>
    <mergeCell ref="J92:K92"/>
    <mergeCell ref="L92:M92"/>
    <mergeCell ref="N92:O92"/>
    <mergeCell ref="P92:Q92"/>
    <mergeCell ref="R92:S92"/>
    <mergeCell ref="T92:U92"/>
    <mergeCell ref="V92:W92"/>
    <mergeCell ref="X92:Y92"/>
    <mergeCell ref="Z92:AA92"/>
    <mergeCell ref="AB92:AC92"/>
    <mergeCell ref="AD92:AE92"/>
    <mergeCell ref="AF92:AG92"/>
    <mergeCell ref="AH92:AI92"/>
    <mergeCell ref="AJ92:AK92"/>
    <mergeCell ref="AL92:AM92"/>
    <mergeCell ref="AN92:AO92"/>
    <mergeCell ref="AP92:AQ92"/>
    <mergeCell ref="AR92:AS92"/>
    <mergeCell ref="AT92:AU92"/>
    <mergeCell ref="AV92:AW92"/>
    <mergeCell ref="AX92:AY92"/>
    <mergeCell ref="B94:E94"/>
    <mergeCell ref="AD94:AI94"/>
    <mergeCell ref="AJ94:AO94"/>
    <mergeCell ref="B95:C95"/>
    <mergeCell ref="D95:E95"/>
    <mergeCell ref="F95:G95"/>
    <mergeCell ref="H95:I95"/>
    <mergeCell ref="J95:K95"/>
    <mergeCell ref="L95:M95"/>
    <mergeCell ref="N95:O95"/>
    <mergeCell ref="P95:Q95"/>
    <mergeCell ref="R95:S95"/>
    <mergeCell ref="T95:U95"/>
    <mergeCell ref="V95:W95"/>
    <mergeCell ref="X95:Y95"/>
    <mergeCell ref="Z95:AA95"/>
    <mergeCell ref="AB95:AC95"/>
    <mergeCell ref="AD95:AE95"/>
    <mergeCell ref="AF95:AG95"/>
    <mergeCell ref="AH95:AI95"/>
    <mergeCell ref="AJ95:AK95"/>
    <mergeCell ref="AL95:AM95"/>
    <mergeCell ref="AN95:AO95"/>
    <mergeCell ref="B98:C98"/>
    <mergeCell ref="D98:E98"/>
    <mergeCell ref="F98:G98"/>
    <mergeCell ref="H98:I98"/>
    <mergeCell ref="J98:K98"/>
    <mergeCell ref="L98:M98"/>
    <mergeCell ref="N98:O98"/>
    <mergeCell ref="P98:Q98"/>
    <mergeCell ref="R98:S98"/>
    <mergeCell ref="T98:U98"/>
    <mergeCell ref="V98:W98"/>
    <mergeCell ref="X98:Y98"/>
    <mergeCell ref="Z98:AA98"/>
    <mergeCell ref="AB98:AC98"/>
    <mergeCell ref="AD98:AE98"/>
    <mergeCell ref="AF98:AG98"/>
    <mergeCell ref="AH98:AI98"/>
    <mergeCell ref="AJ98:AK98"/>
    <mergeCell ref="AL98:AM98"/>
    <mergeCell ref="AN98:AO98"/>
    <mergeCell ref="AP98:AQ98"/>
    <mergeCell ref="AR98:AS98"/>
    <mergeCell ref="AT98:AU98"/>
    <mergeCell ref="AV98:AW98"/>
    <mergeCell ref="AX98:AY98"/>
    <mergeCell ref="AZ98:BA98"/>
    <mergeCell ref="B99:C99"/>
    <mergeCell ref="D99:E99"/>
    <mergeCell ref="F99:G99"/>
    <mergeCell ref="H99:I99"/>
    <mergeCell ref="J99:K99"/>
    <mergeCell ref="L99:M99"/>
    <mergeCell ref="N99:O99"/>
    <mergeCell ref="P99:Q99"/>
    <mergeCell ref="R99:S99"/>
    <mergeCell ref="T99:U99"/>
    <mergeCell ref="V99:W99"/>
    <mergeCell ref="X99:Y99"/>
    <mergeCell ref="Z99:AA99"/>
    <mergeCell ref="AB99:AC99"/>
    <mergeCell ref="AD99:AE99"/>
    <mergeCell ref="AF99:AG99"/>
    <mergeCell ref="AH99:AI99"/>
    <mergeCell ref="AJ99:AK99"/>
    <mergeCell ref="AL99:AM99"/>
    <mergeCell ref="AN99:AO99"/>
    <mergeCell ref="AP99:AQ99"/>
    <mergeCell ref="AR99:AS99"/>
    <mergeCell ref="AT99:AU99"/>
    <mergeCell ref="AV99:AW99"/>
    <mergeCell ref="AX99:AY99"/>
    <mergeCell ref="AZ99:BA99"/>
    <mergeCell ref="B101:C101"/>
    <mergeCell ref="D101:E101"/>
    <mergeCell ref="F101:G101"/>
    <mergeCell ref="H101:I101"/>
    <mergeCell ref="J101:K101"/>
    <mergeCell ref="L101:M101"/>
    <mergeCell ref="N101:O101"/>
    <mergeCell ref="P101:Q101"/>
    <mergeCell ref="R101:S101"/>
    <mergeCell ref="T101:U101"/>
    <mergeCell ref="V101:W101"/>
    <mergeCell ref="X101:Y101"/>
    <mergeCell ref="Z101:AA101"/>
    <mergeCell ref="AB101:AC101"/>
    <mergeCell ref="AD101:AE101"/>
    <mergeCell ref="AF101:AG101"/>
    <mergeCell ref="AH101:AI101"/>
    <mergeCell ref="AJ101:AK101"/>
    <mergeCell ref="AL101:AM101"/>
    <mergeCell ref="AN101:AO101"/>
    <mergeCell ref="AP101:AQ101"/>
    <mergeCell ref="AR101:AS101"/>
    <mergeCell ref="AT101:AU101"/>
    <mergeCell ref="AV101:AW101"/>
    <mergeCell ref="AX101:AY101"/>
    <mergeCell ref="AZ101:BA101"/>
    <mergeCell ref="B102:C102"/>
    <mergeCell ref="D102:E102"/>
    <mergeCell ref="F102:G102"/>
    <mergeCell ref="H102:I102"/>
    <mergeCell ref="J102:K102"/>
    <mergeCell ref="L102:M102"/>
    <mergeCell ref="N102:O102"/>
    <mergeCell ref="P102:Q102"/>
    <mergeCell ref="R102:S102"/>
    <mergeCell ref="T102:U102"/>
    <mergeCell ref="V102:W102"/>
    <mergeCell ref="X102:Y102"/>
    <mergeCell ref="Z102:AA102"/>
    <mergeCell ref="AB102:AC102"/>
    <mergeCell ref="AD102:AE102"/>
    <mergeCell ref="AF102:AG102"/>
    <mergeCell ref="AH102:AI102"/>
    <mergeCell ref="AJ102:AK102"/>
    <mergeCell ref="AL102:AM102"/>
    <mergeCell ref="AN102:AO102"/>
    <mergeCell ref="AP102:AQ102"/>
    <mergeCell ref="AR102:AS102"/>
    <mergeCell ref="AT102:AU102"/>
    <mergeCell ref="AV102:AW102"/>
    <mergeCell ref="AX102:AY102"/>
    <mergeCell ref="AZ102:BA102"/>
    <mergeCell ref="B104:C104"/>
    <mergeCell ref="D104:E104"/>
    <mergeCell ref="F104:G104"/>
    <mergeCell ref="H104:I104"/>
    <mergeCell ref="J104:K104"/>
    <mergeCell ref="L104:M104"/>
    <mergeCell ref="N104:O104"/>
    <mergeCell ref="P104:Q104"/>
    <mergeCell ref="R104:S104"/>
    <mergeCell ref="T104:U104"/>
    <mergeCell ref="V104:W104"/>
    <mergeCell ref="X104:Y104"/>
    <mergeCell ref="Z104:AA104"/>
    <mergeCell ref="AB104:AC104"/>
    <mergeCell ref="AD104:AE104"/>
    <mergeCell ref="AF104:AG104"/>
    <mergeCell ref="AH104:AI104"/>
    <mergeCell ref="AJ104:AK104"/>
    <mergeCell ref="AL104:AM104"/>
    <mergeCell ref="AN104:AO104"/>
    <mergeCell ref="AP104:AQ104"/>
    <mergeCell ref="AR104:AS104"/>
    <mergeCell ref="AT104:AU104"/>
    <mergeCell ref="AV104:AW104"/>
    <mergeCell ref="AX104:AY104"/>
    <mergeCell ref="AZ104:BA104"/>
    <mergeCell ref="C109:Y109"/>
    <mergeCell ref="Z110:AF110"/>
    <mergeCell ref="C112:AF112"/>
    <mergeCell ref="AG112:AJ112"/>
    <mergeCell ref="AK112:AQ112"/>
    <mergeCell ref="AG113:AJ113"/>
    <mergeCell ref="C114:D114"/>
    <mergeCell ref="E114:F114"/>
    <mergeCell ref="G114:H114"/>
    <mergeCell ref="I114:J114"/>
    <mergeCell ref="K114:L114"/>
    <mergeCell ref="M114:N114"/>
    <mergeCell ref="O114:P114"/>
    <mergeCell ref="Q114:R114"/>
    <mergeCell ref="S114:T114"/>
    <mergeCell ref="U114:V114"/>
    <mergeCell ref="W114:X114"/>
    <mergeCell ref="Y114:Z114"/>
    <mergeCell ref="AA114:AB114"/>
    <mergeCell ref="AC114:AD114"/>
    <mergeCell ref="AE114:AF114"/>
    <mergeCell ref="AG114:AH114"/>
    <mergeCell ref="C117:Y117"/>
    <mergeCell ref="Z118:AF118"/>
    <mergeCell ref="C120:AF120"/>
    <mergeCell ref="AG120:AJ120"/>
    <mergeCell ref="AK120:AQ120"/>
    <mergeCell ref="AG121:AJ121"/>
    <mergeCell ref="C122:D122"/>
    <mergeCell ref="E122:F122"/>
    <mergeCell ref="G122:H122"/>
    <mergeCell ref="I122:J122"/>
    <mergeCell ref="K122:L122"/>
    <mergeCell ref="M122:N122"/>
    <mergeCell ref="O122:P122"/>
    <mergeCell ref="Q122:R122"/>
    <mergeCell ref="S122:T122"/>
    <mergeCell ref="U122:V122"/>
    <mergeCell ref="W122:X122"/>
    <mergeCell ref="Y122:Z122"/>
    <mergeCell ref="AA122:AB122"/>
    <mergeCell ref="AC122:AD122"/>
    <mergeCell ref="AE122:AF122"/>
    <mergeCell ref="C127:AX127"/>
    <mergeCell ref="B129:AW129"/>
    <mergeCell ref="B130:AW130"/>
    <mergeCell ref="B131:AW131"/>
    <mergeCell ref="B146:K146"/>
    <mergeCell ref="L146:M146"/>
    <mergeCell ref="O146:P146"/>
    <mergeCell ref="N147:P147"/>
    <mergeCell ref="B148:C148"/>
    <mergeCell ref="D148:E148"/>
    <mergeCell ref="F148:G148"/>
    <mergeCell ref="H148:I148"/>
    <mergeCell ref="J148:K148"/>
    <mergeCell ref="L148:M148"/>
    <mergeCell ref="N148:O148"/>
    <mergeCell ref="P148:Q148"/>
    <mergeCell ref="R148:S148"/>
    <mergeCell ref="T148:U148"/>
    <mergeCell ref="V148:W148"/>
    <mergeCell ref="X148:Y148"/>
    <mergeCell ref="Z148:AA148"/>
    <mergeCell ref="AB148:AC148"/>
    <mergeCell ref="AD148:AE148"/>
    <mergeCell ref="AF148:AG148"/>
    <mergeCell ref="AH148:AI148"/>
    <mergeCell ref="AJ148:AK148"/>
    <mergeCell ref="AL148:AM148"/>
    <mergeCell ref="AN148:AO148"/>
    <mergeCell ref="AP148:AQ148"/>
    <mergeCell ref="AR148:AS148"/>
    <mergeCell ref="AT148:AU148"/>
    <mergeCell ref="AV148:AW148"/>
    <mergeCell ref="AZ148:BA148"/>
    <mergeCell ref="B151:C151"/>
    <mergeCell ref="D151:E151"/>
    <mergeCell ref="F151:G151"/>
    <mergeCell ref="H151:I151"/>
    <mergeCell ref="J151:K151"/>
    <mergeCell ref="L151:M151"/>
    <mergeCell ref="N151:O151"/>
    <mergeCell ref="P151:Q151"/>
    <mergeCell ref="R151:S151"/>
    <mergeCell ref="T151:U151"/>
    <mergeCell ref="V151:W151"/>
    <mergeCell ref="X151:Y151"/>
    <mergeCell ref="Z151:AA151"/>
    <mergeCell ref="AB151:AC151"/>
    <mergeCell ref="AD151:AE151"/>
    <mergeCell ref="AF151:AG151"/>
    <mergeCell ref="AH151:AI151"/>
    <mergeCell ref="AJ151:AK151"/>
    <mergeCell ref="AL151:AM151"/>
    <mergeCell ref="AN151:AO151"/>
    <mergeCell ref="AP151:AQ151"/>
    <mergeCell ref="AR151:AS151"/>
    <mergeCell ref="AT151:AU151"/>
    <mergeCell ref="AV151:AW151"/>
    <mergeCell ref="B153:C153"/>
    <mergeCell ref="D153:E153"/>
    <mergeCell ref="F153:G153"/>
    <mergeCell ref="H153:I153"/>
    <mergeCell ref="J153:K153"/>
    <mergeCell ref="L153:M153"/>
    <mergeCell ref="N153:O153"/>
    <mergeCell ref="P153:Q153"/>
    <mergeCell ref="R153:S153"/>
    <mergeCell ref="T153:U153"/>
    <mergeCell ref="V153:W153"/>
    <mergeCell ref="X153:Y153"/>
    <mergeCell ref="Z153:AA153"/>
    <mergeCell ref="AB153:AC153"/>
    <mergeCell ref="AD153:AE153"/>
    <mergeCell ref="AF153:AG153"/>
    <mergeCell ref="AH153:AI153"/>
    <mergeCell ref="AJ153:AK153"/>
    <mergeCell ref="AL153:AM153"/>
    <mergeCell ref="AN153:AO153"/>
    <mergeCell ref="AP153:AQ153"/>
    <mergeCell ref="AR153:AS153"/>
    <mergeCell ref="AT153:AU153"/>
    <mergeCell ref="AV153:AW153"/>
    <mergeCell ref="AX153:AY153"/>
    <mergeCell ref="B154:C154"/>
    <mergeCell ref="D154:E154"/>
    <mergeCell ref="F154:G154"/>
    <mergeCell ref="H154:I154"/>
    <mergeCell ref="J154:K154"/>
    <mergeCell ref="L154:M154"/>
    <mergeCell ref="N154:O154"/>
    <mergeCell ref="P154:Q154"/>
    <mergeCell ref="R154:S154"/>
    <mergeCell ref="T154:U154"/>
    <mergeCell ref="V154:W154"/>
    <mergeCell ref="X154:Y154"/>
    <mergeCell ref="Z154:AA154"/>
    <mergeCell ref="AB154:AC154"/>
    <mergeCell ref="AD154:AE154"/>
    <mergeCell ref="AF154:AG154"/>
    <mergeCell ref="AH154:AI154"/>
    <mergeCell ref="AJ154:AK154"/>
    <mergeCell ref="AL154:AM154"/>
    <mergeCell ref="AN154:AO154"/>
    <mergeCell ref="AP154:AQ154"/>
    <mergeCell ref="AR154:AS154"/>
    <mergeCell ref="AT154:AU154"/>
    <mergeCell ref="AV154:AW154"/>
    <mergeCell ref="AX154:AY154"/>
    <mergeCell ref="AZ154:BA154"/>
    <mergeCell ref="B156:C156"/>
    <mergeCell ref="D156:E156"/>
    <mergeCell ref="F156:G156"/>
    <mergeCell ref="H156:I156"/>
    <mergeCell ref="J156:K156"/>
    <mergeCell ref="L156:M156"/>
    <mergeCell ref="N156:O156"/>
    <mergeCell ref="P156:Q156"/>
    <mergeCell ref="R156:S156"/>
    <mergeCell ref="T156:U156"/>
    <mergeCell ref="V156:W156"/>
    <mergeCell ref="X156:Y156"/>
    <mergeCell ref="Z156:AA156"/>
    <mergeCell ref="AB156:AC156"/>
    <mergeCell ref="AD156:AE156"/>
    <mergeCell ref="AF156:AG156"/>
    <mergeCell ref="AH156:AI156"/>
    <mergeCell ref="AJ156:AK156"/>
    <mergeCell ref="AL156:AM156"/>
    <mergeCell ref="AN156:AO156"/>
    <mergeCell ref="AP156:AQ156"/>
    <mergeCell ref="AR156:AS156"/>
    <mergeCell ref="AT156:AU156"/>
    <mergeCell ref="AV156:AW156"/>
    <mergeCell ref="AX156:AY156"/>
    <mergeCell ref="B158:E158"/>
    <mergeCell ref="AD158:AI158"/>
    <mergeCell ref="AJ158:AO158"/>
    <mergeCell ref="B159:C159"/>
    <mergeCell ref="D159:E159"/>
    <mergeCell ref="F159:G159"/>
    <mergeCell ref="H159:I159"/>
    <mergeCell ref="J159:K159"/>
    <mergeCell ref="L159:M159"/>
    <mergeCell ref="N159:O159"/>
    <mergeCell ref="P159:Q159"/>
    <mergeCell ref="R159:S159"/>
    <mergeCell ref="T159:U159"/>
    <mergeCell ref="V159:W159"/>
    <mergeCell ref="X159:Y159"/>
    <mergeCell ref="Z159:AA159"/>
    <mergeCell ref="AB159:AC159"/>
    <mergeCell ref="AD159:AE159"/>
    <mergeCell ref="AF159:AG159"/>
    <mergeCell ref="AH159:AI159"/>
    <mergeCell ref="AJ159:AK159"/>
    <mergeCell ref="AL159:AM159"/>
    <mergeCell ref="AN159:AO159"/>
    <mergeCell ref="B162:C162"/>
    <mergeCell ref="D162:E162"/>
    <mergeCell ref="F162:G162"/>
    <mergeCell ref="H162:I162"/>
    <mergeCell ref="J162:K162"/>
    <mergeCell ref="L162:M162"/>
    <mergeCell ref="N162:O162"/>
    <mergeCell ref="P162:Q162"/>
    <mergeCell ref="R162:S162"/>
    <mergeCell ref="T162:U162"/>
    <mergeCell ref="V162:W162"/>
    <mergeCell ref="X162:Y162"/>
    <mergeCell ref="Z162:AA162"/>
    <mergeCell ref="AB162:AC162"/>
    <mergeCell ref="AD162:AE162"/>
    <mergeCell ref="AF162:AG162"/>
    <mergeCell ref="AH162:AI162"/>
    <mergeCell ref="AJ162:AK162"/>
    <mergeCell ref="AL162:AM162"/>
    <mergeCell ref="AN162:AO162"/>
    <mergeCell ref="AP162:AQ162"/>
    <mergeCell ref="AR162:AS162"/>
    <mergeCell ref="AT162:AU162"/>
    <mergeCell ref="AV162:AW162"/>
    <mergeCell ref="AX162:AY162"/>
    <mergeCell ref="AZ162:BA162"/>
    <mergeCell ref="B163:C163"/>
    <mergeCell ref="D163:E163"/>
    <mergeCell ref="F163:G163"/>
    <mergeCell ref="H163:I163"/>
    <mergeCell ref="J163:K163"/>
    <mergeCell ref="L163:M163"/>
    <mergeCell ref="N163:O163"/>
    <mergeCell ref="P163:Q163"/>
    <mergeCell ref="R163:S163"/>
    <mergeCell ref="T163:U163"/>
    <mergeCell ref="V163:W163"/>
    <mergeCell ref="X163:Y163"/>
    <mergeCell ref="Z163:AA163"/>
    <mergeCell ref="AB163:AC163"/>
    <mergeCell ref="AD163:AE163"/>
    <mergeCell ref="AF163:AG163"/>
    <mergeCell ref="AH163:AI163"/>
    <mergeCell ref="AJ163:AK163"/>
    <mergeCell ref="AL163:AM163"/>
    <mergeCell ref="AN163:AO163"/>
    <mergeCell ref="AP163:AQ163"/>
    <mergeCell ref="AR163:AS163"/>
    <mergeCell ref="AT163:AU163"/>
    <mergeCell ref="AV163:AW163"/>
    <mergeCell ref="AX163:AY163"/>
    <mergeCell ref="AZ163:BA163"/>
    <mergeCell ref="B165:C165"/>
    <mergeCell ref="D165:E165"/>
    <mergeCell ref="F165:G165"/>
    <mergeCell ref="H165:I165"/>
    <mergeCell ref="J165:K165"/>
    <mergeCell ref="L165:M165"/>
    <mergeCell ref="N165:O165"/>
    <mergeCell ref="P165:Q165"/>
    <mergeCell ref="R165:S165"/>
    <mergeCell ref="T165:U165"/>
    <mergeCell ref="V165:W165"/>
    <mergeCell ref="X165:Y165"/>
    <mergeCell ref="Z165:AA165"/>
    <mergeCell ref="AB165:AC165"/>
    <mergeCell ref="AD165:AE165"/>
    <mergeCell ref="AF165:AG165"/>
    <mergeCell ref="AH165:AI165"/>
    <mergeCell ref="AJ165:AK165"/>
    <mergeCell ref="AL165:AM165"/>
    <mergeCell ref="AN165:AO165"/>
    <mergeCell ref="AP165:AQ165"/>
    <mergeCell ref="AR165:AS165"/>
    <mergeCell ref="AT165:AU165"/>
    <mergeCell ref="AV165:AW165"/>
    <mergeCell ref="AX165:AY165"/>
    <mergeCell ref="AZ165:BA165"/>
    <mergeCell ref="B166:C166"/>
    <mergeCell ref="D166:E166"/>
    <mergeCell ref="F166:G166"/>
    <mergeCell ref="H166:I166"/>
    <mergeCell ref="J166:K166"/>
    <mergeCell ref="L166:M166"/>
    <mergeCell ref="N166:O166"/>
    <mergeCell ref="P166:Q166"/>
    <mergeCell ref="R166:S166"/>
    <mergeCell ref="T166:U166"/>
    <mergeCell ref="V166:W166"/>
    <mergeCell ref="X166:Y166"/>
    <mergeCell ref="Z166:AA166"/>
    <mergeCell ref="AB166:AC166"/>
    <mergeCell ref="AD166:AE166"/>
    <mergeCell ref="AF166:AG166"/>
    <mergeCell ref="AH166:AI166"/>
    <mergeCell ref="AJ166:AK166"/>
    <mergeCell ref="AL166:AM166"/>
    <mergeCell ref="AN166:AO166"/>
    <mergeCell ref="AP166:AQ166"/>
    <mergeCell ref="AR166:AS166"/>
    <mergeCell ref="AT166:AU166"/>
    <mergeCell ref="AV166:AW166"/>
    <mergeCell ref="AX166:AY166"/>
    <mergeCell ref="AZ166:BA166"/>
    <mergeCell ref="B168:C168"/>
    <mergeCell ref="D168:E168"/>
    <mergeCell ref="F168:G168"/>
    <mergeCell ref="H168:I168"/>
    <mergeCell ref="J168:K168"/>
    <mergeCell ref="L168:M168"/>
    <mergeCell ref="N168:O168"/>
    <mergeCell ref="P168:Q168"/>
    <mergeCell ref="R168:S168"/>
    <mergeCell ref="T168:U168"/>
    <mergeCell ref="V168:W168"/>
    <mergeCell ref="X168:Y168"/>
    <mergeCell ref="Z168:AA168"/>
    <mergeCell ref="AB168:AC168"/>
    <mergeCell ref="AD168:AE168"/>
    <mergeCell ref="AF168:AG168"/>
    <mergeCell ref="AH168:AI168"/>
    <mergeCell ref="AJ168:AK168"/>
    <mergeCell ref="AL168:AM168"/>
    <mergeCell ref="AN168:AO168"/>
    <mergeCell ref="AP168:AQ168"/>
    <mergeCell ref="AR168:AS168"/>
    <mergeCell ref="AT168:AU168"/>
    <mergeCell ref="AV168:AW168"/>
    <mergeCell ref="AX168:AY168"/>
    <mergeCell ref="AZ168:BA168"/>
    <mergeCell ref="C173:Y173"/>
    <mergeCell ref="Z174:AF174"/>
    <mergeCell ref="C176:AF176"/>
    <mergeCell ref="AG176:AJ176"/>
    <mergeCell ref="AK176:AQ176"/>
    <mergeCell ref="AG177:AJ177"/>
    <mergeCell ref="C178:D178"/>
    <mergeCell ref="E178:F178"/>
    <mergeCell ref="G178:H178"/>
    <mergeCell ref="I178:J178"/>
    <mergeCell ref="K178:L178"/>
    <mergeCell ref="M178:N178"/>
    <mergeCell ref="O178:P178"/>
    <mergeCell ref="Q178:R178"/>
    <mergeCell ref="S178:T178"/>
    <mergeCell ref="U178:V178"/>
    <mergeCell ref="W178:X178"/>
    <mergeCell ref="Y178:Z178"/>
    <mergeCell ref="AA178:AB178"/>
    <mergeCell ref="AC178:AD178"/>
    <mergeCell ref="AE178:AF178"/>
    <mergeCell ref="AG178:AH178"/>
    <mergeCell ref="C181:Y181"/>
    <mergeCell ref="Z182:AF182"/>
    <mergeCell ref="C184:AF184"/>
    <mergeCell ref="AG184:AJ184"/>
    <mergeCell ref="AK184:AQ184"/>
    <mergeCell ref="AG185:AJ185"/>
    <mergeCell ref="C186:D186"/>
    <mergeCell ref="E186:F186"/>
    <mergeCell ref="G186:H186"/>
    <mergeCell ref="I186:J186"/>
    <mergeCell ref="K186:L186"/>
    <mergeCell ref="M186:N186"/>
    <mergeCell ref="O186:P186"/>
    <mergeCell ref="Q186:R186"/>
    <mergeCell ref="S186:T186"/>
    <mergeCell ref="U186:V186"/>
    <mergeCell ref="W186:X186"/>
    <mergeCell ref="Y186:Z186"/>
    <mergeCell ref="AA186:AB186"/>
    <mergeCell ref="AC186:AD186"/>
    <mergeCell ref="AE186:AF186"/>
    <mergeCell ref="C191:AX191"/>
    <mergeCell ref="AI45:AO46"/>
    <mergeCell ref="AI53:AO54"/>
    <mergeCell ref="AI110:AO111"/>
    <mergeCell ref="AI118:AO119"/>
    <mergeCell ref="AI174:AO175"/>
    <mergeCell ref="AI182:AO183"/>
  </mergeCells>
  <phoneticPr fontId="10" type="Hiragana"/>
  <pageMargins left="0.7" right="0.7" top="0.75" bottom="0.75" header="0.3" footer="0.3"/>
  <pageSetup paperSize="9" scale="77" fitToWidth="1" fitToHeight="1" orientation="portrait" usePrinterDefaults="1" r:id="rId1"/>
  <rowBreaks count="2" manualBreakCount="2">
    <brk id="62" max="52" man="1"/>
    <brk id="127" max="52" man="1"/>
  </rowBreaks>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theme="9" tint="0.8"/>
  </sheetPr>
  <dimension ref="B2:H24"/>
  <sheetViews>
    <sheetView view="pageBreakPreview" zoomScale="115" zoomScaleSheetLayoutView="115" workbookViewId="0">
      <selection activeCell="E21" sqref="E21:H21"/>
    </sheetView>
  </sheetViews>
  <sheetFormatPr defaultRowHeight="13.5"/>
  <sheetData>
    <row r="2" spans="2:8" ht="22.5" customHeight="1">
      <c r="B2" s="869" t="s">
        <v>273</v>
      </c>
      <c r="C2" s="869"/>
      <c r="D2" s="869"/>
      <c r="E2" s="869"/>
      <c r="F2" s="869"/>
      <c r="G2" s="869"/>
      <c r="H2" s="869"/>
    </row>
    <row r="4" spans="2:8">
      <c r="B4" s="870" t="s">
        <v>138</v>
      </c>
      <c r="C4" s="870"/>
      <c r="D4" s="870"/>
      <c r="E4" s="870"/>
      <c r="F4" s="870"/>
      <c r="G4" s="870"/>
      <c r="H4" s="870"/>
    </row>
    <row r="5" spans="2:8">
      <c r="B5" s="870"/>
      <c r="C5" s="870"/>
      <c r="D5" s="870"/>
      <c r="E5" s="870"/>
      <c r="F5" s="870"/>
      <c r="G5" s="870"/>
      <c r="H5" s="870"/>
    </row>
    <row r="6" spans="2:8">
      <c r="B6" s="870"/>
      <c r="C6" s="870"/>
      <c r="D6" s="870"/>
      <c r="E6" s="870"/>
      <c r="F6" s="870"/>
      <c r="G6" s="870"/>
      <c r="H6" s="870"/>
    </row>
    <row r="7" spans="2:8">
      <c r="B7" s="871"/>
      <c r="C7" s="871"/>
      <c r="D7" s="871"/>
      <c r="E7" s="871"/>
      <c r="F7" s="871"/>
      <c r="G7" s="871"/>
      <c r="H7" s="871"/>
    </row>
    <row r="8" spans="2:8">
      <c r="B8" s="870"/>
      <c r="C8" s="870"/>
      <c r="D8" s="870"/>
      <c r="E8" s="870"/>
      <c r="F8" s="870"/>
      <c r="G8" s="870"/>
      <c r="H8" s="870"/>
    </row>
    <row r="9" spans="2:8">
      <c r="B9" s="870"/>
      <c r="C9" s="870"/>
      <c r="D9" s="870"/>
      <c r="E9" s="870"/>
      <c r="F9" s="870"/>
      <c r="G9" s="870"/>
      <c r="H9" s="870"/>
    </row>
    <row r="10" spans="2:8">
      <c r="B10" s="871"/>
      <c r="C10" s="871"/>
      <c r="D10" s="871"/>
      <c r="E10" s="871"/>
      <c r="F10" s="871"/>
      <c r="G10" s="871"/>
      <c r="H10" s="871"/>
    </row>
    <row r="12" spans="2:8">
      <c r="B12" s="870" t="s">
        <v>107</v>
      </c>
      <c r="C12" s="870"/>
      <c r="D12" s="870"/>
      <c r="E12" s="870"/>
      <c r="F12" s="870"/>
      <c r="G12" s="870"/>
      <c r="H12" s="870"/>
    </row>
    <row r="13" spans="2:8">
      <c r="B13" s="870"/>
      <c r="C13" s="870"/>
      <c r="D13" s="870"/>
      <c r="E13" s="870"/>
      <c r="F13" s="870"/>
      <c r="G13" s="870"/>
      <c r="H13" s="870"/>
    </row>
    <row r="14" spans="2:8">
      <c r="B14" s="871"/>
      <c r="C14" s="871"/>
      <c r="D14" s="871"/>
      <c r="E14" s="871"/>
      <c r="F14" s="871"/>
      <c r="G14" s="871"/>
      <c r="H14" s="871"/>
    </row>
    <row r="15" spans="2:8">
      <c r="B15" s="870"/>
      <c r="C15" s="870"/>
      <c r="D15" s="870"/>
      <c r="E15" s="870"/>
      <c r="F15" s="870"/>
      <c r="G15" s="870"/>
      <c r="H15" s="870"/>
    </row>
    <row r="16" spans="2:8">
      <c r="B16" s="870"/>
      <c r="C16" s="870"/>
      <c r="D16" s="870"/>
      <c r="E16" s="870"/>
      <c r="F16" s="870"/>
      <c r="G16" s="870"/>
      <c r="H16" s="870"/>
    </row>
    <row r="18" spans="2:8" ht="50.25" customHeight="1">
      <c r="B18" s="872" t="s">
        <v>213</v>
      </c>
      <c r="C18" s="872"/>
      <c r="D18" s="872"/>
      <c r="E18" s="874">
        <f>基本情報等入力シート!B7</f>
        <v>0</v>
      </c>
      <c r="F18" s="874"/>
      <c r="G18" s="874"/>
      <c r="H18" s="874"/>
    </row>
    <row r="19" spans="2:8" ht="50.25" customHeight="1">
      <c r="B19" s="872" t="s">
        <v>375</v>
      </c>
      <c r="C19" s="872"/>
      <c r="D19" s="872"/>
      <c r="E19" s="875">
        <f>基本情報等入力シート!B11</f>
        <v>0</v>
      </c>
      <c r="F19" s="629"/>
      <c r="G19" s="875">
        <f>基本情報等入力シート!B12</f>
        <v>0</v>
      </c>
      <c r="H19" s="629"/>
    </row>
    <row r="20" spans="2:8" ht="50.25" customHeight="1">
      <c r="B20" s="872" t="s">
        <v>435</v>
      </c>
      <c r="C20" s="872"/>
      <c r="D20" s="872"/>
      <c r="E20" s="875">
        <f>基本情報等入力シート!B16</f>
        <v>0</v>
      </c>
      <c r="F20" s="629"/>
      <c r="G20" s="875">
        <f>基本情報等入力シート!B17</f>
        <v>0</v>
      </c>
      <c r="H20" s="629"/>
    </row>
    <row r="21" spans="2:8" ht="50.25" customHeight="1">
      <c r="B21" s="873" t="s">
        <v>89</v>
      </c>
      <c r="C21" s="872" t="s">
        <v>326</v>
      </c>
      <c r="D21" s="872"/>
      <c r="E21" s="876"/>
      <c r="F21" s="876"/>
      <c r="G21" s="876"/>
      <c r="H21" s="876"/>
    </row>
    <row r="22" spans="2:8" ht="50.25" customHeight="1">
      <c r="B22" s="873"/>
      <c r="C22" s="872" t="s">
        <v>436</v>
      </c>
      <c r="D22" s="872"/>
      <c r="E22" s="876"/>
      <c r="F22" s="876"/>
      <c r="G22" s="876"/>
      <c r="H22" s="876"/>
    </row>
    <row r="23" spans="2:8" ht="50.25" customHeight="1">
      <c r="B23" s="873"/>
      <c r="C23" s="872" t="s">
        <v>169</v>
      </c>
      <c r="D23" s="872"/>
      <c r="E23" s="877"/>
      <c r="F23" s="876"/>
      <c r="G23" s="876"/>
      <c r="H23" s="876"/>
    </row>
    <row r="24" spans="2:8" ht="50.25" customHeight="1">
      <c r="B24" s="873"/>
      <c r="C24" s="872" t="s">
        <v>437</v>
      </c>
      <c r="D24" s="872"/>
      <c r="E24" s="878"/>
      <c r="F24" s="878"/>
      <c r="G24" s="878"/>
      <c r="H24" s="878"/>
    </row>
  </sheetData>
  <sheetProtection sheet="1" objects="1" scenarios="1"/>
  <mergeCells count="20">
    <mergeCell ref="B2:H2"/>
    <mergeCell ref="B18:D18"/>
    <mergeCell ref="E18:H18"/>
    <mergeCell ref="B19:D19"/>
    <mergeCell ref="E19:F19"/>
    <mergeCell ref="G19:H19"/>
    <mergeCell ref="B20:D20"/>
    <mergeCell ref="E20:F20"/>
    <mergeCell ref="G20:H20"/>
    <mergeCell ref="C21:D21"/>
    <mergeCell ref="E21:H21"/>
    <mergeCell ref="C22:D22"/>
    <mergeCell ref="E22:H22"/>
    <mergeCell ref="C23:D23"/>
    <mergeCell ref="E23:H23"/>
    <mergeCell ref="C24:D24"/>
    <mergeCell ref="E24:H24"/>
    <mergeCell ref="B4:H9"/>
    <mergeCell ref="B12:H16"/>
    <mergeCell ref="B21:B24"/>
  </mergeCells>
  <phoneticPr fontId="10" type="Hiragana"/>
  <dataValidations count="1">
    <dataValidation type="list" allowBlank="1" showDropDown="0" showInputMessage="1" showErrorMessage="1" sqref="E23:H23">
      <formula1>"普通預金,当座預金,別段預金"</formula1>
    </dataValidation>
  </dataValidations>
  <pageMargins left="0.7" right="0.7" top="0.75" bottom="0.75" header="0.3" footer="0.3"/>
  <pageSetup paperSize="9" fitToWidth="1" fitToHeight="1" orientation="portrait" usePrinterDefaults="1"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rgb="FFFFC000"/>
  </sheetPr>
  <dimension ref="A1:H30"/>
  <sheetViews>
    <sheetView view="pageBreakPreview" zoomScale="115" zoomScaleSheetLayoutView="115" workbookViewId="0">
      <selection activeCell="B21" sqref="B21"/>
    </sheetView>
  </sheetViews>
  <sheetFormatPr defaultRowHeight="13.5"/>
  <cols>
    <col min="1" max="1" width="3" style="879" customWidth="1"/>
    <col min="2" max="2" width="22.125" style="879" customWidth="1"/>
    <col min="3" max="3" width="25.625" style="880" customWidth="1"/>
    <col min="4" max="4" width="34" style="879" customWidth="1"/>
    <col min="5" max="5" width="3" style="879" customWidth="1"/>
    <col min="6" max="16384" width="9" style="879" customWidth="1"/>
  </cols>
  <sheetData>
    <row r="1" spans="1:8">
      <c r="A1" s="879" t="s">
        <v>195</v>
      </c>
    </row>
    <row r="3" spans="1:8" ht="27.75" customHeight="1">
      <c r="B3" s="869" t="s">
        <v>328</v>
      </c>
      <c r="C3" s="889"/>
      <c r="D3" s="869"/>
      <c r="E3" s="806"/>
      <c r="F3" s="806"/>
      <c r="G3" s="806"/>
      <c r="H3" s="806"/>
    </row>
    <row r="4" spans="1:8">
      <c r="A4" s="879" t="s">
        <v>304</v>
      </c>
    </row>
    <row r="6" spans="1:8" ht="25.5" customHeight="1">
      <c r="B6" s="881" t="s">
        <v>405</v>
      </c>
      <c r="C6" s="890" t="s">
        <v>299</v>
      </c>
      <c r="D6" s="898" t="s">
        <v>420</v>
      </c>
    </row>
    <row r="7" spans="1:8" ht="25.5" customHeight="1">
      <c r="B7" s="882" t="s">
        <v>155</v>
      </c>
      <c r="C7" s="891">
        <f>様式第1号!K22</f>
        <v>0</v>
      </c>
      <c r="D7" s="886"/>
    </row>
    <row r="8" spans="1:8" ht="25.5" customHeight="1">
      <c r="B8" s="883" t="s">
        <v>357</v>
      </c>
      <c r="C8" s="892">
        <f>C16-C7</f>
        <v>0</v>
      </c>
      <c r="D8" s="887"/>
    </row>
    <row r="9" spans="1:8" ht="25.5" customHeight="1">
      <c r="B9" s="883"/>
      <c r="C9" s="892"/>
      <c r="D9" s="883"/>
    </row>
    <row r="10" spans="1:8" ht="25.5" customHeight="1">
      <c r="B10" s="883"/>
      <c r="C10" s="892"/>
      <c r="D10" s="883"/>
    </row>
    <row r="11" spans="1:8" ht="25.5" customHeight="1">
      <c r="B11" s="883"/>
      <c r="C11" s="892"/>
      <c r="D11" s="883"/>
    </row>
    <row r="12" spans="1:8" ht="25.5" customHeight="1">
      <c r="B12" s="883"/>
      <c r="C12" s="892"/>
      <c r="D12" s="883"/>
    </row>
    <row r="13" spans="1:8" ht="25.5" customHeight="1">
      <c r="B13" s="883"/>
      <c r="C13" s="892"/>
      <c r="D13" s="883"/>
    </row>
    <row r="14" spans="1:8" ht="25.5" customHeight="1">
      <c r="B14" s="883"/>
      <c r="C14" s="892"/>
      <c r="D14" s="883"/>
    </row>
    <row r="15" spans="1:8" ht="25.5" customHeight="1">
      <c r="B15" s="884"/>
      <c r="C15" s="893"/>
      <c r="D15" s="884"/>
    </row>
    <row r="16" spans="1:8" ht="25.5" customHeight="1">
      <c r="B16" s="885" t="s">
        <v>438</v>
      </c>
      <c r="C16" s="894">
        <f>('別紙1-2'!S21)</f>
        <v>0</v>
      </c>
      <c r="D16" s="899"/>
    </row>
    <row r="18" spans="1:4">
      <c r="A18" s="879" t="s">
        <v>214</v>
      </c>
    </row>
    <row r="20" spans="1:4" ht="25.5" customHeight="1">
      <c r="B20" s="881" t="s">
        <v>405</v>
      </c>
      <c r="C20" s="890" t="s">
        <v>299</v>
      </c>
      <c r="D20" s="898" t="s">
        <v>420</v>
      </c>
    </row>
    <row r="21" spans="1:4" ht="25.5" customHeight="1">
      <c r="B21" s="886"/>
      <c r="C21" s="895"/>
      <c r="D21" s="886"/>
    </row>
    <row r="22" spans="1:4" ht="25.5" customHeight="1">
      <c r="B22" s="887"/>
      <c r="C22" s="896"/>
      <c r="D22" s="887"/>
    </row>
    <row r="23" spans="1:4" ht="25.5" customHeight="1">
      <c r="B23" s="887"/>
      <c r="C23" s="896"/>
      <c r="D23" s="887"/>
    </row>
    <row r="24" spans="1:4" ht="25.5" customHeight="1">
      <c r="B24" s="887"/>
      <c r="C24" s="896"/>
      <c r="D24" s="887"/>
    </row>
    <row r="25" spans="1:4" ht="25.5" customHeight="1">
      <c r="B25" s="887"/>
      <c r="C25" s="896"/>
      <c r="D25" s="887"/>
    </row>
    <row r="26" spans="1:4" ht="25.5" customHeight="1">
      <c r="B26" s="887"/>
      <c r="C26" s="896"/>
      <c r="D26" s="887"/>
    </row>
    <row r="27" spans="1:4" ht="25.5" customHeight="1">
      <c r="B27" s="887"/>
      <c r="C27" s="896"/>
      <c r="D27" s="887"/>
    </row>
    <row r="28" spans="1:4" ht="25.5" customHeight="1">
      <c r="B28" s="887"/>
      <c r="C28" s="896"/>
      <c r="D28" s="887"/>
    </row>
    <row r="29" spans="1:4" ht="25.5" customHeight="1">
      <c r="B29" s="888"/>
      <c r="C29" s="897"/>
      <c r="D29" s="888"/>
    </row>
    <row r="30" spans="1:4" ht="25.5" customHeight="1">
      <c r="B30" s="885" t="s">
        <v>438</v>
      </c>
      <c r="C30" s="894">
        <f>C16</f>
        <v>0</v>
      </c>
      <c r="D30" s="899"/>
    </row>
  </sheetData>
  <sheetProtection sheet="1" objects="1" scenarios="1"/>
  <mergeCells count="1">
    <mergeCell ref="B3:D3"/>
  </mergeCells>
  <phoneticPr fontId="10" type="Hiragana"/>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00B050"/>
  </sheetPr>
  <dimension ref="A1:K25"/>
  <sheetViews>
    <sheetView tabSelected="1" zoomScale="130" zoomScaleNormal="130" zoomScaleSheetLayoutView="145" workbookViewId="0">
      <selection activeCell="B7" sqref="B7"/>
    </sheetView>
  </sheetViews>
  <sheetFormatPr defaultRowHeight="13.5"/>
  <cols>
    <col min="1" max="1" width="30.54296875" customWidth="1"/>
    <col min="2" max="2" width="51.81640625" customWidth="1"/>
    <col min="5" max="6" width="8.7265625" customWidth="1"/>
    <col min="7" max="8" width="20.81640625" hidden="1" customWidth="1"/>
    <col min="9" max="9" width="8.7265625" customWidth="1"/>
  </cols>
  <sheetData>
    <row r="1" spans="1:11">
      <c r="A1" s="17" t="s">
        <v>298</v>
      </c>
    </row>
    <row r="2" spans="1:11">
      <c r="A2" s="18" t="s">
        <v>322</v>
      </c>
    </row>
    <row r="3" spans="1:11">
      <c r="A3" s="18" t="s">
        <v>20</v>
      </c>
    </row>
    <row r="4" spans="1:11">
      <c r="A4" s="18" t="s">
        <v>279</v>
      </c>
    </row>
    <row r="5" spans="1:11">
      <c r="A5" s="18" t="s">
        <v>439</v>
      </c>
    </row>
    <row r="6" spans="1:11">
      <c r="A6" s="19" t="s">
        <v>300</v>
      </c>
      <c r="B6" s="23"/>
      <c r="K6" s="27"/>
    </row>
    <row r="7" spans="1:11">
      <c r="A7" s="19" t="s">
        <v>76</v>
      </c>
      <c r="B7" s="24"/>
    </row>
    <row r="8" spans="1:11">
      <c r="A8" s="19" t="s">
        <v>433</v>
      </c>
      <c r="B8" s="24"/>
    </row>
    <row r="9" spans="1:11">
      <c r="A9" s="19" t="s">
        <v>301</v>
      </c>
      <c r="B9" s="24"/>
    </row>
    <row r="10" spans="1:11">
      <c r="A10" s="19" t="s">
        <v>302</v>
      </c>
      <c r="B10" s="24"/>
    </row>
    <row r="11" spans="1:11">
      <c r="A11" s="19" t="s">
        <v>303</v>
      </c>
      <c r="B11" s="24"/>
    </row>
    <row r="12" spans="1:11">
      <c r="A12" s="19" t="s">
        <v>92</v>
      </c>
      <c r="B12" s="24"/>
    </row>
    <row r="13" spans="1:11">
      <c r="A13" s="19" t="s">
        <v>305</v>
      </c>
      <c r="B13" s="24"/>
    </row>
    <row r="14" spans="1:11" s="15" customFormat="1">
      <c r="A14" s="19" t="s">
        <v>308</v>
      </c>
      <c r="B14" s="25"/>
    </row>
    <row r="15" spans="1:11">
      <c r="A15" s="19" t="s">
        <v>167</v>
      </c>
      <c r="B15" s="26"/>
    </row>
    <row r="16" spans="1:11">
      <c r="A16" s="19" t="s">
        <v>432</v>
      </c>
      <c r="B16" s="24"/>
    </row>
    <row r="17" spans="1:8">
      <c r="A17" s="19" t="s">
        <v>235</v>
      </c>
      <c r="B17" s="24"/>
    </row>
    <row r="18" spans="1:8" ht="54">
      <c r="A18" s="20" t="s">
        <v>469</v>
      </c>
      <c r="B18" s="25"/>
      <c r="G18" t="s">
        <v>310</v>
      </c>
    </row>
    <row r="19" spans="1:8" s="15" customFormat="1">
      <c r="A19" s="20" t="s">
        <v>448</v>
      </c>
      <c r="B19" s="25"/>
      <c r="G19" s="15" t="s">
        <v>311</v>
      </c>
      <c r="H19" s="15" t="s">
        <v>32</v>
      </c>
    </row>
    <row r="21" spans="1:8">
      <c r="A21" s="21" t="s">
        <v>66</v>
      </c>
    </row>
    <row r="22" spans="1:8" s="16" customFormat="1">
      <c r="A22" s="22" t="s">
        <v>319</v>
      </c>
    </row>
    <row r="23" spans="1:8">
      <c r="A23" s="19" t="s">
        <v>166</v>
      </c>
      <c r="B23" s="24"/>
    </row>
    <row r="24" spans="1:8">
      <c r="A24" s="19" t="s">
        <v>351</v>
      </c>
      <c r="B24" s="24"/>
    </row>
    <row r="25" spans="1:8">
      <c r="A25" s="19" t="s">
        <v>121</v>
      </c>
      <c r="B25" s="24"/>
    </row>
  </sheetData>
  <sheetProtection sheet="1" objects="1" scenarios="1"/>
  <phoneticPr fontId="10" type="Hiragana"/>
  <conditionalFormatting sqref="B6">
    <cfRule type="expression" dxfId="16" priority="50">
      <formula>$B$6=""</formula>
    </cfRule>
  </conditionalFormatting>
  <conditionalFormatting sqref="B7:B8">
    <cfRule type="expression" dxfId="15" priority="49">
      <formula>$B$7=""</formula>
    </cfRule>
  </conditionalFormatting>
  <conditionalFormatting sqref="B9">
    <cfRule type="expression" dxfId="14" priority="48">
      <formula>$B$9=""</formula>
    </cfRule>
  </conditionalFormatting>
  <conditionalFormatting sqref="B10">
    <cfRule type="expression" dxfId="13" priority="47">
      <formula>$B$10=""</formula>
    </cfRule>
  </conditionalFormatting>
  <conditionalFormatting sqref="B11">
    <cfRule type="expression" dxfId="12" priority="46">
      <formula>$B$11=""</formula>
    </cfRule>
  </conditionalFormatting>
  <conditionalFormatting sqref="B12">
    <cfRule type="expression" dxfId="11" priority="45">
      <formula>$B$12=""</formula>
    </cfRule>
  </conditionalFormatting>
  <conditionalFormatting sqref="B16">
    <cfRule type="expression" dxfId="10" priority="26">
      <formula>$B$17=""</formula>
    </cfRule>
  </conditionalFormatting>
  <conditionalFormatting sqref="B13">
    <cfRule type="expression" dxfId="9" priority="41">
      <formula>$B$13=""</formula>
    </cfRule>
  </conditionalFormatting>
  <conditionalFormatting sqref="B15">
    <cfRule type="expression" dxfId="8" priority="40">
      <formula>$B$15=""</formula>
    </cfRule>
  </conditionalFormatting>
  <conditionalFormatting sqref="B14">
    <cfRule type="expression" dxfId="7" priority="29">
      <formula>B14=""</formula>
    </cfRule>
  </conditionalFormatting>
  <conditionalFormatting sqref="B17">
    <cfRule type="expression" dxfId="6" priority="39">
      <formula>$B$17=""</formula>
    </cfRule>
  </conditionalFormatting>
  <conditionalFormatting sqref="B18">
    <cfRule type="expression" dxfId="5" priority="27">
      <formula>$B$18=""</formula>
    </cfRule>
  </conditionalFormatting>
  <conditionalFormatting sqref="B23">
    <cfRule type="expression" dxfId="4" priority="31">
      <formula>$B$23=""</formula>
    </cfRule>
    <cfRule type="expression" dxfId="3" priority="34">
      <formula>$B$18=" "</formula>
    </cfRule>
  </conditionalFormatting>
  <conditionalFormatting sqref="B24">
    <cfRule type="expression" dxfId="2" priority="33">
      <formula>$B$24=""</formula>
    </cfRule>
  </conditionalFormatting>
  <conditionalFormatting sqref="B25">
    <cfRule type="expression" dxfId="1" priority="32">
      <formula>$B$25=""</formula>
    </cfRule>
  </conditionalFormatting>
  <conditionalFormatting sqref="B19">
    <cfRule type="expression" dxfId="0" priority="30">
      <formula>B19=""</formula>
    </cfRule>
  </conditionalFormatting>
  <dataValidations count="3">
    <dataValidation type="date" errorStyle="warning" allowBlank="1" showDropDown="0" showInputMessage="1" showErrorMessage="1" error="提出日は、令和４年４月１日～令和５年３月３１日の期間の日付を入力してください。" sqref="K6">
      <formula1>44652</formula1>
      <formula2>45016</formula2>
    </dataValidation>
    <dataValidation type="list" allowBlank="1" showDropDown="0" showInputMessage="1" showErrorMessage="1" sqref="B18">
      <formula1>$G$18</formula1>
    </dataValidation>
    <dataValidation type="list" allowBlank="1" showDropDown="0" showInputMessage="1" showErrorMessage="1" sqref="B19">
      <formula1>$G$19:$H$19</formula1>
    </dataValidation>
  </dataValidations>
  <pageMargins left="0.7" right="0.7" top="0.75" bottom="0.75" header="0.3" footer="0.3"/>
  <pageSetup paperSize="9" fitToWidth="1" fitToHeight="1" orientation="portrait" usePrinterDefaults="1"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C000"/>
  </sheetPr>
  <dimension ref="A1:AA51"/>
  <sheetViews>
    <sheetView view="pageBreakPreview" zoomScaleSheetLayoutView="100" workbookViewId="0"/>
  </sheetViews>
  <sheetFormatPr defaultRowHeight="13.5"/>
  <cols>
    <col min="1" max="1" width="3.08984375" style="28" customWidth="1"/>
    <col min="2" max="25" width="3.36328125" style="28" customWidth="1"/>
    <col min="26" max="26" width="3.08984375" style="28" customWidth="1"/>
    <col min="27" max="16384" width="9" style="28" customWidth="1"/>
  </cols>
  <sheetData>
    <row r="1" spans="1:26" ht="17.25" customHeight="1">
      <c r="A1" s="28" t="s">
        <v>418</v>
      </c>
      <c r="S1" s="32"/>
      <c r="T1" s="32"/>
      <c r="U1" s="32"/>
      <c r="V1" s="32"/>
      <c r="W1" s="32"/>
      <c r="X1" s="32"/>
      <c r="Y1" s="32"/>
      <c r="Z1" s="32"/>
    </row>
    <row r="2" spans="1:26" ht="17.25" customHeight="1">
      <c r="S2" s="65">
        <f>基本情報等入力シート!B6</f>
        <v>0</v>
      </c>
      <c r="T2" s="65"/>
      <c r="U2" s="65"/>
      <c r="V2" s="65"/>
      <c r="W2" s="65"/>
      <c r="X2" s="65"/>
      <c r="Y2" s="65"/>
      <c r="Z2" s="65"/>
    </row>
    <row r="3" spans="1:26" ht="17.25" customHeight="1"/>
    <row r="4" spans="1:26" ht="17.25" customHeight="1">
      <c r="B4" s="28" t="s">
        <v>334</v>
      </c>
      <c r="H4" s="28" t="s">
        <v>431</v>
      </c>
    </row>
    <row r="5" spans="1:26" ht="17.25" customHeight="1"/>
    <row r="6" spans="1:26" ht="17.25" customHeight="1">
      <c r="N6" s="32" t="s">
        <v>108</v>
      </c>
      <c r="O6" s="32"/>
      <c r="P6" s="55">
        <f>基本情報等入力シート!B10</f>
        <v>0</v>
      </c>
      <c r="Q6" s="55"/>
      <c r="R6" s="55"/>
      <c r="S6" s="55"/>
      <c r="T6" s="55"/>
      <c r="U6" s="55"/>
      <c r="V6" s="55"/>
      <c r="W6" s="55"/>
      <c r="X6" s="55"/>
      <c r="Y6" s="55"/>
      <c r="Z6" s="55"/>
    </row>
    <row r="7" spans="1:26" ht="17.25" customHeight="1">
      <c r="N7" s="32"/>
      <c r="O7" s="32"/>
      <c r="P7" s="55"/>
      <c r="Q7" s="55"/>
      <c r="R7" s="55"/>
      <c r="S7" s="55"/>
      <c r="T7" s="55"/>
      <c r="U7" s="55"/>
      <c r="V7" s="55"/>
      <c r="W7" s="55"/>
      <c r="X7" s="55"/>
      <c r="Y7" s="55"/>
      <c r="Z7" s="55"/>
    </row>
    <row r="8" spans="1:26" ht="17.25" customHeight="1">
      <c r="N8" s="28" t="s">
        <v>419</v>
      </c>
      <c r="P8" s="56">
        <f>基本情報等入力シート!B7</f>
        <v>0</v>
      </c>
      <c r="Q8" s="56"/>
      <c r="R8" s="56"/>
      <c r="S8" s="56"/>
      <c r="T8" s="56"/>
      <c r="U8" s="56"/>
      <c r="V8" s="56"/>
      <c r="W8" s="56"/>
      <c r="X8" s="56"/>
      <c r="Y8" s="56"/>
      <c r="Z8" s="56"/>
    </row>
    <row r="9" spans="1:26" ht="17.25" customHeight="1">
      <c r="P9" s="56"/>
      <c r="Q9" s="56"/>
      <c r="R9" s="56"/>
      <c r="S9" s="56"/>
      <c r="T9" s="56"/>
      <c r="U9" s="56"/>
      <c r="V9" s="56"/>
      <c r="W9" s="56"/>
      <c r="X9" s="56"/>
      <c r="Y9" s="56"/>
      <c r="Z9" s="56"/>
    </row>
    <row r="10" spans="1:26" ht="17.25" customHeight="1">
      <c r="N10" s="28" t="s">
        <v>345</v>
      </c>
      <c r="R10" s="56">
        <f>基本情報等入力シート!B11</f>
        <v>0</v>
      </c>
      <c r="S10" s="56"/>
      <c r="T10" s="56"/>
      <c r="U10" s="56"/>
      <c r="V10" s="56"/>
      <c r="W10" s="56"/>
      <c r="X10" s="56"/>
      <c r="Y10" s="72"/>
      <c r="Z10" s="72"/>
    </row>
    <row r="11" spans="1:26" ht="17.25" customHeight="1">
      <c r="R11" s="56">
        <f>基本情報等入力シート!B12</f>
        <v>0</v>
      </c>
      <c r="S11" s="56"/>
      <c r="T11" s="56"/>
      <c r="U11" s="56"/>
      <c r="V11" s="56"/>
      <c r="W11" s="56"/>
      <c r="X11" s="56"/>
    </row>
    <row r="12" spans="1:26" ht="39" customHeight="1">
      <c r="R12" s="56"/>
    </row>
    <row r="13" spans="1:26" ht="34" customHeight="1">
      <c r="D13" s="42" t="s">
        <v>421</v>
      </c>
      <c r="E13" s="42"/>
      <c r="F13" s="42"/>
      <c r="G13" s="42"/>
      <c r="H13" s="42"/>
      <c r="I13" s="42"/>
      <c r="J13" s="42"/>
      <c r="K13" s="42"/>
      <c r="L13" s="42"/>
      <c r="M13" s="42"/>
      <c r="N13" s="42"/>
      <c r="O13" s="42"/>
      <c r="P13" s="42"/>
      <c r="Q13" s="42"/>
      <c r="R13" s="42"/>
      <c r="S13" s="42"/>
      <c r="T13" s="42"/>
      <c r="U13" s="42"/>
      <c r="V13" s="42"/>
      <c r="W13" s="42"/>
    </row>
    <row r="14" spans="1:26" ht="17.25" customHeight="1">
      <c r="A14" s="29" t="s">
        <v>291</v>
      </c>
      <c r="B14" s="29"/>
      <c r="C14" s="29"/>
      <c r="D14" s="29"/>
      <c r="E14" s="29"/>
      <c r="F14" s="29"/>
      <c r="G14" s="29"/>
      <c r="H14" s="29"/>
      <c r="I14" s="29"/>
      <c r="J14" s="29"/>
      <c r="K14" s="29"/>
      <c r="L14" s="29"/>
      <c r="M14" s="29"/>
      <c r="N14" s="29"/>
      <c r="O14" s="29"/>
      <c r="P14" s="29"/>
      <c r="Q14" s="29"/>
      <c r="R14" s="29"/>
      <c r="S14" s="29"/>
      <c r="T14" s="29"/>
      <c r="U14" s="29"/>
      <c r="V14" s="29"/>
      <c r="W14" s="29"/>
      <c r="X14" s="29"/>
      <c r="Y14" s="29"/>
      <c r="Z14" s="29"/>
    </row>
    <row r="15" spans="1:26" ht="17.25" customHeight="1"/>
    <row r="16" spans="1:26" ht="17.25" customHeight="1">
      <c r="A16" s="30" t="s">
        <v>327</v>
      </c>
      <c r="B16" s="30"/>
      <c r="C16" s="30"/>
      <c r="D16" s="30"/>
      <c r="E16" s="30"/>
      <c r="F16" s="30"/>
      <c r="G16" s="30"/>
      <c r="H16" s="30"/>
      <c r="I16" s="30"/>
      <c r="J16" s="30"/>
      <c r="K16" s="30"/>
      <c r="L16" s="30"/>
      <c r="M16" s="30"/>
      <c r="N16" s="30"/>
      <c r="O16" s="30"/>
      <c r="P16" s="30"/>
      <c r="Q16" s="30"/>
      <c r="R16" s="30"/>
      <c r="S16" s="30"/>
      <c r="T16" s="30"/>
      <c r="U16" s="30"/>
      <c r="V16" s="30"/>
      <c r="W16" s="30"/>
      <c r="X16" s="30"/>
      <c r="Y16" s="30"/>
      <c r="Z16" s="30"/>
    </row>
    <row r="17" spans="1:27" ht="17.25" customHeight="1">
      <c r="A17" s="30"/>
      <c r="B17" s="30"/>
      <c r="C17" s="30"/>
      <c r="D17" s="30"/>
      <c r="E17" s="30"/>
      <c r="F17" s="30"/>
      <c r="G17" s="30"/>
      <c r="H17" s="30"/>
      <c r="I17" s="30"/>
      <c r="J17" s="30"/>
      <c r="K17" s="30"/>
      <c r="L17" s="30"/>
      <c r="M17" s="30"/>
      <c r="N17" s="30"/>
      <c r="O17" s="30"/>
      <c r="P17" s="30"/>
      <c r="Q17" s="30"/>
      <c r="R17" s="30"/>
      <c r="S17" s="30"/>
      <c r="T17" s="30"/>
      <c r="U17" s="30"/>
      <c r="V17" s="30"/>
      <c r="W17" s="30"/>
      <c r="X17" s="30"/>
      <c r="Y17" s="30"/>
      <c r="Z17" s="30"/>
    </row>
    <row r="18" spans="1:27" ht="17.25" customHeight="1">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row>
    <row r="19" spans="1:27" ht="17.25" customHeight="1">
      <c r="A19" s="32" t="s">
        <v>6</v>
      </c>
      <c r="B19" s="32"/>
      <c r="C19" s="32"/>
      <c r="D19" s="32"/>
      <c r="E19" s="32"/>
      <c r="F19" s="32"/>
      <c r="G19" s="32"/>
      <c r="H19" s="32"/>
      <c r="I19" s="32"/>
      <c r="J19" s="32"/>
      <c r="K19" s="32"/>
      <c r="L19" s="32"/>
      <c r="M19" s="32"/>
      <c r="N19" s="32"/>
      <c r="O19" s="32"/>
      <c r="P19" s="32"/>
      <c r="Q19" s="32"/>
      <c r="R19" s="32"/>
      <c r="S19" s="32"/>
      <c r="T19" s="32"/>
      <c r="U19" s="32"/>
      <c r="V19" s="32"/>
      <c r="W19" s="32"/>
      <c r="X19" s="32"/>
      <c r="Y19" s="32"/>
      <c r="Z19" s="32"/>
    </row>
    <row r="20" spans="1:27" ht="17.25" customHeight="1"/>
    <row r="21" spans="1:27" ht="17.25" customHeight="1">
      <c r="B21" s="28" t="s">
        <v>36</v>
      </c>
      <c r="I21" s="33"/>
      <c r="U21" s="69"/>
      <c r="V21" s="69"/>
      <c r="W21" s="69"/>
      <c r="X21" s="33"/>
    </row>
    <row r="22" spans="1:27" ht="17.25" customHeight="1">
      <c r="B22" s="28" t="s">
        <v>120</v>
      </c>
      <c r="I22" s="33"/>
      <c r="J22" s="45"/>
      <c r="K22" s="49">
        <f>T24</f>
        <v>0</v>
      </c>
      <c r="L22" s="50"/>
      <c r="M22" s="50"/>
      <c r="N22" s="50"/>
      <c r="O22" s="50"/>
      <c r="P22" s="50"/>
      <c r="Q22" s="50"/>
      <c r="R22" s="50"/>
      <c r="S22" s="50"/>
      <c r="T22" s="67" t="s">
        <v>93</v>
      </c>
      <c r="U22" s="33"/>
      <c r="V22" s="33"/>
    </row>
    <row r="23" spans="1:27" ht="17.25" customHeight="1">
      <c r="D23" s="28" t="s">
        <v>292</v>
      </c>
      <c r="J23" s="46" t="s">
        <v>296</v>
      </c>
      <c r="L23" s="52"/>
      <c r="M23" s="52"/>
      <c r="O23" s="52"/>
      <c r="P23" s="52"/>
      <c r="Q23" s="52"/>
      <c r="R23" s="52"/>
      <c r="S23" s="52"/>
      <c r="V23" s="69" t="s">
        <v>430</v>
      </c>
    </row>
    <row r="24" spans="1:27" ht="17.25" customHeight="1">
      <c r="C24" s="39">
        <f>SUM('別紙1-1'!T59)*1000</f>
        <v>0</v>
      </c>
      <c r="D24" s="43"/>
      <c r="E24" s="43"/>
      <c r="F24" s="43"/>
      <c r="G24" s="43"/>
      <c r="H24" s="43"/>
      <c r="I24" s="28" t="s">
        <v>392</v>
      </c>
      <c r="J24" s="28" t="s">
        <v>47</v>
      </c>
      <c r="K24" s="50">
        <v>0</v>
      </c>
      <c r="L24" s="50"/>
      <c r="M24" s="50"/>
      <c r="N24" s="50"/>
      <c r="O24" s="50"/>
      <c r="P24" s="50"/>
      <c r="Q24" s="50"/>
      <c r="R24" s="28" t="s">
        <v>392</v>
      </c>
      <c r="S24" s="47" t="s">
        <v>217</v>
      </c>
      <c r="T24" s="49">
        <f>C24-K24</f>
        <v>0</v>
      </c>
      <c r="U24" s="49"/>
      <c r="V24" s="49"/>
      <c r="W24" s="49"/>
      <c r="X24" s="49"/>
      <c r="Y24" s="49"/>
      <c r="Z24" s="28" t="s">
        <v>392</v>
      </c>
      <c r="AA24" s="33"/>
    </row>
    <row r="25" spans="1:27" ht="17.25" customHeight="1">
      <c r="B25" s="28" t="s">
        <v>468</v>
      </c>
      <c r="C25" s="40"/>
      <c r="D25" s="44"/>
      <c r="E25" s="44"/>
      <c r="F25" s="44"/>
      <c r="G25" s="44"/>
      <c r="H25" s="44"/>
      <c r="K25" s="51"/>
      <c r="L25" s="51"/>
      <c r="M25" s="51"/>
      <c r="N25" s="51"/>
      <c r="O25" s="51"/>
      <c r="P25" s="51"/>
      <c r="Q25" s="51"/>
      <c r="S25" s="66"/>
      <c r="T25" s="68"/>
      <c r="U25" s="68"/>
      <c r="V25" s="68"/>
      <c r="W25" s="68"/>
      <c r="X25" s="68"/>
      <c r="Y25" s="68"/>
    </row>
    <row r="26" spans="1:27" ht="17.25" customHeight="1">
      <c r="C26" s="40"/>
      <c r="D26" s="29" t="s">
        <v>339</v>
      </c>
      <c r="E26" s="44"/>
      <c r="F26" s="44"/>
      <c r="G26" s="44"/>
      <c r="H26" s="44"/>
      <c r="K26" s="51"/>
      <c r="L26" s="51"/>
      <c r="M26" s="51"/>
      <c r="N26" s="51"/>
      <c r="O26" s="51"/>
      <c r="P26" s="51"/>
      <c r="Q26" s="51"/>
      <c r="S26" s="66"/>
      <c r="T26" s="68"/>
      <c r="U26" s="68"/>
      <c r="V26" s="68"/>
      <c r="W26" s="68"/>
      <c r="X26" s="68"/>
      <c r="Y26" s="68"/>
    </row>
    <row r="27" spans="1:27" ht="17.25" customHeight="1">
      <c r="J27" s="47"/>
      <c r="K27" s="33"/>
      <c r="L27" s="52"/>
      <c r="M27" s="52"/>
      <c r="N27" s="53"/>
      <c r="O27" s="52"/>
      <c r="P27" s="52"/>
      <c r="Q27" s="52"/>
      <c r="R27" s="52"/>
      <c r="S27" s="52"/>
      <c r="T27" s="69"/>
      <c r="U27" s="33"/>
    </row>
    <row r="28" spans="1:27" ht="17.25" customHeight="1">
      <c r="B28" s="34" t="s">
        <v>221</v>
      </c>
      <c r="I28" s="33"/>
      <c r="J28" s="48"/>
      <c r="K28" s="48"/>
      <c r="L28" s="48"/>
      <c r="M28" s="48"/>
      <c r="N28" s="48"/>
      <c r="O28" s="48"/>
      <c r="P28" s="48"/>
      <c r="Q28" s="48"/>
      <c r="R28" s="48"/>
      <c r="S28" s="48"/>
      <c r="T28" s="48"/>
      <c r="U28" s="48"/>
      <c r="V28" s="48"/>
      <c r="W28" s="48"/>
      <c r="X28" s="48"/>
      <c r="Y28" s="33"/>
    </row>
    <row r="29" spans="1:27" ht="17.25" customHeight="1">
      <c r="B29" s="34" t="s">
        <v>120</v>
      </c>
      <c r="O29" s="33"/>
      <c r="P29" s="33"/>
      <c r="Q29" s="33"/>
      <c r="R29" s="33"/>
      <c r="S29" s="33"/>
      <c r="T29" s="33"/>
      <c r="U29" s="33"/>
      <c r="V29" s="33"/>
      <c r="W29" s="33"/>
      <c r="X29" s="33"/>
    </row>
    <row r="30" spans="1:27" ht="17.25" customHeight="1">
      <c r="B30" s="34" t="s">
        <v>255</v>
      </c>
    </row>
    <row r="31" spans="1:27" ht="17.25" customHeight="1">
      <c r="B31" s="34" t="s">
        <v>4</v>
      </c>
    </row>
    <row r="32" spans="1:27" ht="17.25" customHeight="1">
      <c r="B32" s="35"/>
      <c r="P32" s="57" t="s">
        <v>375</v>
      </c>
      <c r="Q32" s="61"/>
      <c r="R32" s="61"/>
      <c r="S32" s="61"/>
      <c r="T32" s="61"/>
      <c r="U32" s="61"/>
      <c r="V32" s="61"/>
      <c r="W32" s="61"/>
      <c r="X32" s="61"/>
      <c r="Y32" s="61"/>
      <c r="Z32" s="73"/>
    </row>
    <row r="33" spans="1:26" s="28" customFormat="1" ht="17.25" customHeight="1">
      <c r="B33" s="28" t="s">
        <v>313</v>
      </c>
      <c r="P33" s="58"/>
      <c r="Q33" s="62">
        <f>基本情報等入力シート!B11</f>
        <v>0</v>
      </c>
      <c r="R33" s="62"/>
      <c r="S33" s="62"/>
      <c r="U33" s="62">
        <f>基本情報等入力シート!B12</f>
        <v>0</v>
      </c>
      <c r="V33" s="62"/>
      <c r="W33" s="62"/>
      <c r="X33" s="62"/>
      <c r="Y33" s="62"/>
      <c r="Z33" s="74"/>
    </row>
    <row r="34" spans="1:26" s="28" customFormat="1" ht="17.25" customHeight="1">
      <c r="B34" s="36" t="s">
        <v>62</v>
      </c>
      <c r="C34" s="36"/>
      <c r="D34" s="37"/>
      <c r="E34" s="37"/>
      <c r="F34" s="37"/>
      <c r="G34" s="37"/>
      <c r="H34" s="37"/>
      <c r="I34" s="37"/>
      <c r="J34" s="37"/>
      <c r="K34" s="37"/>
      <c r="L34" s="37"/>
      <c r="M34" s="37"/>
      <c r="N34" s="37"/>
      <c r="O34" s="54"/>
      <c r="P34" s="59" t="s">
        <v>435</v>
      </c>
      <c r="Q34" s="54"/>
      <c r="Z34" s="74"/>
    </row>
    <row r="35" spans="1:26" s="28" customFormat="1" ht="17.25" customHeight="1">
      <c r="B35" s="36" t="s">
        <v>422</v>
      </c>
      <c r="C35" s="36"/>
      <c r="D35" s="37"/>
      <c r="E35" s="37"/>
      <c r="F35" s="37"/>
      <c r="G35" s="37"/>
      <c r="H35" s="37"/>
      <c r="I35" s="37"/>
      <c r="J35" s="37"/>
      <c r="K35" s="37"/>
      <c r="L35" s="37"/>
      <c r="M35" s="37"/>
      <c r="N35" s="37"/>
      <c r="O35" s="54"/>
      <c r="P35" s="59"/>
      <c r="Q35" s="62">
        <f>基本情報等入力シート!B16</f>
        <v>0</v>
      </c>
      <c r="R35" s="62"/>
      <c r="S35" s="62"/>
      <c r="U35" s="62">
        <f>基本情報等入力シート!B17</f>
        <v>0</v>
      </c>
      <c r="V35" s="62"/>
      <c r="W35" s="62"/>
      <c r="X35" s="62"/>
      <c r="Y35" s="62"/>
      <c r="Z35" s="74"/>
    </row>
    <row r="36" spans="1:26" s="28" customFormat="1" ht="17.25" customHeight="1">
      <c r="B36" s="36" t="s">
        <v>424</v>
      </c>
      <c r="C36" s="36"/>
      <c r="D36" s="37"/>
      <c r="E36" s="37"/>
      <c r="F36" s="37"/>
      <c r="G36" s="37"/>
      <c r="H36" s="37"/>
      <c r="I36" s="37"/>
      <c r="J36" s="37"/>
      <c r="K36" s="37"/>
      <c r="L36" s="37"/>
      <c r="M36" s="37"/>
      <c r="N36" s="37"/>
      <c r="O36" s="54"/>
      <c r="P36" s="59" t="s">
        <v>89</v>
      </c>
      <c r="Q36" s="54"/>
      <c r="Z36" s="74"/>
    </row>
    <row r="37" spans="1:26" s="28" customFormat="1" ht="17.25" customHeight="1">
      <c r="B37" s="36" t="s">
        <v>425</v>
      </c>
      <c r="C37" s="37"/>
      <c r="D37" s="37"/>
      <c r="E37" s="37"/>
      <c r="F37" s="37"/>
      <c r="G37" s="37"/>
      <c r="H37" s="37"/>
      <c r="I37" s="37"/>
      <c r="J37" s="37"/>
      <c r="K37" s="37"/>
      <c r="L37" s="37"/>
      <c r="M37" s="37"/>
      <c r="N37" s="37"/>
      <c r="O37" s="54"/>
      <c r="P37" s="59" t="s">
        <v>440</v>
      </c>
      <c r="Q37" s="54"/>
      <c r="Z37" s="74"/>
    </row>
    <row r="38" spans="1:26" s="28" customFormat="1" ht="17.25" customHeight="1">
      <c r="B38" s="36" t="s">
        <v>125</v>
      </c>
      <c r="C38" s="37"/>
      <c r="D38" s="37"/>
      <c r="E38" s="37"/>
      <c r="F38" s="37"/>
      <c r="G38" s="37"/>
      <c r="H38" s="37"/>
      <c r="I38" s="37"/>
      <c r="J38" s="37"/>
      <c r="K38" s="37"/>
      <c r="L38" s="37"/>
      <c r="M38" s="37"/>
      <c r="N38" s="37"/>
      <c r="O38" s="54"/>
      <c r="P38" s="59"/>
      <c r="Q38" s="63">
        <f>'別紙1-6-2'!E21</f>
        <v>0</v>
      </c>
      <c r="R38" s="63"/>
      <c r="S38" s="63"/>
      <c r="V38" s="63">
        <f>'別紙1-6-2'!E22</f>
        <v>0</v>
      </c>
      <c r="W38" s="63"/>
      <c r="X38" s="63"/>
      <c r="Y38" s="63"/>
      <c r="Z38" s="74"/>
    </row>
    <row r="39" spans="1:26" s="28" customFormat="1" ht="17.25" customHeight="1">
      <c r="B39" s="36"/>
      <c r="C39" s="37" t="s">
        <v>287</v>
      </c>
      <c r="E39" s="37"/>
      <c r="F39" s="37"/>
      <c r="G39" s="37"/>
      <c r="H39" s="37"/>
      <c r="I39" s="37"/>
      <c r="J39" s="37"/>
      <c r="K39" s="37"/>
      <c r="L39" s="37"/>
      <c r="M39" s="37"/>
      <c r="N39" s="37"/>
      <c r="O39" s="37"/>
      <c r="P39" s="59" t="s">
        <v>441</v>
      </c>
      <c r="Q39" s="54"/>
      <c r="Z39" s="74"/>
    </row>
    <row r="40" spans="1:26" s="28" customFormat="1" ht="17.25" customHeight="1">
      <c r="B40" s="36" t="s">
        <v>85</v>
      </c>
      <c r="C40" s="37"/>
      <c r="D40" s="37"/>
      <c r="E40" s="37"/>
      <c r="F40" s="37"/>
      <c r="G40" s="37"/>
      <c r="H40" s="37"/>
      <c r="I40" s="37"/>
      <c r="J40" s="37"/>
      <c r="K40" s="37"/>
      <c r="L40" s="37"/>
      <c r="M40" s="37"/>
      <c r="N40" s="37"/>
      <c r="O40" s="54"/>
      <c r="P40" s="60"/>
      <c r="Q40" s="64">
        <f>'別紙1-6-2'!E23</f>
        <v>0</v>
      </c>
      <c r="R40" s="64"/>
      <c r="S40" s="64"/>
      <c r="T40" s="70">
        <f>'別紙1-6-2'!E24</f>
        <v>0</v>
      </c>
      <c r="U40" s="70"/>
      <c r="V40" s="70"/>
      <c r="W40" s="70"/>
      <c r="X40" s="71"/>
      <c r="Y40" s="71"/>
      <c r="Z40" s="75"/>
    </row>
    <row r="41" spans="1:26" s="28" customFormat="1" ht="17.25" customHeight="1">
      <c r="B41" s="36" t="s">
        <v>428</v>
      </c>
      <c r="C41" s="37"/>
      <c r="D41" s="37"/>
      <c r="E41" s="37"/>
      <c r="F41" s="37"/>
      <c r="G41" s="37"/>
      <c r="H41" s="37"/>
      <c r="I41" s="37"/>
      <c r="J41" s="37"/>
      <c r="K41" s="37"/>
      <c r="L41" s="37"/>
      <c r="M41" s="37"/>
      <c r="N41" s="37"/>
      <c r="O41" s="54"/>
      <c r="P41" s="54"/>
      <c r="Q41" s="54"/>
      <c r="R41" s="54"/>
      <c r="S41" s="54"/>
    </row>
    <row r="42" spans="1:26" s="28" customFormat="1" ht="17.25" customHeight="1">
      <c r="B42" s="37" t="s">
        <v>426</v>
      </c>
      <c r="C42" s="37"/>
      <c r="D42" s="37"/>
      <c r="E42" s="37"/>
      <c r="F42" s="37"/>
      <c r="G42" s="37"/>
      <c r="H42" s="37"/>
      <c r="I42" s="37"/>
      <c r="J42" s="37"/>
      <c r="K42" s="37"/>
      <c r="L42" s="37"/>
      <c r="M42" s="37"/>
      <c r="N42" s="37"/>
      <c r="O42" s="54"/>
    </row>
    <row r="43" spans="1:26" s="28" customFormat="1" ht="17.25" customHeight="1">
      <c r="C43" s="41" t="s">
        <v>429</v>
      </c>
    </row>
    <row r="44" spans="1:26" s="28" customFormat="1" ht="17.25" customHeight="1">
      <c r="C44" s="41" t="s">
        <v>215</v>
      </c>
    </row>
    <row r="45" spans="1:26" s="28" customFormat="1" ht="17.25" customHeight="1">
      <c r="B45" s="38"/>
    </row>
    <row r="46" spans="1:26" ht="17.25" customHeight="1">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row>
    <row r="47" spans="1:26" ht="17.25" customHeight="1">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row>
    <row r="48" spans="1:26" ht="17.25" customHeight="1">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row>
    <row r="49" spans="1:26" ht="17.25" customHeight="1">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row>
    <row r="50" spans="1:26" ht="17.25" customHeight="1">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row>
    <row r="51" spans="1:26" ht="17.25" customHeight="1">
      <c r="A51" s="33"/>
      <c r="B51" s="33"/>
      <c r="C51" s="33"/>
      <c r="D51" s="33"/>
      <c r="E51" s="33"/>
      <c r="F51" s="33"/>
      <c r="G51" s="33"/>
      <c r="H51" s="33"/>
      <c r="I51" s="33"/>
      <c r="J51" s="33"/>
      <c r="K51" s="33"/>
      <c r="L51" s="33"/>
      <c r="M51" s="33"/>
      <c r="N51" s="33"/>
      <c r="O51" s="33"/>
    </row>
  </sheetData>
  <sheetProtection sheet="1" objects="1" scenarios="1"/>
  <mergeCells count="23">
    <mergeCell ref="S1:Z1"/>
    <mergeCell ref="S2:Z2"/>
    <mergeCell ref="P8:Z8"/>
    <mergeCell ref="R10:X10"/>
    <mergeCell ref="R11:X11"/>
    <mergeCell ref="D13:W13"/>
    <mergeCell ref="A14:Z14"/>
    <mergeCell ref="A19:Z19"/>
    <mergeCell ref="K22:S22"/>
    <mergeCell ref="C24:H24"/>
    <mergeCell ref="K24:Q24"/>
    <mergeCell ref="T24:Y24"/>
    <mergeCell ref="Q33:S33"/>
    <mergeCell ref="U33:Y33"/>
    <mergeCell ref="Q35:S35"/>
    <mergeCell ref="U35:Y35"/>
    <mergeCell ref="Q38:S38"/>
    <mergeCell ref="V38:Y38"/>
    <mergeCell ref="Q40:S40"/>
    <mergeCell ref="T40:W40"/>
    <mergeCell ref="N6:O7"/>
    <mergeCell ref="P6:Z7"/>
    <mergeCell ref="A16:Z17"/>
  </mergeCells>
  <phoneticPr fontId="4"/>
  <pageMargins left="0.7" right="0.7" top="0.75" bottom="0.75" header="0.3" footer="0.3"/>
  <pageSetup paperSize="9" fitToWidth="1" fitToHeight="1" orientation="portrait" usePrinterDefaults="1"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C000"/>
  </sheetPr>
  <dimension ref="A1:AM64"/>
  <sheetViews>
    <sheetView view="pageBreakPreview" zoomScale="115" zoomScaleNormal="120" zoomScaleSheetLayoutView="115" workbookViewId="0"/>
  </sheetViews>
  <sheetFormatPr defaultColWidth="2.25" defaultRowHeight="12"/>
  <cols>
    <col min="1" max="1" width="2.625" style="76" customWidth="1"/>
    <col min="2" max="38" width="2.25" style="76"/>
    <col min="39" max="39" width="2.375" style="76" bestFit="1" customWidth="1"/>
    <col min="40" max="16384" width="2.25" style="76"/>
  </cols>
  <sheetData>
    <row r="1" spans="1:39" ht="13.5" customHeight="1">
      <c r="A1" s="78" t="s">
        <v>466</v>
      </c>
      <c r="B1" s="93"/>
      <c r="C1" s="81"/>
      <c r="D1" s="81"/>
    </row>
    <row r="2" spans="1:39" ht="8.25" customHeight="1">
      <c r="A2" s="78"/>
      <c r="B2" s="93"/>
      <c r="C2" s="81"/>
      <c r="D2" s="81"/>
    </row>
    <row r="3" spans="1:39" ht="18" customHeight="1">
      <c r="A3" s="79" t="s">
        <v>262</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row>
    <row r="4" spans="1:39" ht="18" customHeight="1">
      <c r="A4" s="80" t="s">
        <v>259</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row>
    <row r="5" spans="1:39" ht="8.25" customHeight="1">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row>
    <row r="6" spans="1:39" ht="13.5">
      <c r="B6" s="93"/>
      <c r="C6" s="81"/>
      <c r="D6" s="81"/>
      <c r="AB6" s="188">
        <f>基本情報等入力シート!B6</f>
        <v>0</v>
      </c>
      <c r="AC6" s="188"/>
      <c r="AD6" s="188"/>
      <c r="AE6" s="188"/>
      <c r="AF6" s="188"/>
      <c r="AG6" s="188"/>
      <c r="AH6" s="188"/>
      <c r="AI6" s="188"/>
      <c r="AJ6" s="188"/>
      <c r="AK6" s="188"/>
      <c r="AL6" s="188"/>
      <c r="AM6" s="80"/>
    </row>
    <row r="7" spans="1:39" ht="18" customHeight="1">
      <c r="A7" s="81" t="str">
        <f>様式第1号!B4</f>
        <v>静岡県知事　川勝平太</v>
      </c>
      <c r="B7" s="81"/>
      <c r="C7" s="81"/>
      <c r="D7" s="81"/>
      <c r="E7" s="81"/>
      <c r="F7" s="81"/>
      <c r="G7" s="81"/>
      <c r="H7" s="81"/>
      <c r="I7" s="81"/>
      <c r="J7" s="81"/>
      <c r="L7" s="76" t="s">
        <v>7</v>
      </c>
    </row>
    <row r="8" spans="1:39" ht="8.25" customHeight="1">
      <c r="B8" s="93"/>
      <c r="C8" s="81"/>
      <c r="D8" s="81"/>
    </row>
    <row r="9" spans="1:39">
      <c r="A9" s="76" t="s">
        <v>43</v>
      </c>
      <c r="B9" s="93"/>
      <c r="C9" s="81"/>
      <c r="D9" s="81"/>
    </row>
    <row r="10" spans="1:39" ht="11.25" customHeight="1">
      <c r="B10" s="93"/>
      <c r="C10" s="81"/>
      <c r="D10" s="81"/>
    </row>
    <row r="11" spans="1:39" ht="13.5" customHeight="1">
      <c r="A11" s="82" t="s">
        <v>106</v>
      </c>
      <c r="B11" s="94" t="s">
        <v>2</v>
      </c>
      <c r="C11" s="112"/>
      <c r="D11" s="112"/>
      <c r="E11" s="107"/>
      <c r="F11" s="107"/>
      <c r="G11" s="107"/>
      <c r="H11" s="107"/>
      <c r="I11" s="107"/>
      <c r="J11" s="107"/>
      <c r="K11" s="119"/>
      <c r="L11" s="124">
        <f>基本情報等入力シート!B8</f>
        <v>0</v>
      </c>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208"/>
    </row>
    <row r="12" spans="1:39" ht="21" customHeight="1">
      <c r="A12" s="83"/>
      <c r="B12" s="95" t="s">
        <v>23</v>
      </c>
      <c r="C12" s="113"/>
      <c r="D12" s="113"/>
      <c r="E12" s="106"/>
      <c r="F12" s="106"/>
      <c r="G12" s="106"/>
      <c r="H12" s="106"/>
      <c r="I12" s="106"/>
      <c r="J12" s="106"/>
      <c r="K12" s="120"/>
      <c r="L12" s="125">
        <f>基本情報等入力シート!B7</f>
        <v>0</v>
      </c>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209"/>
    </row>
    <row r="13" spans="1:39">
      <c r="A13" s="83"/>
      <c r="B13" s="96" t="s">
        <v>108</v>
      </c>
      <c r="C13" s="114"/>
      <c r="D13" s="114"/>
      <c r="E13" s="114"/>
      <c r="F13" s="114"/>
      <c r="G13" s="114"/>
      <c r="H13" s="114"/>
      <c r="I13" s="114"/>
      <c r="J13" s="114"/>
      <c r="K13" s="121"/>
      <c r="L13" s="126" t="s">
        <v>9</v>
      </c>
      <c r="M13" s="126"/>
      <c r="N13" s="126"/>
      <c r="O13" s="126"/>
      <c r="P13" s="126"/>
      <c r="Q13" s="130">
        <f>基本情報等入力シート!B9</f>
        <v>0</v>
      </c>
      <c r="R13" s="130"/>
      <c r="S13" s="130"/>
      <c r="T13" s="130"/>
      <c r="U13" s="130"/>
      <c r="V13" s="130"/>
      <c r="W13" s="126" t="s">
        <v>22</v>
      </c>
      <c r="X13" s="126"/>
      <c r="Y13" s="126"/>
      <c r="Z13" s="126"/>
      <c r="AA13" s="126"/>
      <c r="AB13" s="126"/>
      <c r="AC13" s="126"/>
      <c r="AD13" s="126"/>
      <c r="AE13" s="126"/>
      <c r="AF13" s="126"/>
      <c r="AG13" s="126"/>
      <c r="AH13" s="126"/>
      <c r="AI13" s="126"/>
      <c r="AJ13" s="126"/>
      <c r="AK13" s="126"/>
      <c r="AL13" s="126"/>
      <c r="AM13" s="210"/>
    </row>
    <row r="14" spans="1:39" ht="13.5" customHeight="1">
      <c r="A14" s="83"/>
      <c r="B14" s="97"/>
      <c r="C14" s="115"/>
      <c r="D14" s="115"/>
      <c r="E14" s="115"/>
      <c r="F14" s="115"/>
      <c r="G14" s="115"/>
      <c r="H14" s="115"/>
      <c r="I14" s="115"/>
      <c r="J14" s="115"/>
      <c r="K14" s="122"/>
      <c r="L14" s="97">
        <f>基本情報等入力シート!B10</f>
        <v>0</v>
      </c>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22"/>
    </row>
    <row r="15" spans="1:39" ht="13.5" customHeight="1">
      <c r="A15" s="83"/>
      <c r="B15" s="98"/>
      <c r="C15" s="116"/>
      <c r="D15" s="116"/>
      <c r="E15" s="116"/>
      <c r="F15" s="116"/>
      <c r="G15" s="116"/>
      <c r="H15" s="116"/>
      <c r="I15" s="116"/>
      <c r="J15" s="116"/>
      <c r="K15" s="123"/>
      <c r="L15" s="98"/>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23"/>
    </row>
    <row r="16" spans="1:39" ht="18" customHeight="1">
      <c r="A16" s="83"/>
      <c r="B16" s="85" t="s">
        <v>27</v>
      </c>
      <c r="C16" s="111"/>
      <c r="D16" s="111"/>
      <c r="E16" s="99"/>
      <c r="F16" s="99"/>
      <c r="G16" s="99"/>
      <c r="H16" s="99"/>
      <c r="I16" s="99"/>
      <c r="J16" s="99"/>
      <c r="K16" s="99"/>
      <c r="L16" s="85" t="s">
        <v>30</v>
      </c>
      <c r="M16" s="99"/>
      <c r="N16" s="99"/>
      <c r="O16" s="99"/>
      <c r="P16" s="129">
        <f>基本情報等入力シート!B13</f>
        <v>0</v>
      </c>
      <c r="Q16" s="131"/>
      <c r="R16" s="131"/>
      <c r="S16" s="131"/>
      <c r="T16" s="131"/>
      <c r="U16" s="131"/>
      <c r="V16" s="131"/>
      <c r="W16" s="131"/>
      <c r="X16" s="131"/>
      <c r="Y16" s="179"/>
      <c r="Z16" s="85" t="s">
        <v>46</v>
      </c>
      <c r="AA16" s="99"/>
      <c r="AB16" s="99"/>
      <c r="AC16" s="99"/>
      <c r="AD16" s="204">
        <f>基本情報等入力シート!B15</f>
        <v>0</v>
      </c>
      <c r="AE16" s="205"/>
      <c r="AF16" s="205"/>
      <c r="AG16" s="205"/>
      <c r="AH16" s="205"/>
      <c r="AI16" s="205"/>
      <c r="AJ16" s="205"/>
      <c r="AK16" s="205"/>
      <c r="AL16" s="205"/>
      <c r="AM16" s="211"/>
    </row>
    <row r="17" spans="1:39" ht="18" customHeight="1">
      <c r="A17" s="83"/>
      <c r="B17" s="85" t="s">
        <v>33</v>
      </c>
      <c r="C17" s="111"/>
      <c r="D17" s="111"/>
      <c r="E17" s="99"/>
      <c r="F17" s="99"/>
      <c r="G17" s="99"/>
      <c r="H17" s="99"/>
      <c r="I17" s="99"/>
      <c r="J17" s="99"/>
      <c r="K17" s="99"/>
      <c r="L17" s="85" t="s">
        <v>37</v>
      </c>
      <c r="M17" s="99"/>
      <c r="N17" s="99"/>
      <c r="O17" s="99"/>
      <c r="P17" s="129">
        <f>基本情報等入力シート!B11</f>
        <v>0</v>
      </c>
      <c r="Q17" s="131"/>
      <c r="R17" s="131"/>
      <c r="S17" s="131"/>
      <c r="T17" s="131"/>
      <c r="U17" s="131"/>
      <c r="V17" s="131"/>
      <c r="W17" s="131"/>
      <c r="X17" s="131"/>
      <c r="Y17" s="179"/>
      <c r="Z17" s="85" t="s">
        <v>38</v>
      </c>
      <c r="AA17" s="99"/>
      <c r="AB17" s="99"/>
      <c r="AC17" s="99"/>
      <c r="AD17" s="129">
        <f>基本情報等入力シート!B12</f>
        <v>0</v>
      </c>
      <c r="AE17" s="131"/>
      <c r="AF17" s="131"/>
      <c r="AG17" s="131"/>
      <c r="AH17" s="131"/>
      <c r="AI17" s="131"/>
      <c r="AJ17" s="131"/>
      <c r="AK17" s="131"/>
      <c r="AL17" s="131"/>
      <c r="AM17" s="179"/>
    </row>
    <row r="18" spans="1:39" ht="18.75" customHeight="1">
      <c r="A18" s="84"/>
      <c r="B18" s="85" t="s">
        <v>45</v>
      </c>
      <c r="C18" s="111"/>
      <c r="D18" s="111"/>
      <c r="E18" s="99"/>
      <c r="F18" s="99"/>
      <c r="G18" s="99"/>
      <c r="H18" s="99"/>
      <c r="I18" s="99"/>
      <c r="J18" s="99"/>
      <c r="K18" s="99"/>
      <c r="L18" s="85" t="s">
        <v>37</v>
      </c>
      <c r="M18" s="99"/>
      <c r="N18" s="99"/>
      <c r="O18" s="99"/>
      <c r="P18" s="129">
        <f>基本情報等入力シート!B16</f>
        <v>0</v>
      </c>
      <c r="Q18" s="131"/>
      <c r="R18" s="131"/>
      <c r="S18" s="131"/>
      <c r="T18" s="131"/>
      <c r="U18" s="131"/>
      <c r="V18" s="131"/>
      <c r="W18" s="131"/>
      <c r="X18" s="131"/>
      <c r="Y18" s="179"/>
      <c r="Z18" s="85" t="s">
        <v>38</v>
      </c>
      <c r="AA18" s="99"/>
      <c r="AB18" s="99"/>
      <c r="AC18" s="99"/>
      <c r="AD18" s="129">
        <f>基本情報等入力シート!B17</f>
        <v>0</v>
      </c>
      <c r="AE18" s="131"/>
      <c r="AF18" s="131"/>
      <c r="AG18" s="131"/>
      <c r="AH18" s="131"/>
      <c r="AI18" s="131"/>
      <c r="AJ18" s="131"/>
      <c r="AK18" s="131"/>
      <c r="AL18" s="131"/>
      <c r="AM18" s="179"/>
    </row>
    <row r="19" spans="1:39" ht="18" customHeight="1">
      <c r="A19" s="85" t="s">
        <v>94</v>
      </c>
      <c r="B19" s="99"/>
      <c r="C19" s="99"/>
      <c r="D19" s="99"/>
      <c r="E19" s="99"/>
      <c r="F19" s="99"/>
      <c r="G19" s="118"/>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212"/>
    </row>
    <row r="20" spans="1:39" ht="22.5" customHeight="1">
      <c r="A20" s="86" t="s">
        <v>84</v>
      </c>
      <c r="B20" s="100"/>
      <c r="C20" s="100"/>
      <c r="D20" s="100"/>
      <c r="E20" s="100"/>
      <c r="F20" s="100"/>
      <c r="G20" s="100"/>
      <c r="H20" s="100"/>
      <c r="I20" s="100"/>
      <c r="J20" s="100"/>
      <c r="K20" s="100"/>
      <c r="L20" s="100"/>
      <c r="M20" s="100"/>
      <c r="N20" s="100"/>
      <c r="O20" s="100"/>
      <c r="P20" s="100"/>
      <c r="Q20" s="100"/>
      <c r="R20" s="100"/>
      <c r="S20" s="132"/>
      <c r="T20" s="137" t="s">
        <v>154</v>
      </c>
      <c r="U20" s="145"/>
      <c r="V20" s="145"/>
      <c r="W20" s="145"/>
      <c r="X20" s="145"/>
      <c r="Y20" s="145"/>
      <c r="Z20" s="145"/>
      <c r="AA20" s="145"/>
      <c r="AB20" s="145"/>
      <c r="AC20" s="145"/>
      <c r="AD20" s="145"/>
      <c r="AE20" s="145"/>
      <c r="AF20" s="145"/>
      <c r="AG20" s="145"/>
      <c r="AH20" s="145"/>
      <c r="AI20" s="145"/>
      <c r="AJ20" s="145"/>
      <c r="AK20" s="145"/>
      <c r="AL20" s="145"/>
      <c r="AM20" s="196"/>
    </row>
    <row r="21" spans="1:39" ht="22.5" customHeight="1">
      <c r="A21" s="87"/>
      <c r="B21" s="101"/>
      <c r="C21" s="101"/>
      <c r="D21" s="101"/>
      <c r="E21" s="101"/>
      <c r="F21" s="101"/>
      <c r="G21" s="101"/>
      <c r="H21" s="101"/>
      <c r="I21" s="101"/>
      <c r="J21" s="101"/>
      <c r="K21" s="101"/>
      <c r="L21" s="101"/>
      <c r="M21" s="101"/>
      <c r="N21" s="101"/>
      <c r="O21" s="101"/>
      <c r="P21" s="101"/>
      <c r="Q21" s="101"/>
      <c r="R21" s="101"/>
      <c r="S21" s="133"/>
      <c r="T21" s="137" t="s">
        <v>158</v>
      </c>
      <c r="U21" s="145"/>
      <c r="V21" s="145"/>
      <c r="W21" s="145"/>
      <c r="X21" s="145"/>
      <c r="Y21" s="145"/>
      <c r="Z21" s="145"/>
      <c r="AA21" s="145"/>
      <c r="AB21" s="145"/>
      <c r="AC21" s="196"/>
      <c r="AD21" s="137" t="s">
        <v>159</v>
      </c>
      <c r="AE21" s="145"/>
      <c r="AF21" s="145"/>
      <c r="AG21" s="145"/>
      <c r="AH21" s="145"/>
      <c r="AI21" s="145"/>
      <c r="AJ21" s="145"/>
      <c r="AK21" s="145"/>
      <c r="AL21" s="145"/>
      <c r="AM21" s="196"/>
    </row>
    <row r="22" spans="1:39" ht="12.75" customHeight="1">
      <c r="A22" s="88"/>
      <c r="B22" s="102"/>
      <c r="C22" s="102"/>
      <c r="D22" s="102"/>
      <c r="E22" s="102"/>
      <c r="F22" s="102"/>
      <c r="G22" s="102"/>
      <c r="H22" s="102"/>
      <c r="I22" s="102"/>
      <c r="J22" s="102"/>
      <c r="K22" s="102"/>
      <c r="L22" s="102"/>
      <c r="M22" s="102"/>
      <c r="N22" s="102"/>
      <c r="O22" s="102"/>
      <c r="P22" s="102"/>
      <c r="Q22" s="102"/>
      <c r="R22" s="102"/>
      <c r="S22" s="134"/>
      <c r="T22" s="138" t="s">
        <v>270</v>
      </c>
      <c r="U22" s="146"/>
      <c r="V22" s="146"/>
      <c r="W22" s="161"/>
      <c r="X22" s="170" t="s">
        <v>49</v>
      </c>
      <c r="Y22" s="170"/>
      <c r="Z22" s="170"/>
      <c r="AA22" s="170"/>
      <c r="AB22" s="170"/>
      <c r="AC22" s="197"/>
      <c r="AD22" s="138" t="s">
        <v>270</v>
      </c>
      <c r="AE22" s="146"/>
      <c r="AF22" s="146"/>
      <c r="AG22" s="161"/>
      <c r="AH22" s="206" t="s">
        <v>49</v>
      </c>
      <c r="AI22" s="206"/>
      <c r="AJ22" s="206"/>
      <c r="AK22" s="206"/>
      <c r="AL22" s="206"/>
      <c r="AM22" s="213"/>
    </row>
    <row r="23" spans="1:39" ht="12.75" customHeight="1">
      <c r="A23" s="83" t="s">
        <v>212</v>
      </c>
      <c r="B23" s="94" t="s">
        <v>97</v>
      </c>
      <c r="C23" s="107"/>
      <c r="D23" s="107"/>
      <c r="E23" s="107"/>
      <c r="F23" s="107"/>
      <c r="G23" s="107"/>
      <c r="H23" s="107"/>
      <c r="I23" s="107"/>
      <c r="J23" s="107"/>
      <c r="K23" s="107"/>
      <c r="L23" s="107"/>
      <c r="M23" s="107"/>
      <c r="N23" s="107"/>
      <c r="O23" s="107"/>
      <c r="P23" s="107"/>
      <c r="Q23" s="107"/>
      <c r="R23" s="107"/>
      <c r="S23" s="119"/>
      <c r="T23" s="124">
        <f>COUNTIFS('別紙1-2'!$E$6:$E$20,B23,'別紙1-2'!$I$6:$I$20,"&gt;0")</f>
        <v>0</v>
      </c>
      <c r="U23" s="127"/>
      <c r="V23" s="153" t="s">
        <v>52</v>
      </c>
      <c r="W23" s="162"/>
      <c r="X23" s="171">
        <f>SUMIF('別紙1-2'!$E$6:$E$20,B23,'別紙1-2'!$I$6:$I$20)</f>
        <v>0</v>
      </c>
      <c r="Y23" s="180"/>
      <c r="Z23" s="180"/>
      <c r="AA23" s="180"/>
      <c r="AB23" s="189" t="s">
        <v>127</v>
      </c>
      <c r="AC23" s="198"/>
      <c r="AD23" s="124">
        <f>COUNTIFS('別紙1-2'!$E$6:$E$20,B23,'別紙1-2'!$L$6:$L$20,"&gt;0")</f>
        <v>0</v>
      </c>
      <c r="AE23" s="127"/>
      <c r="AF23" s="153" t="s">
        <v>52</v>
      </c>
      <c r="AG23" s="162"/>
      <c r="AH23" s="171">
        <f>SUMIF('別紙1-2'!$E$6:$E$20,B23,'別紙1-2'!$L$6:$L$20)</f>
        <v>0</v>
      </c>
      <c r="AI23" s="180"/>
      <c r="AJ23" s="180"/>
      <c r="AK23" s="180"/>
      <c r="AL23" s="189" t="s">
        <v>127</v>
      </c>
      <c r="AM23" s="198"/>
    </row>
    <row r="24" spans="1:39" ht="12.75" customHeight="1">
      <c r="A24" s="83"/>
      <c r="B24" s="103" t="s">
        <v>95</v>
      </c>
      <c r="C24" s="108"/>
      <c r="D24" s="108"/>
      <c r="E24" s="108"/>
      <c r="F24" s="108"/>
      <c r="G24" s="108"/>
      <c r="H24" s="108"/>
      <c r="I24" s="108"/>
      <c r="J24" s="108"/>
      <c r="K24" s="108"/>
      <c r="L24" s="108"/>
      <c r="M24" s="108"/>
      <c r="N24" s="108"/>
      <c r="O24" s="108"/>
      <c r="P24" s="108"/>
      <c r="Q24" s="108"/>
      <c r="R24" s="108"/>
      <c r="S24" s="135"/>
      <c r="T24" s="139">
        <f>COUNTIFS('別紙1-2'!$E$6:$E$20,B24,'別紙1-2'!$I$6:$I$20,"&gt;0")</f>
        <v>0</v>
      </c>
      <c r="U24" s="147"/>
      <c r="V24" s="154" t="s">
        <v>52</v>
      </c>
      <c r="W24" s="163"/>
      <c r="X24" s="172">
        <f>SUMIF('別紙1-2'!$E$6:$E$20,B24,'別紙1-2'!$I$6:$I$20)</f>
        <v>0</v>
      </c>
      <c r="Y24" s="181"/>
      <c r="Z24" s="181"/>
      <c r="AA24" s="181"/>
      <c r="AB24" s="190" t="s">
        <v>127</v>
      </c>
      <c r="AC24" s="199"/>
      <c r="AD24" s="139">
        <f>COUNTIFS('別紙1-2'!$E$6:$E$20,B24,'別紙1-2'!$L$6:$L$20,"&gt;0")</f>
        <v>0</v>
      </c>
      <c r="AE24" s="147"/>
      <c r="AF24" s="154" t="s">
        <v>52</v>
      </c>
      <c r="AG24" s="163"/>
      <c r="AH24" s="173">
        <f>SUMIF('別紙1-2'!$E$6:$E$20,B24,'別紙1-2'!$L$6:$L$20)</f>
        <v>0</v>
      </c>
      <c r="AI24" s="182"/>
      <c r="AJ24" s="182"/>
      <c r="AK24" s="182"/>
      <c r="AL24" s="190" t="s">
        <v>127</v>
      </c>
      <c r="AM24" s="199"/>
    </row>
    <row r="25" spans="1:39" ht="12.75" customHeight="1">
      <c r="A25" s="83"/>
      <c r="B25" s="103" t="s">
        <v>83</v>
      </c>
      <c r="C25" s="108"/>
      <c r="D25" s="108"/>
      <c r="E25" s="108"/>
      <c r="F25" s="108"/>
      <c r="G25" s="108"/>
      <c r="H25" s="108"/>
      <c r="I25" s="108"/>
      <c r="J25" s="108"/>
      <c r="K25" s="108"/>
      <c r="L25" s="108"/>
      <c r="M25" s="108"/>
      <c r="N25" s="108"/>
      <c r="O25" s="108"/>
      <c r="P25" s="108"/>
      <c r="Q25" s="108"/>
      <c r="R25" s="108"/>
      <c r="S25" s="135"/>
      <c r="T25" s="139">
        <f>COUNTIFS('別紙1-2'!$E$6:$E$20,B25,'別紙1-2'!$I$6:$I$20,"&gt;0")</f>
        <v>0</v>
      </c>
      <c r="U25" s="147"/>
      <c r="V25" s="154" t="s">
        <v>52</v>
      </c>
      <c r="W25" s="163"/>
      <c r="X25" s="173">
        <f>SUMIF('別紙1-2'!$E$6:$E$20,B25,'別紙1-2'!$I$6:$I$20)</f>
        <v>0</v>
      </c>
      <c r="Y25" s="182"/>
      <c r="Z25" s="182"/>
      <c r="AA25" s="182"/>
      <c r="AB25" s="190" t="s">
        <v>127</v>
      </c>
      <c r="AC25" s="199"/>
      <c r="AD25" s="139">
        <f>COUNTIFS('別紙1-2'!$E$6:$E$20,B25,'別紙1-2'!$L$6:$L$20,"&gt;0")</f>
        <v>0</v>
      </c>
      <c r="AE25" s="147"/>
      <c r="AF25" s="154" t="s">
        <v>52</v>
      </c>
      <c r="AG25" s="163"/>
      <c r="AH25" s="173">
        <f>SUMIF('別紙1-2'!$E$6:$E$20,B25,'別紙1-2'!$L$6:$L$20)</f>
        <v>0</v>
      </c>
      <c r="AI25" s="182"/>
      <c r="AJ25" s="182"/>
      <c r="AK25" s="182"/>
      <c r="AL25" s="190" t="s">
        <v>127</v>
      </c>
      <c r="AM25" s="199"/>
    </row>
    <row r="26" spans="1:39" ht="12.75" customHeight="1">
      <c r="A26" s="83"/>
      <c r="B26" s="104" t="s">
        <v>114</v>
      </c>
      <c r="C26" s="108"/>
      <c r="D26" s="108"/>
      <c r="E26" s="108"/>
      <c r="F26" s="108"/>
      <c r="G26" s="108"/>
      <c r="H26" s="108"/>
      <c r="I26" s="108"/>
      <c r="J26" s="108"/>
      <c r="K26" s="108"/>
      <c r="L26" s="108"/>
      <c r="M26" s="108"/>
      <c r="N26" s="108"/>
      <c r="O26" s="108"/>
      <c r="P26" s="108"/>
      <c r="Q26" s="108"/>
      <c r="R26" s="108"/>
      <c r="S26" s="108"/>
      <c r="T26" s="139">
        <f>COUNTIFS('別紙1-2'!$E$6:$E$20,B26,'別紙1-2'!$I$6:$I$20,"&gt;0")</f>
        <v>0</v>
      </c>
      <c r="U26" s="147"/>
      <c r="V26" s="154" t="s">
        <v>52</v>
      </c>
      <c r="W26" s="163"/>
      <c r="X26" s="173">
        <f>SUMIF('別紙1-2'!$E$6:$E$20,B26,'別紙1-2'!$I$6:$I$20)</f>
        <v>0</v>
      </c>
      <c r="Y26" s="182"/>
      <c r="Z26" s="182"/>
      <c r="AA26" s="182"/>
      <c r="AB26" s="191" t="s">
        <v>127</v>
      </c>
      <c r="AC26" s="199"/>
      <c r="AD26" s="139">
        <f>COUNTIFS('別紙1-2'!$E$6:$E$20,B26,'別紙1-2'!$L$6:$L$20,"&gt;0")</f>
        <v>0</v>
      </c>
      <c r="AE26" s="147"/>
      <c r="AF26" s="154" t="s">
        <v>52</v>
      </c>
      <c r="AG26" s="163"/>
      <c r="AH26" s="173">
        <f>SUMIF('別紙1-2'!$E$6:$E$20,B26,'別紙1-2'!$L$6:$L$20)</f>
        <v>0</v>
      </c>
      <c r="AI26" s="182"/>
      <c r="AJ26" s="182"/>
      <c r="AK26" s="182"/>
      <c r="AL26" s="191" t="s">
        <v>127</v>
      </c>
      <c r="AM26" s="199"/>
    </row>
    <row r="27" spans="1:39" ht="12.75" customHeight="1">
      <c r="A27" s="83"/>
      <c r="B27" s="103" t="s">
        <v>5</v>
      </c>
      <c r="C27" s="108"/>
      <c r="D27" s="108"/>
      <c r="E27" s="108"/>
      <c r="F27" s="108"/>
      <c r="G27" s="108"/>
      <c r="H27" s="108"/>
      <c r="I27" s="108"/>
      <c r="J27" s="108"/>
      <c r="K27" s="108"/>
      <c r="L27" s="108"/>
      <c r="M27" s="108"/>
      <c r="N27" s="108"/>
      <c r="O27" s="108"/>
      <c r="P27" s="108"/>
      <c r="Q27" s="108"/>
      <c r="R27" s="108"/>
      <c r="S27" s="108"/>
      <c r="T27" s="139">
        <f>COUNTIFS('別紙1-2'!$E$6:$E$20,B27,'別紙1-2'!$I$6:$I$20,"&gt;0")</f>
        <v>0</v>
      </c>
      <c r="U27" s="147"/>
      <c r="V27" s="154" t="s">
        <v>52</v>
      </c>
      <c r="W27" s="163"/>
      <c r="X27" s="173">
        <f>SUMIF('別紙1-2'!$E$6:$E$20,B27,'別紙1-2'!$I$6:$I$20)</f>
        <v>0</v>
      </c>
      <c r="Y27" s="182"/>
      <c r="Z27" s="182"/>
      <c r="AA27" s="182"/>
      <c r="AB27" s="191" t="s">
        <v>127</v>
      </c>
      <c r="AC27" s="199"/>
      <c r="AD27" s="139">
        <f>COUNTIFS('別紙1-2'!$E$6:$E$20,B27,'別紙1-2'!$L$6:$L$20,"&gt;0")</f>
        <v>0</v>
      </c>
      <c r="AE27" s="147"/>
      <c r="AF27" s="154" t="s">
        <v>52</v>
      </c>
      <c r="AG27" s="163"/>
      <c r="AH27" s="173">
        <f>SUMIF('別紙1-2'!$E$6:$E$20,B27,'別紙1-2'!$L$6:$L$20)</f>
        <v>0</v>
      </c>
      <c r="AI27" s="182"/>
      <c r="AJ27" s="182"/>
      <c r="AK27" s="182"/>
      <c r="AL27" s="191" t="s">
        <v>127</v>
      </c>
      <c r="AM27" s="199"/>
    </row>
    <row r="28" spans="1:39" ht="12.75" customHeight="1">
      <c r="A28" s="83"/>
      <c r="B28" s="103" t="s">
        <v>207</v>
      </c>
      <c r="C28" s="108"/>
      <c r="D28" s="108"/>
      <c r="E28" s="108"/>
      <c r="F28" s="108"/>
      <c r="G28" s="108"/>
      <c r="H28" s="108"/>
      <c r="I28" s="108"/>
      <c r="J28" s="108"/>
      <c r="K28" s="108"/>
      <c r="L28" s="108"/>
      <c r="M28" s="108"/>
      <c r="N28" s="108"/>
      <c r="O28" s="108"/>
      <c r="P28" s="108"/>
      <c r="Q28" s="108"/>
      <c r="R28" s="108"/>
      <c r="S28" s="108"/>
      <c r="T28" s="139">
        <f>COUNTIFS('別紙1-2'!$E$6:$E$20,B28,'別紙1-2'!$I$6:$I$20,"&gt;0")</f>
        <v>0</v>
      </c>
      <c r="U28" s="147"/>
      <c r="V28" s="154" t="s">
        <v>52</v>
      </c>
      <c r="W28" s="163"/>
      <c r="X28" s="173">
        <f>SUMIF('別紙1-2'!$E$6:$E$20,B28,'別紙1-2'!$I$6:$I$20)</f>
        <v>0</v>
      </c>
      <c r="Y28" s="182"/>
      <c r="Z28" s="182"/>
      <c r="AA28" s="182"/>
      <c r="AB28" s="190" t="s">
        <v>127</v>
      </c>
      <c r="AC28" s="199"/>
      <c r="AD28" s="139">
        <f>COUNTIFS('別紙1-2'!$E$6:$E$20,B28,'別紙1-2'!$L$6:$L$20,"&gt;0")</f>
        <v>0</v>
      </c>
      <c r="AE28" s="147"/>
      <c r="AF28" s="154" t="s">
        <v>52</v>
      </c>
      <c r="AG28" s="163"/>
      <c r="AH28" s="173">
        <f>SUMIF('別紙1-2'!$E$6:$E$20,B28,'別紙1-2'!$L$6:$L$20)</f>
        <v>0</v>
      </c>
      <c r="AI28" s="182"/>
      <c r="AJ28" s="182"/>
      <c r="AK28" s="182"/>
      <c r="AL28" s="190" t="s">
        <v>127</v>
      </c>
      <c r="AM28" s="199"/>
    </row>
    <row r="29" spans="1:39" ht="12.75" customHeight="1">
      <c r="A29" s="83"/>
      <c r="B29" s="103" t="s">
        <v>209</v>
      </c>
      <c r="C29" s="108"/>
      <c r="D29" s="108"/>
      <c r="E29" s="108"/>
      <c r="F29" s="108"/>
      <c r="G29" s="108"/>
      <c r="H29" s="108"/>
      <c r="I29" s="108"/>
      <c r="J29" s="108"/>
      <c r="K29" s="108"/>
      <c r="L29" s="108"/>
      <c r="M29" s="108"/>
      <c r="N29" s="108"/>
      <c r="O29" s="108"/>
      <c r="P29" s="108"/>
      <c r="Q29" s="108"/>
      <c r="R29" s="108"/>
      <c r="S29" s="108"/>
      <c r="T29" s="139">
        <f>COUNTIFS('別紙1-2'!$E$6:$E$20,B29,'別紙1-2'!$I$6:$I$20,"&gt;0")</f>
        <v>0</v>
      </c>
      <c r="U29" s="147"/>
      <c r="V29" s="154" t="s">
        <v>52</v>
      </c>
      <c r="W29" s="163"/>
      <c r="X29" s="173">
        <f>SUMIF('別紙1-2'!$E$6:$E$20,B29,'別紙1-2'!$I$6:$I$20)</f>
        <v>0</v>
      </c>
      <c r="Y29" s="182"/>
      <c r="Z29" s="182"/>
      <c r="AA29" s="182"/>
      <c r="AB29" s="190" t="s">
        <v>127</v>
      </c>
      <c r="AC29" s="199"/>
      <c r="AD29" s="139">
        <f>COUNTIFS('別紙1-2'!$E$6:$E$20,B29,'別紙1-2'!$L$6:$L$20,"&gt;0")</f>
        <v>0</v>
      </c>
      <c r="AE29" s="147"/>
      <c r="AF29" s="154" t="s">
        <v>52</v>
      </c>
      <c r="AG29" s="163"/>
      <c r="AH29" s="173">
        <f>SUMIF('別紙1-2'!$E$6:$E$20,B29,'別紙1-2'!$L$6:$L$20)</f>
        <v>0</v>
      </c>
      <c r="AI29" s="182"/>
      <c r="AJ29" s="182"/>
      <c r="AK29" s="182"/>
      <c r="AL29" s="190" t="s">
        <v>127</v>
      </c>
      <c r="AM29" s="199"/>
    </row>
    <row r="30" spans="1:39" ht="12.75" customHeight="1">
      <c r="A30" s="84"/>
      <c r="B30" s="105" t="s">
        <v>210</v>
      </c>
      <c r="C30" s="109"/>
      <c r="D30" s="109"/>
      <c r="E30" s="109"/>
      <c r="F30" s="109"/>
      <c r="G30" s="109"/>
      <c r="H30" s="109"/>
      <c r="I30" s="109"/>
      <c r="J30" s="109"/>
      <c r="K30" s="109"/>
      <c r="L30" s="109"/>
      <c r="M30" s="109"/>
      <c r="N30" s="109"/>
      <c r="O30" s="109"/>
      <c r="P30" s="109"/>
      <c r="Q30" s="109"/>
      <c r="R30" s="109"/>
      <c r="S30" s="109"/>
      <c r="T30" s="125">
        <f>COUNTIFS('別紙1-2'!$E$6:$E$20,B30,'別紙1-2'!$I$6:$I$20,"&gt;0")</f>
        <v>0</v>
      </c>
      <c r="U30" s="128"/>
      <c r="V30" s="155" t="s">
        <v>52</v>
      </c>
      <c r="W30" s="164"/>
      <c r="X30" s="174">
        <f>SUMIF('別紙1-2'!$E$6:$E$20,B30,'別紙1-2'!$I$6:$I$20)</f>
        <v>0</v>
      </c>
      <c r="Y30" s="183"/>
      <c r="Z30" s="183"/>
      <c r="AA30" s="183"/>
      <c r="AB30" s="192" t="s">
        <v>127</v>
      </c>
      <c r="AC30" s="200"/>
      <c r="AD30" s="142">
        <f>COUNTIFS('別紙1-2'!$E$6:$E$20,B30,'別紙1-2'!$L$6:$L$20,"&gt;0")</f>
        <v>0</v>
      </c>
      <c r="AE30" s="150"/>
      <c r="AF30" s="159" t="s">
        <v>52</v>
      </c>
      <c r="AG30" s="168"/>
      <c r="AH30" s="174">
        <f>SUMIF('別紙1-2'!$E$6:$E$20,B30,'別紙1-2'!$L$6:$L$20)</f>
        <v>0</v>
      </c>
      <c r="AI30" s="183"/>
      <c r="AJ30" s="183"/>
      <c r="AK30" s="183"/>
      <c r="AL30" s="192" t="s">
        <v>127</v>
      </c>
      <c r="AM30" s="200"/>
    </row>
    <row r="31" spans="1:39" ht="12.75" customHeight="1">
      <c r="A31" s="89" t="s">
        <v>110</v>
      </c>
      <c r="B31" s="94" t="s">
        <v>82</v>
      </c>
      <c r="C31" s="107"/>
      <c r="D31" s="107"/>
      <c r="E31" s="107"/>
      <c r="F31" s="107"/>
      <c r="G31" s="107"/>
      <c r="H31" s="107"/>
      <c r="I31" s="107"/>
      <c r="J31" s="107"/>
      <c r="K31" s="107"/>
      <c r="L31" s="107"/>
      <c r="M31" s="107"/>
      <c r="N31" s="107"/>
      <c r="O31" s="107"/>
      <c r="P31" s="107"/>
      <c r="Q31" s="107"/>
      <c r="R31" s="107"/>
      <c r="S31" s="107"/>
      <c r="T31" s="124">
        <f>COUNTIFS('別紙1-2'!$E$6:$E$20,B31,'別紙1-2'!$I$6:$I$20,"&gt;0")</f>
        <v>0</v>
      </c>
      <c r="U31" s="127"/>
      <c r="V31" s="153" t="s">
        <v>52</v>
      </c>
      <c r="W31" s="162"/>
      <c r="X31" s="171">
        <f>SUMIF('別紙1-2'!$E$6:$E$20,B31,'別紙1-2'!$I$6:$I$20)</f>
        <v>0</v>
      </c>
      <c r="Y31" s="180"/>
      <c r="Z31" s="180"/>
      <c r="AA31" s="180"/>
      <c r="AB31" s="193" t="s">
        <v>127</v>
      </c>
      <c r="AC31" s="198"/>
      <c r="AD31" s="124">
        <f>COUNTIFS('別紙1-2'!$E$6:$E$20,B31,'別紙1-2'!$L$6:$L$20,"&gt;0")</f>
        <v>0</v>
      </c>
      <c r="AE31" s="127"/>
      <c r="AF31" s="153" t="s">
        <v>52</v>
      </c>
      <c r="AG31" s="162"/>
      <c r="AH31" s="171">
        <f>SUMIF('別紙1-2'!$E$6:$E$20,B31,'別紙1-2'!$L$6:$L$20)</f>
        <v>0</v>
      </c>
      <c r="AI31" s="180"/>
      <c r="AJ31" s="180"/>
      <c r="AK31" s="180"/>
      <c r="AL31" s="193" t="s">
        <v>127</v>
      </c>
      <c r="AM31" s="198"/>
    </row>
    <row r="32" spans="1:39" ht="12.75" customHeight="1">
      <c r="A32" s="90"/>
      <c r="B32" s="106" t="s">
        <v>79</v>
      </c>
      <c r="C32" s="106"/>
      <c r="D32" s="106"/>
      <c r="E32" s="106"/>
      <c r="F32" s="106"/>
      <c r="G32" s="106"/>
      <c r="H32" s="106"/>
      <c r="I32" s="106"/>
      <c r="J32" s="106"/>
      <c r="K32" s="106"/>
      <c r="L32" s="106"/>
      <c r="M32" s="106"/>
      <c r="N32" s="106"/>
      <c r="O32" s="106"/>
      <c r="P32" s="106"/>
      <c r="Q32" s="106"/>
      <c r="R32" s="106"/>
      <c r="S32" s="106"/>
      <c r="T32" s="97">
        <f>COUNTIFS('別紙1-2'!$E$6:$E$20,B32,'別紙1-2'!$I$6:$I$20,"&gt;0")</f>
        <v>0</v>
      </c>
      <c r="U32" s="115"/>
      <c r="V32" s="156" t="s">
        <v>52</v>
      </c>
      <c r="W32" s="165"/>
      <c r="X32" s="175">
        <f>SUMIF('別紙1-2'!$E$6:$E$20,B32,'別紙1-2'!$I$6:$I$20)</f>
        <v>0</v>
      </c>
      <c r="Y32" s="184"/>
      <c r="Z32" s="184"/>
      <c r="AA32" s="184"/>
      <c r="AB32" s="194" t="s">
        <v>127</v>
      </c>
      <c r="AC32" s="201"/>
      <c r="AD32" s="98">
        <f>COUNTIFS('別紙1-2'!$E$6:$E$20,B32,'別紙1-2'!$L$6:$L$20,"&gt;0")</f>
        <v>0</v>
      </c>
      <c r="AE32" s="116"/>
      <c r="AF32" s="157" t="s">
        <v>52</v>
      </c>
      <c r="AG32" s="166"/>
      <c r="AH32" s="175">
        <f>SUMIF('別紙1-2'!$E$6:$E$20,B32,'別紙1-2'!$L$6:$L$20)</f>
        <v>0</v>
      </c>
      <c r="AI32" s="184"/>
      <c r="AJ32" s="184"/>
      <c r="AK32" s="184"/>
      <c r="AL32" s="194" t="s">
        <v>127</v>
      </c>
      <c r="AM32" s="201"/>
    </row>
    <row r="33" spans="1:39" ht="12.75" customHeight="1">
      <c r="A33" s="82" t="s">
        <v>34</v>
      </c>
      <c r="B33" s="107" t="s">
        <v>56</v>
      </c>
      <c r="C33" s="107"/>
      <c r="D33" s="107"/>
      <c r="E33" s="107"/>
      <c r="F33" s="107"/>
      <c r="G33" s="107"/>
      <c r="H33" s="107"/>
      <c r="I33" s="107"/>
      <c r="J33" s="107"/>
      <c r="K33" s="107"/>
      <c r="L33" s="107"/>
      <c r="M33" s="107"/>
      <c r="N33" s="107"/>
      <c r="O33" s="107"/>
      <c r="P33" s="107"/>
      <c r="Q33" s="107"/>
      <c r="R33" s="107"/>
      <c r="S33" s="107"/>
      <c r="T33" s="124">
        <f>COUNTIFS('別紙1-2'!$E$6:$E$20,B33,'別紙1-2'!$I$6:$I$20,"&gt;0")</f>
        <v>0</v>
      </c>
      <c r="U33" s="127"/>
      <c r="V33" s="153" t="s">
        <v>52</v>
      </c>
      <c r="W33" s="162"/>
      <c r="X33" s="172">
        <f>SUMIF('別紙1-2'!$E$6:$E$20,B33,'別紙1-2'!$I$6:$I$20)</f>
        <v>0</v>
      </c>
      <c r="Y33" s="181"/>
      <c r="Z33" s="181"/>
      <c r="AA33" s="181"/>
      <c r="AB33" s="195" t="s">
        <v>127</v>
      </c>
      <c r="AC33" s="202"/>
      <c r="AD33" s="141">
        <f>COUNTIFS('別紙1-2'!$E$6:$E$20,B33,'別紙1-2'!$L$6:$L$20,"&gt;0")</f>
        <v>0</v>
      </c>
      <c r="AE33" s="149"/>
      <c r="AF33" s="158" t="s">
        <v>52</v>
      </c>
      <c r="AG33" s="167"/>
      <c r="AH33" s="172">
        <f>SUMIF('別紙1-2'!$E$6:$E$20,B33,'別紙1-2'!$L$6:$L$20)</f>
        <v>0</v>
      </c>
      <c r="AI33" s="181"/>
      <c r="AJ33" s="181"/>
      <c r="AK33" s="181"/>
      <c r="AL33" s="195" t="s">
        <v>127</v>
      </c>
      <c r="AM33" s="202"/>
    </row>
    <row r="34" spans="1:39" ht="12.75" customHeight="1">
      <c r="A34" s="83"/>
      <c r="B34" s="108" t="s">
        <v>57</v>
      </c>
      <c r="C34" s="108"/>
      <c r="D34" s="108"/>
      <c r="E34" s="108"/>
      <c r="F34" s="108"/>
      <c r="G34" s="108"/>
      <c r="H34" s="108"/>
      <c r="I34" s="108"/>
      <c r="J34" s="108"/>
      <c r="K34" s="108"/>
      <c r="L34" s="108"/>
      <c r="M34" s="108"/>
      <c r="N34" s="108"/>
      <c r="O34" s="108"/>
      <c r="P34" s="108"/>
      <c r="Q34" s="108"/>
      <c r="R34" s="108"/>
      <c r="S34" s="108"/>
      <c r="T34" s="139">
        <f>COUNTIFS('別紙1-2'!$E$6:$E$20,B34,'別紙1-2'!$I$6:$I$20,"&gt;0")</f>
        <v>0</v>
      </c>
      <c r="U34" s="147"/>
      <c r="V34" s="154" t="s">
        <v>52</v>
      </c>
      <c r="W34" s="163"/>
      <c r="X34" s="173">
        <f>SUMIF('別紙1-2'!$E$6:$E$20,B34,'別紙1-2'!$I$6:$I$20)</f>
        <v>0</v>
      </c>
      <c r="Y34" s="182"/>
      <c r="Z34" s="182"/>
      <c r="AA34" s="182"/>
      <c r="AB34" s="190" t="s">
        <v>127</v>
      </c>
      <c r="AC34" s="199"/>
      <c r="AD34" s="139">
        <f>COUNTIFS('別紙1-2'!$E$6:$E$20,B34,'別紙1-2'!$L$6:$L$20,"&gt;0")</f>
        <v>0</v>
      </c>
      <c r="AE34" s="147"/>
      <c r="AF34" s="154" t="s">
        <v>52</v>
      </c>
      <c r="AG34" s="163"/>
      <c r="AH34" s="173">
        <f>SUMIF('別紙1-2'!$E$6:$E$20,B34,'別紙1-2'!$L$6:$L$20)</f>
        <v>0</v>
      </c>
      <c r="AI34" s="182"/>
      <c r="AJ34" s="182"/>
      <c r="AK34" s="182"/>
      <c r="AL34" s="190" t="s">
        <v>127</v>
      </c>
      <c r="AM34" s="199"/>
    </row>
    <row r="35" spans="1:39" ht="12.75" customHeight="1">
      <c r="A35" s="83"/>
      <c r="B35" s="108" t="s">
        <v>60</v>
      </c>
      <c r="C35" s="108"/>
      <c r="D35" s="108"/>
      <c r="E35" s="108"/>
      <c r="F35" s="108"/>
      <c r="G35" s="108"/>
      <c r="H35" s="108"/>
      <c r="I35" s="108"/>
      <c r="J35" s="108"/>
      <c r="K35" s="108"/>
      <c r="L35" s="108"/>
      <c r="M35" s="108"/>
      <c r="N35" s="108"/>
      <c r="O35" s="108"/>
      <c r="P35" s="108"/>
      <c r="Q35" s="108"/>
      <c r="R35" s="108"/>
      <c r="S35" s="108"/>
      <c r="T35" s="139">
        <f>COUNTIFS('別紙1-2'!$E$6:$E$20,B35,'別紙1-2'!$I$6:$I$20,"&gt;0")</f>
        <v>0</v>
      </c>
      <c r="U35" s="147"/>
      <c r="V35" s="154" t="s">
        <v>52</v>
      </c>
      <c r="W35" s="163"/>
      <c r="X35" s="173">
        <f>SUMIF('別紙1-2'!$E$6:$E$20,B35,'別紙1-2'!$I$6:$I$20)</f>
        <v>0</v>
      </c>
      <c r="Y35" s="182"/>
      <c r="Z35" s="182"/>
      <c r="AA35" s="182"/>
      <c r="AB35" s="190" t="s">
        <v>127</v>
      </c>
      <c r="AC35" s="199"/>
      <c r="AD35" s="139">
        <f>COUNTIFS('別紙1-2'!$E$6:$E$20,B35,'別紙1-2'!$L$6:$L$20,"&gt;0")</f>
        <v>0</v>
      </c>
      <c r="AE35" s="147"/>
      <c r="AF35" s="154" t="s">
        <v>52</v>
      </c>
      <c r="AG35" s="163"/>
      <c r="AH35" s="173">
        <f>SUMIF('別紙1-2'!$E$6:$E$20,B35,'別紙1-2'!$L$6:$L$20)</f>
        <v>0</v>
      </c>
      <c r="AI35" s="182"/>
      <c r="AJ35" s="182"/>
      <c r="AK35" s="182"/>
      <c r="AL35" s="190" t="s">
        <v>127</v>
      </c>
      <c r="AM35" s="199"/>
    </row>
    <row r="36" spans="1:39" ht="12.75" customHeight="1">
      <c r="A36" s="83"/>
      <c r="B36" s="108" t="s">
        <v>63</v>
      </c>
      <c r="C36" s="108"/>
      <c r="D36" s="108"/>
      <c r="E36" s="108"/>
      <c r="F36" s="108"/>
      <c r="G36" s="108"/>
      <c r="H36" s="108"/>
      <c r="I36" s="108"/>
      <c r="J36" s="108"/>
      <c r="K36" s="108"/>
      <c r="L36" s="108"/>
      <c r="M36" s="108"/>
      <c r="N36" s="108"/>
      <c r="O36" s="108"/>
      <c r="P36" s="108"/>
      <c r="Q36" s="108"/>
      <c r="R36" s="108"/>
      <c r="S36" s="108"/>
      <c r="T36" s="139">
        <f>COUNTIFS('別紙1-2'!$E$6:$E$20,B36,'別紙1-2'!$I$6:$I$20,"&gt;0")</f>
        <v>0</v>
      </c>
      <c r="U36" s="147"/>
      <c r="V36" s="154" t="s">
        <v>52</v>
      </c>
      <c r="W36" s="163"/>
      <c r="X36" s="173">
        <f>SUMIF('別紙1-2'!$E$6:$E$20,B36,'別紙1-2'!$I$6:$I$20)</f>
        <v>0</v>
      </c>
      <c r="Y36" s="182"/>
      <c r="Z36" s="182"/>
      <c r="AA36" s="182"/>
      <c r="AB36" s="190" t="s">
        <v>127</v>
      </c>
      <c r="AC36" s="199"/>
      <c r="AD36" s="139">
        <f>COUNTIFS('別紙1-2'!$E$6:$E$20,B36,'別紙1-2'!$L$6:$L$20,"&gt;0")</f>
        <v>0</v>
      </c>
      <c r="AE36" s="147"/>
      <c r="AF36" s="154" t="s">
        <v>52</v>
      </c>
      <c r="AG36" s="163"/>
      <c r="AH36" s="173">
        <f>SUMIF('別紙1-2'!$E$6:$E$20,B36,'別紙1-2'!$L$6:$L$20)</f>
        <v>0</v>
      </c>
      <c r="AI36" s="182"/>
      <c r="AJ36" s="182"/>
      <c r="AK36" s="182"/>
      <c r="AL36" s="190" t="s">
        <v>127</v>
      </c>
      <c r="AM36" s="199"/>
    </row>
    <row r="37" spans="1:39" ht="12.75" customHeight="1">
      <c r="A37" s="83"/>
      <c r="B37" s="108" t="s">
        <v>35</v>
      </c>
      <c r="C37" s="108"/>
      <c r="D37" s="108"/>
      <c r="E37" s="108"/>
      <c r="F37" s="108"/>
      <c r="G37" s="108"/>
      <c r="H37" s="108"/>
      <c r="I37" s="108"/>
      <c r="J37" s="108"/>
      <c r="K37" s="108"/>
      <c r="L37" s="108"/>
      <c r="M37" s="108"/>
      <c r="N37" s="108"/>
      <c r="O37" s="108"/>
      <c r="P37" s="108"/>
      <c r="Q37" s="108"/>
      <c r="R37" s="108"/>
      <c r="S37" s="108"/>
      <c r="T37" s="139">
        <f>COUNTIFS('別紙1-2'!$E$6:$E$20,B37,'別紙1-2'!$I$6:$I$20,"&gt;0")</f>
        <v>0</v>
      </c>
      <c r="U37" s="147"/>
      <c r="V37" s="154" t="s">
        <v>52</v>
      </c>
      <c r="W37" s="163"/>
      <c r="X37" s="173">
        <f>SUMIF('別紙1-2'!$E$6:$E$20,B37,'別紙1-2'!$I$6:$I$20)</f>
        <v>0</v>
      </c>
      <c r="Y37" s="182"/>
      <c r="Z37" s="182"/>
      <c r="AA37" s="182"/>
      <c r="AB37" s="190" t="s">
        <v>127</v>
      </c>
      <c r="AC37" s="199"/>
      <c r="AD37" s="139">
        <f>COUNTIFS('別紙1-2'!$E$6:$E$20,B37,'別紙1-2'!$L$6:$L$20,"&gt;0")</f>
        <v>0</v>
      </c>
      <c r="AE37" s="147"/>
      <c r="AF37" s="154" t="s">
        <v>52</v>
      </c>
      <c r="AG37" s="163"/>
      <c r="AH37" s="173">
        <f>SUMIF('別紙1-2'!$E$6:$E$20,B37,'別紙1-2'!$L$6:$L$20)</f>
        <v>0</v>
      </c>
      <c r="AI37" s="182"/>
      <c r="AJ37" s="182"/>
      <c r="AK37" s="182"/>
      <c r="AL37" s="190" t="s">
        <v>127</v>
      </c>
      <c r="AM37" s="199"/>
    </row>
    <row r="38" spans="1:39" ht="12.75" customHeight="1">
      <c r="A38" s="83"/>
      <c r="B38" s="108" t="s">
        <v>65</v>
      </c>
      <c r="C38" s="108"/>
      <c r="D38" s="108"/>
      <c r="E38" s="108"/>
      <c r="F38" s="108"/>
      <c r="G38" s="108"/>
      <c r="H38" s="108"/>
      <c r="I38" s="108"/>
      <c r="J38" s="108"/>
      <c r="K38" s="108"/>
      <c r="L38" s="108"/>
      <c r="M38" s="108"/>
      <c r="N38" s="108"/>
      <c r="O38" s="108"/>
      <c r="P38" s="108"/>
      <c r="Q38" s="108"/>
      <c r="R38" s="108"/>
      <c r="S38" s="108"/>
      <c r="T38" s="139">
        <f>COUNTIFS('別紙1-2'!$E$6:$E$20,B38,'別紙1-2'!$I$6:$I$20,"&gt;0")</f>
        <v>0</v>
      </c>
      <c r="U38" s="147"/>
      <c r="V38" s="154" t="s">
        <v>52</v>
      </c>
      <c r="W38" s="163"/>
      <c r="X38" s="173">
        <f>SUMIF('別紙1-2'!$E$6:$E$20,B38,'別紙1-2'!$I$6:$I$20)</f>
        <v>0</v>
      </c>
      <c r="Y38" s="182"/>
      <c r="Z38" s="182"/>
      <c r="AA38" s="182"/>
      <c r="AB38" s="190" t="s">
        <v>127</v>
      </c>
      <c r="AC38" s="199"/>
      <c r="AD38" s="139">
        <f>COUNTIFS('別紙1-2'!$E$6:$E$20,B38,'別紙1-2'!$L$6:$L$20,"&gt;0")</f>
        <v>0</v>
      </c>
      <c r="AE38" s="147"/>
      <c r="AF38" s="154" t="s">
        <v>52</v>
      </c>
      <c r="AG38" s="163"/>
      <c r="AH38" s="173">
        <f>SUMIF('別紙1-2'!$E$6:$E$20,B38,'別紙1-2'!$L$6:$L$20)</f>
        <v>0</v>
      </c>
      <c r="AI38" s="182"/>
      <c r="AJ38" s="182"/>
      <c r="AK38" s="182"/>
      <c r="AL38" s="190" t="s">
        <v>127</v>
      </c>
      <c r="AM38" s="199"/>
    </row>
    <row r="39" spans="1:39" ht="12.75" customHeight="1">
      <c r="A39" s="83"/>
      <c r="B39" s="108" t="s">
        <v>67</v>
      </c>
      <c r="C39" s="108"/>
      <c r="D39" s="108"/>
      <c r="E39" s="108"/>
      <c r="F39" s="108"/>
      <c r="G39" s="108"/>
      <c r="H39" s="108"/>
      <c r="I39" s="108"/>
      <c r="J39" s="108"/>
      <c r="K39" s="108"/>
      <c r="L39" s="108"/>
      <c r="M39" s="108"/>
      <c r="N39" s="108"/>
      <c r="O39" s="108"/>
      <c r="P39" s="108"/>
      <c r="Q39" s="108"/>
      <c r="R39" s="108"/>
      <c r="S39" s="108"/>
      <c r="T39" s="139">
        <f>COUNTIFS('別紙1-2'!$E$6:$E$20,B39,'別紙1-2'!$I$6:$I$20,"&gt;0")</f>
        <v>0</v>
      </c>
      <c r="U39" s="147"/>
      <c r="V39" s="154" t="s">
        <v>52</v>
      </c>
      <c r="W39" s="163"/>
      <c r="X39" s="173">
        <f>SUMIF('別紙1-2'!$E$6:$E$20,B39,'別紙1-2'!$I$6:$I$20)</f>
        <v>0</v>
      </c>
      <c r="Y39" s="182"/>
      <c r="Z39" s="182"/>
      <c r="AA39" s="182"/>
      <c r="AB39" s="190" t="s">
        <v>127</v>
      </c>
      <c r="AC39" s="199"/>
      <c r="AD39" s="139">
        <f>COUNTIFS('別紙1-2'!$E$6:$E$20,B39,'別紙1-2'!$L$6:$L$20,"&gt;0")</f>
        <v>0</v>
      </c>
      <c r="AE39" s="147"/>
      <c r="AF39" s="154" t="s">
        <v>52</v>
      </c>
      <c r="AG39" s="163"/>
      <c r="AH39" s="173">
        <f>SUMIF('別紙1-2'!$E$6:$E$20,B39,'別紙1-2'!$L$6:$L$20)</f>
        <v>0</v>
      </c>
      <c r="AI39" s="182"/>
      <c r="AJ39" s="182"/>
      <c r="AK39" s="182"/>
      <c r="AL39" s="190" t="s">
        <v>127</v>
      </c>
      <c r="AM39" s="199"/>
    </row>
    <row r="40" spans="1:39" ht="12.75" customHeight="1">
      <c r="A40" s="83"/>
      <c r="B40" s="108" t="s">
        <v>68</v>
      </c>
      <c r="C40" s="108"/>
      <c r="D40" s="108"/>
      <c r="E40" s="108"/>
      <c r="F40" s="108"/>
      <c r="G40" s="108"/>
      <c r="H40" s="108"/>
      <c r="I40" s="108"/>
      <c r="J40" s="108"/>
      <c r="K40" s="108"/>
      <c r="L40" s="108"/>
      <c r="M40" s="108"/>
      <c r="N40" s="108"/>
      <c r="O40" s="108"/>
      <c r="P40" s="108"/>
      <c r="Q40" s="108"/>
      <c r="R40" s="108"/>
      <c r="S40" s="108"/>
      <c r="T40" s="140" t="s">
        <v>47</v>
      </c>
      <c r="U40" s="148"/>
      <c r="V40" s="154" t="s">
        <v>52</v>
      </c>
      <c r="W40" s="163"/>
      <c r="X40" s="176" t="s">
        <v>47</v>
      </c>
      <c r="Y40" s="185"/>
      <c r="Z40" s="185"/>
      <c r="AA40" s="185"/>
      <c r="AB40" s="190" t="s">
        <v>127</v>
      </c>
      <c r="AC40" s="199"/>
      <c r="AD40" s="139">
        <f>COUNTIFS('別紙1-2'!$E$6:$E$20,B40,'別紙1-2'!$L$6:$L$20,"&gt;0")</f>
        <v>0</v>
      </c>
      <c r="AE40" s="147"/>
      <c r="AF40" s="154" t="s">
        <v>52</v>
      </c>
      <c r="AG40" s="163"/>
      <c r="AH40" s="173">
        <f>SUMIF('別紙1-2'!$E$6:$E$20,B40,'別紙1-2'!$L$6:$L$20)</f>
        <v>0</v>
      </c>
      <c r="AI40" s="182"/>
      <c r="AJ40" s="182"/>
      <c r="AK40" s="182"/>
      <c r="AL40" s="190" t="s">
        <v>127</v>
      </c>
      <c r="AM40" s="199"/>
    </row>
    <row r="41" spans="1:39" ht="12.75" customHeight="1">
      <c r="A41" s="84"/>
      <c r="B41" s="109" t="s">
        <v>113</v>
      </c>
      <c r="C41" s="109"/>
      <c r="D41" s="109"/>
      <c r="E41" s="109"/>
      <c r="F41" s="109"/>
      <c r="G41" s="109"/>
      <c r="H41" s="109"/>
      <c r="I41" s="109"/>
      <c r="J41" s="109"/>
      <c r="K41" s="109"/>
      <c r="L41" s="109"/>
      <c r="M41" s="109"/>
      <c r="N41" s="109"/>
      <c r="O41" s="109"/>
      <c r="P41" s="109"/>
      <c r="Q41" s="109"/>
      <c r="R41" s="109"/>
      <c r="S41" s="109"/>
      <c r="T41" s="125">
        <f>COUNTIFS('別紙1-2'!$E$6:$E$20,B41,'別紙1-2'!$I$6:$I$20,"&gt;0")</f>
        <v>0</v>
      </c>
      <c r="U41" s="128"/>
      <c r="V41" s="155" t="s">
        <v>52</v>
      </c>
      <c r="W41" s="164"/>
      <c r="X41" s="174">
        <f>SUMIF('別紙1-2'!$E$6:$E$20,B41,'別紙1-2'!$I$6:$I$20)</f>
        <v>0</v>
      </c>
      <c r="Y41" s="183"/>
      <c r="Z41" s="183"/>
      <c r="AA41" s="183"/>
      <c r="AB41" s="192" t="s">
        <v>127</v>
      </c>
      <c r="AC41" s="200"/>
      <c r="AD41" s="142">
        <f>COUNTIFS('別紙1-2'!$E$6:$E$20,B41,'別紙1-2'!$L$6:$L$20,"&gt;0")</f>
        <v>0</v>
      </c>
      <c r="AE41" s="150"/>
      <c r="AF41" s="159" t="s">
        <v>52</v>
      </c>
      <c r="AG41" s="168"/>
      <c r="AH41" s="174">
        <f>SUMIF('別紙1-2'!$E$6:$E$20,B41,'別紙1-2'!$L$6:$L$20)</f>
        <v>0</v>
      </c>
      <c r="AI41" s="183"/>
      <c r="AJ41" s="183"/>
      <c r="AK41" s="183"/>
      <c r="AL41" s="192" t="s">
        <v>127</v>
      </c>
      <c r="AM41" s="200"/>
    </row>
    <row r="42" spans="1:39" ht="12.75" customHeight="1">
      <c r="A42" s="89" t="s">
        <v>112</v>
      </c>
      <c r="B42" s="107" t="s">
        <v>69</v>
      </c>
      <c r="C42" s="107"/>
      <c r="D42" s="107"/>
      <c r="E42" s="107"/>
      <c r="F42" s="107"/>
      <c r="G42" s="107"/>
      <c r="H42" s="107"/>
      <c r="I42" s="107"/>
      <c r="J42" s="107"/>
      <c r="K42" s="107"/>
      <c r="L42" s="107"/>
      <c r="M42" s="107"/>
      <c r="N42" s="107"/>
      <c r="O42" s="107"/>
      <c r="P42" s="107"/>
      <c r="Q42" s="107"/>
      <c r="R42" s="107"/>
      <c r="S42" s="107"/>
      <c r="T42" s="124">
        <f>COUNTIFS('別紙1-2'!$E$6:$E$20,B42,'別紙1-2'!$I$6:$I$20,"&gt;0")</f>
        <v>0</v>
      </c>
      <c r="U42" s="127"/>
      <c r="V42" s="153" t="s">
        <v>52</v>
      </c>
      <c r="W42" s="162"/>
      <c r="X42" s="171">
        <f>SUMIF('別紙1-2'!$E$6:$E$20,B42,'別紙1-2'!$I$6:$I$20)</f>
        <v>0</v>
      </c>
      <c r="Y42" s="180"/>
      <c r="Z42" s="180"/>
      <c r="AA42" s="180"/>
      <c r="AB42" s="193" t="s">
        <v>127</v>
      </c>
      <c r="AC42" s="198"/>
      <c r="AD42" s="124">
        <f>COUNTIFS('別紙1-2'!$E$6:$E$20,B42,'別紙1-2'!$L$6:$L$20,"&gt;0")</f>
        <v>0</v>
      </c>
      <c r="AE42" s="127"/>
      <c r="AF42" s="153" t="s">
        <v>52</v>
      </c>
      <c r="AG42" s="162"/>
      <c r="AH42" s="171">
        <f>SUMIF('別紙1-2'!$E$6:$E$20,B42,'別紙1-2'!$L$6:$L$20)</f>
        <v>0</v>
      </c>
      <c r="AI42" s="180"/>
      <c r="AJ42" s="180"/>
      <c r="AK42" s="180"/>
      <c r="AL42" s="193" t="s">
        <v>127</v>
      </c>
      <c r="AM42" s="198"/>
    </row>
    <row r="43" spans="1:39" ht="12.75" customHeight="1">
      <c r="A43" s="90"/>
      <c r="B43" s="106" t="s">
        <v>19</v>
      </c>
      <c r="C43" s="106"/>
      <c r="D43" s="106"/>
      <c r="E43" s="106"/>
      <c r="F43" s="106"/>
      <c r="G43" s="106"/>
      <c r="H43" s="106"/>
      <c r="I43" s="106"/>
      <c r="J43" s="106"/>
      <c r="K43" s="106"/>
      <c r="L43" s="106"/>
      <c r="M43" s="106"/>
      <c r="N43" s="106"/>
      <c r="O43" s="106"/>
      <c r="P43" s="106"/>
      <c r="Q43" s="106"/>
      <c r="R43" s="106"/>
      <c r="S43" s="106"/>
      <c r="T43" s="98">
        <f>COUNTIFS('別紙1-2'!$E$6:$E$20,B43,'別紙1-2'!$I$6:$I$20,"&gt;0")</f>
        <v>0</v>
      </c>
      <c r="U43" s="116"/>
      <c r="V43" s="157" t="s">
        <v>52</v>
      </c>
      <c r="W43" s="166"/>
      <c r="X43" s="175">
        <f>SUMIF('別紙1-2'!$E$6:$E$20,B43,'別紙1-2'!$I$6:$I$20)</f>
        <v>0</v>
      </c>
      <c r="Y43" s="184"/>
      <c r="Z43" s="184"/>
      <c r="AA43" s="184"/>
      <c r="AB43" s="194" t="s">
        <v>127</v>
      </c>
      <c r="AC43" s="201"/>
      <c r="AD43" s="98">
        <f>COUNTIFS('別紙1-2'!$E$6:$E$20,B43,'別紙1-2'!$L$6:$L$20,"&gt;0")</f>
        <v>0</v>
      </c>
      <c r="AE43" s="116"/>
      <c r="AF43" s="157" t="s">
        <v>52</v>
      </c>
      <c r="AG43" s="166"/>
      <c r="AH43" s="175">
        <f>SUMIF('別紙1-2'!$E$6:$E$20,B43,'別紙1-2'!$L$6:$L$20)</f>
        <v>0</v>
      </c>
      <c r="AI43" s="184"/>
      <c r="AJ43" s="184"/>
      <c r="AK43" s="184"/>
      <c r="AL43" s="194" t="s">
        <v>127</v>
      </c>
      <c r="AM43" s="201"/>
    </row>
    <row r="44" spans="1:39" ht="12.75" customHeight="1">
      <c r="A44" s="82" t="s">
        <v>31</v>
      </c>
      <c r="B44" s="94" t="s">
        <v>72</v>
      </c>
      <c r="C44" s="107"/>
      <c r="D44" s="107"/>
      <c r="E44" s="107"/>
      <c r="F44" s="107"/>
      <c r="G44" s="107"/>
      <c r="H44" s="107"/>
      <c r="I44" s="107"/>
      <c r="J44" s="107"/>
      <c r="K44" s="107"/>
      <c r="L44" s="107"/>
      <c r="M44" s="107"/>
      <c r="N44" s="107"/>
      <c r="O44" s="107"/>
      <c r="P44" s="107"/>
      <c r="Q44" s="107"/>
      <c r="R44" s="107"/>
      <c r="S44" s="107"/>
      <c r="T44" s="141">
        <f>COUNTIFS('別紙1-2'!$E$6:$E$20,B44,'別紙1-2'!$I$6:$I$20,"&gt;0")</f>
        <v>0</v>
      </c>
      <c r="U44" s="149"/>
      <c r="V44" s="158" t="s">
        <v>52</v>
      </c>
      <c r="W44" s="167"/>
      <c r="X44" s="172">
        <f>SUMIF('別紙1-2'!$E$6:$E$20,B44,'別紙1-2'!$I$6:$I$20)</f>
        <v>0</v>
      </c>
      <c r="Y44" s="181"/>
      <c r="Z44" s="181"/>
      <c r="AA44" s="181"/>
      <c r="AB44" s="195" t="s">
        <v>127</v>
      </c>
      <c r="AC44" s="202"/>
      <c r="AD44" s="141">
        <f>COUNTIFS('別紙1-2'!$E$6:$E$20,B44,'別紙1-2'!$L$6:$L$20,"&gt;0")</f>
        <v>0</v>
      </c>
      <c r="AE44" s="149"/>
      <c r="AF44" s="158" t="s">
        <v>52</v>
      </c>
      <c r="AG44" s="167"/>
      <c r="AH44" s="172">
        <f>SUMIF('別紙1-2'!$E$6:$E$20,B44,'別紙1-2'!$L$6:$L$20)</f>
        <v>0</v>
      </c>
      <c r="AI44" s="181"/>
      <c r="AJ44" s="181"/>
      <c r="AK44" s="181"/>
      <c r="AL44" s="195" t="s">
        <v>127</v>
      </c>
      <c r="AM44" s="202"/>
    </row>
    <row r="45" spans="1:39" ht="12.75" customHeight="1">
      <c r="A45" s="83"/>
      <c r="B45" s="103" t="s">
        <v>75</v>
      </c>
      <c r="C45" s="108"/>
      <c r="D45" s="108"/>
      <c r="E45" s="108"/>
      <c r="F45" s="108"/>
      <c r="G45" s="108"/>
      <c r="H45" s="108"/>
      <c r="I45" s="108"/>
      <c r="J45" s="108"/>
      <c r="K45" s="108"/>
      <c r="L45" s="108"/>
      <c r="M45" s="108"/>
      <c r="N45" s="108"/>
      <c r="O45" s="108"/>
      <c r="P45" s="108"/>
      <c r="Q45" s="108"/>
      <c r="R45" s="108"/>
      <c r="S45" s="108"/>
      <c r="T45" s="139">
        <f>COUNTIFS('別紙1-2'!$E$6:$E$20,B45,'別紙1-2'!$I$6:$I$20,"&gt;0")</f>
        <v>0</v>
      </c>
      <c r="U45" s="147"/>
      <c r="V45" s="154" t="s">
        <v>52</v>
      </c>
      <c r="W45" s="163"/>
      <c r="X45" s="173">
        <f>SUMIF('別紙1-2'!$E$6:$E$20,B45,'別紙1-2'!$I$6:$I$20)</f>
        <v>0</v>
      </c>
      <c r="Y45" s="182"/>
      <c r="Z45" s="182"/>
      <c r="AA45" s="182"/>
      <c r="AB45" s="190" t="s">
        <v>127</v>
      </c>
      <c r="AC45" s="199"/>
      <c r="AD45" s="139">
        <f>COUNTIFS('別紙1-2'!$E$6:$E$20,B45,'別紙1-2'!$L$6:$L$20,"&gt;0")</f>
        <v>0</v>
      </c>
      <c r="AE45" s="147"/>
      <c r="AF45" s="154" t="s">
        <v>52</v>
      </c>
      <c r="AG45" s="163"/>
      <c r="AH45" s="173">
        <f>SUMIF('別紙1-2'!$E$6:$E$20,B45,'別紙1-2'!$L$6:$L$20)</f>
        <v>0</v>
      </c>
      <c r="AI45" s="182"/>
      <c r="AJ45" s="182"/>
      <c r="AK45" s="182"/>
      <c r="AL45" s="190" t="s">
        <v>127</v>
      </c>
      <c r="AM45" s="199"/>
    </row>
    <row r="46" spans="1:39" ht="12.75" customHeight="1">
      <c r="A46" s="83"/>
      <c r="B46" s="103" t="s">
        <v>51</v>
      </c>
      <c r="C46" s="108"/>
      <c r="D46" s="108"/>
      <c r="E46" s="108"/>
      <c r="F46" s="108"/>
      <c r="G46" s="108"/>
      <c r="H46" s="108"/>
      <c r="I46" s="108"/>
      <c r="J46" s="108"/>
      <c r="K46" s="108"/>
      <c r="L46" s="108"/>
      <c r="M46" s="108"/>
      <c r="N46" s="108"/>
      <c r="O46" s="108"/>
      <c r="P46" s="108"/>
      <c r="Q46" s="108"/>
      <c r="R46" s="108"/>
      <c r="S46" s="108"/>
      <c r="T46" s="139">
        <f>COUNTIFS('別紙1-2'!$E$6:$E$20,B46,'別紙1-2'!$I$6:$I$20,"&gt;0")</f>
        <v>0</v>
      </c>
      <c r="U46" s="147"/>
      <c r="V46" s="154" t="s">
        <v>52</v>
      </c>
      <c r="W46" s="163"/>
      <c r="X46" s="173">
        <f>SUMIF('別紙1-2'!$E$6:$E$20,B46,'別紙1-2'!$I$6:$I$20)</f>
        <v>0</v>
      </c>
      <c r="Y46" s="182"/>
      <c r="Z46" s="182"/>
      <c r="AA46" s="182"/>
      <c r="AB46" s="190" t="s">
        <v>127</v>
      </c>
      <c r="AC46" s="199"/>
      <c r="AD46" s="139">
        <f>COUNTIFS('別紙1-2'!$E$6:$E$20,B46,'別紙1-2'!$L$6:$L$20,"&gt;0")</f>
        <v>0</v>
      </c>
      <c r="AE46" s="147"/>
      <c r="AF46" s="154" t="s">
        <v>52</v>
      </c>
      <c r="AG46" s="163"/>
      <c r="AH46" s="173">
        <f>SUMIF('別紙1-2'!$E$6:$E$20,B46,'別紙1-2'!$L$6:$L$20)</f>
        <v>0</v>
      </c>
      <c r="AI46" s="182"/>
      <c r="AJ46" s="182"/>
      <c r="AK46" s="182"/>
      <c r="AL46" s="190" t="s">
        <v>127</v>
      </c>
      <c r="AM46" s="199"/>
    </row>
    <row r="47" spans="1:39" ht="12.75" customHeight="1">
      <c r="A47" s="83"/>
      <c r="B47" s="103" t="s">
        <v>59</v>
      </c>
      <c r="C47" s="108"/>
      <c r="D47" s="108"/>
      <c r="E47" s="108"/>
      <c r="F47" s="108"/>
      <c r="G47" s="108"/>
      <c r="H47" s="108"/>
      <c r="I47" s="108"/>
      <c r="J47" s="108"/>
      <c r="K47" s="108"/>
      <c r="L47" s="108"/>
      <c r="M47" s="108"/>
      <c r="N47" s="108"/>
      <c r="O47" s="108"/>
      <c r="P47" s="108"/>
      <c r="Q47" s="108"/>
      <c r="R47" s="108"/>
      <c r="S47" s="108"/>
      <c r="T47" s="139">
        <f>COUNTIFS('別紙1-2'!$E$6:$E$20,B47,'別紙1-2'!$I$6:$I$20,"&gt;0")</f>
        <v>0</v>
      </c>
      <c r="U47" s="147"/>
      <c r="V47" s="154" t="s">
        <v>52</v>
      </c>
      <c r="W47" s="163"/>
      <c r="X47" s="173">
        <f>SUMIF('別紙1-2'!$E$6:$E$20,B47,'別紙1-2'!$I$6:$I$20)</f>
        <v>0</v>
      </c>
      <c r="Y47" s="182"/>
      <c r="Z47" s="182"/>
      <c r="AA47" s="182"/>
      <c r="AB47" s="190" t="s">
        <v>127</v>
      </c>
      <c r="AC47" s="199"/>
      <c r="AD47" s="139">
        <f>COUNTIFS('別紙1-2'!$E$6:$E$20,B47,'別紙1-2'!$L$6:$L$20,"&gt;0")</f>
        <v>0</v>
      </c>
      <c r="AE47" s="147"/>
      <c r="AF47" s="154" t="s">
        <v>52</v>
      </c>
      <c r="AG47" s="163"/>
      <c r="AH47" s="173">
        <f>SUMIF('別紙1-2'!$E$6:$E$20,B47,'別紙1-2'!$L$6:$L$20)</f>
        <v>0</v>
      </c>
      <c r="AI47" s="182"/>
      <c r="AJ47" s="182"/>
      <c r="AK47" s="182"/>
      <c r="AL47" s="190" t="s">
        <v>127</v>
      </c>
      <c r="AM47" s="199"/>
    </row>
    <row r="48" spans="1:39" ht="12.75" customHeight="1">
      <c r="A48" s="83"/>
      <c r="B48" s="103" t="s">
        <v>11</v>
      </c>
      <c r="C48" s="108"/>
      <c r="D48" s="108"/>
      <c r="E48" s="108"/>
      <c r="F48" s="108"/>
      <c r="G48" s="108"/>
      <c r="H48" s="108"/>
      <c r="I48" s="108"/>
      <c r="J48" s="108"/>
      <c r="K48" s="108"/>
      <c r="L48" s="108"/>
      <c r="M48" s="108"/>
      <c r="N48" s="108"/>
      <c r="O48" s="108"/>
      <c r="P48" s="108"/>
      <c r="Q48" s="108"/>
      <c r="R48" s="108"/>
      <c r="S48" s="108"/>
      <c r="T48" s="139">
        <f>COUNTIFS('別紙1-2'!$E$6:$E$20,B48,'別紙1-2'!$I$6:$I$20,"&gt;0")</f>
        <v>0</v>
      </c>
      <c r="U48" s="147"/>
      <c r="V48" s="154" t="s">
        <v>52</v>
      </c>
      <c r="W48" s="163"/>
      <c r="X48" s="173">
        <f>SUMIF('別紙1-2'!$E$6:$E$20,B48,'別紙1-2'!$I$6:$I$20)</f>
        <v>0</v>
      </c>
      <c r="Y48" s="182"/>
      <c r="Z48" s="182"/>
      <c r="AA48" s="182"/>
      <c r="AB48" s="190" t="s">
        <v>127</v>
      </c>
      <c r="AC48" s="199"/>
      <c r="AD48" s="139">
        <f>COUNTIFS('別紙1-2'!$E$6:$E$20,B48,'別紙1-2'!$L$6:$L$20,"&gt;0")</f>
        <v>0</v>
      </c>
      <c r="AE48" s="147"/>
      <c r="AF48" s="154" t="s">
        <v>52</v>
      </c>
      <c r="AG48" s="163"/>
      <c r="AH48" s="173">
        <f>SUMIF('別紙1-2'!$E$6:$E$20,B48,'別紙1-2'!$L$6:$L$20)</f>
        <v>0</v>
      </c>
      <c r="AI48" s="182"/>
      <c r="AJ48" s="182"/>
      <c r="AK48" s="182"/>
      <c r="AL48" s="190" t="s">
        <v>127</v>
      </c>
      <c r="AM48" s="199"/>
    </row>
    <row r="49" spans="1:39" ht="12.75" customHeight="1">
      <c r="A49" s="83"/>
      <c r="B49" s="103" t="s">
        <v>77</v>
      </c>
      <c r="C49" s="108"/>
      <c r="D49" s="108"/>
      <c r="E49" s="108"/>
      <c r="F49" s="108"/>
      <c r="G49" s="108"/>
      <c r="H49" s="108"/>
      <c r="I49" s="108"/>
      <c r="J49" s="108"/>
      <c r="K49" s="108"/>
      <c r="L49" s="108"/>
      <c r="M49" s="108"/>
      <c r="N49" s="108"/>
      <c r="O49" s="108"/>
      <c r="P49" s="108"/>
      <c r="Q49" s="108"/>
      <c r="R49" s="108"/>
      <c r="S49" s="108"/>
      <c r="T49" s="139">
        <f>COUNTIFS('別紙1-2'!$E$6:$E$20,B49,'別紙1-2'!$I$6:$I$20,"&gt;0")</f>
        <v>0</v>
      </c>
      <c r="U49" s="147"/>
      <c r="V49" s="154" t="s">
        <v>52</v>
      </c>
      <c r="W49" s="163"/>
      <c r="X49" s="173">
        <f>SUMIF('別紙1-2'!$E$6:$E$20,B49,'別紙1-2'!$I$6:$I$20)</f>
        <v>0</v>
      </c>
      <c r="Y49" s="182"/>
      <c r="Z49" s="182"/>
      <c r="AA49" s="182"/>
      <c r="AB49" s="190" t="s">
        <v>127</v>
      </c>
      <c r="AC49" s="199"/>
      <c r="AD49" s="139">
        <f>COUNTIFS('別紙1-2'!$E$6:$E$20,B49,'別紙1-2'!$L$6:$L$20,"&gt;0")</f>
        <v>0</v>
      </c>
      <c r="AE49" s="147"/>
      <c r="AF49" s="154" t="s">
        <v>52</v>
      </c>
      <c r="AG49" s="163"/>
      <c r="AH49" s="173">
        <f>SUMIF('別紙1-2'!$E$6:$E$20,B49,'別紙1-2'!$L$6:$L$20)</f>
        <v>0</v>
      </c>
      <c r="AI49" s="182"/>
      <c r="AJ49" s="182"/>
      <c r="AK49" s="182"/>
      <c r="AL49" s="190" t="s">
        <v>127</v>
      </c>
      <c r="AM49" s="199"/>
    </row>
    <row r="50" spans="1:39" ht="12.75" customHeight="1">
      <c r="A50" s="83"/>
      <c r="B50" s="103" t="s">
        <v>99</v>
      </c>
      <c r="C50" s="108"/>
      <c r="D50" s="108"/>
      <c r="E50" s="108"/>
      <c r="F50" s="108"/>
      <c r="G50" s="108"/>
      <c r="H50" s="108"/>
      <c r="I50" s="108"/>
      <c r="J50" s="108"/>
      <c r="K50" s="108"/>
      <c r="L50" s="108"/>
      <c r="M50" s="108"/>
      <c r="N50" s="108"/>
      <c r="O50" s="108"/>
      <c r="P50" s="108"/>
      <c r="Q50" s="108"/>
      <c r="R50" s="108"/>
      <c r="S50" s="108"/>
      <c r="T50" s="139">
        <f>COUNTIFS('別紙1-2'!$E$6:$E$20,B50,'別紙1-2'!$I$6:$I$20,"&gt;0")</f>
        <v>0</v>
      </c>
      <c r="U50" s="147"/>
      <c r="V50" s="154" t="s">
        <v>52</v>
      </c>
      <c r="W50" s="163"/>
      <c r="X50" s="173">
        <f>SUMIF('別紙1-2'!$E$6:$E$20,B50,'別紙1-2'!$I$6:$I$20)</f>
        <v>0</v>
      </c>
      <c r="Y50" s="182"/>
      <c r="Z50" s="182"/>
      <c r="AA50" s="182"/>
      <c r="AB50" s="190" t="s">
        <v>127</v>
      </c>
      <c r="AC50" s="199"/>
      <c r="AD50" s="139">
        <f>COUNTIFS('別紙1-2'!$E$6:$E$20,B50,'別紙1-2'!$L$6:$L$20,"&gt;0")</f>
        <v>0</v>
      </c>
      <c r="AE50" s="147"/>
      <c r="AF50" s="154" t="s">
        <v>52</v>
      </c>
      <c r="AG50" s="163"/>
      <c r="AH50" s="173">
        <f>SUMIF('別紙1-2'!$E$6:$E$20,B50,'別紙1-2'!$L$6:$L$20)</f>
        <v>0</v>
      </c>
      <c r="AI50" s="182"/>
      <c r="AJ50" s="182"/>
      <c r="AK50" s="182"/>
      <c r="AL50" s="190" t="s">
        <v>127</v>
      </c>
      <c r="AM50" s="199"/>
    </row>
    <row r="51" spans="1:39" ht="12.75" customHeight="1">
      <c r="A51" s="83"/>
      <c r="B51" s="103" t="s">
        <v>81</v>
      </c>
      <c r="C51" s="108"/>
      <c r="D51" s="108"/>
      <c r="E51" s="108"/>
      <c r="F51" s="108"/>
      <c r="G51" s="108"/>
      <c r="H51" s="108"/>
      <c r="I51" s="108"/>
      <c r="J51" s="108"/>
      <c r="K51" s="108"/>
      <c r="L51" s="108"/>
      <c r="M51" s="108"/>
      <c r="N51" s="108"/>
      <c r="O51" s="108"/>
      <c r="P51" s="108"/>
      <c r="Q51" s="108"/>
      <c r="R51" s="108"/>
      <c r="S51" s="108"/>
      <c r="T51" s="139">
        <f>COUNTIFS('別紙1-2'!$E$6:$E$20,B51,'別紙1-2'!$I$6:$I$20,"&gt;0")</f>
        <v>0</v>
      </c>
      <c r="U51" s="147"/>
      <c r="V51" s="154" t="s">
        <v>52</v>
      </c>
      <c r="W51" s="163"/>
      <c r="X51" s="173">
        <f>SUMIF('別紙1-2'!$E$6:$E$20,B51,'別紙1-2'!$I$6:$I$20)</f>
        <v>0</v>
      </c>
      <c r="Y51" s="182"/>
      <c r="Z51" s="182"/>
      <c r="AA51" s="182"/>
      <c r="AB51" s="190" t="s">
        <v>127</v>
      </c>
      <c r="AC51" s="199"/>
      <c r="AD51" s="139">
        <f>COUNTIFS('別紙1-2'!$E$6:$E$20,B51,'別紙1-2'!$L$6:$L$20,"&gt;0")</f>
        <v>0</v>
      </c>
      <c r="AE51" s="147"/>
      <c r="AF51" s="154" t="s">
        <v>52</v>
      </c>
      <c r="AG51" s="163"/>
      <c r="AH51" s="173">
        <f>SUMIF('別紙1-2'!$E$6:$E$20,B51,'別紙1-2'!$L$6:$L$20)</f>
        <v>0</v>
      </c>
      <c r="AI51" s="182"/>
      <c r="AJ51" s="182"/>
      <c r="AK51" s="182"/>
      <c r="AL51" s="190" t="s">
        <v>127</v>
      </c>
      <c r="AM51" s="199"/>
    </row>
    <row r="52" spans="1:39" ht="12.75" customHeight="1">
      <c r="A52" s="83"/>
      <c r="B52" s="103" t="s">
        <v>101</v>
      </c>
      <c r="C52" s="108"/>
      <c r="D52" s="108"/>
      <c r="E52" s="108"/>
      <c r="F52" s="108"/>
      <c r="G52" s="108"/>
      <c r="H52" s="108"/>
      <c r="I52" s="108"/>
      <c r="J52" s="108"/>
      <c r="K52" s="108"/>
      <c r="L52" s="108"/>
      <c r="M52" s="108"/>
      <c r="N52" s="108"/>
      <c r="O52" s="108"/>
      <c r="P52" s="108"/>
      <c r="Q52" s="108"/>
      <c r="R52" s="108"/>
      <c r="S52" s="108"/>
      <c r="T52" s="139">
        <f>COUNTIFS('別紙1-2'!$E$6:$E$20,B52,'別紙1-2'!$I$6:$I$20,"&gt;0")</f>
        <v>0</v>
      </c>
      <c r="U52" s="147"/>
      <c r="V52" s="154" t="s">
        <v>52</v>
      </c>
      <c r="W52" s="163"/>
      <c r="X52" s="173">
        <f>SUMIF('別紙1-2'!$E$6:$E$20,B52,'別紙1-2'!$I$6:$I$20)</f>
        <v>0</v>
      </c>
      <c r="Y52" s="182"/>
      <c r="Z52" s="182"/>
      <c r="AA52" s="182"/>
      <c r="AB52" s="190" t="s">
        <v>127</v>
      </c>
      <c r="AC52" s="199"/>
      <c r="AD52" s="139">
        <f>COUNTIFS('別紙1-2'!$E$6:$E$20,B52,'別紙1-2'!$L$6:$L$20,"&gt;0")</f>
        <v>0</v>
      </c>
      <c r="AE52" s="147"/>
      <c r="AF52" s="154" t="s">
        <v>52</v>
      </c>
      <c r="AG52" s="163"/>
      <c r="AH52" s="173">
        <f>SUMIF('別紙1-2'!$E$6:$E$20,B52,'別紙1-2'!$L$6:$L$20)</f>
        <v>0</v>
      </c>
      <c r="AI52" s="182"/>
      <c r="AJ52" s="182"/>
      <c r="AK52" s="182"/>
      <c r="AL52" s="190" t="s">
        <v>127</v>
      </c>
      <c r="AM52" s="199"/>
    </row>
    <row r="53" spans="1:39" ht="12.75" customHeight="1">
      <c r="A53" s="83"/>
      <c r="B53" s="103" t="s">
        <v>53</v>
      </c>
      <c r="C53" s="108"/>
      <c r="D53" s="108"/>
      <c r="E53" s="108"/>
      <c r="F53" s="108"/>
      <c r="G53" s="108"/>
      <c r="H53" s="108"/>
      <c r="I53" s="108"/>
      <c r="J53" s="108"/>
      <c r="K53" s="108"/>
      <c r="L53" s="108"/>
      <c r="M53" s="108"/>
      <c r="N53" s="108"/>
      <c r="O53" s="108"/>
      <c r="P53" s="108"/>
      <c r="Q53" s="108"/>
      <c r="R53" s="108"/>
      <c r="S53" s="108"/>
      <c r="T53" s="139">
        <f>COUNTIFS('別紙1-2'!$E$6:$E$20,B53,'別紙1-2'!$I$6:$I$20,"&gt;0")</f>
        <v>0</v>
      </c>
      <c r="U53" s="147"/>
      <c r="V53" s="154" t="s">
        <v>52</v>
      </c>
      <c r="W53" s="163"/>
      <c r="X53" s="173">
        <f>SUMIF('別紙1-2'!$E$6:$E$20,B53,'別紙1-2'!$I$6:$I$20)</f>
        <v>0</v>
      </c>
      <c r="Y53" s="182"/>
      <c r="Z53" s="182"/>
      <c r="AA53" s="182"/>
      <c r="AB53" s="190" t="s">
        <v>127</v>
      </c>
      <c r="AC53" s="199"/>
      <c r="AD53" s="139">
        <f>COUNTIFS('別紙1-2'!$E$6:$E$20,B53,'別紙1-2'!$L$6:$L$20,"&gt;0")</f>
        <v>0</v>
      </c>
      <c r="AE53" s="147"/>
      <c r="AF53" s="154" t="s">
        <v>52</v>
      </c>
      <c r="AG53" s="163"/>
      <c r="AH53" s="173">
        <f>SUMIF('別紙1-2'!$E$6:$E$20,B53,'別紙1-2'!$L$6:$L$20)</f>
        <v>0</v>
      </c>
      <c r="AI53" s="182"/>
      <c r="AJ53" s="182"/>
      <c r="AK53" s="182"/>
      <c r="AL53" s="190" t="s">
        <v>127</v>
      </c>
      <c r="AM53" s="199"/>
    </row>
    <row r="54" spans="1:39" ht="12.75" customHeight="1">
      <c r="A54" s="83"/>
      <c r="B54" s="103" t="s">
        <v>102</v>
      </c>
      <c r="C54" s="108"/>
      <c r="D54" s="108"/>
      <c r="E54" s="108"/>
      <c r="F54" s="108"/>
      <c r="G54" s="108"/>
      <c r="H54" s="108"/>
      <c r="I54" s="108"/>
      <c r="J54" s="108"/>
      <c r="K54" s="108"/>
      <c r="L54" s="108"/>
      <c r="M54" s="108"/>
      <c r="N54" s="108"/>
      <c r="O54" s="108"/>
      <c r="P54" s="108"/>
      <c r="Q54" s="108"/>
      <c r="R54" s="108"/>
      <c r="S54" s="108"/>
      <c r="T54" s="139">
        <f>COUNTIFS('別紙1-2'!$E$6:$E$20,B54,'別紙1-2'!$I$6:$I$20,"&gt;0")</f>
        <v>0</v>
      </c>
      <c r="U54" s="147"/>
      <c r="V54" s="154" t="s">
        <v>52</v>
      </c>
      <c r="W54" s="163"/>
      <c r="X54" s="173">
        <f>SUMIF('別紙1-2'!$E$6:$E$20,B54,'別紙1-2'!$I$6:$I$20)</f>
        <v>0</v>
      </c>
      <c r="Y54" s="182"/>
      <c r="Z54" s="182"/>
      <c r="AA54" s="182"/>
      <c r="AB54" s="190" t="s">
        <v>127</v>
      </c>
      <c r="AC54" s="199"/>
      <c r="AD54" s="139">
        <f>COUNTIFS('別紙1-2'!$E$6:$E$20,B54,'別紙1-2'!$L$6:$L$20,"&gt;0")</f>
        <v>0</v>
      </c>
      <c r="AE54" s="147"/>
      <c r="AF54" s="154" t="s">
        <v>52</v>
      </c>
      <c r="AG54" s="163"/>
      <c r="AH54" s="173">
        <f>SUMIF('別紙1-2'!$E$6:$E$20,B54,'別紙1-2'!$L$6:$L$20)</f>
        <v>0</v>
      </c>
      <c r="AI54" s="182"/>
      <c r="AJ54" s="182"/>
      <c r="AK54" s="182"/>
      <c r="AL54" s="190" t="s">
        <v>127</v>
      </c>
      <c r="AM54" s="199"/>
    </row>
    <row r="55" spans="1:39" ht="12.75" customHeight="1">
      <c r="A55" s="83"/>
      <c r="B55" s="103" t="s">
        <v>103</v>
      </c>
      <c r="C55" s="117"/>
      <c r="D55" s="117"/>
      <c r="E55" s="117"/>
      <c r="F55" s="117"/>
      <c r="G55" s="117"/>
      <c r="H55" s="117"/>
      <c r="I55" s="117"/>
      <c r="J55" s="117"/>
      <c r="K55" s="117"/>
      <c r="L55" s="117"/>
      <c r="M55" s="117"/>
      <c r="N55" s="117"/>
      <c r="O55" s="117"/>
      <c r="P55" s="117"/>
      <c r="Q55" s="117"/>
      <c r="R55" s="117"/>
      <c r="S55" s="117"/>
      <c r="T55" s="139">
        <f>COUNTIFS('別紙1-2'!$E$6:$E$20,B55,'別紙1-2'!$I$6:$I$20,"&gt;0")</f>
        <v>0</v>
      </c>
      <c r="U55" s="147"/>
      <c r="V55" s="154" t="s">
        <v>52</v>
      </c>
      <c r="W55" s="163"/>
      <c r="X55" s="173">
        <f>SUMIF('別紙1-2'!$E$6:$E$20,B55,'別紙1-2'!$I$6:$I$20)</f>
        <v>0</v>
      </c>
      <c r="Y55" s="182"/>
      <c r="Z55" s="182"/>
      <c r="AA55" s="182"/>
      <c r="AB55" s="190" t="s">
        <v>127</v>
      </c>
      <c r="AC55" s="199"/>
      <c r="AD55" s="139">
        <f>COUNTIFS('別紙1-2'!$E$6:$E$20,B55,'別紙1-2'!$L$6:$L$20,"&gt;0")</f>
        <v>0</v>
      </c>
      <c r="AE55" s="147"/>
      <c r="AF55" s="154" t="s">
        <v>52</v>
      </c>
      <c r="AG55" s="163"/>
      <c r="AH55" s="173">
        <f>SUMIF('別紙1-2'!$E$6:$E$20,B55,'別紙1-2'!$L$6:$L$20)</f>
        <v>0</v>
      </c>
      <c r="AI55" s="182"/>
      <c r="AJ55" s="182"/>
      <c r="AK55" s="182"/>
      <c r="AL55" s="190" t="s">
        <v>127</v>
      </c>
      <c r="AM55" s="199"/>
    </row>
    <row r="56" spans="1:39" ht="12.75" customHeight="1">
      <c r="A56" s="83"/>
      <c r="B56" s="110" t="s">
        <v>105</v>
      </c>
      <c r="C56" s="117"/>
      <c r="D56" s="117"/>
      <c r="E56" s="117"/>
      <c r="F56" s="117"/>
      <c r="G56" s="117"/>
      <c r="H56" s="117"/>
      <c r="I56" s="117"/>
      <c r="J56" s="117"/>
      <c r="K56" s="117"/>
      <c r="L56" s="117"/>
      <c r="M56" s="117"/>
      <c r="N56" s="117"/>
      <c r="O56" s="117"/>
      <c r="P56" s="117"/>
      <c r="Q56" s="117"/>
      <c r="R56" s="117"/>
      <c r="S56" s="117"/>
      <c r="T56" s="139">
        <f>COUNTIFS('別紙1-2'!$E$6:$E$20,B56,'別紙1-2'!$I$6:$I$20,"&gt;0")</f>
        <v>0</v>
      </c>
      <c r="U56" s="147"/>
      <c r="V56" s="154" t="s">
        <v>52</v>
      </c>
      <c r="W56" s="163"/>
      <c r="X56" s="173">
        <f>SUMIF('別紙1-2'!$E$6:$E$20,B56,'別紙1-2'!$I$6:$I$20)</f>
        <v>0</v>
      </c>
      <c r="Y56" s="182"/>
      <c r="Z56" s="182"/>
      <c r="AA56" s="182"/>
      <c r="AB56" s="190" t="s">
        <v>127</v>
      </c>
      <c r="AC56" s="199"/>
      <c r="AD56" s="139">
        <f>COUNTIFS('別紙1-2'!$E$6:$E$20,B56,'別紙1-2'!$L$6:$L$20,"&gt;0")</f>
        <v>0</v>
      </c>
      <c r="AE56" s="147"/>
      <c r="AF56" s="154" t="s">
        <v>52</v>
      </c>
      <c r="AG56" s="163"/>
      <c r="AH56" s="173">
        <f>SUMIF('別紙1-2'!$E$6:$E$20,B56,'別紙1-2'!$L$6:$L$20)</f>
        <v>0</v>
      </c>
      <c r="AI56" s="182"/>
      <c r="AJ56" s="182"/>
      <c r="AK56" s="182"/>
      <c r="AL56" s="190" t="s">
        <v>127</v>
      </c>
      <c r="AM56" s="199"/>
    </row>
    <row r="57" spans="1:39" ht="12.75" customHeight="1">
      <c r="A57" s="83"/>
      <c r="B57" s="110" t="s">
        <v>71</v>
      </c>
      <c r="C57" s="117"/>
      <c r="D57" s="117"/>
      <c r="E57" s="117"/>
      <c r="F57" s="117"/>
      <c r="G57" s="117"/>
      <c r="H57" s="117"/>
      <c r="I57" s="117"/>
      <c r="J57" s="117"/>
      <c r="K57" s="117"/>
      <c r="L57" s="117"/>
      <c r="M57" s="117"/>
      <c r="N57" s="117"/>
      <c r="O57" s="117"/>
      <c r="P57" s="117"/>
      <c r="Q57" s="117"/>
      <c r="R57" s="117"/>
      <c r="S57" s="117"/>
      <c r="T57" s="142">
        <f>COUNTIFS('別紙1-2'!$E$6:$E$20,B57,'別紙1-2'!$I$6:$I$20,"&gt;0")</f>
        <v>0</v>
      </c>
      <c r="U57" s="150"/>
      <c r="V57" s="159" t="s">
        <v>52</v>
      </c>
      <c r="W57" s="168"/>
      <c r="X57" s="177">
        <f>SUMIF('別紙1-2'!$E$6:$E$20,B57,'別紙1-2'!$I$6:$I$20)</f>
        <v>0</v>
      </c>
      <c r="Y57" s="186"/>
      <c r="Z57" s="186"/>
      <c r="AA57" s="186"/>
      <c r="AB57" s="192" t="s">
        <v>127</v>
      </c>
      <c r="AC57" s="200"/>
      <c r="AD57" s="142">
        <f>COUNTIFS('別紙1-2'!$E$6:$E$20,B57,'別紙1-2'!$L$6:$L$20,"&gt;0")</f>
        <v>0</v>
      </c>
      <c r="AE57" s="150"/>
      <c r="AF57" s="159" t="s">
        <v>52</v>
      </c>
      <c r="AG57" s="168"/>
      <c r="AH57" s="177">
        <f>SUMIF('別紙1-2'!$E$6:$E$20,B57,'別紙1-2'!$L$6:$L$20)</f>
        <v>0</v>
      </c>
      <c r="AI57" s="186"/>
      <c r="AJ57" s="186"/>
      <c r="AK57" s="186"/>
      <c r="AL57" s="192" t="s">
        <v>127</v>
      </c>
      <c r="AM57" s="200"/>
    </row>
    <row r="58" spans="1:39" ht="15.75" customHeight="1">
      <c r="A58" s="91" t="s">
        <v>40</v>
      </c>
      <c r="B58" s="111"/>
      <c r="C58" s="111"/>
      <c r="D58" s="111"/>
      <c r="E58" s="111"/>
      <c r="F58" s="111"/>
      <c r="G58" s="111"/>
      <c r="H58" s="111"/>
      <c r="I58" s="111"/>
      <c r="J58" s="111"/>
      <c r="K58" s="111"/>
      <c r="L58" s="111"/>
      <c r="M58" s="111"/>
      <c r="N58" s="111"/>
      <c r="O58" s="111"/>
      <c r="P58" s="111"/>
      <c r="Q58" s="111"/>
      <c r="R58" s="111"/>
      <c r="S58" s="136"/>
      <c r="T58" s="143">
        <f>SUM(T23:U57)</f>
        <v>0</v>
      </c>
      <c r="U58" s="151"/>
      <c r="V58" s="160" t="s">
        <v>52</v>
      </c>
      <c r="W58" s="169"/>
      <c r="X58" s="178">
        <f>SUM(X23:AA57)</f>
        <v>0</v>
      </c>
      <c r="Y58" s="187"/>
      <c r="Z58" s="187"/>
      <c r="AA58" s="187"/>
      <c r="AB58" s="152" t="s">
        <v>127</v>
      </c>
      <c r="AC58" s="203"/>
      <c r="AD58" s="143">
        <f>SUM(AD23:AE57)</f>
        <v>0</v>
      </c>
      <c r="AE58" s="151"/>
      <c r="AF58" s="160" t="s">
        <v>52</v>
      </c>
      <c r="AG58" s="169"/>
      <c r="AH58" s="178">
        <f>SUM(AH23:AK57)</f>
        <v>0</v>
      </c>
      <c r="AI58" s="187"/>
      <c r="AJ58" s="187"/>
      <c r="AK58" s="187"/>
      <c r="AL58" s="152" t="s">
        <v>127</v>
      </c>
      <c r="AM58" s="203"/>
    </row>
    <row r="59" spans="1:39" ht="15.75" customHeight="1">
      <c r="A59" s="91" t="s">
        <v>96</v>
      </c>
      <c r="B59" s="111"/>
      <c r="C59" s="111"/>
      <c r="D59" s="111"/>
      <c r="E59" s="111"/>
      <c r="F59" s="111"/>
      <c r="G59" s="111"/>
      <c r="H59" s="111"/>
      <c r="I59" s="111"/>
      <c r="J59" s="111"/>
      <c r="K59" s="111"/>
      <c r="L59" s="111"/>
      <c r="M59" s="111"/>
      <c r="N59" s="111"/>
      <c r="O59" s="111"/>
      <c r="P59" s="111"/>
      <c r="Q59" s="111"/>
      <c r="R59" s="111"/>
      <c r="S59" s="136"/>
      <c r="T59" s="144">
        <f>X58+AH58</f>
        <v>0</v>
      </c>
      <c r="U59" s="152"/>
      <c r="V59" s="152"/>
      <c r="W59" s="152"/>
      <c r="X59" s="152"/>
      <c r="Y59" s="152"/>
      <c r="Z59" s="152"/>
      <c r="AA59" s="152"/>
      <c r="AB59" s="152"/>
      <c r="AC59" s="152"/>
      <c r="AD59" s="152"/>
      <c r="AE59" s="152"/>
      <c r="AF59" s="152"/>
      <c r="AG59" s="152"/>
      <c r="AH59" s="152"/>
      <c r="AI59" s="152"/>
      <c r="AJ59" s="152"/>
      <c r="AK59" s="152"/>
      <c r="AL59" s="152" t="s">
        <v>127</v>
      </c>
      <c r="AM59" s="203"/>
    </row>
    <row r="60" spans="1:39">
      <c r="A60" s="77" t="s">
        <v>383</v>
      </c>
      <c r="B60" s="77"/>
      <c r="C60" s="77"/>
      <c r="D60" s="77"/>
      <c r="E60" s="77"/>
      <c r="F60" s="77"/>
      <c r="G60" s="77"/>
      <c r="H60" s="77"/>
      <c r="I60" s="77"/>
      <c r="J60" s="77"/>
      <c r="K60" s="77"/>
      <c r="L60" s="77"/>
    </row>
    <row r="61" spans="1:39">
      <c r="A61" s="77"/>
      <c r="B61" s="77"/>
      <c r="C61" s="77" t="s">
        <v>225</v>
      </c>
      <c r="D61" s="77"/>
      <c r="E61" s="77"/>
      <c r="F61" s="77"/>
      <c r="G61" s="77"/>
      <c r="H61" s="77"/>
      <c r="I61" s="77"/>
      <c r="J61" s="77"/>
      <c r="K61" s="77"/>
      <c r="L61" s="77"/>
    </row>
    <row r="62" spans="1:39" s="77" customFormat="1" ht="10.5">
      <c r="A62" s="92" t="s">
        <v>162</v>
      </c>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row>
    <row r="63" spans="1:39">
      <c r="A63" s="77" t="s">
        <v>391</v>
      </c>
      <c r="B63" s="77"/>
      <c r="C63" s="77"/>
      <c r="D63" s="77"/>
      <c r="E63" s="77"/>
      <c r="F63" s="77"/>
      <c r="G63" s="77"/>
      <c r="H63" s="77"/>
      <c r="I63" s="77"/>
      <c r="J63" s="77"/>
      <c r="K63" s="77"/>
      <c r="L63" s="77"/>
    </row>
    <row r="64" spans="1:39" s="77" customFormat="1" ht="10.5">
      <c r="C64" s="77" t="s">
        <v>451</v>
      </c>
      <c r="AJ64" s="207"/>
      <c r="AK64" s="207"/>
      <c r="AL64" s="207"/>
      <c r="AM64" s="214">
        <f>基本情報等入力シート!B19</f>
        <v>0</v>
      </c>
    </row>
  </sheetData>
  <sheetProtection sheet="1" objects="1" scenarios="1"/>
  <mergeCells count="249">
    <mergeCell ref="A3:AM3"/>
    <mergeCell ref="A4:AM4"/>
    <mergeCell ref="AB6:AL6"/>
    <mergeCell ref="A7:J7"/>
    <mergeCell ref="L11:AM11"/>
    <mergeCell ref="L12:AM12"/>
    <mergeCell ref="Q13:V13"/>
    <mergeCell ref="L14:AM14"/>
    <mergeCell ref="L15:AM15"/>
    <mergeCell ref="P16:Y16"/>
    <mergeCell ref="AD16:AM16"/>
    <mergeCell ref="P17:Y17"/>
    <mergeCell ref="AD17:AM17"/>
    <mergeCell ref="P18:Y18"/>
    <mergeCell ref="AD18:AM18"/>
    <mergeCell ref="T20:AM20"/>
    <mergeCell ref="T21:AC21"/>
    <mergeCell ref="AD21:AM21"/>
    <mergeCell ref="T22:W22"/>
    <mergeCell ref="X22:AC22"/>
    <mergeCell ref="AD22:AG22"/>
    <mergeCell ref="AH22:AM22"/>
    <mergeCell ref="T23:U23"/>
    <mergeCell ref="V23:W23"/>
    <mergeCell ref="X23:AA23"/>
    <mergeCell ref="AD23:AE23"/>
    <mergeCell ref="AF23:AG23"/>
    <mergeCell ref="AH23:AK23"/>
    <mergeCell ref="T24:U24"/>
    <mergeCell ref="V24:W24"/>
    <mergeCell ref="X24:AA24"/>
    <mergeCell ref="AD24:AE24"/>
    <mergeCell ref="AF24:AG24"/>
    <mergeCell ref="AH24:AK24"/>
    <mergeCell ref="T25:U25"/>
    <mergeCell ref="V25:W25"/>
    <mergeCell ref="X25:AA25"/>
    <mergeCell ref="AD25:AE25"/>
    <mergeCell ref="AF25:AG25"/>
    <mergeCell ref="AH25:AK25"/>
    <mergeCell ref="T26:U26"/>
    <mergeCell ref="V26:W26"/>
    <mergeCell ref="X26:AA26"/>
    <mergeCell ref="AD26:AE26"/>
    <mergeCell ref="AF26:AG26"/>
    <mergeCell ref="AH26:AK26"/>
    <mergeCell ref="T27:U27"/>
    <mergeCell ref="V27:W27"/>
    <mergeCell ref="X27:AA27"/>
    <mergeCell ref="AD27:AE27"/>
    <mergeCell ref="AF27:AG27"/>
    <mergeCell ref="AH27:AK27"/>
    <mergeCell ref="T28:U28"/>
    <mergeCell ref="V28:W28"/>
    <mergeCell ref="X28:AA28"/>
    <mergeCell ref="AD28:AE28"/>
    <mergeCell ref="AF28:AG28"/>
    <mergeCell ref="AH28:AK28"/>
    <mergeCell ref="T29:U29"/>
    <mergeCell ref="V29:W29"/>
    <mergeCell ref="X29:AA29"/>
    <mergeCell ref="AD29:AE29"/>
    <mergeCell ref="AF29:AG29"/>
    <mergeCell ref="AH29:AK29"/>
    <mergeCell ref="T30:U30"/>
    <mergeCell ref="V30:W30"/>
    <mergeCell ref="X30:AA30"/>
    <mergeCell ref="AD30:AE30"/>
    <mergeCell ref="AF30:AG30"/>
    <mergeCell ref="AH30:AK30"/>
    <mergeCell ref="T31:U31"/>
    <mergeCell ref="V31:W31"/>
    <mergeCell ref="X31:AA31"/>
    <mergeCell ref="AD31:AE31"/>
    <mergeCell ref="AF31:AG31"/>
    <mergeCell ref="AH31:AK31"/>
    <mergeCell ref="T32:U32"/>
    <mergeCell ref="V32:W32"/>
    <mergeCell ref="X32:AA32"/>
    <mergeCell ref="AD32:AE32"/>
    <mergeCell ref="AF32:AG32"/>
    <mergeCell ref="AH32:AK32"/>
    <mergeCell ref="T33:U33"/>
    <mergeCell ref="V33:W33"/>
    <mergeCell ref="X33:AA33"/>
    <mergeCell ref="AD33:AE33"/>
    <mergeCell ref="AF33:AG33"/>
    <mergeCell ref="AH33:AK33"/>
    <mergeCell ref="T34:U34"/>
    <mergeCell ref="V34:W34"/>
    <mergeCell ref="X34:AA34"/>
    <mergeCell ref="AD34:AE34"/>
    <mergeCell ref="AF34:AG34"/>
    <mergeCell ref="AH34:AK34"/>
    <mergeCell ref="T35:U35"/>
    <mergeCell ref="V35:W35"/>
    <mergeCell ref="X35:AA35"/>
    <mergeCell ref="AD35:AE35"/>
    <mergeCell ref="AF35:AG35"/>
    <mergeCell ref="AH35:AK35"/>
    <mergeCell ref="T36:U36"/>
    <mergeCell ref="V36:W36"/>
    <mergeCell ref="X36:AA36"/>
    <mergeCell ref="AD36:AE36"/>
    <mergeCell ref="AF36:AG36"/>
    <mergeCell ref="AH36:AK36"/>
    <mergeCell ref="T37:U37"/>
    <mergeCell ref="V37:W37"/>
    <mergeCell ref="X37:AA37"/>
    <mergeCell ref="AD37:AE37"/>
    <mergeCell ref="AF37:AG37"/>
    <mergeCell ref="AH37:AK37"/>
    <mergeCell ref="T38:U38"/>
    <mergeCell ref="V38:W38"/>
    <mergeCell ref="X38:AA38"/>
    <mergeCell ref="AD38:AE38"/>
    <mergeCell ref="AF38:AG38"/>
    <mergeCell ref="AH38:AK38"/>
    <mergeCell ref="T39:U39"/>
    <mergeCell ref="V39:W39"/>
    <mergeCell ref="X39:AA39"/>
    <mergeCell ref="AD39:AE39"/>
    <mergeCell ref="AF39:AG39"/>
    <mergeCell ref="AH39:AK39"/>
    <mergeCell ref="T40:U40"/>
    <mergeCell ref="V40:W40"/>
    <mergeCell ref="X40:AA40"/>
    <mergeCell ref="AD40:AE40"/>
    <mergeCell ref="AF40:AG40"/>
    <mergeCell ref="AH40:AK40"/>
    <mergeCell ref="T41:U41"/>
    <mergeCell ref="V41:W41"/>
    <mergeCell ref="X41:AA41"/>
    <mergeCell ref="AD41:AE41"/>
    <mergeCell ref="AF41:AG41"/>
    <mergeCell ref="AH41:AK41"/>
    <mergeCell ref="T42:U42"/>
    <mergeCell ref="V42:W42"/>
    <mergeCell ref="X42:AA42"/>
    <mergeCell ref="AD42:AE42"/>
    <mergeCell ref="AF42:AG42"/>
    <mergeCell ref="AH42:AK42"/>
    <mergeCell ref="T43:U43"/>
    <mergeCell ref="V43:W43"/>
    <mergeCell ref="X43:AA43"/>
    <mergeCell ref="AD43:AE43"/>
    <mergeCell ref="AF43:AG43"/>
    <mergeCell ref="AH43:AK43"/>
    <mergeCell ref="T44:U44"/>
    <mergeCell ref="V44:W44"/>
    <mergeCell ref="X44:AA44"/>
    <mergeCell ref="AD44:AE44"/>
    <mergeCell ref="AF44:AG44"/>
    <mergeCell ref="AH44:AK44"/>
    <mergeCell ref="T45:U45"/>
    <mergeCell ref="V45:W45"/>
    <mergeCell ref="X45:AA45"/>
    <mergeCell ref="AD45:AE45"/>
    <mergeCell ref="AF45:AG45"/>
    <mergeCell ref="AH45:AK45"/>
    <mergeCell ref="T46:U46"/>
    <mergeCell ref="V46:W46"/>
    <mergeCell ref="X46:AA46"/>
    <mergeCell ref="AD46:AE46"/>
    <mergeCell ref="AF46:AG46"/>
    <mergeCell ref="AH46:AK46"/>
    <mergeCell ref="T47:U47"/>
    <mergeCell ref="V47:W47"/>
    <mergeCell ref="X47:AA47"/>
    <mergeCell ref="AD47:AE47"/>
    <mergeCell ref="AF47:AG47"/>
    <mergeCell ref="AH47:AK47"/>
    <mergeCell ref="T48:U48"/>
    <mergeCell ref="V48:W48"/>
    <mergeCell ref="X48:AA48"/>
    <mergeCell ref="AD48:AE48"/>
    <mergeCell ref="AF48:AG48"/>
    <mergeCell ref="AH48:AK48"/>
    <mergeCell ref="T49:U49"/>
    <mergeCell ref="V49:W49"/>
    <mergeCell ref="X49:AA49"/>
    <mergeCell ref="AD49:AE49"/>
    <mergeCell ref="AF49:AG49"/>
    <mergeCell ref="AH49:AK49"/>
    <mergeCell ref="T50:U50"/>
    <mergeCell ref="V50:W50"/>
    <mergeCell ref="X50:AA50"/>
    <mergeCell ref="AD50:AE50"/>
    <mergeCell ref="AF50:AG50"/>
    <mergeCell ref="AH50:AK50"/>
    <mergeCell ref="T51:U51"/>
    <mergeCell ref="V51:W51"/>
    <mergeCell ref="X51:AA51"/>
    <mergeCell ref="AD51:AE51"/>
    <mergeCell ref="AF51:AG51"/>
    <mergeCell ref="AH51:AK51"/>
    <mergeCell ref="T52:U52"/>
    <mergeCell ref="V52:W52"/>
    <mergeCell ref="X52:AA52"/>
    <mergeCell ref="AD52:AE52"/>
    <mergeCell ref="AF52:AG52"/>
    <mergeCell ref="AH52:AK52"/>
    <mergeCell ref="T53:U53"/>
    <mergeCell ref="V53:W53"/>
    <mergeCell ref="X53:AA53"/>
    <mergeCell ref="AD53:AE53"/>
    <mergeCell ref="AF53:AG53"/>
    <mergeCell ref="AH53:AK53"/>
    <mergeCell ref="T54:U54"/>
    <mergeCell ref="V54:W54"/>
    <mergeCell ref="X54:AA54"/>
    <mergeCell ref="AD54:AE54"/>
    <mergeCell ref="AF54:AG54"/>
    <mergeCell ref="AH54:AK54"/>
    <mergeCell ref="T55:U55"/>
    <mergeCell ref="V55:W55"/>
    <mergeCell ref="X55:AA55"/>
    <mergeCell ref="AD55:AE55"/>
    <mergeCell ref="AF55:AG55"/>
    <mergeCell ref="AH55:AK55"/>
    <mergeCell ref="T56:U56"/>
    <mergeCell ref="V56:W56"/>
    <mergeCell ref="X56:AA56"/>
    <mergeCell ref="AD56:AE56"/>
    <mergeCell ref="AF56:AG56"/>
    <mergeCell ref="AH56:AK56"/>
    <mergeCell ref="T57:U57"/>
    <mergeCell ref="V57:W57"/>
    <mergeCell ref="X57:AA57"/>
    <mergeCell ref="AD57:AE57"/>
    <mergeCell ref="AF57:AG57"/>
    <mergeCell ref="AH57:AK57"/>
    <mergeCell ref="A58:S58"/>
    <mergeCell ref="T58:U58"/>
    <mergeCell ref="V58:W58"/>
    <mergeCell ref="X58:AA58"/>
    <mergeCell ref="AD58:AE58"/>
    <mergeCell ref="AF58:AG58"/>
    <mergeCell ref="AH58:AK58"/>
    <mergeCell ref="A59:S59"/>
    <mergeCell ref="T59:AK59"/>
    <mergeCell ref="B13:K15"/>
    <mergeCell ref="A20:S22"/>
    <mergeCell ref="A31:A32"/>
    <mergeCell ref="A42:A43"/>
    <mergeCell ref="A11:A18"/>
    <mergeCell ref="A23:A30"/>
    <mergeCell ref="A33:A41"/>
    <mergeCell ref="A44:A57"/>
  </mergeCells>
  <phoneticPr fontId="4"/>
  <pageMargins left="0.70866141732283472" right="0.70866141732283472" top="0.74803149606299213" bottom="0.74803149606299213" header="0.31496062992125984" footer="0.31496062992125984"/>
  <pageSetup paperSize="9" scale="93"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S39"/>
  <sheetViews>
    <sheetView view="pageBreakPreview" zoomScaleNormal="140" zoomScaleSheetLayoutView="100" workbookViewId="0"/>
  </sheetViews>
  <sheetFormatPr defaultColWidth="2.25" defaultRowHeight="13.5"/>
  <cols>
    <col min="1" max="1" width="2.25" style="215"/>
    <col min="2" max="2" width="3.125" style="215" customWidth="1"/>
    <col min="3" max="3" width="12.875" style="215" customWidth="1"/>
    <col min="4" max="4" width="16.875" style="215" customWidth="1"/>
    <col min="5" max="5" width="18.875" style="215" customWidth="1"/>
    <col min="6" max="12" width="11.25" style="215" customWidth="1"/>
    <col min="13" max="13" width="12.625" style="215" customWidth="1"/>
    <col min="14" max="14" width="18.75" style="215" customWidth="1"/>
    <col min="15" max="15" width="2.25" style="215"/>
    <col min="16" max="16" width="2.625" style="215" bestFit="1" customWidth="1"/>
    <col min="17" max="17" width="13.875" style="215" hidden="1" bestFit="1" customWidth="1"/>
    <col min="18" max="18" width="11.625" style="215" hidden="1" bestFit="1" customWidth="1"/>
    <col min="19" max="19" width="13.875" style="215" hidden="1" bestFit="1" customWidth="1"/>
    <col min="20" max="20" width="2.25" style="215"/>
    <col min="21" max="21" width="2.625" style="215" bestFit="1" customWidth="1"/>
    <col min="22" max="22" width="3.625" style="215" bestFit="1" customWidth="1"/>
    <col min="23" max="23" width="2.25" style="215"/>
    <col min="24" max="24" width="4.625" style="215" bestFit="1" customWidth="1"/>
    <col min="25" max="16384" width="2.25" style="215"/>
  </cols>
  <sheetData>
    <row r="1" spans="1:19">
      <c r="A1" s="215" t="s">
        <v>371</v>
      </c>
    </row>
    <row r="3" spans="1:19" ht="18" customHeight="1">
      <c r="B3" s="216"/>
      <c r="N3" s="248" t="s">
        <v>254</v>
      </c>
    </row>
    <row r="4" spans="1:19" ht="18" customHeight="1">
      <c r="B4" s="217" t="s">
        <v>131</v>
      </c>
      <c r="C4" s="223" t="s">
        <v>126</v>
      </c>
      <c r="D4" s="228" t="s">
        <v>263</v>
      </c>
      <c r="E4" s="229" t="s">
        <v>128</v>
      </c>
      <c r="F4" s="230" t="s">
        <v>158</v>
      </c>
      <c r="G4" s="230"/>
      <c r="H4" s="234"/>
      <c r="I4" s="234"/>
      <c r="J4" s="230" t="s">
        <v>159</v>
      </c>
      <c r="K4" s="230"/>
      <c r="L4" s="234"/>
      <c r="M4" s="242" t="s">
        <v>282</v>
      </c>
      <c r="N4" s="246" t="s">
        <v>141</v>
      </c>
    </row>
    <row r="5" spans="1:19" ht="27.75" customHeight="1">
      <c r="B5" s="217"/>
      <c r="C5" s="223"/>
      <c r="D5" s="228"/>
      <c r="E5" s="229"/>
      <c r="F5" s="229" t="s">
        <v>124</v>
      </c>
      <c r="G5" s="229" t="s">
        <v>280</v>
      </c>
      <c r="H5" s="229" t="s">
        <v>156</v>
      </c>
      <c r="I5" s="235" t="s">
        <v>258</v>
      </c>
      <c r="J5" s="239" t="s">
        <v>228</v>
      </c>
      <c r="K5" s="229" t="s">
        <v>205</v>
      </c>
      <c r="L5" s="242" t="s">
        <v>281</v>
      </c>
      <c r="M5" s="246"/>
      <c r="N5" s="246"/>
    </row>
    <row r="6" spans="1:19" ht="22.5" customHeight="1">
      <c r="B6" s="218">
        <v>1</v>
      </c>
      <c r="C6" s="224">
        <f>'個票１～３'!$AG$4</f>
        <v>0</v>
      </c>
      <c r="D6" s="224">
        <f>'個票１～３'!$L$4</f>
        <v>0</v>
      </c>
      <c r="E6" s="224">
        <f>'個票１～３'!$L$5</f>
        <v>0</v>
      </c>
      <c r="F6" s="224" t="str">
        <f>'個票１～３'!$O$13</f>
        <v/>
      </c>
      <c r="G6" s="224">
        <f>'個票１～３'!$Y$13</f>
        <v>0</v>
      </c>
      <c r="H6" s="224">
        <f>'個票１～３'!$AI$13</f>
        <v>0</v>
      </c>
      <c r="I6" s="236">
        <f t="shared" ref="I6:I20" si="0">SUM(MIN(F6:G6),H6)</f>
        <v>0</v>
      </c>
      <c r="J6" s="240" t="str">
        <f>'個票１～３'!$AA$54</f>
        <v/>
      </c>
      <c r="K6" s="240">
        <f>'個票１～３'!$AI$54</f>
        <v>0</v>
      </c>
      <c r="L6" s="243">
        <f t="shared" ref="L6:L20" si="1">MIN(J6:K6)</f>
        <v>0</v>
      </c>
      <c r="M6" s="243">
        <f t="shared" ref="M6:M21" si="2">SUM(I6,L6)</f>
        <v>0</v>
      </c>
      <c r="N6" s="249"/>
      <c r="P6" s="252"/>
      <c r="Q6" s="253">
        <f>'個票１～３'!$L$287</f>
        <v>0</v>
      </c>
      <c r="R6" s="254">
        <f>'個票１～３'!$L$288</f>
        <v>0</v>
      </c>
      <c r="S6" s="253">
        <f>SUM(Q6:R6)</f>
        <v>0</v>
      </c>
    </row>
    <row r="7" spans="1:19" ht="22.5" customHeight="1">
      <c r="B7" s="218">
        <v>2</v>
      </c>
      <c r="C7" s="224">
        <f>'個票１～３'!$AG$99</f>
        <v>0</v>
      </c>
      <c r="D7" s="224">
        <f>'個票１～３'!$L$99</f>
        <v>0</v>
      </c>
      <c r="E7" s="224">
        <f>'個票１～３'!$L$100</f>
        <v>0</v>
      </c>
      <c r="F7" s="224" t="str">
        <f>'個票１～３'!$O$108</f>
        <v/>
      </c>
      <c r="G7" s="224">
        <f>'個票１～３'!$Y$108</f>
        <v>0</v>
      </c>
      <c r="H7" s="224">
        <f>'個票１～３'!$AI$108</f>
        <v>0</v>
      </c>
      <c r="I7" s="236">
        <f t="shared" si="0"/>
        <v>0</v>
      </c>
      <c r="J7" s="240" t="str">
        <f>'個票１～３'!$AA$149</f>
        <v/>
      </c>
      <c r="K7" s="240">
        <f>'個票１～３'!$AI$149</f>
        <v>0</v>
      </c>
      <c r="L7" s="243">
        <f t="shared" si="1"/>
        <v>0</v>
      </c>
      <c r="M7" s="243">
        <f t="shared" si="2"/>
        <v>0</v>
      </c>
      <c r="N7" s="249"/>
      <c r="P7" s="252"/>
      <c r="Q7" s="253"/>
      <c r="R7" s="254"/>
      <c r="S7" s="253"/>
    </row>
    <row r="8" spans="1:19" ht="22.5" customHeight="1">
      <c r="B8" s="218">
        <v>3</v>
      </c>
      <c r="C8" s="224">
        <f>'個票１～３'!$AG$194</f>
        <v>0</v>
      </c>
      <c r="D8" s="224">
        <f>'個票１～３'!$L$194</f>
        <v>0</v>
      </c>
      <c r="E8" s="224">
        <f>'個票１～３'!$L$195</f>
        <v>0</v>
      </c>
      <c r="F8" s="224" t="str">
        <f>'個票１～３'!$O$203</f>
        <v/>
      </c>
      <c r="G8" s="224">
        <f>'個票１～３'!$Y$203</f>
        <v>0</v>
      </c>
      <c r="H8" s="224">
        <f>'個票１～３'!$AI$203</f>
        <v>0</v>
      </c>
      <c r="I8" s="236">
        <f t="shared" si="0"/>
        <v>0</v>
      </c>
      <c r="J8" s="240" t="str">
        <f>'個票１～３'!$AA$244</f>
        <v/>
      </c>
      <c r="K8" s="240">
        <f>'個票１～３'!$AI$244</f>
        <v>0</v>
      </c>
      <c r="L8" s="243">
        <f t="shared" si="1"/>
        <v>0</v>
      </c>
      <c r="M8" s="243">
        <f t="shared" si="2"/>
        <v>0</v>
      </c>
      <c r="N8" s="249"/>
      <c r="P8" s="252"/>
      <c r="Q8" s="253"/>
      <c r="R8" s="254"/>
      <c r="S8" s="253"/>
    </row>
    <row r="9" spans="1:19" ht="22.5" customHeight="1">
      <c r="B9" s="218">
        <v>4</v>
      </c>
      <c r="C9" s="224">
        <f>'個票４～６'!$AG$4</f>
        <v>0</v>
      </c>
      <c r="D9" s="224">
        <f>'個票４～６'!$L$4</f>
        <v>0</v>
      </c>
      <c r="E9" s="224">
        <f>'個票４～６'!$L$5</f>
        <v>0</v>
      </c>
      <c r="F9" s="231" t="str">
        <f>'個票４～６'!$O$13</f>
        <v/>
      </c>
      <c r="G9" s="231">
        <f>'個票４～６'!$Y$13</f>
        <v>0</v>
      </c>
      <c r="H9" s="231">
        <f>'個票４～６'!$AI$13</f>
        <v>0</v>
      </c>
      <c r="I9" s="236">
        <f t="shared" si="0"/>
        <v>0</v>
      </c>
      <c r="J9" s="240" t="str">
        <f>'個票４～６'!$AA$54</f>
        <v/>
      </c>
      <c r="K9" s="240">
        <f>'個票４～６'!$AI$54</f>
        <v>0</v>
      </c>
      <c r="L9" s="243">
        <f t="shared" si="1"/>
        <v>0</v>
      </c>
      <c r="M9" s="243">
        <f t="shared" si="2"/>
        <v>0</v>
      </c>
      <c r="N9" s="249"/>
      <c r="P9" s="252"/>
      <c r="Q9" s="253">
        <f>'個票４～６'!$L$287</f>
        <v>0</v>
      </c>
      <c r="R9" s="254">
        <f>'個票４～６'!$L$288</f>
        <v>0</v>
      </c>
      <c r="S9" s="253">
        <f>SUM(Q9:R9)</f>
        <v>0</v>
      </c>
    </row>
    <row r="10" spans="1:19" ht="22.5" customHeight="1">
      <c r="B10" s="218">
        <v>5</v>
      </c>
      <c r="C10" s="224">
        <f>'個票４～６'!$AG$99</f>
        <v>0</v>
      </c>
      <c r="D10" s="224">
        <f>'個票４～６'!$L$99</f>
        <v>0</v>
      </c>
      <c r="E10" s="224">
        <f>'個票４～６'!$L$100</f>
        <v>0</v>
      </c>
      <c r="F10" s="231" t="str">
        <f>'個票４～６'!$O$108</f>
        <v/>
      </c>
      <c r="G10" s="231">
        <f>'個票４～６'!$Y$108</f>
        <v>0</v>
      </c>
      <c r="H10" s="231">
        <f>'個票４～６'!$AI$108</f>
        <v>0</v>
      </c>
      <c r="I10" s="236">
        <f t="shared" si="0"/>
        <v>0</v>
      </c>
      <c r="J10" s="240" t="str">
        <f>'個票４～６'!$AA$149</f>
        <v/>
      </c>
      <c r="K10" s="240">
        <f>'個票４～６'!$AI$149</f>
        <v>0</v>
      </c>
      <c r="L10" s="243">
        <f t="shared" si="1"/>
        <v>0</v>
      </c>
      <c r="M10" s="243">
        <f t="shared" si="2"/>
        <v>0</v>
      </c>
      <c r="N10" s="249"/>
      <c r="P10" s="252"/>
      <c r="Q10" s="253"/>
      <c r="R10" s="254"/>
      <c r="S10" s="253"/>
    </row>
    <row r="11" spans="1:19" ht="22.5" customHeight="1">
      <c r="B11" s="218">
        <v>6</v>
      </c>
      <c r="C11" s="224">
        <f>'個票４～６'!$AG$194</f>
        <v>0</v>
      </c>
      <c r="D11" s="224">
        <f>'個票４～６'!$L$194</f>
        <v>0</v>
      </c>
      <c r="E11" s="224">
        <f>'個票４～６'!$L$195</f>
        <v>0</v>
      </c>
      <c r="F11" s="231" t="str">
        <f>'個票４～６'!$O$203</f>
        <v/>
      </c>
      <c r="G11" s="231">
        <f>'個票４～６'!$Y$203</f>
        <v>0</v>
      </c>
      <c r="H11" s="231">
        <f>'個票４～６'!$AI$203</f>
        <v>0</v>
      </c>
      <c r="I11" s="236">
        <f t="shared" si="0"/>
        <v>0</v>
      </c>
      <c r="J11" s="240" t="str">
        <f>'個票４～６'!$AA$244</f>
        <v/>
      </c>
      <c r="K11" s="240">
        <f>'個票４～６'!$AI$244</f>
        <v>0</v>
      </c>
      <c r="L11" s="243">
        <f t="shared" si="1"/>
        <v>0</v>
      </c>
      <c r="M11" s="243">
        <f t="shared" si="2"/>
        <v>0</v>
      </c>
      <c r="N11" s="249"/>
      <c r="P11" s="252"/>
      <c r="Q11" s="253"/>
      <c r="R11" s="254"/>
      <c r="S11" s="253"/>
    </row>
    <row r="12" spans="1:19" ht="22.5" customHeight="1">
      <c r="B12" s="218">
        <v>7</v>
      </c>
      <c r="C12" s="224">
        <f>'個票７～９'!$AG$4</f>
        <v>0</v>
      </c>
      <c r="D12" s="224">
        <f>'個票７～９'!$L$4</f>
        <v>0</v>
      </c>
      <c r="E12" s="224">
        <f>'個票７～９'!$L$5</f>
        <v>0</v>
      </c>
      <c r="F12" s="231" t="str">
        <f>'個票７～９'!$O$13</f>
        <v/>
      </c>
      <c r="G12" s="231">
        <f>'個票７～９'!$Y$13</f>
        <v>0</v>
      </c>
      <c r="H12" s="231">
        <f>'個票７～９'!$AI$13</f>
        <v>0</v>
      </c>
      <c r="I12" s="236">
        <f t="shared" si="0"/>
        <v>0</v>
      </c>
      <c r="J12" s="240" t="str">
        <f>'個票７～９'!$AA$54</f>
        <v/>
      </c>
      <c r="K12" s="240">
        <f>'個票７～９'!$AI$54</f>
        <v>0</v>
      </c>
      <c r="L12" s="243">
        <f t="shared" si="1"/>
        <v>0</v>
      </c>
      <c r="M12" s="243">
        <f t="shared" si="2"/>
        <v>0</v>
      </c>
      <c r="N12" s="249"/>
      <c r="P12" s="252"/>
      <c r="Q12" s="253">
        <f>'個票７～９'!$L$287</f>
        <v>0</v>
      </c>
      <c r="R12" s="254">
        <f>'個票７～９'!$L$288</f>
        <v>0</v>
      </c>
      <c r="S12" s="253">
        <f>SUM(Q12:R12)</f>
        <v>0</v>
      </c>
    </row>
    <row r="13" spans="1:19" ht="22.5" customHeight="1">
      <c r="B13" s="218">
        <v>8</v>
      </c>
      <c r="C13" s="224">
        <f>'個票７～９'!$AG$99</f>
        <v>0</v>
      </c>
      <c r="D13" s="224">
        <f>'個票７～９'!$L$99</f>
        <v>0</v>
      </c>
      <c r="E13" s="224">
        <f>'個票７～９'!$L$100</f>
        <v>0</v>
      </c>
      <c r="F13" s="231" t="str">
        <f>'個票７～９'!$O$108</f>
        <v/>
      </c>
      <c r="G13" s="231">
        <f>'個票７～９'!$Y$108</f>
        <v>0</v>
      </c>
      <c r="H13" s="231">
        <f>'個票７～９'!$AI$108</f>
        <v>0</v>
      </c>
      <c r="I13" s="236">
        <f t="shared" si="0"/>
        <v>0</v>
      </c>
      <c r="J13" s="240" t="str">
        <f>'個票７～９'!$AA$149</f>
        <v/>
      </c>
      <c r="K13" s="240">
        <f>'個票７～９'!$AI$149</f>
        <v>0</v>
      </c>
      <c r="L13" s="243">
        <f t="shared" si="1"/>
        <v>0</v>
      </c>
      <c r="M13" s="243">
        <f t="shared" si="2"/>
        <v>0</v>
      </c>
      <c r="N13" s="249"/>
      <c r="P13" s="252"/>
      <c r="Q13" s="253"/>
      <c r="R13" s="254"/>
      <c r="S13" s="253"/>
    </row>
    <row r="14" spans="1:19" ht="22.5" customHeight="1">
      <c r="B14" s="218">
        <v>9</v>
      </c>
      <c r="C14" s="224">
        <f>'個票７～９'!$AG$194</f>
        <v>0</v>
      </c>
      <c r="D14" s="224">
        <f>'個票７～９'!$L$194</f>
        <v>0</v>
      </c>
      <c r="E14" s="224">
        <f>'個票７～９'!$L$195</f>
        <v>0</v>
      </c>
      <c r="F14" s="231" t="str">
        <f>'個票７～９'!$O$203</f>
        <v/>
      </c>
      <c r="G14" s="231">
        <f>'個票７～９'!$Y$203</f>
        <v>0</v>
      </c>
      <c r="H14" s="231">
        <f>'個票７～９'!$AI$203</f>
        <v>0</v>
      </c>
      <c r="I14" s="236">
        <f t="shared" si="0"/>
        <v>0</v>
      </c>
      <c r="J14" s="240" t="str">
        <f>'個票７～９'!$AA$244</f>
        <v/>
      </c>
      <c r="K14" s="240">
        <f>'個票７～９'!$AI$244</f>
        <v>0</v>
      </c>
      <c r="L14" s="243">
        <f t="shared" si="1"/>
        <v>0</v>
      </c>
      <c r="M14" s="243">
        <f t="shared" si="2"/>
        <v>0</v>
      </c>
      <c r="N14" s="249"/>
      <c r="P14" s="252"/>
      <c r="Q14" s="253"/>
      <c r="R14" s="254"/>
      <c r="S14" s="253"/>
    </row>
    <row r="15" spans="1:19" ht="22.5" customHeight="1">
      <c r="B15" s="218">
        <v>10</v>
      </c>
      <c r="C15" s="224">
        <f>'個票10～12'!$AG$4</f>
        <v>0</v>
      </c>
      <c r="D15" s="224">
        <f>'個票10～12'!$L$4</f>
        <v>0</v>
      </c>
      <c r="E15" s="224">
        <f>'個票10～12'!$L$5</f>
        <v>0</v>
      </c>
      <c r="F15" s="231" t="str">
        <f>'個票10～12'!$O$13</f>
        <v/>
      </c>
      <c r="G15" s="231">
        <f>'個票10～12'!$Y$13</f>
        <v>0</v>
      </c>
      <c r="H15" s="231">
        <f>'個票10～12'!$AI$13</f>
        <v>0</v>
      </c>
      <c r="I15" s="236">
        <f t="shared" si="0"/>
        <v>0</v>
      </c>
      <c r="J15" s="240" t="str">
        <f>'個票10～12'!$AA$54</f>
        <v/>
      </c>
      <c r="K15" s="240">
        <f>'個票10～12'!$AI$54</f>
        <v>0</v>
      </c>
      <c r="L15" s="243">
        <f t="shared" si="1"/>
        <v>0</v>
      </c>
      <c r="M15" s="243">
        <f t="shared" si="2"/>
        <v>0</v>
      </c>
      <c r="N15" s="249"/>
      <c r="P15" s="252"/>
      <c r="Q15" s="253">
        <f>'個票10～12'!$L$287</f>
        <v>0</v>
      </c>
      <c r="R15" s="254">
        <f>'個票10～12'!$L$288</f>
        <v>0</v>
      </c>
      <c r="S15" s="253">
        <f>SUM(Q15:R15)</f>
        <v>0</v>
      </c>
    </row>
    <row r="16" spans="1:19" ht="22.5" customHeight="1">
      <c r="B16" s="218">
        <v>11</v>
      </c>
      <c r="C16" s="224">
        <f>'個票10～12'!$AG$99</f>
        <v>0</v>
      </c>
      <c r="D16" s="224">
        <f>'個票10～12'!$L$99</f>
        <v>0</v>
      </c>
      <c r="E16" s="224">
        <f>'個票10～12'!$L$100</f>
        <v>0</v>
      </c>
      <c r="F16" s="231" t="str">
        <f>'個票10～12'!$O$108</f>
        <v/>
      </c>
      <c r="G16" s="231">
        <f>'個票10～12'!$Y$108</f>
        <v>0</v>
      </c>
      <c r="H16" s="231">
        <f>'個票10～12'!$AI$108</f>
        <v>0</v>
      </c>
      <c r="I16" s="236">
        <f t="shared" si="0"/>
        <v>0</v>
      </c>
      <c r="J16" s="240" t="str">
        <f>'個票10～12'!$AA$149</f>
        <v/>
      </c>
      <c r="K16" s="240">
        <f>'個票10～12'!$AI$149</f>
        <v>0</v>
      </c>
      <c r="L16" s="243">
        <f t="shared" si="1"/>
        <v>0</v>
      </c>
      <c r="M16" s="243">
        <f t="shared" si="2"/>
        <v>0</v>
      </c>
      <c r="N16" s="249"/>
      <c r="P16" s="252"/>
      <c r="Q16" s="253"/>
      <c r="R16" s="254"/>
      <c r="S16" s="253"/>
    </row>
    <row r="17" spans="1:19" ht="22.5" customHeight="1">
      <c r="B17" s="218">
        <v>12</v>
      </c>
      <c r="C17" s="224">
        <f>'個票10～12'!$AG$194</f>
        <v>0</v>
      </c>
      <c r="D17" s="224">
        <f>'個票10～12'!$L$194</f>
        <v>0</v>
      </c>
      <c r="E17" s="224">
        <f>'個票10～12'!$L$195</f>
        <v>0</v>
      </c>
      <c r="F17" s="231" t="str">
        <f>'個票10～12'!$O$203</f>
        <v/>
      </c>
      <c r="G17" s="231">
        <f>'個票10～12'!$Y$203</f>
        <v>0</v>
      </c>
      <c r="H17" s="231">
        <f>'個票10～12'!$AI$203</f>
        <v>0</v>
      </c>
      <c r="I17" s="236">
        <f t="shared" si="0"/>
        <v>0</v>
      </c>
      <c r="J17" s="240" t="str">
        <f>'個票10～12'!$AA$244</f>
        <v/>
      </c>
      <c r="K17" s="240">
        <f>'個票10～12'!$AI$244</f>
        <v>0</v>
      </c>
      <c r="L17" s="243">
        <f t="shared" si="1"/>
        <v>0</v>
      </c>
      <c r="M17" s="243">
        <f t="shared" si="2"/>
        <v>0</v>
      </c>
      <c r="N17" s="249"/>
      <c r="P17" s="252"/>
      <c r="Q17" s="253"/>
      <c r="R17" s="254"/>
      <c r="S17" s="253"/>
    </row>
    <row r="18" spans="1:19" ht="22.5" customHeight="1">
      <c r="B18" s="218">
        <v>13</v>
      </c>
      <c r="C18" s="224">
        <f>'個票13～15'!$AG$4</f>
        <v>0</v>
      </c>
      <c r="D18" s="224">
        <f>'個票13～15'!$L$4</f>
        <v>0</v>
      </c>
      <c r="E18" s="224">
        <f>'個票13～15'!$L$5</f>
        <v>0</v>
      </c>
      <c r="F18" s="231" t="str">
        <f>'個票13～15'!$O$13</f>
        <v/>
      </c>
      <c r="G18" s="231">
        <f>'個票13～15'!$Y$13</f>
        <v>0</v>
      </c>
      <c r="H18" s="231">
        <f>'個票13～15'!$AI$13</f>
        <v>0</v>
      </c>
      <c r="I18" s="236">
        <f t="shared" si="0"/>
        <v>0</v>
      </c>
      <c r="J18" s="240" t="str">
        <f>'個票13～15'!$AA$54</f>
        <v/>
      </c>
      <c r="K18" s="240">
        <f>'個票13～15'!$AI$54</f>
        <v>0</v>
      </c>
      <c r="L18" s="243">
        <f t="shared" si="1"/>
        <v>0</v>
      </c>
      <c r="M18" s="243">
        <f t="shared" si="2"/>
        <v>0</v>
      </c>
      <c r="N18" s="249"/>
      <c r="P18" s="252"/>
      <c r="Q18" s="253">
        <f>'個票13～15'!$L$287</f>
        <v>0</v>
      </c>
      <c r="R18" s="254">
        <f>'個票13～15'!$L$288</f>
        <v>0</v>
      </c>
      <c r="S18" s="253">
        <f>SUM(Q18:R18)</f>
        <v>0</v>
      </c>
    </row>
    <row r="19" spans="1:19" ht="22.5" customHeight="1">
      <c r="B19" s="218">
        <v>14</v>
      </c>
      <c r="C19" s="224">
        <f>'個票13～15'!$AG$99</f>
        <v>0</v>
      </c>
      <c r="D19" s="224">
        <f>'個票13～15'!$L$99</f>
        <v>0</v>
      </c>
      <c r="E19" s="224">
        <f>'個票13～15'!$L$100</f>
        <v>0</v>
      </c>
      <c r="F19" s="231" t="str">
        <f>'個票13～15'!$O$108</f>
        <v/>
      </c>
      <c r="G19" s="231">
        <f>'個票13～15'!$Y$108</f>
        <v>0</v>
      </c>
      <c r="H19" s="231">
        <f>'個票13～15'!$AI$108</f>
        <v>0</v>
      </c>
      <c r="I19" s="236">
        <f t="shared" si="0"/>
        <v>0</v>
      </c>
      <c r="J19" s="240" t="str">
        <f>'個票13～15'!$AA$149</f>
        <v/>
      </c>
      <c r="K19" s="240">
        <f>'個票13～15'!$AI$149</f>
        <v>0</v>
      </c>
      <c r="L19" s="243">
        <f t="shared" si="1"/>
        <v>0</v>
      </c>
      <c r="M19" s="243">
        <f t="shared" si="2"/>
        <v>0</v>
      </c>
      <c r="N19" s="249"/>
      <c r="P19" s="252"/>
      <c r="Q19" s="253"/>
      <c r="R19" s="254"/>
      <c r="S19" s="253"/>
    </row>
    <row r="20" spans="1:19" ht="22.5" customHeight="1">
      <c r="B20" s="219">
        <v>15</v>
      </c>
      <c r="C20" s="224">
        <f>'個票13～15'!$AG$194</f>
        <v>0</v>
      </c>
      <c r="D20" s="224">
        <f>'個票13～15'!$L$194</f>
        <v>0</v>
      </c>
      <c r="E20" s="224">
        <f>'個票13～15'!$L$195</f>
        <v>0</v>
      </c>
      <c r="F20" s="232" t="str">
        <f>'個票13～15'!$O$203</f>
        <v/>
      </c>
      <c r="G20" s="232">
        <f>'個票13～15'!$Y$203</f>
        <v>0</v>
      </c>
      <c r="H20" s="232">
        <f>'個票13～15'!$AI$203</f>
        <v>0</v>
      </c>
      <c r="I20" s="237">
        <f t="shared" si="0"/>
        <v>0</v>
      </c>
      <c r="J20" s="240" t="str">
        <f>'個票13～15'!$AA$244</f>
        <v/>
      </c>
      <c r="K20" s="240">
        <f>'個票13～15'!$AI$244</f>
        <v>0</v>
      </c>
      <c r="L20" s="244">
        <f t="shared" si="1"/>
        <v>0</v>
      </c>
      <c r="M20" s="247">
        <f t="shared" si="2"/>
        <v>0</v>
      </c>
      <c r="N20" s="250"/>
      <c r="P20" s="252"/>
      <c r="Q20" s="253"/>
      <c r="R20" s="254"/>
      <c r="S20" s="253"/>
    </row>
    <row r="21" spans="1:19" ht="22.5" customHeight="1">
      <c r="B21" s="220" t="s">
        <v>137</v>
      </c>
      <c r="C21" s="225"/>
      <c r="D21" s="225"/>
      <c r="E21" s="225"/>
      <c r="F21" s="233"/>
      <c r="G21" s="233"/>
      <c r="H21" s="233"/>
      <c r="I21" s="238">
        <f>SUM(I6:I20)</f>
        <v>0</v>
      </c>
      <c r="J21" s="241"/>
      <c r="K21" s="233"/>
      <c r="L21" s="245">
        <f>SUM(L6:L20)</f>
        <v>0</v>
      </c>
      <c r="M21" s="245">
        <f t="shared" si="2"/>
        <v>0</v>
      </c>
      <c r="N21" s="251"/>
      <c r="Q21" s="253">
        <f>SUM(Q6:Q20)</f>
        <v>0</v>
      </c>
      <c r="R21" s="253">
        <f>SUM(R6:R20)</f>
        <v>0</v>
      </c>
      <c r="S21" s="255">
        <f>SUM(S6:S20)</f>
        <v>0</v>
      </c>
    </row>
    <row r="22" spans="1:19" ht="19.5" customHeight="1"/>
    <row r="23" spans="1:19" s="15" customFormat="1" ht="18" customHeight="1">
      <c r="A23" s="215" t="s">
        <v>132</v>
      </c>
      <c r="B23" s="215"/>
      <c r="C23" s="215"/>
      <c r="D23" s="215"/>
    </row>
    <row r="24" spans="1:19" s="15" customFormat="1" ht="16.5" customHeight="1">
      <c r="A24" s="215"/>
      <c r="B24" s="221">
        <v>1</v>
      </c>
      <c r="C24" s="226" t="s">
        <v>142</v>
      </c>
      <c r="D24" s="215"/>
    </row>
    <row r="25" spans="1:19" s="15" customFormat="1" ht="16.5" customHeight="1">
      <c r="A25" s="215"/>
      <c r="B25" s="221">
        <v>2</v>
      </c>
      <c r="C25" s="226" t="s">
        <v>452</v>
      </c>
      <c r="D25" s="215"/>
    </row>
    <row r="26" spans="1:19" s="15" customFormat="1" ht="16.5" customHeight="1">
      <c r="A26" s="215"/>
      <c r="B26" s="221">
        <v>3</v>
      </c>
      <c r="C26" s="226" t="s">
        <v>423</v>
      </c>
      <c r="D26" s="215"/>
    </row>
    <row r="27" spans="1:19" s="15" customFormat="1" ht="16.5" customHeight="1">
      <c r="A27" s="215"/>
      <c r="B27" s="222">
        <v>4</v>
      </c>
      <c r="C27" s="227" t="s">
        <v>285</v>
      </c>
      <c r="D27" s="215"/>
    </row>
    <row r="28" spans="1:19" s="15" customFormat="1" ht="16.5" customHeight="1">
      <c r="A28" s="215"/>
      <c r="B28" s="222">
        <v>5</v>
      </c>
      <c r="C28" s="227" t="s">
        <v>129</v>
      </c>
      <c r="D28" s="215"/>
    </row>
    <row r="29" spans="1:19" s="15" customFormat="1" ht="22.5" customHeight="1"/>
    <row r="30" spans="1:19" s="15" customFormat="1" ht="22.5" customHeight="1"/>
    <row r="31" spans="1:19" s="15" customFormat="1" ht="22.5" customHeight="1"/>
    <row r="32" spans="1:19" s="15" customFormat="1" ht="22.5" customHeight="1"/>
    <row r="33" s="15" customFormat="1" ht="22.5" customHeight="1"/>
    <row r="34" s="15" customFormat="1" ht="22.5" customHeight="1"/>
    <row r="35" s="15" customFormat="1" ht="22.5" customHeight="1"/>
    <row r="36" s="15" customFormat="1" ht="22.5" customHeight="1"/>
    <row r="37" s="15" customFormat="1" ht="22.5" customHeight="1"/>
    <row r="38" s="15" customFormat="1" ht="22.5" customHeight="1"/>
    <row r="39" s="15" customFormat="1" ht="22.5" customHeight="1"/>
  </sheetData>
  <sheetProtection sheet="1" objects="1" scenarios="1"/>
  <mergeCells count="9">
    <mergeCell ref="F4:I4"/>
    <mergeCell ref="J4:L4"/>
    <mergeCell ref="B21:E21"/>
    <mergeCell ref="B4:B5"/>
    <mergeCell ref="C4:C5"/>
    <mergeCell ref="D4:D5"/>
    <mergeCell ref="E4:E5"/>
    <mergeCell ref="M4:M5"/>
    <mergeCell ref="N4:N5"/>
  </mergeCells>
  <phoneticPr fontId="4"/>
  <pageMargins left="0.19685039370078741" right="0.19685039370078741" top="0.39370078740157483" bottom="0.39370078740157483" header="0" footer="0"/>
  <pageSetup paperSize="9" scale="89" fitToWidth="1" fitToHeight="1" orientation="landscape" usePrinterDefaults="1"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0000"/>
  </sheetPr>
  <dimension ref="A1:BF288"/>
  <sheetViews>
    <sheetView showGridLines="0" view="pageBreakPreview" zoomScale="115" zoomScaleNormal="120" zoomScaleSheetLayoutView="115" workbookViewId="0">
      <selection activeCell="L4" sqref="L4:AF4"/>
    </sheetView>
  </sheetViews>
  <sheetFormatPr defaultColWidth="2.25" defaultRowHeight="18.75"/>
  <cols>
    <col min="1" max="1" width="2.25" style="215"/>
    <col min="2" max="5" width="2.375" style="215" customWidth="1"/>
    <col min="6" max="7" width="2.375" style="215" bestFit="1" customWidth="1"/>
    <col min="8" max="11" width="2.25" style="215"/>
    <col min="12" max="12" width="3.25" style="215" bestFit="1" customWidth="1"/>
    <col min="13" max="47" width="2.25" style="215"/>
    <col min="48" max="48" width="2.25" style="256"/>
    <col min="49" max="49" width="2.25" style="256" hidden="1" customWidth="1"/>
    <col min="50" max="56" width="2.25" style="257" hidden="1" customWidth="1"/>
    <col min="57" max="16384" width="2.25" style="215"/>
  </cols>
  <sheetData>
    <row r="1" spans="1:57">
      <c r="A1" s="259" t="s">
        <v>465</v>
      </c>
    </row>
    <row r="2" spans="1:57">
      <c r="AY2" s="257" t="s">
        <v>218</v>
      </c>
      <c r="AZ2" s="257" t="s">
        <v>219</v>
      </c>
      <c r="BA2" s="257" t="s">
        <v>143</v>
      </c>
      <c r="BB2" s="257" t="s">
        <v>180</v>
      </c>
      <c r="BE2" s="257"/>
    </row>
    <row r="3" spans="1:57" s="226" customFormat="1" ht="12" customHeight="1">
      <c r="A3" s="82" t="s">
        <v>264</v>
      </c>
      <c r="B3" s="94" t="s">
        <v>2</v>
      </c>
      <c r="C3" s="112"/>
      <c r="D3" s="112"/>
      <c r="E3" s="107"/>
      <c r="F3" s="107"/>
      <c r="G3" s="107"/>
      <c r="H3" s="107"/>
      <c r="I3" s="107"/>
      <c r="J3" s="107"/>
      <c r="K3" s="119"/>
      <c r="L3" s="348"/>
      <c r="M3" s="356"/>
      <c r="N3" s="356"/>
      <c r="O3" s="356"/>
      <c r="P3" s="356"/>
      <c r="Q3" s="356"/>
      <c r="R3" s="356"/>
      <c r="S3" s="356"/>
      <c r="T3" s="356"/>
      <c r="U3" s="356"/>
      <c r="V3" s="356"/>
      <c r="W3" s="356"/>
      <c r="X3" s="356"/>
      <c r="Y3" s="356"/>
      <c r="Z3" s="356"/>
      <c r="AA3" s="356"/>
      <c r="AB3" s="356"/>
      <c r="AC3" s="356"/>
      <c r="AD3" s="356"/>
      <c r="AE3" s="356"/>
      <c r="AF3" s="378"/>
      <c r="AG3" s="338" t="s">
        <v>115</v>
      </c>
      <c r="AH3" s="160"/>
      <c r="AI3" s="160"/>
      <c r="AJ3" s="160"/>
      <c r="AK3" s="160"/>
      <c r="AL3" s="160"/>
      <c r="AM3" s="169"/>
      <c r="AV3" s="256"/>
      <c r="AW3" s="256"/>
      <c r="AX3" s="257" t="s">
        <v>160</v>
      </c>
      <c r="AY3" s="413">
        <v>537</v>
      </c>
      <c r="AZ3" s="413">
        <v>268</v>
      </c>
      <c r="BA3" s="413">
        <v>537</v>
      </c>
      <c r="BB3" s="413">
        <v>268</v>
      </c>
      <c r="BC3" s="257" t="s">
        <v>233</v>
      </c>
      <c r="BD3" s="413"/>
      <c r="BE3" s="257"/>
    </row>
    <row r="4" spans="1:57" s="226" customFormat="1" ht="20.25" customHeight="1">
      <c r="A4" s="83"/>
      <c r="B4" s="95" t="s">
        <v>266</v>
      </c>
      <c r="C4" s="113"/>
      <c r="D4" s="113"/>
      <c r="E4" s="106"/>
      <c r="F4" s="106"/>
      <c r="G4" s="106"/>
      <c r="H4" s="106"/>
      <c r="I4" s="106"/>
      <c r="J4" s="106"/>
      <c r="K4" s="120"/>
      <c r="L4" s="349"/>
      <c r="M4" s="357"/>
      <c r="N4" s="357"/>
      <c r="O4" s="357"/>
      <c r="P4" s="357"/>
      <c r="Q4" s="357"/>
      <c r="R4" s="357"/>
      <c r="S4" s="357"/>
      <c r="T4" s="357"/>
      <c r="U4" s="357"/>
      <c r="V4" s="357"/>
      <c r="W4" s="357"/>
      <c r="X4" s="357"/>
      <c r="Y4" s="357"/>
      <c r="Z4" s="357"/>
      <c r="AA4" s="357"/>
      <c r="AB4" s="357"/>
      <c r="AC4" s="357"/>
      <c r="AD4" s="357"/>
      <c r="AE4" s="357"/>
      <c r="AF4" s="379"/>
      <c r="AG4" s="383"/>
      <c r="AH4" s="386"/>
      <c r="AI4" s="386"/>
      <c r="AJ4" s="386"/>
      <c r="AK4" s="386"/>
      <c r="AL4" s="386"/>
      <c r="AM4" s="393"/>
      <c r="AP4" s="408"/>
      <c r="AQ4" s="408"/>
      <c r="AR4" s="408"/>
      <c r="AS4" s="408"/>
      <c r="AT4" s="408"/>
      <c r="AV4" s="256"/>
      <c r="AW4" s="256"/>
      <c r="AX4" s="257" t="s">
        <v>236</v>
      </c>
      <c r="AY4" s="413">
        <v>684</v>
      </c>
      <c r="AZ4" s="413">
        <v>342</v>
      </c>
      <c r="BA4" s="413">
        <v>684</v>
      </c>
      <c r="BB4" s="413">
        <v>342</v>
      </c>
      <c r="BC4" s="257" t="s">
        <v>233</v>
      </c>
      <c r="BD4" s="413"/>
      <c r="BE4" s="257"/>
    </row>
    <row r="5" spans="1:57" s="226" customFormat="1" ht="20.25" customHeight="1">
      <c r="A5" s="83"/>
      <c r="B5" s="282" t="s">
        <v>128</v>
      </c>
      <c r="C5" s="81"/>
      <c r="D5" s="81"/>
      <c r="E5" s="93"/>
      <c r="F5" s="93"/>
      <c r="G5" s="93"/>
      <c r="H5" s="93"/>
      <c r="I5" s="93"/>
      <c r="J5" s="93"/>
      <c r="K5" s="337"/>
      <c r="L5" s="350"/>
      <c r="M5" s="358"/>
      <c r="N5" s="358"/>
      <c r="O5" s="358"/>
      <c r="P5" s="358"/>
      <c r="Q5" s="358"/>
      <c r="R5" s="358"/>
      <c r="S5" s="358"/>
      <c r="T5" s="358"/>
      <c r="U5" s="358"/>
      <c r="V5" s="358"/>
      <c r="W5" s="358"/>
      <c r="X5" s="358"/>
      <c r="Y5" s="358"/>
      <c r="Z5" s="358"/>
      <c r="AA5" s="358"/>
      <c r="AB5" s="374"/>
      <c r="AC5" s="375" t="s">
        <v>117</v>
      </c>
      <c r="AD5" s="377"/>
      <c r="AE5" s="377"/>
      <c r="AF5" s="380"/>
      <c r="AG5" s="384"/>
      <c r="AH5" s="384"/>
      <c r="AI5" s="384"/>
      <c r="AJ5" s="384"/>
      <c r="AK5" s="384"/>
      <c r="AL5" s="111" t="s">
        <v>118</v>
      </c>
      <c r="AM5" s="136"/>
      <c r="AP5" s="408"/>
      <c r="AQ5" s="408"/>
      <c r="AR5" s="408"/>
      <c r="AS5" s="408"/>
      <c r="AT5" s="408"/>
      <c r="AV5" s="256"/>
      <c r="AW5" s="256"/>
      <c r="AX5" s="257" t="s">
        <v>237</v>
      </c>
      <c r="AY5" s="413">
        <v>889</v>
      </c>
      <c r="AZ5" s="413">
        <v>445</v>
      </c>
      <c r="BA5" s="413">
        <v>889</v>
      </c>
      <c r="BB5" s="413">
        <v>445</v>
      </c>
      <c r="BC5" s="257" t="s">
        <v>233</v>
      </c>
      <c r="BD5" s="413"/>
      <c r="BE5" s="257"/>
    </row>
    <row r="6" spans="1:57" s="226" customFormat="1" ht="13.5" customHeight="1">
      <c r="A6" s="83"/>
      <c r="B6" s="96" t="s">
        <v>267</v>
      </c>
      <c r="C6" s="114"/>
      <c r="D6" s="114"/>
      <c r="E6" s="114"/>
      <c r="F6" s="114"/>
      <c r="G6" s="114"/>
      <c r="H6" s="114"/>
      <c r="I6" s="114"/>
      <c r="J6" s="114"/>
      <c r="K6" s="121"/>
      <c r="L6" s="126" t="s">
        <v>9</v>
      </c>
      <c r="M6" s="126"/>
      <c r="N6" s="126"/>
      <c r="O6" s="126"/>
      <c r="P6" s="126"/>
      <c r="Q6" s="364"/>
      <c r="R6" s="364"/>
      <c r="S6" s="126" t="s">
        <v>14</v>
      </c>
      <c r="T6" s="364"/>
      <c r="U6" s="364"/>
      <c r="V6" s="364"/>
      <c r="W6" s="126" t="s">
        <v>22</v>
      </c>
      <c r="X6" s="126"/>
      <c r="Y6" s="126"/>
      <c r="Z6" s="126"/>
      <c r="AA6" s="126"/>
      <c r="AB6" s="126"/>
      <c r="AC6" s="376" t="s">
        <v>119</v>
      </c>
      <c r="AD6" s="126"/>
      <c r="AE6" s="126"/>
      <c r="AF6" s="126"/>
      <c r="AG6" s="126"/>
      <c r="AH6" s="126"/>
      <c r="AI6" s="126"/>
      <c r="AJ6" s="126"/>
      <c r="AK6" s="126"/>
      <c r="AL6" s="126"/>
      <c r="AM6" s="210"/>
      <c r="AQ6" s="409"/>
      <c r="AR6" s="409"/>
      <c r="AS6" s="409"/>
      <c r="AT6" s="410"/>
      <c r="AV6" s="256"/>
      <c r="AW6" s="256"/>
      <c r="AX6" s="257" t="s">
        <v>239</v>
      </c>
      <c r="AY6" s="413">
        <v>231</v>
      </c>
      <c r="AZ6" s="413">
        <v>115</v>
      </c>
      <c r="BA6" s="413">
        <v>231</v>
      </c>
      <c r="BB6" s="413">
        <v>115</v>
      </c>
      <c r="BC6" s="257" t="s">
        <v>233</v>
      </c>
      <c r="BD6" s="413"/>
      <c r="BE6" s="257"/>
    </row>
    <row r="7" spans="1:57" s="226" customFormat="1" ht="20.25" customHeight="1">
      <c r="A7" s="83"/>
      <c r="B7" s="98"/>
      <c r="C7" s="116"/>
      <c r="D7" s="116"/>
      <c r="E7" s="116"/>
      <c r="F7" s="116"/>
      <c r="G7" s="116"/>
      <c r="H7" s="116"/>
      <c r="I7" s="116"/>
      <c r="J7" s="116"/>
      <c r="K7" s="123"/>
      <c r="L7" s="349"/>
      <c r="M7" s="357"/>
      <c r="N7" s="357"/>
      <c r="O7" s="357"/>
      <c r="P7" s="357"/>
      <c r="Q7" s="357"/>
      <c r="R7" s="357"/>
      <c r="S7" s="357"/>
      <c r="T7" s="357"/>
      <c r="U7" s="357"/>
      <c r="V7" s="357"/>
      <c r="W7" s="357"/>
      <c r="X7" s="357"/>
      <c r="Y7" s="357"/>
      <c r="Z7" s="357"/>
      <c r="AA7" s="357"/>
      <c r="AB7" s="357"/>
      <c r="AC7" s="357"/>
      <c r="AD7" s="357"/>
      <c r="AE7" s="357"/>
      <c r="AF7" s="357"/>
      <c r="AG7" s="357"/>
      <c r="AH7" s="357"/>
      <c r="AI7" s="357"/>
      <c r="AJ7" s="357"/>
      <c r="AK7" s="357"/>
      <c r="AL7" s="357"/>
      <c r="AM7" s="379"/>
      <c r="AP7" s="409"/>
      <c r="AQ7" s="409"/>
      <c r="AR7" s="409"/>
      <c r="AS7" s="409"/>
      <c r="AT7" s="410"/>
      <c r="AV7" s="256"/>
      <c r="AW7" s="256"/>
      <c r="AX7" s="257" t="s">
        <v>5</v>
      </c>
      <c r="AY7" s="413">
        <v>226</v>
      </c>
      <c r="AZ7" s="413">
        <v>113</v>
      </c>
      <c r="BA7" s="413">
        <v>226</v>
      </c>
      <c r="BB7" s="413">
        <v>113</v>
      </c>
      <c r="BC7" s="257" t="s">
        <v>233</v>
      </c>
      <c r="BD7" s="413"/>
      <c r="BE7" s="257"/>
    </row>
    <row r="8" spans="1:57" s="226" customFormat="1" ht="20.25" customHeight="1">
      <c r="A8" s="83"/>
      <c r="B8" s="85" t="s">
        <v>27</v>
      </c>
      <c r="C8" s="111"/>
      <c r="D8" s="111"/>
      <c r="E8" s="99"/>
      <c r="F8" s="99"/>
      <c r="G8" s="99"/>
      <c r="H8" s="99"/>
      <c r="I8" s="99"/>
      <c r="J8" s="99"/>
      <c r="K8" s="99"/>
      <c r="L8" s="85" t="s">
        <v>30</v>
      </c>
      <c r="M8" s="99"/>
      <c r="N8" s="99"/>
      <c r="O8" s="99"/>
      <c r="P8" s="99"/>
      <c r="Q8" s="99"/>
      <c r="R8" s="212"/>
      <c r="S8" s="351"/>
      <c r="T8" s="359"/>
      <c r="U8" s="359"/>
      <c r="V8" s="359"/>
      <c r="W8" s="359"/>
      <c r="X8" s="359"/>
      <c r="Y8" s="371"/>
      <c r="Z8" s="85" t="s">
        <v>46</v>
      </c>
      <c r="AA8" s="99"/>
      <c r="AB8" s="99"/>
      <c r="AC8" s="99"/>
      <c r="AD8" s="99"/>
      <c r="AE8" s="99"/>
      <c r="AF8" s="212"/>
      <c r="AG8" s="351"/>
      <c r="AH8" s="359"/>
      <c r="AI8" s="359"/>
      <c r="AJ8" s="359"/>
      <c r="AK8" s="359"/>
      <c r="AL8" s="359"/>
      <c r="AM8" s="371"/>
      <c r="AV8" s="256"/>
      <c r="AW8" s="256"/>
      <c r="AX8" s="257" t="s">
        <v>240</v>
      </c>
      <c r="AY8" s="413">
        <v>564</v>
      </c>
      <c r="AZ8" s="413">
        <v>113</v>
      </c>
      <c r="BA8" s="413">
        <v>564</v>
      </c>
      <c r="BB8" s="413">
        <v>282</v>
      </c>
      <c r="BC8" s="257" t="s">
        <v>233</v>
      </c>
      <c r="BD8" s="413"/>
      <c r="BE8" s="257"/>
    </row>
    <row r="9" spans="1:57" s="226" customFormat="1" ht="20.25" customHeight="1">
      <c r="A9" s="84"/>
      <c r="B9" s="85" t="s">
        <v>86</v>
      </c>
      <c r="C9" s="111"/>
      <c r="D9" s="111"/>
      <c r="E9" s="99"/>
      <c r="F9" s="99"/>
      <c r="G9" s="99"/>
      <c r="H9" s="99"/>
      <c r="I9" s="99"/>
      <c r="J9" s="99"/>
      <c r="K9" s="99"/>
      <c r="L9" s="351"/>
      <c r="M9" s="359"/>
      <c r="N9" s="359"/>
      <c r="O9" s="359"/>
      <c r="P9" s="359"/>
      <c r="Q9" s="359"/>
      <c r="R9" s="359"/>
      <c r="S9" s="359"/>
      <c r="T9" s="359"/>
      <c r="U9" s="359"/>
      <c r="V9" s="359"/>
      <c r="W9" s="359"/>
      <c r="X9" s="359"/>
      <c r="Y9" s="359"/>
      <c r="Z9" s="359"/>
      <c r="AA9" s="359"/>
      <c r="AB9" s="359"/>
      <c r="AC9" s="359"/>
      <c r="AD9" s="359"/>
      <c r="AE9" s="359"/>
      <c r="AF9" s="359"/>
      <c r="AG9" s="359"/>
      <c r="AH9" s="359"/>
      <c r="AI9" s="359"/>
      <c r="AJ9" s="359"/>
      <c r="AK9" s="359"/>
      <c r="AL9" s="359"/>
      <c r="AM9" s="371"/>
      <c r="AV9" s="256"/>
      <c r="AW9" s="256"/>
      <c r="AX9" s="257" t="s">
        <v>241</v>
      </c>
      <c r="AY9" s="413">
        <v>710</v>
      </c>
      <c r="AZ9" s="413">
        <v>355</v>
      </c>
      <c r="BA9" s="413">
        <v>710</v>
      </c>
      <c r="BB9" s="413">
        <v>355</v>
      </c>
      <c r="BC9" s="257" t="s">
        <v>233</v>
      </c>
      <c r="BD9" s="413"/>
      <c r="BE9" s="257"/>
    </row>
    <row r="10" spans="1:57" s="226" customFormat="1" ht="18" customHeight="1">
      <c r="A10" s="260" t="s">
        <v>187</v>
      </c>
      <c r="B10" s="283"/>
      <c r="C10" s="283"/>
      <c r="D10" s="283"/>
      <c r="E10" s="283"/>
      <c r="F10" s="283"/>
      <c r="G10" s="283"/>
      <c r="H10" s="321"/>
      <c r="I10" s="324"/>
      <c r="J10" s="326" t="s">
        <v>161</v>
      </c>
      <c r="K10" s="126"/>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394"/>
      <c r="AV10" s="256"/>
      <c r="AW10" s="256"/>
      <c r="AX10" s="257" t="s">
        <v>242</v>
      </c>
      <c r="AY10" s="413">
        <v>1133</v>
      </c>
      <c r="AZ10" s="413">
        <v>567</v>
      </c>
      <c r="BA10" s="413">
        <v>1133</v>
      </c>
      <c r="BB10" s="413">
        <v>567</v>
      </c>
      <c r="BC10" s="257" t="s">
        <v>233</v>
      </c>
      <c r="BD10" s="413"/>
      <c r="BE10" s="257"/>
    </row>
    <row r="11" spans="1:57" s="226" customFormat="1" ht="18" customHeight="1">
      <c r="A11" s="261"/>
      <c r="B11" s="284"/>
      <c r="C11" s="284"/>
      <c r="D11" s="284"/>
      <c r="E11" s="284"/>
      <c r="F11" s="284"/>
      <c r="G11" s="284"/>
      <c r="H11" s="322"/>
      <c r="I11" s="325"/>
      <c r="J11" s="329" t="s">
        <v>202</v>
      </c>
      <c r="K11" s="106"/>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395"/>
      <c r="AV11" s="256"/>
      <c r="AW11" s="256"/>
      <c r="AX11" s="257" t="s">
        <v>82</v>
      </c>
      <c r="AY11" s="414">
        <f>BA11*$AG$5</f>
        <v>0</v>
      </c>
      <c r="AZ11" s="414">
        <f>BB11*$AG$5</f>
        <v>0</v>
      </c>
      <c r="BA11" s="413">
        <v>27</v>
      </c>
      <c r="BB11" s="413">
        <v>13</v>
      </c>
      <c r="BC11" s="257" t="s">
        <v>243</v>
      </c>
      <c r="BD11" s="413"/>
      <c r="BE11" s="257"/>
    </row>
    <row r="12" spans="1:57" s="226" customFormat="1" ht="5.25" customHeight="1">
      <c r="A12" s="262"/>
      <c r="B12" s="262"/>
      <c r="C12" s="262"/>
      <c r="D12" s="262"/>
      <c r="E12" s="262"/>
      <c r="F12" s="262"/>
      <c r="G12" s="262"/>
      <c r="H12" s="262"/>
      <c r="I12" s="326"/>
      <c r="J12" s="330"/>
      <c r="K12" s="126"/>
      <c r="L12" s="130"/>
      <c r="M12" s="130"/>
      <c r="N12" s="130"/>
      <c r="O12" s="130"/>
      <c r="P12" s="130"/>
      <c r="Q12" s="130"/>
      <c r="R12" s="130"/>
      <c r="S12" s="130"/>
      <c r="T12" s="130"/>
      <c r="U12" s="130"/>
      <c r="V12" s="130"/>
      <c r="W12" s="111"/>
      <c r="X12" s="111"/>
      <c r="Y12" s="111"/>
      <c r="Z12" s="111"/>
      <c r="AA12" s="111"/>
      <c r="AB12" s="111"/>
      <c r="AC12" s="111"/>
      <c r="AD12" s="111"/>
      <c r="AE12" s="111"/>
      <c r="AF12" s="111"/>
      <c r="AG12" s="111"/>
      <c r="AH12" s="111"/>
      <c r="AI12" s="111"/>
      <c r="AJ12" s="111"/>
      <c r="AK12" s="111"/>
      <c r="AL12" s="111"/>
      <c r="AM12" s="111"/>
      <c r="AV12" s="256"/>
      <c r="AW12" s="256"/>
      <c r="AX12" s="257" t="s">
        <v>134</v>
      </c>
      <c r="AY12" s="414">
        <f>BA12*$AG$5</f>
        <v>0</v>
      </c>
      <c r="AZ12" s="414">
        <f>BB12*$AG$5</f>
        <v>0</v>
      </c>
      <c r="BA12" s="413">
        <v>27</v>
      </c>
      <c r="BB12" s="413">
        <v>13</v>
      </c>
      <c r="BC12" s="257" t="s">
        <v>243</v>
      </c>
      <c r="BD12" s="413"/>
      <c r="BE12" s="257"/>
    </row>
    <row r="13" spans="1:57" s="226" customFormat="1" ht="20.25" customHeight="1">
      <c r="A13" s="263" t="s">
        <v>161</v>
      </c>
      <c r="B13" s="285"/>
      <c r="C13" s="285"/>
      <c r="D13" s="285"/>
      <c r="E13" s="285"/>
      <c r="F13" s="285"/>
      <c r="G13" s="285"/>
      <c r="H13" s="285"/>
      <c r="I13" s="327"/>
      <c r="J13" s="331"/>
      <c r="K13" s="338" t="s">
        <v>10</v>
      </c>
      <c r="L13" s="160"/>
      <c r="M13" s="160"/>
      <c r="N13" s="169"/>
      <c r="O13" s="360" t="str">
        <f>IF(L5="","",VLOOKUP(L5,$AX$3:$AY$37,2,0))</f>
        <v/>
      </c>
      <c r="P13" s="362"/>
      <c r="Q13" s="362"/>
      <c r="R13" s="160" t="s">
        <v>0</v>
      </c>
      <c r="S13" s="169"/>
      <c r="T13" s="366" t="s">
        <v>286</v>
      </c>
      <c r="U13" s="368"/>
      <c r="V13" s="368"/>
      <c r="W13" s="368"/>
      <c r="X13" s="370"/>
      <c r="Y13" s="372">
        <f>ROUNDDOWN($F$45/1000,0)</f>
        <v>0</v>
      </c>
      <c r="Z13" s="373"/>
      <c r="AA13" s="373"/>
      <c r="AB13" s="157" t="s">
        <v>0</v>
      </c>
      <c r="AC13" s="166"/>
      <c r="AD13" s="366" t="s">
        <v>271</v>
      </c>
      <c r="AE13" s="368"/>
      <c r="AF13" s="368"/>
      <c r="AG13" s="368"/>
      <c r="AH13" s="370"/>
      <c r="AI13" s="372">
        <f>ROUNDDOWN($F$52/1000,0)</f>
        <v>0</v>
      </c>
      <c r="AJ13" s="373"/>
      <c r="AK13" s="373"/>
      <c r="AL13" s="157" t="s">
        <v>0</v>
      </c>
      <c r="AM13" s="166"/>
      <c r="AV13" s="256"/>
      <c r="AW13" s="256"/>
      <c r="AX13" s="257" t="s">
        <v>56</v>
      </c>
      <c r="AY13" s="413">
        <v>320</v>
      </c>
      <c r="AZ13" s="413">
        <v>160</v>
      </c>
      <c r="BA13" s="413">
        <v>320</v>
      </c>
      <c r="BB13" s="413">
        <v>160</v>
      </c>
      <c r="BC13" s="257" t="s">
        <v>233</v>
      </c>
      <c r="BD13" s="413"/>
      <c r="BE13" s="257"/>
    </row>
    <row r="14" spans="1:57" s="226" customFormat="1" ht="20.25" customHeight="1">
      <c r="A14" s="264" t="s">
        <v>87</v>
      </c>
      <c r="B14" s="286"/>
      <c r="C14" s="301"/>
      <c r="D14" s="301"/>
      <c r="E14" s="301"/>
      <c r="F14" s="301"/>
      <c r="G14" s="301"/>
      <c r="H14" s="323"/>
      <c r="I14" s="328"/>
      <c r="J14" s="332"/>
      <c r="K14" s="339" t="s">
        <v>203</v>
      </c>
      <c r="L14" s="352"/>
      <c r="M14" s="352"/>
      <c r="N14" s="352"/>
      <c r="O14" s="352"/>
      <c r="P14" s="352"/>
      <c r="Q14" s="352"/>
      <c r="R14" s="352"/>
      <c r="S14" s="352"/>
      <c r="T14" s="352"/>
      <c r="U14" s="352"/>
      <c r="V14" s="352"/>
      <c r="W14" s="352"/>
      <c r="X14" s="352"/>
      <c r="Y14" s="352"/>
      <c r="Z14" s="352"/>
      <c r="AA14" s="352"/>
      <c r="AB14" s="352"/>
      <c r="AC14" s="352"/>
      <c r="AD14" s="352"/>
      <c r="AE14" s="352"/>
      <c r="AF14" s="381" t="s">
        <v>122</v>
      </c>
      <c r="AG14" s="385"/>
      <c r="AH14" s="385"/>
      <c r="AI14" s="301"/>
      <c r="AJ14" s="301"/>
      <c r="AK14" s="111"/>
      <c r="AL14" s="301"/>
      <c r="AM14" s="396"/>
      <c r="AV14" s="256"/>
      <c r="AW14" s="256"/>
      <c r="AX14" s="257" t="s">
        <v>57</v>
      </c>
      <c r="AY14" s="413">
        <v>339</v>
      </c>
      <c r="AZ14" s="413">
        <v>169</v>
      </c>
      <c r="BA14" s="413">
        <v>339</v>
      </c>
      <c r="BB14" s="413">
        <v>169</v>
      </c>
      <c r="BC14" s="257" t="s">
        <v>233</v>
      </c>
      <c r="BD14" s="413"/>
      <c r="BE14" s="257"/>
    </row>
    <row r="15" spans="1:57" s="226" customFormat="1" ht="21" customHeight="1">
      <c r="A15" s="265"/>
      <c r="C15" s="302" t="s">
        <v>467</v>
      </c>
      <c r="D15" s="302"/>
      <c r="E15" s="302"/>
      <c r="F15" s="302"/>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97"/>
      <c r="AV15" s="256"/>
      <c r="AW15" s="256"/>
      <c r="AX15" s="257" t="s">
        <v>60</v>
      </c>
      <c r="AY15" s="413">
        <v>311</v>
      </c>
      <c r="AZ15" s="413">
        <v>156</v>
      </c>
      <c r="BA15" s="413">
        <v>311</v>
      </c>
      <c r="BB15" s="413">
        <v>156</v>
      </c>
      <c r="BC15" s="257" t="s">
        <v>233</v>
      </c>
      <c r="BD15" s="413"/>
      <c r="BE15" s="257"/>
    </row>
    <row r="16" spans="1:57" s="226" customFormat="1" ht="21" customHeight="1">
      <c r="A16" s="266"/>
      <c r="B16" s="287"/>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97"/>
      <c r="AV16" s="256"/>
      <c r="AW16" s="256"/>
      <c r="AX16" s="257" t="s">
        <v>63</v>
      </c>
      <c r="AY16" s="413">
        <v>137</v>
      </c>
      <c r="AZ16" s="413">
        <v>68</v>
      </c>
      <c r="BA16" s="413">
        <v>137</v>
      </c>
      <c r="BB16" s="413">
        <v>68</v>
      </c>
      <c r="BC16" s="257" t="s">
        <v>233</v>
      </c>
      <c r="BD16" s="413"/>
      <c r="BE16" s="257"/>
    </row>
    <row r="17" spans="1:57" s="226" customFormat="1" ht="21" customHeight="1">
      <c r="A17" s="266"/>
      <c r="B17" s="287"/>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2"/>
      <c r="AM17" s="397"/>
      <c r="AV17" s="256"/>
      <c r="AW17" s="256"/>
      <c r="AX17" s="257" t="s">
        <v>35</v>
      </c>
      <c r="AY17" s="413">
        <v>508</v>
      </c>
      <c r="AZ17" s="413">
        <v>254</v>
      </c>
      <c r="BA17" s="413">
        <v>508</v>
      </c>
      <c r="BB17" s="413">
        <v>254</v>
      </c>
      <c r="BC17" s="257" t="s">
        <v>233</v>
      </c>
      <c r="BD17" s="413"/>
      <c r="BE17" s="257"/>
    </row>
    <row r="18" spans="1:57" s="226" customFormat="1" ht="21" customHeight="1">
      <c r="A18" s="266"/>
      <c r="B18" s="287"/>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97"/>
      <c r="AV18" s="256"/>
      <c r="AW18" s="256"/>
      <c r="AX18" s="257" t="s">
        <v>65</v>
      </c>
      <c r="AY18" s="413">
        <v>204</v>
      </c>
      <c r="AZ18" s="413">
        <v>102</v>
      </c>
      <c r="BA18" s="413">
        <v>204</v>
      </c>
      <c r="BB18" s="413">
        <v>102</v>
      </c>
      <c r="BC18" s="257" t="s">
        <v>233</v>
      </c>
      <c r="BD18" s="413"/>
      <c r="BE18" s="257"/>
    </row>
    <row r="19" spans="1:57" s="226" customFormat="1" ht="21" customHeight="1">
      <c r="A19" s="266"/>
      <c r="B19" s="287"/>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2"/>
      <c r="AM19" s="397"/>
      <c r="AV19" s="256"/>
      <c r="AW19" s="256"/>
      <c r="AX19" s="257" t="s">
        <v>67</v>
      </c>
      <c r="AY19" s="413">
        <v>148</v>
      </c>
      <c r="AZ19" s="413">
        <v>74</v>
      </c>
      <c r="BA19" s="413">
        <v>148</v>
      </c>
      <c r="BB19" s="413">
        <v>74</v>
      </c>
      <c r="BC19" s="257" t="s">
        <v>233</v>
      </c>
      <c r="BD19" s="413"/>
      <c r="BE19" s="257"/>
    </row>
    <row r="20" spans="1:57" s="226" customFormat="1" ht="21" customHeight="1">
      <c r="A20" s="266"/>
      <c r="B20" s="287"/>
      <c r="C20" s="302"/>
      <c r="D20" s="302"/>
      <c r="E20" s="302"/>
      <c r="F20" s="302"/>
      <c r="G20" s="302"/>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c r="AL20" s="302"/>
      <c r="AM20" s="397"/>
      <c r="AV20" s="256"/>
      <c r="AW20" s="256"/>
      <c r="AX20" s="257" t="s">
        <v>68</v>
      </c>
      <c r="AY20" s="413"/>
      <c r="AZ20" s="413">
        <v>282</v>
      </c>
      <c r="BA20" s="413"/>
      <c r="BB20" s="413">
        <v>282</v>
      </c>
      <c r="BC20" s="257" t="s">
        <v>233</v>
      </c>
      <c r="BD20" s="413"/>
      <c r="BE20" s="257"/>
    </row>
    <row r="21" spans="1:57" s="226" customFormat="1" ht="21" customHeight="1">
      <c r="A21" s="266"/>
      <c r="B21" s="287"/>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97"/>
      <c r="AV21" s="256"/>
      <c r="AW21" s="256"/>
      <c r="AX21" s="257" t="s">
        <v>171</v>
      </c>
      <c r="AY21" s="413">
        <v>33</v>
      </c>
      <c r="AZ21" s="413">
        <v>16</v>
      </c>
      <c r="BA21" s="413">
        <v>33</v>
      </c>
      <c r="BB21" s="413">
        <v>16</v>
      </c>
      <c r="BC21" s="257" t="s">
        <v>233</v>
      </c>
      <c r="BD21" s="413"/>
      <c r="BE21" s="257"/>
    </row>
    <row r="22" spans="1:57" s="226" customFormat="1" ht="21" customHeight="1">
      <c r="A22" s="267"/>
      <c r="B22" s="288"/>
      <c r="C22" s="303"/>
      <c r="D22" s="303"/>
      <c r="E22" s="303"/>
      <c r="F22" s="303"/>
      <c r="G22" s="303"/>
      <c r="H22" s="303"/>
      <c r="I22" s="303"/>
      <c r="J22" s="303"/>
      <c r="K22" s="303"/>
      <c r="L22" s="303"/>
      <c r="M22" s="303"/>
      <c r="N22" s="303"/>
      <c r="O22" s="303"/>
      <c r="P22" s="303"/>
      <c r="Q22" s="303"/>
      <c r="R22" s="303"/>
      <c r="S22" s="303"/>
      <c r="T22" s="303"/>
      <c r="U22" s="303"/>
      <c r="V22" s="303"/>
      <c r="W22" s="303"/>
      <c r="X22" s="303"/>
      <c r="Y22" s="303"/>
      <c r="Z22" s="303"/>
      <c r="AA22" s="303"/>
      <c r="AB22" s="303"/>
      <c r="AC22" s="303"/>
      <c r="AD22" s="303"/>
      <c r="AE22" s="303"/>
      <c r="AF22" s="303"/>
      <c r="AG22" s="303"/>
      <c r="AH22" s="303"/>
      <c r="AI22" s="303"/>
      <c r="AJ22" s="303"/>
      <c r="AK22" s="303"/>
      <c r="AL22" s="303"/>
      <c r="AM22" s="398"/>
      <c r="AV22" s="256"/>
      <c r="AW22" s="256"/>
      <c r="AX22" s="257" t="s">
        <v>69</v>
      </c>
      <c r="AY22" s="413">
        <v>475</v>
      </c>
      <c r="AZ22" s="413">
        <v>237</v>
      </c>
      <c r="BA22" s="413">
        <v>475</v>
      </c>
      <c r="BB22" s="413">
        <v>237</v>
      </c>
      <c r="BC22" s="257" t="s">
        <v>233</v>
      </c>
      <c r="BD22" s="413"/>
      <c r="BE22" s="257"/>
    </row>
    <row r="23" spans="1:57" s="226" customFormat="1" ht="18.75" customHeight="1">
      <c r="A23" s="268" t="s">
        <v>80</v>
      </c>
      <c r="B23" s="289"/>
      <c r="C23" s="289"/>
      <c r="D23" s="289"/>
      <c r="E23" s="289"/>
      <c r="F23" s="303"/>
      <c r="G23" s="303"/>
      <c r="H23" s="303"/>
      <c r="I23" s="303"/>
      <c r="J23" s="303"/>
      <c r="K23" s="303"/>
      <c r="L23" s="303"/>
      <c r="M23" s="303"/>
      <c r="N23" s="303"/>
      <c r="O23" s="303"/>
      <c r="P23" s="303"/>
      <c r="Q23" s="303"/>
      <c r="R23" s="303"/>
      <c r="S23" s="303"/>
      <c r="T23" s="303"/>
      <c r="U23" s="303"/>
      <c r="V23" s="303"/>
      <c r="W23" s="303"/>
      <c r="X23" s="303"/>
      <c r="Y23" s="303"/>
      <c r="Z23" s="303"/>
      <c r="AA23" s="303"/>
      <c r="AB23" s="303"/>
      <c r="AC23" s="303"/>
      <c r="AD23" s="303"/>
      <c r="AE23" s="303"/>
      <c r="AF23" s="303"/>
      <c r="AG23" s="303"/>
      <c r="AH23" s="303"/>
      <c r="AI23" s="303"/>
      <c r="AJ23" s="303"/>
      <c r="AK23" s="303"/>
      <c r="AL23" s="303"/>
      <c r="AM23" s="398"/>
      <c r="AV23" s="256"/>
      <c r="AW23" s="256"/>
      <c r="AX23" s="257" t="s">
        <v>19</v>
      </c>
      <c r="AY23" s="413">
        <v>638</v>
      </c>
      <c r="AZ23" s="413">
        <v>319</v>
      </c>
      <c r="BA23" s="413">
        <v>638</v>
      </c>
      <c r="BB23" s="413">
        <v>319</v>
      </c>
      <c r="BC23" s="257" t="s">
        <v>233</v>
      </c>
      <c r="BD23" s="413"/>
      <c r="BE23" s="257"/>
    </row>
    <row r="24" spans="1:57" ht="18" customHeight="1">
      <c r="A24" s="269" t="s">
        <v>88</v>
      </c>
      <c r="B24" s="286"/>
      <c r="C24" s="286"/>
      <c r="D24" s="286"/>
      <c r="E24" s="308"/>
      <c r="F24" s="269" t="s">
        <v>277</v>
      </c>
      <c r="G24" s="286"/>
      <c r="H24" s="286"/>
      <c r="I24" s="286"/>
      <c r="J24" s="286"/>
      <c r="K24" s="340" t="s">
        <v>29</v>
      </c>
      <c r="L24" s="340"/>
      <c r="M24" s="340"/>
      <c r="N24" s="340"/>
      <c r="O24" s="340"/>
      <c r="P24" s="340"/>
      <c r="Q24" s="340"/>
      <c r="R24" s="340"/>
      <c r="S24" s="340"/>
      <c r="T24" s="340"/>
      <c r="U24" s="340"/>
      <c r="V24" s="340"/>
      <c r="W24" s="340"/>
      <c r="X24" s="340"/>
      <c r="Y24" s="340"/>
      <c r="Z24" s="340"/>
      <c r="AA24" s="340"/>
      <c r="AB24" s="340"/>
      <c r="AC24" s="340"/>
      <c r="AD24" s="340"/>
      <c r="AE24" s="340"/>
      <c r="AF24" s="340"/>
      <c r="AG24" s="340"/>
      <c r="AH24" s="340"/>
      <c r="AI24" s="340"/>
      <c r="AJ24" s="340"/>
      <c r="AK24" s="340"/>
      <c r="AL24" s="340"/>
      <c r="AM24" s="340"/>
      <c r="AX24" s="257" t="s">
        <v>72</v>
      </c>
      <c r="AY24" s="414">
        <f t="shared" ref="AY24:AZ37" si="0">BA24*$AG$5</f>
        <v>0</v>
      </c>
      <c r="AZ24" s="414">
        <f t="shared" si="0"/>
        <v>0</v>
      </c>
      <c r="BA24" s="413">
        <v>38</v>
      </c>
      <c r="BB24" s="413">
        <v>19</v>
      </c>
      <c r="BC24" s="257" t="s">
        <v>243</v>
      </c>
      <c r="BD24" s="413"/>
      <c r="BE24" s="257"/>
    </row>
    <row r="25" spans="1:57" ht="9.75" customHeight="1">
      <c r="A25" s="270"/>
      <c r="B25" s="270"/>
      <c r="C25" s="270"/>
      <c r="D25" s="270"/>
      <c r="E25" s="270"/>
      <c r="F25" s="311"/>
      <c r="G25" s="311"/>
      <c r="H25" s="311"/>
      <c r="I25" s="311"/>
      <c r="J25" s="311"/>
      <c r="K25" s="341"/>
      <c r="L25" s="341"/>
      <c r="M25" s="341"/>
      <c r="N25" s="341"/>
      <c r="O25" s="341"/>
      <c r="P25" s="341"/>
      <c r="Q25" s="341"/>
      <c r="R25" s="341"/>
      <c r="S25" s="341"/>
      <c r="T25" s="341"/>
      <c r="U25" s="341"/>
      <c r="V25" s="341"/>
      <c r="W25" s="341"/>
      <c r="X25" s="341"/>
      <c r="Y25" s="341"/>
      <c r="Z25" s="341"/>
      <c r="AA25" s="341"/>
      <c r="AB25" s="341"/>
      <c r="AC25" s="341"/>
      <c r="AD25" s="341"/>
      <c r="AE25" s="341"/>
      <c r="AF25" s="341"/>
      <c r="AG25" s="341"/>
      <c r="AH25" s="341"/>
      <c r="AI25" s="341"/>
      <c r="AJ25" s="341"/>
      <c r="AK25" s="341"/>
      <c r="AL25" s="341"/>
      <c r="AM25" s="341"/>
      <c r="AX25" s="257" t="s">
        <v>75</v>
      </c>
      <c r="AY25" s="414">
        <f t="shared" si="0"/>
        <v>0</v>
      </c>
      <c r="AZ25" s="414">
        <f t="shared" si="0"/>
        <v>0</v>
      </c>
      <c r="BA25" s="413">
        <v>40</v>
      </c>
      <c r="BB25" s="413">
        <v>20</v>
      </c>
      <c r="BC25" s="257" t="s">
        <v>243</v>
      </c>
      <c r="BD25" s="413"/>
      <c r="BE25" s="257"/>
    </row>
    <row r="26" spans="1:57" ht="9.75" customHeight="1">
      <c r="A26" s="270"/>
      <c r="B26" s="270"/>
      <c r="C26" s="270"/>
      <c r="D26" s="270"/>
      <c r="E26" s="270"/>
      <c r="F26" s="311"/>
      <c r="G26" s="311"/>
      <c r="H26" s="311"/>
      <c r="I26" s="311"/>
      <c r="J26" s="311"/>
      <c r="K26" s="341"/>
      <c r="L26" s="341"/>
      <c r="M26" s="341"/>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341"/>
      <c r="AL26" s="341"/>
      <c r="AM26" s="341"/>
      <c r="AX26" s="257" t="s">
        <v>51</v>
      </c>
      <c r="AY26" s="414">
        <f t="shared" si="0"/>
        <v>0</v>
      </c>
      <c r="AZ26" s="414">
        <f t="shared" si="0"/>
        <v>0</v>
      </c>
      <c r="BA26" s="413">
        <v>38</v>
      </c>
      <c r="BB26" s="413">
        <v>19</v>
      </c>
      <c r="BC26" s="257" t="s">
        <v>243</v>
      </c>
      <c r="BD26" s="413"/>
      <c r="BE26" s="257"/>
    </row>
    <row r="27" spans="1:57" ht="9.75" customHeight="1">
      <c r="A27" s="270"/>
      <c r="B27" s="270"/>
      <c r="C27" s="270"/>
      <c r="D27" s="270"/>
      <c r="E27" s="270"/>
      <c r="F27" s="311"/>
      <c r="G27" s="311"/>
      <c r="H27" s="311"/>
      <c r="I27" s="311"/>
      <c r="J27" s="311"/>
      <c r="K27" s="341"/>
      <c r="L27" s="341"/>
      <c r="M27" s="341"/>
      <c r="N27" s="341"/>
      <c r="O27" s="341"/>
      <c r="P27" s="341"/>
      <c r="Q27" s="341"/>
      <c r="R27" s="341"/>
      <c r="S27" s="341"/>
      <c r="T27" s="341"/>
      <c r="U27" s="341"/>
      <c r="V27" s="341"/>
      <c r="W27" s="341"/>
      <c r="X27" s="341"/>
      <c r="Y27" s="341"/>
      <c r="Z27" s="341"/>
      <c r="AA27" s="341"/>
      <c r="AB27" s="341"/>
      <c r="AC27" s="341"/>
      <c r="AD27" s="341"/>
      <c r="AE27" s="341"/>
      <c r="AF27" s="341"/>
      <c r="AG27" s="341"/>
      <c r="AH27" s="341"/>
      <c r="AI27" s="341"/>
      <c r="AJ27" s="341"/>
      <c r="AK27" s="341"/>
      <c r="AL27" s="341"/>
      <c r="AM27" s="341"/>
      <c r="AX27" s="257" t="s">
        <v>59</v>
      </c>
      <c r="AY27" s="414">
        <f t="shared" si="0"/>
        <v>0</v>
      </c>
      <c r="AZ27" s="414">
        <f t="shared" si="0"/>
        <v>0</v>
      </c>
      <c r="BA27" s="413">
        <v>48</v>
      </c>
      <c r="BB27" s="413">
        <v>24</v>
      </c>
      <c r="BC27" s="257" t="s">
        <v>243</v>
      </c>
      <c r="BD27" s="413"/>
      <c r="BE27" s="257"/>
    </row>
    <row r="28" spans="1:57" ht="9.75" customHeight="1">
      <c r="A28" s="270"/>
      <c r="B28" s="270"/>
      <c r="C28" s="270"/>
      <c r="D28" s="270"/>
      <c r="E28" s="270"/>
      <c r="F28" s="311"/>
      <c r="G28" s="311"/>
      <c r="H28" s="311"/>
      <c r="I28" s="311"/>
      <c r="J28" s="311"/>
      <c r="K28" s="341"/>
      <c r="L28" s="341"/>
      <c r="M28" s="341"/>
      <c r="N28" s="341"/>
      <c r="O28" s="341"/>
      <c r="P28" s="341"/>
      <c r="Q28" s="341"/>
      <c r="R28" s="341"/>
      <c r="S28" s="341"/>
      <c r="T28" s="341"/>
      <c r="U28" s="341"/>
      <c r="V28" s="341"/>
      <c r="W28" s="341"/>
      <c r="X28" s="341"/>
      <c r="Y28" s="341"/>
      <c r="Z28" s="341"/>
      <c r="AA28" s="341"/>
      <c r="AB28" s="341"/>
      <c r="AC28" s="341"/>
      <c r="AD28" s="341"/>
      <c r="AE28" s="341"/>
      <c r="AF28" s="341"/>
      <c r="AG28" s="341"/>
      <c r="AH28" s="341"/>
      <c r="AI28" s="341"/>
      <c r="AJ28" s="341"/>
      <c r="AK28" s="341"/>
      <c r="AL28" s="341"/>
      <c r="AM28" s="341"/>
      <c r="AX28" s="257" t="s">
        <v>11</v>
      </c>
      <c r="AY28" s="414">
        <f t="shared" si="0"/>
        <v>0</v>
      </c>
      <c r="AZ28" s="414">
        <f t="shared" si="0"/>
        <v>0</v>
      </c>
      <c r="BA28" s="413">
        <v>43</v>
      </c>
      <c r="BB28" s="413">
        <v>21</v>
      </c>
      <c r="BC28" s="257" t="s">
        <v>243</v>
      </c>
      <c r="BD28" s="413"/>
      <c r="BE28" s="257"/>
    </row>
    <row r="29" spans="1:57" ht="9.75" customHeight="1">
      <c r="A29" s="270"/>
      <c r="B29" s="270"/>
      <c r="C29" s="270"/>
      <c r="D29" s="270"/>
      <c r="E29" s="270"/>
      <c r="F29" s="311"/>
      <c r="G29" s="311"/>
      <c r="H29" s="311"/>
      <c r="I29" s="311"/>
      <c r="J29" s="311"/>
      <c r="K29" s="341"/>
      <c r="L29" s="341"/>
      <c r="M29" s="341"/>
      <c r="N29" s="341"/>
      <c r="O29" s="341"/>
      <c r="P29" s="341"/>
      <c r="Q29" s="341"/>
      <c r="R29" s="341"/>
      <c r="S29" s="341"/>
      <c r="T29" s="341"/>
      <c r="U29" s="341"/>
      <c r="V29" s="341"/>
      <c r="W29" s="341"/>
      <c r="X29" s="341"/>
      <c r="Y29" s="341"/>
      <c r="Z29" s="341"/>
      <c r="AA29" s="341"/>
      <c r="AB29" s="341"/>
      <c r="AC29" s="341"/>
      <c r="AD29" s="341"/>
      <c r="AE29" s="341"/>
      <c r="AF29" s="341"/>
      <c r="AG29" s="341"/>
      <c r="AH29" s="341"/>
      <c r="AI29" s="341"/>
      <c r="AJ29" s="341"/>
      <c r="AK29" s="341"/>
      <c r="AL29" s="341"/>
      <c r="AM29" s="341"/>
      <c r="AX29" s="257" t="s">
        <v>77</v>
      </c>
      <c r="AY29" s="414">
        <f t="shared" si="0"/>
        <v>0</v>
      </c>
      <c r="AZ29" s="414">
        <f t="shared" si="0"/>
        <v>0</v>
      </c>
      <c r="BA29" s="413">
        <v>36</v>
      </c>
      <c r="BB29" s="413">
        <v>18</v>
      </c>
      <c r="BC29" s="257" t="s">
        <v>243</v>
      </c>
      <c r="BD29" s="413"/>
      <c r="BE29" s="257"/>
    </row>
    <row r="30" spans="1:57" ht="9.75" customHeight="1">
      <c r="A30" s="270"/>
      <c r="B30" s="270"/>
      <c r="C30" s="270"/>
      <c r="D30" s="270"/>
      <c r="E30" s="270"/>
      <c r="F30" s="311"/>
      <c r="G30" s="311"/>
      <c r="H30" s="311"/>
      <c r="I30" s="311"/>
      <c r="J30" s="31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c r="AL30" s="341"/>
      <c r="AM30" s="341"/>
      <c r="AX30" s="257" t="s">
        <v>245</v>
      </c>
      <c r="AY30" s="414">
        <f t="shared" si="0"/>
        <v>0</v>
      </c>
      <c r="AZ30" s="414">
        <f t="shared" si="0"/>
        <v>0</v>
      </c>
      <c r="BA30" s="413">
        <v>37</v>
      </c>
      <c r="BB30" s="413">
        <v>19</v>
      </c>
      <c r="BC30" s="257" t="s">
        <v>243</v>
      </c>
      <c r="BD30" s="413"/>
      <c r="BE30" s="257"/>
    </row>
    <row r="31" spans="1:57" ht="9.75" customHeight="1">
      <c r="A31" s="270"/>
      <c r="B31" s="270"/>
      <c r="C31" s="270"/>
      <c r="D31" s="270"/>
      <c r="E31" s="270"/>
      <c r="F31" s="311"/>
      <c r="G31" s="311"/>
      <c r="H31" s="311"/>
      <c r="I31" s="311"/>
      <c r="J31" s="311"/>
      <c r="K31" s="341"/>
      <c r="L31" s="341"/>
      <c r="M31" s="341"/>
      <c r="N31" s="341"/>
      <c r="O31" s="341"/>
      <c r="P31" s="341"/>
      <c r="Q31" s="341"/>
      <c r="R31" s="341"/>
      <c r="S31" s="341"/>
      <c r="T31" s="341"/>
      <c r="U31" s="341"/>
      <c r="V31" s="341"/>
      <c r="W31" s="341"/>
      <c r="X31" s="341"/>
      <c r="Y31" s="341"/>
      <c r="Z31" s="341"/>
      <c r="AA31" s="341"/>
      <c r="AB31" s="341"/>
      <c r="AC31" s="341"/>
      <c r="AD31" s="341"/>
      <c r="AE31" s="341"/>
      <c r="AF31" s="341"/>
      <c r="AG31" s="341"/>
      <c r="AH31" s="341"/>
      <c r="AI31" s="341"/>
      <c r="AJ31" s="341"/>
      <c r="AK31" s="341"/>
      <c r="AL31" s="341"/>
      <c r="AM31" s="341"/>
      <c r="AX31" s="257" t="s">
        <v>163</v>
      </c>
      <c r="AY31" s="414">
        <f t="shared" si="0"/>
        <v>0</v>
      </c>
      <c r="AZ31" s="414">
        <f t="shared" si="0"/>
        <v>0</v>
      </c>
      <c r="BA31" s="413">
        <v>35</v>
      </c>
      <c r="BB31" s="413">
        <v>18</v>
      </c>
      <c r="BC31" s="257" t="s">
        <v>243</v>
      </c>
      <c r="BD31" s="413"/>
      <c r="BE31" s="257"/>
    </row>
    <row r="32" spans="1:57" ht="9.75" customHeight="1">
      <c r="A32" s="270"/>
      <c r="B32" s="270"/>
      <c r="C32" s="270"/>
      <c r="D32" s="270"/>
      <c r="E32" s="270"/>
      <c r="F32" s="311"/>
      <c r="G32" s="311"/>
      <c r="H32" s="311"/>
      <c r="I32" s="311"/>
      <c r="J32" s="311"/>
      <c r="K32" s="341"/>
      <c r="L32" s="341"/>
      <c r="M32" s="341"/>
      <c r="N32" s="341"/>
      <c r="O32" s="341"/>
      <c r="P32" s="341"/>
      <c r="Q32" s="341"/>
      <c r="R32" s="341"/>
      <c r="S32" s="341"/>
      <c r="T32" s="341"/>
      <c r="U32" s="341"/>
      <c r="V32" s="341"/>
      <c r="W32" s="341"/>
      <c r="X32" s="341"/>
      <c r="Y32" s="341"/>
      <c r="Z32" s="341"/>
      <c r="AA32" s="341"/>
      <c r="AB32" s="341"/>
      <c r="AC32" s="341"/>
      <c r="AD32" s="341"/>
      <c r="AE32" s="341"/>
      <c r="AF32" s="341"/>
      <c r="AG32" s="341"/>
      <c r="AH32" s="341"/>
      <c r="AI32" s="341"/>
      <c r="AJ32" s="341"/>
      <c r="AK32" s="341"/>
      <c r="AL32" s="341"/>
      <c r="AM32" s="341"/>
      <c r="AX32" s="257" t="s">
        <v>246</v>
      </c>
      <c r="AY32" s="414">
        <f t="shared" si="0"/>
        <v>0</v>
      </c>
      <c r="AZ32" s="414">
        <f t="shared" si="0"/>
        <v>0</v>
      </c>
      <c r="BA32" s="413">
        <v>37</v>
      </c>
      <c r="BB32" s="413">
        <v>19</v>
      </c>
      <c r="BC32" s="257" t="s">
        <v>243</v>
      </c>
      <c r="BD32" s="413"/>
      <c r="BE32" s="257"/>
    </row>
    <row r="33" spans="1:57" ht="9.75" customHeight="1">
      <c r="A33" s="270"/>
      <c r="B33" s="270"/>
      <c r="C33" s="270"/>
      <c r="D33" s="270"/>
      <c r="E33" s="270"/>
      <c r="F33" s="311"/>
      <c r="G33" s="311"/>
      <c r="H33" s="311"/>
      <c r="I33" s="311"/>
      <c r="J33" s="311"/>
      <c r="K33" s="341"/>
      <c r="L33" s="341"/>
      <c r="M33" s="341"/>
      <c r="N33" s="341"/>
      <c r="O33" s="341"/>
      <c r="P33" s="341"/>
      <c r="Q33" s="341"/>
      <c r="R33" s="341"/>
      <c r="S33" s="341"/>
      <c r="T33" s="341"/>
      <c r="U33" s="341"/>
      <c r="V33" s="341"/>
      <c r="W33" s="341"/>
      <c r="X33" s="341"/>
      <c r="Y33" s="341"/>
      <c r="Z33" s="341"/>
      <c r="AA33" s="341"/>
      <c r="AB33" s="341"/>
      <c r="AC33" s="341"/>
      <c r="AD33" s="341"/>
      <c r="AE33" s="341"/>
      <c r="AF33" s="341"/>
      <c r="AG33" s="341"/>
      <c r="AH33" s="341"/>
      <c r="AI33" s="341"/>
      <c r="AJ33" s="341"/>
      <c r="AK33" s="341"/>
      <c r="AL33" s="341"/>
      <c r="AM33" s="341"/>
      <c r="AX33" s="257" t="s">
        <v>247</v>
      </c>
      <c r="AY33" s="414">
        <f t="shared" si="0"/>
        <v>0</v>
      </c>
      <c r="AZ33" s="414">
        <f t="shared" si="0"/>
        <v>0</v>
      </c>
      <c r="BA33" s="413">
        <v>35</v>
      </c>
      <c r="BB33" s="413">
        <v>18</v>
      </c>
      <c r="BC33" s="257" t="s">
        <v>243</v>
      </c>
      <c r="BD33" s="413"/>
      <c r="BE33" s="257"/>
    </row>
    <row r="34" spans="1:57" ht="9.75" customHeight="1">
      <c r="A34" s="270"/>
      <c r="B34" s="270"/>
      <c r="C34" s="270"/>
      <c r="D34" s="270"/>
      <c r="E34" s="270"/>
      <c r="F34" s="311"/>
      <c r="G34" s="311"/>
      <c r="H34" s="311"/>
      <c r="I34" s="311"/>
      <c r="J34" s="311"/>
      <c r="K34" s="341"/>
      <c r="L34" s="341"/>
      <c r="M34" s="341"/>
      <c r="N34" s="341"/>
      <c r="O34" s="341"/>
      <c r="P34" s="341"/>
      <c r="Q34" s="341"/>
      <c r="R34" s="341"/>
      <c r="S34" s="341"/>
      <c r="T34" s="341"/>
      <c r="U34" s="341"/>
      <c r="V34" s="341"/>
      <c r="W34" s="341"/>
      <c r="X34" s="341"/>
      <c r="Y34" s="341"/>
      <c r="Z34" s="341"/>
      <c r="AA34" s="341"/>
      <c r="AB34" s="341"/>
      <c r="AC34" s="341"/>
      <c r="AD34" s="341"/>
      <c r="AE34" s="341"/>
      <c r="AF34" s="341"/>
      <c r="AG34" s="341"/>
      <c r="AH34" s="341"/>
      <c r="AI34" s="341"/>
      <c r="AJ34" s="341"/>
      <c r="AK34" s="341"/>
      <c r="AL34" s="341"/>
      <c r="AM34" s="341"/>
      <c r="AX34" s="257" t="s">
        <v>249</v>
      </c>
      <c r="AY34" s="414">
        <f t="shared" si="0"/>
        <v>0</v>
      </c>
      <c r="AZ34" s="414">
        <f t="shared" si="0"/>
        <v>0</v>
      </c>
      <c r="BA34" s="413">
        <v>37</v>
      </c>
      <c r="BB34" s="413">
        <v>19</v>
      </c>
      <c r="BC34" s="257" t="s">
        <v>243</v>
      </c>
      <c r="BD34" s="413"/>
      <c r="BE34" s="257"/>
    </row>
    <row r="35" spans="1:57" ht="9.75" customHeight="1">
      <c r="A35" s="270"/>
      <c r="B35" s="270"/>
      <c r="C35" s="270"/>
      <c r="D35" s="270"/>
      <c r="E35" s="270"/>
      <c r="F35" s="311"/>
      <c r="G35" s="311"/>
      <c r="H35" s="311"/>
      <c r="I35" s="311"/>
      <c r="J35" s="311"/>
      <c r="K35" s="341"/>
      <c r="L35" s="341"/>
      <c r="M35" s="341"/>
      <c r="N35" s="341"/>
      <c r="O35" s="341"/>
      <c r="P35" s="341"/>
      <c r="Q35" s="341"/>
      <c r="R35" s="341"/>
      <c r="S35" s="341"/>
      <c r="T35" s="341"/>
      <c r="U35" s="341"/>
      <c r="V35" s="341"/>
      <c r="W35" s="341"/>
      <c r="X35" s="341"/>
      <c r="Y35" s="341"/>
      <c r="Z35" s="341"/>
      <c r="AA35" s="341"/>
      <c r="AB35" s="341"/>
      <c r="AC35" s="341"/>
      <c r="AD35" s="341"/>
      <c r="AE35" s="341"/>
      <c r="AF35" s="341"/>
      <c r="AG35" s="341"/>
      <c r="AH35" s="341"/>
      <c r="AI35" s="341"/>
      <c r="AJ35" s="341"/>
      <c r="AK35" s="341"/>
      <c r="AL35" s="341"/>
      <c r="AM35" s="341"/>
      <c r="AX35" s="257" t="s">
        <v>21</v>
      </c>
      <c r="AY35" s="414">
        <f t="shared" si="0"/>
        <v>0</v>
      </c>
      <c r="AZ35" s="414">
        <f t="shared" si="0"/>
        <v>0</v>
      </c>
      <c r="BA35" s="413">
        <v>35</v>
      </c>
      <c r="BB35" s="413">
        <v>18</v>
      </c>
      <c r="BC35" s="257" t="s">
        <v>243</v>
      </c>
      <c r="BD35" s="413"/>
      <c r="BE35" s="257"/>
    </row>
    <row r="36" spans="1:57" ht="9.75" customHeight="1">
      <c r="A36" s="270"/>
      <c r="B36" s="270"/>
      <c r="C36" s="270"/>
      <c r="D36" s="270"/>
      <c r="E36" s="270"/>
      <c r="F36" s="311"/>
      <c r="G36" s="311"/>
      <c r="H36" s="311"/>
      <c r="I36" s="311"/>
      <c r="J36" s="311"/>
      <c r="K36" s="341"/>
      <c r="L36" s="341"/>
      <c r="M36" s="341"/>
      <c r="N36" s="341"/>
      <c r="O36" s="341"/>
      <c r="P36" s="341"/>
      <c r="Q36" s="341"/>
      <c r="R36" s="341"/>
      <c r="S36" s="341"/>
      <c r="T36" s="341"/>
      <c r="U36" s="341"/>
      <c r="V36" s="341"/>
      <c r="W36" s="341"/>
      <c r="X36" s="341"/>
      <c r="Y36" s="341"/>
      <c r="Z36" s="341"/>
      <c r="AA36" s="341"/>
      <c r="AB36" s="341"/>
      <c r="AC36" s="341"/>
      <c r="AD36" s="341"/>
      <c r="AE36" s="341"/>
      <c r="AF36" s="341"/>
      <c r="AG36" s="341"/>
      <c r="AH36" s="341"/>
      <c r="AI36" s="341"/>
      <c r="AJ36" s="341"/>
      <c r="AK36" s="341"/>
      <c r="AL36" s="341"/>
      <c r="AM36" s="341"/>
      <c r="AX36" s="257" t="s">
        <v>252</v>
      </c>
      <c r="AY36" s="414">
        <f t="shared" si="0"/>
        <v>0</v>
      </c>
      <c r="AZ36" s="414">
        <f t="shared" si="0"/>
        <v>0</v>
      </c>
      <c r="BA36" s="413">
        <v>37</v>
      </c>
      <c r="BB36" s="413">
        <v>19</v>
      </c>
      <c r="BC36" s="257" t="s">
        <v>243</v>
      </c>
      <c r="BD36" s="413"/>
      <c r="BE36" s="257"/>
    </row>
    <row r="37" spans="1:57" ht="9.75" customHeight="1">
      <c r="A37" s="270"/>
      <c r="B37" s="270"/>
      <c r="C37" s="270"/>
      <c r="D37" s="270"/>
      <c r="E37" s="270"/>
      <c r="F37" s="311"/>
      <c r="G37" s="311"/>
      <c r="H37" s="311"/>
      <c r="I37" s="311"/>
      <c r="J37" s="311"/>
      <c r="K37" s="341"/>
      <c r="L37" s="341"/>
      <c r="M37" s="341"/>
      <c r="N37" s="341"/>
      <c r="O37" s="341"/>
      <c r="P37" s="341"/>
      <c r="Q37" s="341"/>
      <c r="R37" s="341"/>
      <c r="S37" s="341"/>
      <c r="T37" s="341"/>
      <c r="U37" s="341"/>
      <c r="V37" s="341"/>
      <c r="W37" s="341"/>
      <c r="X37" s="341"/>
      <c r="Y37" s="341"/>
      <c r="Z37" s="341"/>
      <c r="AA37" s="341"/>
      <c r="AB37" s="341"/>
      <c r="AC37" s="341"/>
      <c r="AD37" s="341"/>
      <c r="AE37" s="341"/>
      <c r="AF37" s="341"/>
      <c r="AG37" s="341"/>
      <c r="AH37" s="341"/>
      <c r="AI37" s="341"/>
      <c r="AJ37" s="341"/>
      <c r="AK37" s="341"/>
      <c r="AL37" s="341"/>
      <c r="AM37" s="341"/>
      <c r="AX37" s="257" t="s">
        <v>153</v>
      </c>
      <c r="AY37" s="414">
        <f t="shared" si="0"/>
        <v>0</v>
      </c>
      <c r="AZ37" s="414">
        <f t="shared" si="0"/>
        <v>0</v>
      </c>
      <c r="BA37" s="413">
        <v>35</v>
      </c>
      <c r="BB37" s="413">
        <v>18</v>
      </c>
      <c r="BC37" s="257" t="s">
        <v>243</v>
      </c>
      <c r="BD37" s="413"/>
      <c r="BE37" s="257"/>
    </row>
    <row r="38" spans="1:57" ht="9.75" customHeight="1">
      <c r="A38" s="270"/>
      <c r="B38" s="270"/>
      <c r="C38" s="270"/>
      <c r="D38" s="270"/>
      <c r="E38" s="270"/>
      <c r="F38" s="311"/>
      <c r="G38" s="311"/>
      <c r="H38" s="311"/>
      <c r="I38" s="311"/>
      <c r="J38" s="31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1"/>
      <c r="AI38" s="341"/>
      <c r="AJ38" s="341"/>
      <c r="AK38" s="341"/>
      <c r="AL38" s="341"/>
      <c r="AM38" s="341"/>
      <c r="BE38" s="257"/>
    </row>
    <row r="39" spans="1:57" ht="9.75" customHeight="1">
      <c r="A39" s="270"/>
      <c r="B39" s="270"/>
      <c r="C39" s="270"/>
      <c r="D39" s="270"/>
      <c r="E39" s="270"/>
      <c r="F39" s="311"/>
      <c r="G39" s="311"/>
      <c r="H39" s="311"/>
      <c r="I39" s="311"/>
      <c r="J39" s="311"/>
      <c r="K39" s="341"/>
      <c r="L39" s="341"/>
      <c r="M39" s="341"/>
      <c r="N39" s="341"/>
      <c r="O39" s="341"/>
      <c r="P39" s="341"/>
      <c r="Q39" s="341"/>
      <c r="R39" s="341"/>
      <c r="S39" s="341"/>
      <c r="T39" s="341"/>
      <c r="U39" s="341"/>
      <c r="V39" s="341"/>
      <c r="W39" s="341"/>
      <c r="X39" s="341"/>
      <c r="Y39" s="341"/>
      <c r="Z39" s="341"/>
      <c r="AA39" s="341"/>
      <c r="AB39" s="341"/>
      <c r="AC39" s="341"/>
      <c r="AD39" s="341"/>
      <c r="AE39" s="341"/>
      <c r="AF39" s="341"/>
      <c r="AG39" s="341"/>
      <c r="AH39" s="341"/>
      <c r="AI39" s="341"/>
      <c r="AJ39" s="341"/>
      <c r="AK39" s="341"/>
      <c r="AL39" s="341"/>
      <c r="AM39" s="341"/>
      <c r="AX39" s="257" t="s">
        <v>222</v>
      </c>
      <c r="AY39" s="257" t="s">
        <v>253</v>
      </c>
      <c r="BE39" s="257"/>
    </row>
    <row r="40" spans="1:57" ht="9.75" customHeight="1">
      <c r="A40" s="270"/>
      <c r="B40" s="270"/>
      <c r="C40" s="270"/>
      <c r="D40" s="270"/>
      <c r="E40" s="270"/>
      <c r="F40" s="311"/>
      <c r="G40" s="311"/>
      <c r="H40" s="311"/>
      <c r="I40" s="311"/>
      <c r="J40" s="311"/>
      <c r="K40" s="341"/>
      <c r="L40" s="341"/>
      <c r="M40" s="341"/>
      <c r="N40" s="341"/>
      <c r="O40" s="341"/>
      <c r="P40" s="341"/>
      <c r="Q40" s="341"/>
      <c r="R40" s="341"/>
      <c r="S40" s="341"/>
      <c r="T40" s="341"/>
      <c r="U40" s="341"/>
      <c r="V40" s="341"/>
      <c r="W40" s="341"/>
      <c r="X40" s="341"/>
      <c r="Y40" s="341"/>
      <c r="Z40" s="341"/>
      <c r="AA40" s="341"/>
      <c r="AB40" s="341"/>
      <c r="AC40" s="341"/>
      <c r="AD40" s="341"/>
      <c r="AE40" s="341"/>
      <c r="AF40" s="341"/>
      <c r="AG40" s="341"/>
      <c r="AH40" s="341"/>
      <c r="AI40" s="341"/>
      <c r="AJ40" s="341"/>
      <c r="AK40" s="341"/>
      <c r="AL40" s="341"/>
      <c r="AM40" s="341"/>
      <c r="AX40" s="257" t="s">
        <v>223</v>
      </c>
      <c r="AY40" s="257">
        <v>0</v>
      </c>
      <c r="AZ40" s="257" t="b">
        <v>0</v>
      </c>
      <c r="BA40" s="257" t="b">
        <v>0</v>
      </c>
      <c r="BB40" s="257" t="b">
        <v>0</v>
      </c>
      <c r="BC40" s="257">
        <v>0</v>
      </c>
      <c r="BD40" s="257">
        <v>0</v>
      </c>
      <c r="BE40" s="257"/>
    </row>
    <row r="41" spans="1:57" ht="9.75" customHeight="1">
      <c r="A41" s="270"/>
      <c r="B41" s="270"/>
      <c r="C41" s="270"/>
      <c r="D41" s="270"/>
      <c r="E41" s="270"/>
      <c r="F41" s="311"/>
      <c r="G41" s="311"/>
      <c r="H41" s="311"/>
      <c r="I41" s="311"/>
      <c r="J41" s="311"/>
      <c r="K41" s="341"/>
      <c r="L41" s="341"/>
      <c r="M41" s="341"/>
      <c r="N41" s="341"/>
      <c r="O41" s="341"/>
      <c r="P41" s="341"/>
      <c r="Q41" s="341"/>
      <c r="R41" s="341"/>
      <c r="S41" s="341"/>
      <c r="T41" s="341"/>
      <c r="U41" s="341"/>
      <c r="V41" s="341"/>
      <c r="W41" s="341"/>
      <c r="X41" s="341"/>
      <c r="Y41" s="341"/>
      <c r="Z41" s="341"/>
      <c r="AA41" s="341"/>
      <c r="AB41" s="341"/>
      <c r="AC41" s="341"/>
      <c r="AD41" s="341"/>
      <c r="AE41" s="341"/>
      <c r="AF41" s="341"/>
      <c r="AG41" s="341"/>
      <c r="AH41" s="341"/>
      <c r="AI41" s="341"/>
      <c r="AJ41" s="341"/>
      <c r="AK41" s="341"/>
      <c r="AL41" s="341"/>
      <c r="AM41" s="341"/>
      <c r="AX41" s="257" t="s">
        <v>224</v>
      </c>
      <c r="BE41" s="257"/>
    </row>
    <row r="42" spans="1:57" ht="9.75" customHeight="1">
      <c r="A42" s="270"/>
      <c r="B42" s="270"/>
      <c r="C42" s="270"/>
      <c r="D42" s="270"/>
      <c r="E42" s="270"/>
      <c r="F42" s="311"/>
      <c r="G42" s="311"/>
      <c r="H42" s="311"/>
      <c r="I42" s="311"/>
      <c r="J42" s="311"/>
      <c r="K42" s="341"/>
      <c r="L42" s="341"/>
      <c r="M42" s="341"/>
      <c r="N42" s="341"/>
      <c r="O42" s="341"/>
      <c r="P42" s="341"/>
      <c r="Q42" s="341"/>
      <c r="R42" s="341"/>
      <c r="S42" s="341"/>
      <c r="T42" s="341"/>
      <c r="U42" s="341"/>
      <c r="V42" s="341"/>
      <c r="W42" s="341"/>
      <c r="X42" s="341"/>
      <c r="Y42" s="341"/>
      <c r="Z42" s="341"/>
      <c r="AA42" s="341"/>
      <c r="AB42" s="341"/>
      <c r="AC42" s="341"/>
      <c r="AD42" s="341"/>
      <c r="AE42" s="341"/>
      <c r="AF42" s="341"/>
      <c r="AG42" s="341"/>
      <c r="AH42" s="341"/>
      <c r="AI42" s="341"/>
      <c r="AJ42" s="341"/>
      <c r="AK42" s="341"/>
      <c r="AL42" s="341"/>
      <c r="AM42" s="341"/>
      <c r="AX42" s="257" t="s">
        <v>28</v>
      </c>
      <c r="BE42" s="257"/>
    </row>
    <row r="43" spans="1:57" ht="9.75" customHeight="1">
      <c r="A43" s="270"/>
      <c r="B43" s="270"/>
      <c r="C43" s="270"/>
      <c r="D43" s="270"/>
      <c r="E43" s="270"/>
      <c r="F43" s="311"/>
      <c r="G43" s="311"/>
      <c r="H43" s="311"/>
      <c r="I43" s="311"/>
      <c r="J43" s="311"/>
      <c r="K43" s="341"/>
      <c r="L43" s="341"/>
      <c r="M43" s="341"/>
      <c r="N43" s="341"/>
      <c r="O43" s="341"/>
      <c r="P43" s="341"/>
      <c r="Q43" s="341"/>
      <c r="R43" s="341"/>
      <c r="S43" s="341"/>
      <c r="T43" s="341"/>
      <c r="U43" s="341"/>
      <c r="V43" s="341"/>
      <c r="W43" s="341"/>
      <c r="X43" s="341"/>
      <c r="Y43" s="341"/>
      <c r="Z43" s="341"/>
      <c r="AA43" s="341"/>
      <c r="AB43" s="341"/>
      <c r="AC43" s="341"/>
      <c r="AD43" s="341"/>
      <c r="AE43" s="341"/>
      <c r="AF43" s="341"/>
      <c r="AG43" s="341"/>
      <c r="AH43" s="341"/>
      <c r="AI43" s="341"/>
      <c r="AJ43" s="341"/>
      <c r="AK43" s="341"/>
      <c r="AL43" s="341"/>
      <c r="AM43" s="341"/>
      <c r="AX43" s="257" t="s">
        <v>227</v>
      </c>
      <c r="BE43" s="257"/>
    </row>
    <row r="44" spans="1:57" ht="9.75" customHeight="1">
      <c r="A44" s="270"/>
      <c r="B44" s="270"/>
      <c r="C44" s="270"/>
      <c r="D44" s="270"/>
      <c r="E44" s="270"/>
      <c r="F44" s="312"/>
      <c r="G44" s="317"/>
      <c r="H44" s="317"/>
      <c r="I44" s="317"/>
      <c r="J44" s="333"/>
      <c r="K44" s="342"/>
      <c r="L44" s="342"/>
      <c r="M44" s="342"/>
      <c r="N44" s="342"/>
      <c r="O44" s="342"/>
      <c r="P44" s="342"/>
      <c r="Q44" s="342"/>
      <c r="R44" s="342"/>
      <c r="S44" s="342"/>
      <c r="T44" s="342"/>
      <c r="U44" s="342"/>
      <c r="V44" s="342"/>
      <c r="W44" s="342"/>
      <c r="X44" s="342"/>
      <c r="Y44" s="342"/>
      <c r="Z44" s="342"/>
      <c r="AA44" s="342"/>
      <c r="AB44" s="342"/>
      <c r="AC44" s="342"/>
      <c r="AD44" s="342"/>
      <c r="AE44" s="342"/>
      <c r="AF44" s="342"/>
      <c r="AG44" s="342"/>
      <c r="AH44" s="342"/>
      <c r="AI44" s="342"/>
      <c r="AJ44" s="342"/>
      <c r="AK44" s="342"/>
      <c r="AL44" s="342"/>
      <c r="AM44" s="342"/>
      <c r="AX44" s="257" t="s">
        <v>41</v>
      </c>
      <c r="BE44" s="257"/>
    </row>
    <row r="45" spans="1:57" s="215" customFormat="1" ht="22.5" customHeight="1">
      <c r="A45" s="271" t="s">
        <v>137</v>
      </c>
      <c r="B45" s="290"/>
      <c r="C45" s="290"/>
      <c r="D45" s="290"/>
      <c r="E45" s="290"/>
      <c r="F45" s="313">
        <f>SUM(F25:J44)</f>
        <v>0</v>
      </c>
      <c r="G45" s="318"/>
      <c r="H45" s="318"/>
      <c r="I45" s="318"/>
      <c r="J45" s="334"/>
      <c r="K45" s="343"/>
      <c r="L45" s="343"/>
      <c r="M45" s="343"/>
      <c r="N45" s="343"/>
      <c r="O45" s="343"/>
      <c r="P45" s="343"/>
      <c r="Q45" s="343"/>
      <c r="R45" s="343"/>
      <c r="S45" s="343"/>
      <c r="T45" s="343"/>
      <c r="U45" s="343"/>
      <c r="V45" s="343"/>
      <c r="W45" s="343"/>
      <c r="X45" s="343"/>
      <c r="Y45" s="343"/>
      <c r="Z45" s="343"/>
      <c r="AA45" s="343"/>
      <c r="AB45" s="343"/>
      <c r="AC45" s="343"/>
      <c r="AD45" s="343"/>
      <c r="AE45" s="343"/>
      <c r="AF45" s="343"/>
      <c r="AG45" s="343"/>
      <c r="AH45" s="343"/>
      <c r="AI45" s="343"/>
      <c r="AJ45" s="343"/>
      <c r="AK45" s="343"/>
      <c r="AL45" s="343"/>
      <c r="AM45" s="343"/>
      <c r="AV45" s="256"/>
      <c r="AW45" s="256"/>
      <c r="AX45" s="257" t="s">
        <v>230</v>
      </c>
      <c r="AY45" s="257"/>
      <c r="AZ45" s="257"/>
      <c r="BA45" s="257"/>
      <c r="BB45" s="257"/>
      <c r="BC45" s="257"/>
      <c r="BD45" s="257"/>
      <c r="BE45" s="257"/>
    </row>
    <row r="46" spans="1:57" s="215" customFormat="1" ht="11.25" customHeight="1">
      <c r="A46" s="272"/>
      <c r="B46" s="291"/>
      <c r="C46" s="291"/>
      <c r="D46" s="291"/>
      <c r="E46" s="291"/>
      <c r="F46" s="314"/>
      <c r="G46" s="314"/>
      <c r="H46" s="314"/>
      <c r="I46" s="314"/>
      <c r="J46" s="314"/>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399"/>
      <c r="AV46" s="256"/>
      <c r="AW46" s="256"/>
      <c r="AX46" s="257" t="s">
        <v>231</v>
      </c>
      <c r="AY46" s="257"/>
      <c r="AZ46" s="257"/>
      <c r="BA46" s="257"/>
      <c r="BB46" s="257"/>
      <c r="BC46" s="257"/>
      <c r="BD46" s="257"/>
      <c r="BE46" s="257"/>
    </row>
    <row r="47" spans="1:57" s="226" customFormat="1" ht="18.75" customHeight="1">
      <c r="A47" s="273" t="s">
        <v>289</v>
      </c>
      <c r="B47" s="285"/>
      <c r="C47" s="285"/>
      <c r="D47" s="285"/>
      <c r="E47" s="285"/>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3"/>
      <c r="AF47" s="303"/>
      <c r="AG47" s="303"/>
      <c r="AH47" s="303"/>
      <c r="AI47" s="303"/>
      <c r="AJ47" s="303"/>
      <c r="AK47" s="303"/>
      <c r="AL47" s="303"/>
      <c r="AM47" s="398"/>
      <c r="AV47" s="256"/>
      <c r="AW47" s="256"/>
      <c r="AX47" s="257"/>
      <c r="AY47" s="257"/>
      <c r="AZ47" s="257"/>
      <c r="BA47" s="257"/>
      <c r="BB47" s="257"/>
      <c r="BC47" s="257"/>
      <c r="BD47" s="257"/>
    </row>
    <row r="48" spans="1:57" s="215" customFormat="1" ht="18" customHeight="1">
      <c r="A48" s="269" t="s">
        <v>88</v>
      </c>
      <c r="B48" s="286"/>
      <c r="C48" s="286"/>
      <c r="D48" s="286"/>
      <c r="E48" s="308"/>
      <c r="F48" s="269" t="s">
        <v>48</v>
      </c>
      <c r="G48" s="286"/>
      <c r="H48" s="286"/>
      <c r="I48" s="286"/>
      <c r="J48" s="286"/>
      <c r="K48" s="340" t="s">
        <v>449</v>
      </c>
      <c r="L48" s="340"/>
      <c r="M48" s="340"/>
      <c r="N48" s="340"/>
      <c r="O48" s="340"/>
      <c r="P48" s="340"/>
      <c r="Q48" s="340"/>
      <c r="R48" s="340"/>
      <c r="S48" s="340"/>
      <c r="T48" s="340"/>
      <c r="U48" s="340"/>
      <c r="V48" s="340"/>
      <c r="W48" s="340"/>
      <c r="X48" s="340"/>
      <c r="Y48" s="340"/>
      <c r="Z48" s="340"/>
      <c r="AA48" s="340"/>
      <c r="AB48" s="340"/>
      <c r="AC48" s="340"/>
      <c r="AD48" s="340"/>
      <c r="AE48" s="340"/>
      <c r="AF48" s="340"/>
      <c r="AG48" s="340"/>
      <c r="AH48" s="340"/>
      <c r="AI48" s="340"/>
      <c r="AJ48" s="340"/>
      <c r="AK48" s="340"/>
      <c r="AL48" s="340"/>
      <c r="AM48" s="340"/>
      <c r="AV48" s="256"/>
      <c r="AW48" s="256"/>
      <c r="AX48" s="257"/>
      <c r="AY48" s="257"/>
      <c r="AZ48" s="257"/>
      <c r="BA48" s="257"/>
      <c r="BB48" s="257"/>
      <c r="BC48" s="257"/>
      <c r="BD48" s="257"/>
    </row>
    <row r="49" spans="1:56" s="215" customFormat="1" ht="9.75" customHeight="1">
      <c r="A49" s="270"/>
      <c r="B49" s="270"/>
      <c r="C49" s="270"/>
      <c r="D49" s="270"/>
      <c r="E49" s="270"/>
      <c r="F49" s="311"/>
      <c r="G49" s="311"/>
      <c r="H49" s="311"/>
      <c r="I49" s="311"/>
      <c r="J49" s="311"/>
      <c r="K49" s="341"/>
      <c r="L49" s="341"/>
      <c r="M49" s="341"/>
      <c r="N49" s="341"/>
      <c r="O49" s="341"/>
      <c r="P49" s="341"/>
      <c r="Q49" s="341"/>
      <c r="R49" s="341"/>
      <c r="S49" s="341"/>
      <c r="T49" s="341"/>
      <c r="U49" s="341"/>
      <c r="V49" s="341"/>
      <c r="W49" s="341"/>
      <c r="X49" s="341"/>
      <c r="Y49" s="341"/>
      <c r="Z49" s="341"/>
      <c r="AA49" s="341"/>
      <c r="AB49" s="341"/>
      <c r="AC49" s="341"/>
      <c r="AD49" s="341"/>
      <c r="AE49" s="341"/>
      <c r="AF49" s="341"/>
      <c r="AG49" s="341"/>
      <c r="AH49" s="341"/>
      <c r="AI49" s="341"/>
      <c r="AJ49" s="341"/>
      <c r="AK49" s="341"/>
      <c r="AL49" s="341"/>
      <c r="AM49" s="341"/>
      <c r="AV49" s="256"/>
      <c r="AW49" s="256"/>
      <c r="AX49" s="257"/>
      <c r="AY49" s="257"/>
      <c r="AZ49" s="257"/>
      <c r="BA49" s="257"/>
      <c r="BB49" s="257"/>
      <c r="BC49" s="257"/>
      <c r="BD49" s="257"/>
    </row>
    <row r="50" spans="1:56" s="215" customFormat="1" ht="9.75" customHeight="1">
      <c r="A50" s="270"/>
      <c r="B50" s="270"/>
      <c r="C50" s="270"/>
      <c r="D50" s="270"/>
      <c r="E50" s="270"/>
      <c r="F50" s="315"/>
      <c r="G50" s="319"/>
      <c r="H50" s="319"/>
      <c r="I50" s="319"/>
      <c r="J50" s="335"/>
      <c r="K50" s="344"/>
      <c r="L50" s="353"/>
      <c r="M50" s="353"/>
      <c r="N50" s="353"/>
      <c r="O50" s="353"/>
      <c r="P50" s="353"/>
      <c r="Q50" s="353"/>
      <c r="R50" s="353"/>
      <c r="S50" s="353"/>
      <c r="T50" s="353"/>
      <c r="U50" s="353"/>
      <c r="V50" s="353"/>
      <c r="W50" s="353"/>
      <c r="X50" s="353"/>
      <c r="Y50" s="353"/>
      <c r="Z50" s="353"/>
      <c r="AA50" s="353"/>
      <c r="AB50" s="353"/>
      <c r="AC50" s="353"/>
      <c r="AD50" s="353"/>
      <c r="AE50" s="353"/>
      <c r="AF50" s="353"/>
      <c r="AG50" s="353"/>
      <c r="AH50" s="353"/>
      <c r="AI50" s="353"/>
      <c r="AJ50" s="353"/>
      <c r="AK50" s="353"/>
      <c r="AL50" s="353"/>
      <c r="AM50" s="400"/>
      <c r="AV50" s="256"/>
      <c r="AW50" s="256"/>
      <c r="AX50" s="257"/>
      <c r="AY50" s="257"/>
      <c r="AZ50" s="257"/>
      <c r="BA50" s="257"/>
      <c r="BB50" s="257"/>
      <c r="BC50" s="257"/>
      <c r="BD50" s="257"/>
    </row>
    <row r="51" spans="1:56" s="215" customFormat="1" ht="9.75" customHeight="1">
      <c r="A51" s="270"/>
      <c r="B51" s="270"/>
      <c r="C51" s="270"/>
      <c r="D51" s="270"/>
      <c r="E51" s="270"/>
      <c r="F51" s="311"/>
      <c r="G51" s="311"/>
      <c r="H51" s="311"/>
      <c r="I51" s="311"/>
      <c r="J51" s="311"/>
      <c r="K51" s="341"/>
      <c r="L51" s="341"/>
      <c r="M51" s="341"/>
      <c r="N51" s="341"/>
      <c r="O51" s="341"/>
      <c r="P51" s="341"/>
      <c r="Q51" s="341"/>
      <c r="R51" s="341"/>
      <c r="S51" s="341"/>
      <c r="T51" s="341"/>
      <c r="U51" s="341"/>
      <c r="V51" s="341"/>
      <c r="W51" s="341"/>
      <c r="X51" s="341"/>
      <c r="Y51" s="341"/>
      <c r="Z51" s="341"/>
      <c r="AA51" s="341"/>
      <c r="AB51" s="341"/>
      <c r="AC51" s="341"/>
      <c r="AD51" s="341"/>
      <c r="AE51" s="341"/>
      <c r="AF51" s="341"/>
      <c r="AG51" s="341"/>
      <c r="AH51" s="341"/>
      <c r="AI51" s="341"/>
      <c r="AJ51" s="341"/>
      <c r="AK51" s="341"/>
      <c r="AL51" s="341"/>
      <c r="AM51" s="341"/>
      <c r="AV51" s="256"/>
      <c r="AW51" s="256"/>
      <c r="AX51" s="257"/>
      <c r="AY51" s="257"/>
      <c r="AZ51" s="257"/>
      <c r="BA51" s="257"/>
      <c r="BB51" s="257"/>
      <c r="BC51" s="257"/>
      <c r="BD51" s="257"/>
    </row>
    <row r="52" spans="1:56" s="215" customFormat="1" ht="22.5" customHeight="1">
      <c r="A52" s="271" t="s">
        <v>137</v>
      </c>
      <c r="B52" s="290"/>
      <c r="C52" s="290"/>
      <c r="D52" s="290"/>
      <c r="E52" s="290"/>
      <c r="F52" s="313">
        <f>SUM(F49:J51)</f>
        <v>0</v>
      </c>
      <c r="G52" s="318"/>
      <c r="H52" s="318"/>
      <c r="I52" s="318"/>
      <c r="J52" s="334"/>
      <c r="K52" s="343"/>
      <c r="L52" s="343"/>
      <c r="M52" s="343"/>
      <c r="N52" s="343"/>
      <c r="O52" s="343"/>
      <c r="P52" s="343"/>
      <c r="Q52" s="343"/>
      <c r="R52" s="343"/>
      <c r="S52" s="343"/>
      <c r="T52" s="343"/>
      <c r="U52" s="343"/>
      <c r="V52" s="343"/>
      <c r="W52" s="343"/>
      <c r="X52" s="343"/>
      <c r="Y52" s="343"/>
      <c r="Z52" s="343"/>
      <c r="AA52" s="343"/>
      <c r="AB52" s="343"/>
      <c r="AC52" s="343"/>
      <c r="AD52" s="343"/>
      <c r="AE52" s="343"/>
      <c r="AF52" s="343"/>
      <c r="AG52" s="343"/>
      <c r="AH52" s="343"/>
      <c r="AI52" s="343"/>
      <c r="AJ52" s="343"/>
      <c r="AK52" s="343"/>
      <c r="AL52" s="343"/>
      <c r="AM52" s="343"/>
      <c r="AV52" s="256"/>
      <c r="AW52" s="256"/>
      <c r="AX52" s="257"/>
      <c r="AY52" s="257"/>
      <c r="AZ52" s="257"/>
      <c r="BA52" s="257"/>
      <c r="BB52" s="257"/>
      <c r="BC52" s="257"/>
      <c r="BD52" s="257"/>
    </row>
    <row r="53" spans="1:56" ht="11.25" customHeight="1">
      <c r="A53" s="272"/>
      <c r="B53" s="291"/>
      <c r="C53" s="291"/>
      <c r="D53" s="291"/>
      <c r="E53" s="291"/>
      <c r="F53" s="314"/>
      <c r="G53" s="314"/>
      <c r="H53" s="314"/>
      <c r="I53" s="314"/>
      <c r="J53" s="314"/>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275"/>
      <c r="AL53" s="275"/>
      <c r="AM53" s="399"/>
    </row>
    <row r="54" spans="1:56" ht="18.75" customHeight="1">
      <c r="A54" s="274" t="s">
        <v>159</v>
      </c>
      <c r="B54" s="292"/>
      <c r="C54" s="304"/>
      <c r="D54" s="292"/>
      <c r="E54" s="309"/>
      <c r="F54" s="292"/>
      <c r="G54" s="292"/>
      <c r="H54" s="292"/>
      <c r="I54" s="292"/>
      <c r="J54" s="336"/>
      <c r="K54" s="336"/>
      <c r="L54" s="336"/>
      <c r="M54" s="336"/>
      <c r="N54" s="336"/>
      <c r="O54" s="361"/>
      <c r="P54" s="363"/>
      <c r="Q54" s="365"/>
      <c r="R54" s="365"/>
      <c r="S54" s="336"/>
      <c r="T54" s="367"/>
      <c r="U54" s="336"/>
      <c r="V54" s="369"/>
      <c r="W54" s="338" t="s">
        <v>10</v>
      </c>
      <c r="X54" s="160"/>
      <c r="Y54" s="160"/>
      <c r="Z54" s="169"/>
      <c r="AA54" s="360" t="str">
        <f>IF(L5="","",VLOOKUP(L5,$AX$3:$AZ$37,3,FALSE))</f>
        <v/>
      </c>
      <c r="AB54" s="362"/>
      <c r="AC54" s="362"/>
      <c r="AD54" s="160" t="s">
        <v>0</v>
      </c>
      <c r="AE54" s="169"/>
      <c r="AF54" s="338" t="s">
        <v>91</v>
      </c>
      <c r="AG54" s="160"/>
      <c r="AH54" s="169"/>
      <c r="AI54" s="387">
        <f>ROUNDDOWN($F$72/1000,0)</f>
        <v>0</v>
      </c>
      <c r="AJ54" s="388"/>
      <c r="AK54" s="388"/>
      <c r="AL54" s="160" t="s">
        <v>0</v>
      </c>
      <c r="AM54" s="169"/>
    </row>
    <row r="55" spans="1:56" ht="18.75" customHeight="1">
      <c r="A55" s="264" t="s">
        <v>87</v>
      </c>
      <c r="B55" s="286"/>
      <c r="C55" s="289"/>
      <c r="D55" s="289"/>
      <c r="E55" s="289"/>
      <c r="F55" s="289"/>
      <c r="G55" s="289"/>
      <c r="H55" s="323"/>
      <c r="I55" s="328"/>
      <c r="J55" s="332"/>
      <c r="K55" s="339" t="s">
        <v>203</v>
      </c>
      <c r="L55" s="352"/>
      <c r="M55" s="352"/>
      <c r="N55" s="352"/>
      <c r="O55" s="352"/>
      <c r="P55" s="352"/>
      <c r="Q55" s="352"/>
      <c r="R55" s="352"/>
      <c r="S55" s="352"/>
      <c r="T55" s="352"/>
      <c r="U55" s="352"/>
      <c r="V55" s="352"/>
      <c r="W55" s="352"/>
      <c r="X55" s="352"/>
      <c r="Y55" s="352"/>
      <c r="Z55" s="352"/>
      <c r="AA55" s="352"/>
      <c r="AB55" s="352"/>
      <c r="AC55" s="352"/>
      <c r="AD55" s="352"/>
      <c r="AE55" s="352"/>
      <c r="AF55" s="382" t="s">
        <v>123</v>
      </c>
      <c r="AG55" s="385"/>
      <c r="AH55" s="385"/>
      <c r="AI55" s="301"/>
      <c r="AJ55" s="301"/>
      <c r="AK55" s="111"/>
      <c r="AL55" s="289"/>
      <c r="AM55" s="396"/>
    </row>
    <row r="56" spans="1:56" ht="25.5" customHeight="1">
      <c r="A56" s="265"/>
      <c r="B56" s="293"/>
      <c r="C56" s="305" t="s">
        <v>148</v>
      </c>
      <c r="D56" s="305"/>
      <c r="E56" s="305"/>
      <c r="F56" s="305"/>
      <c r="G56" s="305"/>
      <c r="H56" s="305"/>
      <c r="I56" s="305"/>
      <c r="J56" s="305"/>
      <c r="K56" s="305"/>
      <c r="L56" s="305"/>
      <c r="M56" s="305"/>
      <c r="N56" s="305"/>
      <c r="O56" s="305"/>
      <c r="P56" s="305"/>
      <c r="Q56" s="305"/>
      <c r="R56" s="305"/>
      <c r="S56" s="305"/>
      <c r="T56" s="305"/>
      <c r="U56" s="305"/>
      <c r="V56" s="305"/>
      <c r="W56" s="305"/>
      <c r="X56" s="305"/>
      <c r="Y56" s="305"/>
      <c r="Z56" s="305"/>
      <c r="AA56" s="305"/>
      <c r="AB56" s="305"/>
      <c r="AC56" s="305"/>
      <c r="AD56" s="305"/>
      <c r="AE56" s="305"/>
      <c r="AF56" s="305"/>
      <c r="AG56" s="305"/>
      <c r="AH56" s="305"/>
      <c r="AI56" s="305"/>
      <c r="AJ56" s="305"/>
      <c r="AK56" s="305"/>
      <c r="AL56" s="305"/>
      <c r="AM56" s="401"/>
    </row>
    <row r="57" spans="1:56" ht="25.5" customHeight="1">
      <c r="A57" s="267"/>
      <c r="B57" s="288"/>
      <c r="C57" s="303"/>
      <c r="D57" s="303"/>
      <c r="E57" s="303"/>
      <c r="F57" s="303"/>
      <c r="G57" s="303"/>
      <c r="H57" s="303"/>
      <c r="I57" s="303"/>
      <c r="J57" s="303"/>
      <c r="K57" s="303"/>
      <c r="L57" s="303"/>
      <c r="M57" s="303"/>
      <c r="N57" s="303"/>
      <c r="O57" s="303"/>
      <c r="P57" s="303"/>
      <c r="Q57" s="303"/>
      <c r="R57" s="303"/>
      <c r="S57" s="303"/>
      <c r="T57" s="303"/>
      <c r="U57" s="303"/>
      <c r="V57" s="303"/>
      <c r="W57" s="303"/>
      <c r="X57" s="303"/>
      <c r="Y57" s="303"/>
      <c r="Z57" s="303"/>
      <c r="AA57" s="303"/>
      <c r="AB57" s="303"/>
      <c r="AC57" s="303"/>
      <c r="AD57" s="303"/>
      <c r="AE57" s="303"/>
      <c r="AF57" s="303"/>
      <c r="AG57" s="303"/>
      <c r="AH57" s="303"/>
      <c r="AI57" s="303"/>
      <c r="AJ57" s="303"/>
      <c r="AK57" s="303"/>
      <c r="AL57" s="303"/>
      <c r="AM57" s="398"/>
    </row>
    <row r="58" spans="1:56" ht="18.75" customHeight="1">
      <c r="A58" s="269" t="s">
        <v>182</v>
      </c>
      <c r="B58" s="286"/>
      <c r="C58" s="286"/>
      <c r="D58" s="286"/>
      <c r="E58" s="286"/>
      <c r="F58" s="302"/>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c r="AJ58" s="302"/>
      <c r="AK58" s="302"/>
      <c r="AL58" s="302"/>
      <c r="AM58" s="397"/>
    </row>
    <row r="59" spans="1:56" ht="18.75" customHeight="1">
      <c r="A59" s="269" t="s">
        <v>88</v>
      </c>
      <c r="B59" s="286"/>
      <c r="C59" s="286"/>
      <c r="D59" s="286"/>
      <c r="E59" s="308"/>
      <c r="F59" s="269" t="s">
        <v>18</v>
      </c>
      <c r="G59" s="286"/>
      <c r="H59" s="286"/>
      <c r="I59" s="286"/>
      <c r="J59" s="286"/>
      <c r="K59" s="340" t="s">
        <v>29</v>
      </c>
      <c r="L59" s="340"/>
      <c r="M59" s="340"/>
      <c r="N59" s="340"/>
      <c r="O59" s="340"/>
      <c r="P59" s="340"/>
      <c r="Q59" s="340"/>
      <c r="R59" s="340"/>
      <c r="S59" s="340"/>
      <c r="T59" s="340"/>
      <c r="U59" s="340"/>
      <c r="V59" s="340"/>
      <c r="W59" s="340"/>
      <c r="X59" s="340"/>
      <c r="Y59" s="340"/>
      <c r="Z59" s="340"/>
      <c r="AA59" s="340"/>
      <c r="AB59" s="340"/>
      <c r="AC59" s="340"/>
      <c r="AD59" s="340"/>
      <c r="AE59" s="340"/>
      <c r="AF59" s="340"/>
      <c r="AG59" s="340"/>
      <c r="AH59" s="340"/>
      <c r="AI59" s="340"/>
      <c r="AJ59" s="340"/>
      <c r="AK59" s="340"/>
      <c r="AL59" s="340"/>
      <c r="AM59" s="340"/>
    </row>
    <row r="60" spans="1:56" ht="9.75" customHeight="1">
      <c r="A60" s="270"/>
      <c r="B60" s="270"/>
      <c r="C60" s="270"/>
      <c r="D60" s="270"/>
      <c r="E60" s="270"/>
      <c r="F60" s="311"/>
      <c r="G60" s="311"/>
      <c r="H60" s="311"/>
      <c r="I60" s="311"/>
      <c r="J60" s="311"/>
      <c r="K60" s="341"/>
      <c r="L60" s="341"/>
      <c r="M60" s="341"/>
      <c r="N60" s="341"/>
      <c r="O60" s="341"/>
      <c r="P60" s="341"/>
      <c r="Q60" s="341"/>
      <c r="R60" s="341"/>
      <c r="S60" s="341"/>
      <c r="T60" s="341"/>
      <c r="U60" s="341"/>
      <c r="V60" s="341"/>
      <c r="W60" s="341"/>
      <c r="X60" s="341"/>
      <c r="Y60" s="341"/>
      <c r="Z60" s="341"/>
      <c r="AA60" s="341"/>
      <c r="AB60" s="341"/>
      <c r="AC60" s="341"/>
      <c r="AD60" s="341"/>
      <c r="AE60" s="341"/>
      <c r="AF60" s="341"/>
      <c r="AG60" s="341"/>
      <c r="AH60" s="341"/>
      <c r="AI60" s="341"/>
      <c r="AJ60" s="341"/>
      <c r="AK60" s="341"/>
      <c r="AL60" s="341"/>
      <c r="AM60" s="341"/>
    </row>
    <row r="61" spans="1:56" ht="9.75" customHeight="1">
      <c r="A61" s="270"/>
      <c r="B61" s="270"/>
      <c r="C61" s="270"/>
      <c r="D61" s="270"/>
      <c r="E61" s="270"/>
      <c r="F61" s="311"/>
      <c r="G61" s="311"/>
      <c r="H61" s="311"/>
      <c r="I61" s="311"/>
      <c r="J61" s="311"/>
      <c r="K61" s="341"/>
      <c r="L61" s="341"/>
      <c r="M61" s="341"/>
      <c r="N61" s="341"/>
      <c r="O61" s="341"/>
      <c r="P61" s="341"/>
      <c r="Q61" s="341"/>
      <c r="R61" s="341"/>
      <c r="S61" s="341"/>
      <c r="T61" s="341"/>
      <c r="U61" s="341"/>
      <c r="V61" s="341"/>
      <c r="W61" s="341"/>
      <c r="X61" s="341"/>
      <c r="Y61" s="341"/>
      <c r="Z61" s="341"/>
      <c r="AA61" s="341"/>
      <c r="AB61" s="341"/>
      <c r="AC61" s="341"/>
      <c r="AD61" s="341"/>
      <c r="AE61" s="341"/>
      <c r="AF61" s="341"/>
      <c r="AG61" s="341"/>
      <c r="AH61" s="341"/>
      <c r="AI61" s="341"/>
      <c r="AJ61" s="341"/>
      <c r="AK61" s="341"/>
      <c r="AL61" s="341"/>
      <c r="AM61" s="341"/>
    </row>
    <row r="62" spans="1:56" ht="9.75" customHeight="1">
      <c r="A62" s="270"/>
      <c r="B62" s="270"/>
      <c r="C62" s="270"/>
      <c r="D62" s="270"/>
      <c r="E62" s="270"/>
      <c r="F62" s="311"/>
      <c r="G62" s="311"/>
      <c r="H62" s="311"/>
      <c r="I62" s="311"/>
      <c r="J62" s="311"/>
      <c r="K62" s="341"/>
      <c r="L62" s="341"/>
      <c r="M62" s="341"/>
      <c r="N62" s="341"/>
      <c r="O62" s="341"/>
      <c r="P62" s="341"/>
      <c r="Q62" s="341"/>
      <c r="R62" s="341"/>
      <c r="S62" s="341"/>
      <c r="T62" s="341"/>
      <c r="U62" s="341"/>
      <c r="V62" s="341"/>
      <c r="W62" s="341"/>
      <c r="X62" s="341"/>
      <c r="Y62" s="341"/>
      <c r="Z62" s="341"/>
      <c r="AA62" s="341"/>
      <c r="AB62" s="341"/>
      <c r="AC62" s="341"/>
      <c r="AD62" s="341"/>
      <c r="AE62" s="341"/>
      <c r="AF62" s="341"/>
      <c r="AG62" s="341"/>
      <c r="AH62" s="341"/>
      <c r="AI62" s="341"/>
      <c r="AJ62" s="341"/>
      <c r="AK62" s="341"/>
      <c r="AL62" s="341"/>
      <c r="AM62" s="341"/>
    </row>
    <row r="63" spans="1:56" ht="9.75" customHeight="1">
      <c r="A63" s="270"/>
      <c r="B63" s="270"/>
      <c r="C63" s="270"/>
      <c r="D63" s="270"/>
      <c r="E63" s="270"/>
      <c r="F63" s="311"/>
      <c r="G63" s="311"/>
      <c r="H63" s="311"/>
      <c r="I63" s="311"/>
      <c r="J63" s="311"/>
      <c r="K63" s="341"/>
      <c r="L63" s="341"/>
      <c r="M63" s="341"/>
      <c r="N63" s="341"/>
      <c r="O63" s="341"/>
      <c r="P63" s="341"/>
      <c r="Q63" s="341"/>
      <c r="R63" s="341"/>
      <c r="S63" s="341"/>
      <c r="T63" s="341"/>
      <c r="U63" s="341"/>
      <c r="V63" s="341"/>
      <c r="W63" s="341"/>
      <c r="X63" s="341"/>
      <c r="Y63" s="341"/>
      <c r="Z63" s="341"/>
      <c r="AA63" s="341"/>
      <c r="AB63" s="341"/>
      <c r="AC63" s="341"/>
      <c r="AD63" s="341"/>
      <c r="AE63" s="341"/>
      <c r="AF63" s="341"/>
      <c r="AG63" s="341"/>
      <c r="AH63" s="341"/>
      <c r="AI63" s="341"/>
      <c r="AJ63" s="341"/>
      <c r="AK63" s="341"/>
      <c r="AL63" s="341"/>
      <c r="AM63" s="341"/>
    </row>
    <row r="64" spans="1:56" ht="9.75" customHeight="1">
      <c r="A64" s="270"/>
      <c r="B64" s="270"/>
      <c r="C64" s="270"/>
      <c r="D64" s="270"/>
      <c r="E64" s="270"/>
      <c r="F64" s="311"/>
      <c r="G64" s="311"/>
      <c r="H64" s="311"/>
      <c r="I64" s="311"/>
      <c r="J64" s="311"/>
      <c r="K64" s="341"/>
      <c r="L64" s="341"/>
      <c r="M64" s="341"/>
      <c r="N64" s="341"/>
      <c r="O64" s="341"/>
      <c r="P64" s="341"/>
      <c r="Q64" s="341"/>
      <c r="R64" s="341"/>
      <c r="S64" s="341"/>
      <c r="T64" s="341"/>
      <c r="U64" s="341"/>
      <c r="V64" s="341"/>
      <c r="W64" s="341"/>
      <c r="X64" s="341"/>
      <c r="Y64" s="341"/>
      <c r="Z64" s="341"/>
      <c r="AA64" s="341"/>
      <c r="AB64" s="341"/>
      <c r="AC64" s="341"/>
      <c r="AD64" s="341"/>
      <c r="AE64" s="341"/>
      <c r="AF64" s="341"/>
      <c r="AG64" s="341"/>
      <c r="AH64" s="341"/>
      <c r="AI64" s="341"/>
      <c r="AJ64" s="341"/>
      <c r="AK64" s="341"/>
      <c r="AL64" s="341"/>
      <c r="AM64" s="341"/>
    </row>
    <row r="65" spans="1:56" ht="9.75" customHeight="1">
      <c r="A65" s="270"/>
      <c r="B65" s="270"/>
      <c r="C65" s="270"/>
      <c r="D65" s="270"/>
      <c r="E65" s="270"/>
      <c r="F65" s="311"/>
      <c r="G65" s="311"/>
      <c r="H65" s="311"/>
      <c r="I65" s="311"/>
      <c r="J65" s="311"/>
      <c r="K65" s="341"/>
      <c r="L65" s="341"/>
      <c r="M65" s="341"/>
      <c r="N65" s="341"/>
      <c r="O65" s="341"/>
      <c r="P65" s="341"/>
      <c r="Q65" s="341"/>
      <c r="R65" s="341"/>
      <c r="S65" s="341"/>
      <c r="T65" s="341"/>
      <c r="U65" s="341"/>
      <c r="V65" s="341"/>
      <c r="W65" s="341"/>
      <c r="X65" s="341"/>
      <c r="Y65" s="341"/>
      <c r="Z65" s="341"/>
      <c r="AA65" s="341"/>
      <c r="AB65" s="341"/>
      <c r="AC65" s="341"/>
      <c r="AD65" s="341"/>
      <c r="AE65" s="341"/>
      <c r="AF65" s="341"/>
      <c r="AG65" s="341"/>
      <c r="AH65" s="341"/>
      <c r="AI65" s="341"/>
      <c r="AJ65" s="341"/>
      <c r="AK65" s="341"/>
      <c r="AL65" s="341"/>
      <c r="AM65" s="341"/>
    </row>
    <row r="66" spans="1:56" ht="9.75" customHeight="1">
      <c r="A66" s="270"/>
      <c r="B66" s="270"/>
      <c r="C66" s="270"/>
      <c r="D66" s="270"/>
      <c r="E66" s="270"/>
      <c r="F66" s="311"/>
      <c r="G66" s="311"/>
      <c r="H66" s="311"/>
      <c r="I66" s="311"/>
      <c r="J66" s="311"/>
      <c r="K66" s="341"/>
      <c r="L66" s="341"/>
      <c r="M66" s="341"/>
      <c r="N66" s="341"/>
      <c r="O66" s="341"/>
      <c r="P66" s="341"/>
      <c r="Q66" s="341"/>
      <c r="R66" s="341"/>
      <c r="S66" s="341"/>
      <c r="T66" s="341"/>
      <c r="U66" s="341"/>
      <c r="V66" s="341"/>
      <c r="W66" s="341"/>
      <c r="X66" s="341"/>
      <c r="Y66" s="341"/>
      <c r="Z66" s="341"/>
      <c r="AA66" s="341"/>
      <c r="AB66" s="341"/>
      <c r="AC66" s="341"/>
      <c r="AD66" s="341"/>
      <c r="AE66" s="341"/>
      <c r="AF66" s="341"/>
      <c r="AG66" s="341"/>
      <c r="AH66" s="341"/>
      <c r="AI66" s="341"/>
      <c r="AJ66" s="341"/>
      <c r="AK66" s="341"/>
      <c r="AL66" s="341"/>
      <c r="AM66" s="341"/>
    </row>
    <row r="67" spans="1:56" ht="9.75" customHeight="1">
      <c r="A67" s="270"/>
      <c r="B67" s="270"/>
      <c r="C67" s="270"/>
      <c r="D67" s="270"/>
      <c r="E67" s="270"/>
      <c r="F67" s="311"/>
      <c r="G67" s="311"/>
      <c r="H67" s="311"/>
      <c r="I67" s="311"/>
      <c r="J67" s="311"/>
      <c r="K67" s="341"/>
      <c r="L67" s="341"/>
      <c r="M67" s="341"/>
      <c r="N67" s="341"/>
      <c r="O67" s="341"/>
      <c r="P67" s="341"/>
      <c r="Q67" s="341"/>
      <c r="R67" s="341"/>
      <c r="S67" s="341"/>
      <c r="T67" s="341"/>
      <c r="U67" s="341"/>
      <c r="V67" s="341"/>
      <c r="W67" s="341"/>
      <c r="X67" s="341"/>
      <c r="Y67" s="341"/>
      <c r="Z67" s="341"/>
      <c r="AA67" s="341"/>
      <c r="AB67" s="341"/>
      <c r="AC67" s="341"/>
      <c r="AD67" s="341"/>
      <c r="AE67" s="341"/>
      <c r="AF67" s="341"/>
      <c r="AG67" s="341"/>
      <c r="AH67" s="341"/>
      <c r="AI67" s="341"/>
      <c r="AJ67" s="341"/>
      <c r="AK67" s="341"/>
      <c r="AL67" s="341"/>
      <c r="AM67" s="341"/>
    </row>
    <row r="68" spans="1:56" ht="9.75" customHeight="1">
      <c r="A68" s="270"/>
      <c r="B68" s="270"/>
      <c r="C68" s="270"/>
      <c r="D68" s="270"/>
      <c r="E68" s="270"/>
      <c r="F68" s="311"/>
      <c r="G68" s="311"/>
      <c r="H68" s="311"/>
      <c r="I68" s="311"/>
      <c r="J68" s="311"/>
      <c r="K68" s="341"/>
      <c r="L68" s="341"/>
      <c r="M68" s="341"/>
      <c r="N68" s="341"/>
      <c r="O68" s="341"/>
      <c r="P68" s="341"/>
      <c r="Q68" s="341"/>
      <c r="R68" s="341"/>
      <c r="S68" s="341"/>
      <c r="T68" s="341"/>
      <c r="U68" s="341"/>
      <c r="V68" s="341"/>
      <c r="W68" s="341"/>
      <c r="X68" s="341"/>
      <c r="Y68" s="341"/>
      <c r="Z68" s="341"/>
      <c r="AA68" s="341"/>
      <c r="AB68" s="341"/>
      <c r="AC68" s="341"/>
      <c r="AD68" s="341"/>
      <c r="AE68" s="341"/>
      <c r="AF68" s="341"/>
      <c r="AG68" s="341"/>
      <c r="AH68" s="341"/>
      <c r="AI68" s="341"/>
      <c r="AJ68" s="341"/>
      <c r="AK68" s="341"/>
      <c r="AL68" s="341"/>
      <c r="AM68" s="341"/>
    </row>
    <row r="69" spans="1:56" ht="9.75" customHeight="1">
      <c r="A69" s="270"/>
      <c r="B69" s="270"/>
      <c r="C69" s="270"/>
      <c r="D69" s="270"/>
      <c r="E69" s="270"/>
      <c r="F69" s="311"/>
      <c r="G69" s="311"/>
      <c r="H69" s="311"/>
      <c r="I69" s="311"/>
      <c r="J69" s="311"/>
      <c r="K69" s="341"/>
      <c r="L69" s="341"/>
      <c r="M69" s="341"/>
      <c r="N69" s="341"/>
      <c r="O69" s="341"/>
      <c r="P69" s="341"/>
      <c r="Q69" s="341"/>
      <c r="R69" s="341"/>
      <c r="S69" s="341"/>
      <c r="T69" s="341"/>
      <c r="U69" s="341"/>
      <c r="V69" s="341"/>
      <c r="W69" s="341"/>
      <c r="X69" s="341"/>
      <c r="Y69" s="341"/>
      <c r="Z69" s="341"/>
      <c r="AA69" s="341"/>
      <c r="AB69" s="341"/>
      <c r="AC69" s="341"/>
      <c r="AD69" s="341"/>
      <c r="AE69" s="341"/>
      <c r="AF69" s="341"/>
      <c r="AG69" s="341"/>
      <c r="AH69" s="341"/>
      <c r="AI69" s="341"/>
      <c r="AJ69" s="341"/>
      <c r="AK69" s="341"/>
      <c r="AL69" s="341"/>
      <c r="AM69" s="341"/>
    </row>
    <row r="70" spans="1:56" ht="9.75" customHeight="1">
      <c r="A70" s="270"/>
      <c r="B70" s="270"/>
      <c r="C70" s="270"/>
      <c r="D70" s="270"/>
      <c r="E70" s="270"/>
      <c r="F70" s="311"/>
      <c r="G70" s="311"/>
      <c r="H70" s="311"/>
      <c r="I70" s="311"/>
      <c r="J70" s="311"/>
      <c r="K70" s="341"/>
      <c r="L70" s="341"/>
      <c r="M70" s="341"/>
      <c r="N70" s="341"/>
      <c r="O70" s="341"/>
      <c r="P70" s="341"/>
      <c r="Q70" s="341"/>
      <c r="R70" s="341"/>
      <c r="S70" s="341"/>
      <c r="T70" s="341"/>
      <c r="U70" s="341"/>
      <c r="V70" s="341"/>
      <c r="W70" s="341"/>
      <c r="X70" s="341"/>
      <c r="Y70" s="341"/>
      <c r="Z70" s="341"/>
      <c r="AA70" s="341"/>
      <c r="AB70" s="341"/>
      <c r="AC70" s="341"/>
      <c r="AD70" s="341"/>
      <c r="AE70" s="341"/>
      <c r="AF70" s="341"/>
      <c r="AG70" s="341"/>
      <c r="AH70" s="341"/>
      <c r="AI70" s="341"/>
      <c r="AJ70" s="341"/>
      <c r="AK70" s="341"/>
      <c r="AL70" s="341"/>
      <c r="AM70" s="341"/>
    </row>
    <row r="71" spans="1:56" ht="9.75" customHeight="1">
      <c r="A71" s="270"/>
      <c r="B71" s="270"/>
      <c r="C71" s="270"/>
      <c r="D71" s="270"/>
      <c r="E71" s="270"/>
      <c r="F71" s="312"/>
      <c r="G71" s="317"/>
      <c r="H71" s="317"/>
      <c r="I71" s="317"/>
      <c r="J71" s="317"/>
      <c r="K71" s="345"/>
      <c r="L71" s="345"/>
      <c r="M71" s="345"/>
      <c r="N71" s="345"/>
      <c r="O71" s="345"/>
      <c r="P71" s="345"/>
      <c r="Q71" s="345"/>
      <c r="R71" s="345"/>
      <c r="S71" s="345"/>
      <c r="T71" s="345"/>
      <c r="U71" s="345"/>
      <c r="V71" s="345"/>
      <c r="W71" s="345"/>
      <c r="X71" s="345"/>
      <c r="Y71" s="345"/>
      <c r="Z71" s="345"/>
      <c r="AA71" s="345"/>
      <c r="AB71" s="345"/>
      <c r="AC71" s="345"/>
      <c r="AD71" s="345"/>
      <c r="AE71" s="345"/>
      <c r="AF71" s="345"/>
      <c r="AG71" s="345"/>
      <c r="AH71" s="345"/>
      <c r="AI71" s="345"/>
      <c r="AJ71" s="345"/>
      <c r="AK71" s="345"/>
      <c r="AL71" s="345"/>
      <c r="AM71" s="345"/>
      <c r="AN71" s="307"/>
    </row>
    <row r="72" spans="1:56" ht="22.5" customHeight="1">
      <c r="A72" s="271" t="s">
        <v>278</v>
      </c>
      <c r="B72" s="290"/>
      <c r="C72" s="290"/>
      <c r="D72" s="290"/>
      <c r="E72" s="310"/>
      <c r="F72" s="316">
        <f>SUM(F60:J71)</f>
        <v>0</v>
      </c>
      <c r="G72" s="320"/>
      <c r="H72" s="320"/>
      <c r="I72" s="320"/>
      <c r="J72" s="320"/>
      <c r="K72" s="346"/>
      <c r="L72" s="346"/>
      <c r="M72" s="346"/>
      <c r="N72" s="346"/>
      <c r="O72" s="346"/>
      <c r="P72" s="346"/>
      <c r="Q72" s="346"/>
      <c r="R72" s="346"/>
      <c r="S72" s="346"/>
      <c r="T72" s="346"/>
      <c r="U72" s="346"/>
      <c r="V72" s="346"/>
      <c r="W72" s="346"/>
      <c r="X72" s="346"/>
      <c r="Y72" s="346"/>
      <c r="Z72" s="346"/>
      <c r="AA72" s="346"/>
      <c r="AB72" s="346"/>
      <c r="AC72" s="346"/>
      <c r="AD72" s="346"/>
      <c r="AE72" s="346"/>
      <c r="AF72" s="346"/>
      <c r="AG72" s="346"/>
      <c r="AH72" s="346"/>
      <c r="AI72" s="346"/>
      <c r="AJ72" s="346"/>
      <c r="AK72" s="346"/>
      <c r="AL72" s="346"/>
      <c r="AM72" s="346"/>
    </row>
    <row r="73" spans="1:56" ht="4.5" customHeight="1">
      <c r="A73" s="275"/>
      <c r="B73" s="275"/>
      <c r="C73" s="275"/>
      <c r="D73" s="275"/>
      <c r="E73" s="275"/>
      <c r="F73" s="275"/>
      <c r="G73" s="275"/>
      <c r="H73" s="275"/>
      <c r="I73" s="275"/>
      <c r="J73" s="275"/>
      <c r="K73" s="347"/>
      <c r="L73" s="347"/>
      <c r="M73" s="347"/>
      <c r="N73" s="347"/>
      <c r="O73" s="347"/>
      <c r="P73" s="347"/>
      <c r="Q73" s="347"/>
      <c r="R73" s="347"/>
      <c r="S73" s="347"/>
      <c r="T73" s="347"/>
      <c r="U73" s="347"/>
      <c r="V73" s="347"/>
      <c r="W73" s="347"/>
      <c r="X73" s="347"/>
      <c r="Y73" s="347"/>
      <c r="Z73" s="347"/>
      <c r="AA73" s="347"/>
      <c r="AB73" s="347"/>
      <c r="AC73" s="347"/>
      <c r="AD73" s="347"/>
      <c r="AE73" s="347"/>
      <c r="AF73" s="347"/>
      <c r="AG73" s="347"/>
      <c r="AH73" s="347"/>
      <c r="AI73" s="347"/>
      <c r="AJ73" s="347"/>
      <c r="AK73" s="307"/>
      <c r="AL73" s="307"/>
      <c r="AM73" s="307"/>
    </row>
    <row r="74" spans="1:56" ht="3.75" customHeight="1">
      <c r="A74" s="276"/>
      <c r="B74" s="294"/>
      <c r="C74" s="306"/>
      <c r="D74" s="306"/>
      <c r="E74" s="306"/>
      <c r="F74" s="306"/>
      <c r="G74" s="306"/>
      <c r="H74" s="306"/>
      <c r="I74" s="306"/>
      <c r="J74" s="306"/>
      <c r="K74" s="306"/>
      <c r="L74" s="306"/>
      <c r="M74" s="306"/>
      <c r="N74" s="306"/>
      <c r="O74" s="306"/>
      <c r="P74" s="306"/>
      <c r="Q74" s="306"/>
      <c r="R74" s="306"/>
      <c r="S74" s="306"/>
      <c r="T74" s="306"/>
      <c r="U74" s="306"/>
      <c r="V74" s="306"/>
      <c r="W74" s="306"/>
      <c r="X74" s="306"/>
      <c r="Y74" s="306"/>
      <c r="Z74" s="306"/>
      <c r="AA74" s="306"/>
      <c r="AB74" s="306"/>
      <c r="AC74" s="306"/>
      <c r="AD74" s="306"/>
      <c r="AE74" s="306"/>
      <c r="AF74" s="306"/>
      <c r="AG74" s="306"/>
      <c r="AH74" s="306"/>
      <c r="AI74" s="306"/>
      <c r="AJ74" s="306"/>
      <c r="AK74" s="389"/>
      <c r="AL74" s="389"/>
      <c r="AM74" s="402"/>
    </row>
    <row r="75" spans="1:56" s="258" customFormat="1" ht="11.25" customHeight="1">
      <c r="A75" s="277" t="s">
        <v>135</v>
      </c>
      <c r="B75" s="295"/>
      <c r="C75" s="295"/>
      <c r="D75" s="295"/>
      <c r="E75" s="295"/>
      <c r="F75" s="295"/>
      <c r="G75" s="295"/>
      <c r="H75" s="295"/>
      <c r="I75" s="295"/>
      <c r="J75" s="295"/>
      <c r="K75" s="295"/>
      <c r="L75" s="295"/>
      <c r="M75" s="295"/>
      <c r="N75" s="295"/>
      <c r="O75" s="295"/>
      <c r="P75" s="295"/>
      <c r="Q75" s="295"/>
      <c r="R75" s="295"/>
      <c r="S75" s="295"/>
      <c r="T75" s="295"/>
      <c r="U75" s="295"/>
      <c r="V75" s="295"/>
      <c r="W75" s="295"/>
      <c r="X75" s="295"/>
      <c r="Y75" s="295"/>
      <c r="Z75" s="295"/>
      <c r="AA75" s="295"/>
      <c r="AB75" s="295"/>
      <c r="AC75" s="295"/>
      <c r="AD75" s="295"/>
      <c r="AE75" s="295"/>
      <c r="AF75" s="295"/>
      <c r="AG75" s="295"/>
      <c r="AH75" s="295"/>
      <c r="AI75" s="295"/>
      <c r="AJ75" s="295"/>
      <c r="AK75" s="295"/>
      <c r="AM75" s="403"/>
      <c r="AV75" s="411"/>
      <c r="AW75" s="411"/>
      <c r="AX75" s="412"/>
      <c r="AY75" s="412"/>
      <c r="AZ75" s="412"/>
      <c r="BA75" s="412"/>
      <c r="BB75" s="412"/>
      <c r="BC75" s="412"/>
      <c r="BD75" s="412"/>
    </row>
    <row r="76" spans="1:56" s="258" customFormat="1" ht="11.25" customHeight="1">
      <c r="A76" s="278" t="s">
        <v>168</v>
      </c>
      <c r="B76" s="296"/>
      <c r="C76" s="296"/>
      <c r="D76" s="296"/>
      <c r="E76" s="296"/>
      <c r="F76" s="296"/>
      <c r="G76" s="296"/>
      <c r="H76" s="296"/>
      <c r="I76" s="296"/>
      <c r="J76" s="296"/>
      <c r="K76" s="296"/>
      <c r="L76" s="296"/>
      <c r="M76" s="296"/>
      <c r="N76" s="296"/>
      <c r="O76" s="296"/>
      <c r="P76" s="296"/>
      <c r="Q76" s="296"/>
      <c r="R76" s="296"/>
      <c r="S76" s="296"/>
      <c r="T76" s="296"/>
      <c r="U76" s="296"/>
      <c r="V76" s="296"/>
      <c r="W76" s="296"/>
      <c r="X76" s="296"/>
      <c r="Y76" s="296"/>
      <c r="Z76" s="296"/>
      <c r="AA76" s="296"/>
      <c r="AB76" s="296"/>
      <c r="AC76" s="296"/>
      <c r="AD76" s="296"/>
      <c r="AE76" s="296"/>
      <c r="AF76" s="296"/>
      <c r="AG76" s="296"/>
      <c r="AH76" s="296"/>
      <c r="AI76" s="296"/>
      <c r="AJ76" s="296"/>
      <c r="AK76" s="296"/>
      <c r="AL76" s="391"/>
      <c r="AM76" s="404"/>
      <c r="AV76" s="411"/>
      <c r="AW76" s="411"/>
      <c r="AX76" s="412"/>
      <c r="AY76" s="412"/>
      <c r="AZ76" s="412"/>
      <c r="BA76" s="412"/>
      <c r="BB76" s="412"/>
      <c r="BC76" s="412"/>
      <c r="BD76" s="412"/>
    </row>
    <row r="77" spans="1:56" s="258" customFormat="1" ht="11.25" customHeight="1">
      <c r="A77" s="277" t="s">
        <v>170</v>
      </c>
      <c r="B77" s="295"/>
      <c r="C77" s="295"/>
      <c r="D77" s="295"/>
      <c r="E77" s="295"/>
      <c r="F77" s="295"/>
      <c r="G77" s="295"/>
      <c r="H77" s="295"/>
      <c r="I77" s="295"/>
      <c r="J77" s="295"/>
      <c r="K77" s="295"/>
      <c r="L77" s="295"/>
      <c r="M77" s="295"/>
      <c r="N77" s="295"/>
      <c r="O77" s="295"/>
      <c r="P77" s="295"/>
      <c r="Q77" s="295"/>
      <c r="R77" s="295"/>
      <c r="S77" s="295"/>
      <c r="T77" s="295"/>
      <c r="U77" s="295"/>
      <c r="V77" s="295"/>
      <c r="W77" s="295"/>
      <c r="X77" s="295"/>
      <c r="Y77" s="295"/>
      <c r="Z77" s="295"/>
      <c r="AA77" s="295"/>
      <c r="AB77" s="295"/>
      <c r="AC77" s="295"/>
      <c r="AD77" s="295"/>
      <c r="AE77" s="295"/>
      <c r="AF77" s="295"/>
      <c r="AG77" s="295"/>
      <c r="AH77" s="295"/>
      <c r="AI77" s="295"/>
      <c r="AJ77" s="295"/>
      <c r="AK77" s="295"/>
      <c r="AL77" s="392"/>
      <c r="AM77" s="405"/>
      <c r="AV77" s="411"/>
      <c r="AW77" s="411"/>
      <c r="AX77" s="412"/>
      <c r="AY77" s="412"/>
      <c r="AZ77" s="412"/>
      <c r="BA77" s="412"/>
      <c r="BB77" s="412"/>
      <c r="BC77" s="412"/>
      <c r="BD77" s="412"/>
    </row>
    <row r="78" spans="1:56" s="258" customFormat="1" ht="11.25" customHeight="1">
      <c r="A78" s="277" t="s">
        <v>172</v>
      </c>
      <c r="B78" s="295"/>
      <c r="C78" s="295"/>
      <c r="D78" s="295"/>
      <c r="E78" s="295"/>
      <c r="F78" s="295"/>
      <c r="G78" s="295"/>
      <c r="H78" s="295"/>
      <c r="I78" s="295"/>
      <c r="J78" s="295"/>
      <c r="K78" s="295"/>
      <c r="L78" s="295"/>
      <c r="M78" s="295"/>
      <c r="N78" s="295"/>
      <c r="O78" s="295"/>
      <c r="P78" s="295"/>
      <c r="Q78" s="295"/>
      <c r="R78" s="295"/>
      <c r="S78" s="295"/>
      <c r="T78" s="295"/>
      <c r="U78" s="295"/>
      <c r="V78" s="295"/>
      <c r="W78" s="295"/>
      <c r="X78" s="295"/>
      <c r="Y78" s="295"/>
      <c r="Z78" s="295"/>
      <c r="AA78" s="295"/>
      <c r="AB78" s="295"/>
      <c r="AC78" s="295"/>
      <c r="AD78" s="295"/>
      <c r="AE78" s="295"/>
      <c r="AF78" s="295"/>
      <c r="AG78" s="295"/>
      <c r="AH78" s="295"/>
      <c r="AI78" s="295"/>
      <c r="AJ78" s="295"/>
      <c r="AK78" s="390"/>
      <c r="AM78" s="403"/>
      <c r="AV78" s="411"/>
      <c r="AW78" s="411"/>
      <c r="AX78" s="412"/>
      <c r="AY78" s="412"/>
      <c r="AZ78" s="412"/>
      <c r="BA78" s="412"/>
      <c r="BB78" s="412"/>
      <c r="BC78" s="412"/>
      <c r="BD78" s="412"/>
    </row>
    <row r="79" spans="1:56" s="258" customFormat="1" ht="4.5" customHeight="1">
      <c r="A79" s="277"/>
      <c r="B79" s="295"/>
      <c r="C79" s="295"/>
      <c r="D79" s="295"/>
      <c r="E79" s="295"/>
      <c r="F79" s="295"/>
      <c r="G79" s="295"/>
      <c r="H79" s="295"/>
      <c r="I79" s="295"/>
      <c r="J79" s="295"/>
      <c r="K79" s="295"/>
      <c r="L79" s="295"/>
      <c r="M79" s="295"/>
      <c r="N79" s="295"/>
      <c r="O79" s="295"/>
      <c r="P79" s="295"/>
      <c r="Q79" s="295"/>
      <c r="R79" s="295"/>
      <c r="S79" s="295"/>
      <c r="T79" s="295"/>
      <c r="U79" s="295"/>
      <c r="V79" s="295"/>
      <c r="W79" s="295"/>
      <c r="X79" s="295"/>
      <c r="Y79" s="295"/>
      <c r="Z79" s="295"/>
      <c r="AA79" s="295"/>
      <c r="AB79" s="295"/>
      <c r="AC79" s="295"/>
      <c r="AD79" s="295"/>
      <c r="AE79" s="295"/>
      <c r="AF79" s="295"/>
      <c r="AG79" s="295"/>
      <c r="AH79" s="295"/>
      <c r="AI79" s="295"/>
      <c r="AJ79" s="295"/>
      <c r="AK79" s="390"/>
      <c r="AM79" s="403"/>
      <c r="AV79" s="411"/>
      <c r="AW79" s="411"/>
      <c r="AX79" s="412"/>
      <c r="AY79" s="412"/>
      <c r="AZ79" s="412"/>
      <c r="BA79" s="412"/>
      <c r="BB79" s="412"/>
      <c r="BC79" s="412"/>
      <c r="BD79" s="412"/>
    </row>
    <row r="80" spans="1:56" s="258" customFormat="1" ht="11.25" customHeight="1">
      <c r="A80" s="279" t="s">
        <v>189</v>
      </c>
      <c r="B80" s="296"/>
      <c r="C80" s="296"/>
      <c r="D80" s="296"/>
      <c r="E80" s="296"/>
      <c r="F80" s="296"/>
      <c r="G80" s="296"/>
      <c r="H80" s="296"/>
      <c r="I80" s="296"/>
      <c r="J80" s="296"/>
      <c r="K80" s="296"/>
      <c r="L80" s="296"/>
      <c r="M80" s="296"/>
      <c r="N80" s="296"/>
      <c r="O80" s="296"/>
      <c r="P80" s="296"/>
      <c r="Q80" s="296"/>
      <c r="R80" s="296"/>
      <c r="S80" s="296"/>
      <c r="T80" s="296"/>
      <c r="U80" s="296"/>
      <c r="V80" s="296"/>
      <c r="W80" s="296"/>
      <c r="X80" s="296"/>
      <c r="Y80" s="296"/>
      <c r="Z80" s="296"/>
      <c r="AA80" s="296"/>
      <c r="AB80" s="296"/>
      <c r="AC80" s="296"/>
      <c r="AD80" s="296"/>
      <c r="AE80" s="296"/>
      <c r="AF80" s="296"/>
      <c r="AG80" s="296"/>
      <c r="AH80" s="296"/>
      <c r="AI80" s="296"/>
      <c r="AJ80" s="296"/>
      <c r="AK80" s="296"/>
      <c r="AM80" s="403"/>
      <c r="AV80" s="411"/>
      <c r="AW80" s="411"/>
      <c r="AX80" s="412"/>
      <c r="AY80" s="412"/>
      <c r="AZ80" s="412"/>
      <c r="BA80" s="412"/>
      <c r="BB80" s="412"/>
      <c r="BC80" s="412"/>
      <c r="BD80" s="412"/>
    </row>
    <row r="81" spans="1:56" s="258" customFormat="1" ht="11.25" customHeight="1">
      <c r="A81" s="278" t="s">
        <v>174</v>
      </c>
      <c r="B81" s="296"/>
      <c r="C81" s="296"/>
      <c r="D81" s="296"/>
      <c r="E81" s="296"/>
      <c r="F81" s="296"/>
      <c r="G81" s="296"/>
      <c r="H81" s="296"/>
      <c r="I81" s="296"/>
      <c r="J81" s="296"/>
      <c r="K81" s="296"/>
      <c r="L81" s="296"/>
      <c r="M81" s="296"/>
      <c r="N81" s="296"/>
      <c r="O81" s="296"/>
      <c r="P81" s="296"/>
      <c r="Q81" s="296"/>
      <c r="R81" s="296"/>
      <c r="S81" s="296"/>
      <c r="T81" s="296"/>
      <c r="U81" s="296"/>
      <c r="V81" s="296"/>
      <c r="W81" s="296"/>
      <c r="X81" s="296"/>
      <c r="Y81" s="296"/>
      <c r="Z81" s="296"/>
      <c r="AA81" s="296"/>
      <c r="AB81" s="296"/>
      <c r="AC81" s="296"/>
      <c r="AD81" s="296"/>
      <c r="AE81" s="296"/>
      <c r="AF81" s="296"/>
      <c r="AG81" s="296"/>
      <c r="AH81" s="296"/>
      <c r="AI81" s="296"/>
      <c r="AJ81" s="296"/>
      <c r="AK81" s="296"/>
      <c r="AM81" s="403"/>
      <c r="AV81" s="411"/>
      <c r="AW81" s="411"/>
      <c r="AX81" s="412"/>
      <c r="AY81" s="412"/>
      <c r="AZ81" s="412"/>
      <c r="BA81" s="412"/>
      <c r="BB81" s="412"/>
      <c r="BC81" s="412"/>
      <c r="BD81" s="412"/>
    </row>
    <row r="82" spans="1:56" s="258" customFormat="1" ht="11.25" customHeight="1">
      <c r="A82" s="278" t="s">
        <v>177</v>
      </c>
      <c r="B82" s="297"/>
      <c r="C82" s="297"/>
      <c r="D82" s="297"/>
      <c r="E82" s="297"/>
      <c r="F82" s="297"/>
      <c r="G82" s="297"/>
      <c r="H82" s="297"/>
      <c r="I82" s="297"/>
      <c r="J82" s="297"/>
      <c r="K82" s="297"/>
      <c r="L82" s="297"/>
      <c r="M82" s="297"/>
      <c r="N82" s="297"/>
      <c r="O82" s="297"/>
      <c r="P82" s="297"/>
      <c r="Q82" s="297"/>
      <c r="R82" s="297"/>
      <c r="S82" s="297"/>
      <c r="T82" s="297"/>
      <c r="U82" s="297"/>
      <c r="V82" s="297"/>
      <c r="W82" s="297"/>
      <c r="X82" s="297"/>
      <c r="Y82" s="297"/>
      <c r="Z82" s="297"/>
      <c r="AA82" s="297"/>
      <c r="AB82" s="297"/>
      <c r="AC82" s="297"/>
      <c r="AD82" s="297"/>
      <c r="AE82" s="297"/>
      <c r="AF82" s="297"/>
      <c r="AG82" s="297"/>
      <c r="AH82" s="297"/>
      <c r="AI82" s="297"/>
      <c r="AJ82" s="297"/>
      <c r="AK82" s="390"/>
      <c r="AM82" s="403"/>
      <c r="AV82" s="411"/>
      <c r="AW82" s="411"/>
      <c r="AX82" s="412"/>
      <c r="AY82" s="412"/>
      <c r="AZ82" s="412"/>
      <c r="BA82" s="412"/>
      <c r="BB82" s="412"/>
      <c r="BC82" s="412"/>
      <c r="BD82" s="412"/>
    </row>
    <row r="83" spans="1:56" s="258" customFormat="1" ht="11.25" customHeight="1">
      <c r="A83" s="278" t="s">
        <v>147</v>
      </c>
      <c r="B83" s="297"/>
      <c r="C83" s="297"/>
      <c r="D83" s="297"/>
      <c r="E83" s="297"/>
      <c r="F83" s="297"/>
      <c r="G83" s="297"/>
      <c r="H83" s="297"/>
      <c r="I83" s="297"/>
      <c r="J83" s="297"/>
      <c r="K83" s="297"/>
      <c r="L83" s="297"/>
      <c r="M83" s="297"/>
      <c r="N83" s="297"/>
      <c r="O83" s="297"/>
      <c r="P83" s="297"/>
      <c r="Q83" s="297"/>
      <c r="R83" s="297"/>
      <c r="S83" s="297"/>
      <c r="T83" s="297"/>
      <c r="U83" s="297"/>
      <c r="V83" s="297"/>
      <c r="W83" s="297"/>
      <c r="X83" s="297"/>
      <c r="Y83" s="297"/>
      <c r="Z83" s="297"/>
      <c r="AA83" s="297"/>
      <c r="AB83" s="297"/>
      <c r="AC83" s="297"/>
      <c r="AD83" s="297"/>
      <c r="AE83" s="297"/>
      <c r="AF83" s="297"/>
      <c r="AG83" s="297"/>
      <c r="AH83" s="297"/>
      <c r="AI83" s="297"/>
      <c r="AJ83" s="297"/>
      <c r="AK83" s="390"/>
      <c r="AM83" s="403"/>
      <c r="AV83" s="411"/>
      <c r="AW83" s="411"/>
      <c r="AX83" s="412"/>
      <c r="AY83" s="412"/>
      <c r="AZ83" s="412"/>
      <c r="BA83" s="412"/>
      <c r="BB83" s="412"/>
      <c r="BC83" s="412"/>
      <c r="BD83" s="412"/>
    </row>
    <row r="84" spans="1:56" s="258" customFormat="1" ht="4.5" customHeight="1">
      <c r="A84" s="278"/>
      <c r="B84" s="297"/>
      <c r="C84" s="297"/>
      <c r="D84" s="297"/>
      <c r="E84" s="297"/>
      <c r="F84" s="297"/>
      <c r="G84" s="297"/>
      <c r="H84" s="297"/>
      <c r="I84" s="297"/>
      <c r="J84" s="297"/>
      <c r="K84" s="297"/>
      <c r="L84" s="297"/>
      <c r="M84" s="297"/>
      <c r="N84" s="297"/>
      <c r="O84" s="297"/>
      <c r="P84" s="297"/>
      <c r="Q84" s="297"/>
      <c r="R84" s="297"/>
      <c r="S84" s="297"/>
      <c r="T84" s="297"/>
      <c r="U84" s="297"/>
      <c r="V84" s="297"/>
      <c r="W84" s="297"/>
      <c r="X84" s="297"/>
      <c r="Y84" s="297"/>
      <c r="Z84" s="297"/>
      <c r="AA84" s="297"/>
      <c r="AB84" s="297"/>
      <c r="AC84" s="297"/>
      <c r="AD84" s="297"/>
      <c r="AE84" s="297"/>
      <c r="AF84" s="297"/>
      <c r="AG84" s="297"/>
      <c r="AH84" s="297"/>
      <c r="AI84" s="297"/>
      <c r="AJ84" s="297"/>
      <c r="AK84" s="390"/>
      <c r="AM84" s="403"/>
      <c r="AV84" s="411"/>
      <c r="AW84" s="411"/>
      <c r="AX84" s="412"/>
      <c r="AY84" s="412"/>
      <c r="AZ84" s="412"/>
      <c r="BA84" s="412"/>
      <c r="BB84" s="412"/>
      <c r="BC84" s="412"/>
      <c r="BD84" s="412"/>
    </row>
    <row r="85" spans="1:56" s="258" customFormat="1" ht="11.25" customHeight="1">
      <c r="A85" s="278" t="s">
        <v>193</v>
      </c>
      <c r="B85" s="296"/>
      <c r="C85" s="296"/>
      <c r="D85" s="296"/>
      <c r="E85" s="296"/>
      <c r="F85" s="296"/>
      <c r="G85" s="296"/>
      <c r="H85" s="296"/>
      <c r="I85" s="296"/>
      <c r="J85" s="296"/>
      <c r="K85" s="296"/>
      <c r="L85" s="296"/>
      <c r="M85" s="296"/>
      <c r="N85" s="296"/>
      <c r="O85" s="296"/>
      <c r="P85" s="296"/>
      <c r="Q85" s="296"/>
      <c r="R85" s="296"/>
      <c r="S85" s="296"/>
      <c r="T85" s="296"/>
      <c r="U85" s="296"/>
      <c r="V85" s="296"/>
      <c r="W85" s="296"/>
      <c r="X85" s="296"/>
      <c r="Y85" s="296"/>
      <c r="Z85" s="296"/>
      <c r="AA85" s="296"/>
      <c r="AB85" s="296"/>
      <c r="AC85" s="296"/>
      <c r="AD85" s="296"/>
      <c r="AE85" s="296"/>
      <c r="AF85" s="296"/>
      <c r="AG85" s="296"/>
      <c r="AH85" s="296"/>
      <c r="AI85" s="296"/>
      <c r="AJ85" s="296"/>
      <c r="AK85" s="296"/>
      <c r="AM85" s="403"/>
      <c r="AV85" s="411"/>
      <c r="AW85" s="411"/>
      <c r="AX85" s="412"/>
      <c r="AY85" s="412"/>
      <c r="AZ85" s="412"/>
      <c r="BA85" s="412"/>
      <c r="BB85" s="412"/>
      <c r="BC85" s="412"/>
      <c r="BD85" s="412"/>
    </row>
    <row r="86" spans="1:56" s="258" customFormat="1" ht="11.25" customHeight="1">
      <c r="A86" s="278" t="s">
        <v>194</v>
      </c>
      <c r="B86" s="296"/>
      <c r="C86" s="296"/>
      <c r="D86" s="296"/>
      <c r="E86" s="296"/>
      <c r="F86" s="296"/>
      <c r="G86" s="296"/>
      <c r="H86" s="296"/>
      <c r="I86" s="296"/>
      <c r="J86" s="296"/>
      <c r="K86" s="296"/>
      <c r="L86" s="296"/>
      <c r="M86" s="296"/>
      <c r="N86" s="296"/>
      <c r="O86" s="296"/>
      <c r="P86" s="296"/>
      <c r="Q86" s="296"/>
      <c r="R86" s="296"/>
      <c r="S86" s="296"/>
      <c r="T86" s="296"/>
      <c r="U86" s="296"/>
      <c r="V86" s="296"/>
      <c r="W86" s="296"/>
      <c r="X86" s="296"/>
      <c r="Y86" s="296"/>
      <c r="Z86" s="296"/>
      <c r="AA86" s="296"/>
      <c r="AB86" s="296"/>
      <c r="AC86" s="296"/>
      <c r="AD86" s="296"/>
      <c r="AE86" s="296"/>
      <c r="AF86" s="296"/>
      <c r="AG86" s="296"/>
      <c r="AH86" s="296"/>
      <c r="AI86" s="296"/>
      <c r="AJ86" s="296"/>
      <c r="AK86" s="296"/>
      <c r="AM86" s="403"/>
      <c r="AV86" s="411"/>
      <c r="AW86" s="411"/>
      <c r="AX86" s="412"/>
      <c r="AY86" s="412"/>
      <c r="AZ86" s="412"/>
      <c r="BA86" s="412"/>
      <c r="BB86" s="412"/>
      <c r="BC86" s="412"/>
      <c r="BD86" s="412"/>
    </row>
    <row r="87" spans="1:56" s="258" customFormat="1" ht="11.25" customHeight="1">
      <c r="A87" s="278" t="s">
        <v>178</v>
      </c>
      <c r="B87" s="296"/>
      <c r="C87" s="296"/>
      <c r="D87" s="296"/>
      <c r="E87" s="296"/>
      <c r="F87" s="296"/>
      <c r="G87" s="296"/>
      <c r="H87" s="296"/>
      <c r="I87" s="296"/>
      <c r="J87" s="296"/>
      <c r="K87" s="296"/>
      <c r="L87" s="296"/>
      <c r="M87" s="296"/>
      <c r="N87" s="296"/>
      <c r="O87" s="296"/>
      <c r="P87" s="296"/>
      <c r="Q87" s="296"/>
      <c r="R87" s="296"/>
      <c r="S87" s="296"/>
      <c r="T87" s="296"/>
      <c r="U87" s="296"/>
      <c r="V87" s="296"/>
      <c r="W87" s="296"/>
      <c r="X87" s="296"/>
      <c r="Y87" s="296"/>
      <c r="Z87" s="296"/>
      <c r="AA87" s="296"/>
      <c r="AB87" s="296"/>
      <c r="AC87" s="296"/>
      <c r="AD87" s="296"/>
      <c r="AE87" s="296"/>
      <c r="AF87" s="296"/>
      <c r="AG87" s="296"/>
      <c r="AH87" s="296"/>
      <c r="AI87" s="296"/>
      <c r="AJ87" s="296"/>
      <c r="AK87" s="296"/>
      <c r="AM87" s="403"/>
      <c r="AV87" s="411"/>
      <c r="AW87" s="411"/>
      <c r="AX87" s="412"/>
      <c r="AY87" s="412"/>
      <c r="AZ87" s="412"/>
      <c r="BA87" s="412"/>
      <c r="BB87" s="412"/>
      <c r="BC87" s="412"/>
      <c r="BD87" s="412"/>
    </row>
    <row r="88" spans="1:56" s="258" customFormat="1" ht="3" customHeight="1">
      <c r="A88" s="278"/>
      <c r="B88" s="296"/>
      <c r="C88" s="296"/>
      <c r="D88" s="296"/>
      <c r="E88" s="296"/>
      <c r="F88" s="296"/>
      <c r="G88" s="296"/>
      <c r="H88" s="296"/>
      <c r="I88" s="296"/>
      <c r="J88" s="296"/>
      <c r="K88" s="296"/>
      <c r="L88" s="296"/>
      <c r="M88" s="296"/>
      <c r="N88" s="296"/>
      <c r="O88" s="296"/>
      <c r="P88" s="296"/>
      <c r="Q88" s="296"/>
      <c r="R88" s="296"/>
      <c r="S88" s="296"/>
      <c r="T88" s="296"/>
      <c r="U88" s="296"/>
      <c r="V88" s="296"/>
      <c r="W88" s="296"/>
      <c r="X88" s="296"/>
      <c r="Y88" s="296"/>
      <c r="Z88" s="296"/>
      <c r="AA88" s="296"/>
      <c r="AB88" s="296"/>
      <c r="AC88" s="296"/>
      <c r="AD88" s="296"/>
      <c r="AE88" s="296"/>
      <c r="AF88" s="296"/>
      <c r="AG88" s="296"/>
      <c r="AH88" s="296"/>
      <c r="AI88" s="296"/>
      <c r="AJ88" s="296"/>
      <c r="AK88" s="296"/>
      <c r="AM88" s="403"/>
      <c r="AV88" s="411"/>
      <c r="AW88" s="411"/>
      <c r="AX88" s="412"/>
      <c r="AY88" s="412"/>
      <c r="AZ88" s="412"/>
      <c r="BA88" s="412"/>
      <c r="BB88" s="412"/>
      <c r="BC88" s="412"/>
      <c r="BD88" s="412"/>
    </row>
    <row r="89" spans="1:56" s="258" customFormat="1" ht="11.25" customHeight="1">
      <c r="A89" s="279" t="s">
        <v>165</v>
      </c>
      <c r="B89" s="296"/>
      <c r="C89" s="296"/>
      <c r="D89" s="296"/>
      <c r="E89" s="296"/>
      <c r="F89" s="296"/>
      <c r="G89" s="296"/>
      <c r="H89" s="296"/>
      <c r="I89" s="296"/>
      <c r="J89" s="296"/>
      <c r="K89" s="296"/>
      <c r="L89" s="296"/>
      <c r="M89" s="296"/>
      <c r="N89" s="296"/>
      <c r="O89" s="296"/>
      <c r="P89" s="296"/>
      <c r="Q89" s="296"/>
      <c r="R89" s="296"/>
      <c r="S89" s="296"/>
      <c r="T89" s="296"/>
      <c r="U89" s="296"/>
      <c r="V89" s="296"/>
      <c r="W89" s="296"/>
      <c r="X89" s="296"/>
      <c r="Y89" s="296"/>
      <c r="Z89" s="296"/>
      <c r="AA89" s="296"/>
      <c r="AB89" s="296"/>
      <c r="AC89" s="296"/>
      <c r="AD89" s="296"/>
      <c r="AE89" s="296"/>
      <c r="AF89" s="296"/>
      <c r="AG89" s="296"/>
      <c r="AH89" s="296"/>
      <c r="AI89" s="296"/>
      <c r="AJ89" s="296"/>
      <c r="AK89" s="296"/>
      <c r="AM89" s="403"/>
      <c r="AV89" s="411"/>
      <c r="AW89" s="411"/>
      <c r="AX89" s="412"/>
      <c r="AY89" s="412"/>
      <c r="AZ89" s="412"/>
      <c r="BA89" s="412"/>
      <c r="BB89" s="412"/>
      <c r="BC89" s="412"/>
      <c r="BD89" s="412"/>
    </row>
    <row r="90" spans="1:56" s="258" customFormat="1" ht="11.25" customHeight="1">
      <c r="A90" s="278" t="s">
        <v>179</v>
      </c>
      <c r="B90" s="298"/>
      <c r="C90" s="298"/>
      <c r="D90" s="298"/>
      <c r="E90" s="298"/>
      <c r="F90" s="298"/>
      <c r="G90" s="298"/>
      <c r="H90" s="298"/>
      <c r="I90" s="298"/>
      <c r="J90" s="298"/>
      <c r="K90" s="298"/>
      <c r="L90" s="298"/>
      <c r="M90" s="298"/>
      <c r="N90" s="298"/>
      <c r="O90" s="298"/>
      <c r="P90" s="298"/>
      <c r="Q90" s="298"/>
      <c r="R90" s="298"/>
      <c r="S90" s="298"/>
      <c r="T90" s="298"/>
      <c r="U90" s="298"/>
      <c r="V90" s="298"/>
      <c r="W90" s="298"/>
      <c r="X90" s="298"/>
      <c r="Y90" s="298"/>
      <c r="Z90" s="298"/>
      <c r="AA90" s="298"/>
      <c r="AB90" s="298"/>
      <c r="AC90" s="298"/>
      <c r="AD90" s="298"/>
      <c r="AE90" s="298"/>
      <c r="AF90" s="298"/>
      <c r="AG90" s="298"/>
      <c r="AH90" s="298"/>
      <c r="AI90" s="298"/>
      <c r="AJ90" s="298"/>
      <c r="AM90" s="403"/>
      <c r="AV90" s="411"/>
      <c r="AW90" s="411"/>
      <c r="AX90" s="412"/>
      <c r="AY90" s="412"/>
      <c r="AZ90" s="412"/>
      <c r="BA90" s="412"/>
      <c r="BB90" s="412"/>
      <c r="BC90" s="412"/>
      <c r="BD90" s="412"/>
    </row>
    <row r="91" spans="1:56" s="258" customFormat="1" ht="11.25" customHeight="1">
      <c r="A91" s="278" t="s">
        <v>184</v>
      </c>
      <c r="B91" s="298"/>
      <c r="C91" s="298"/>
      <c r="D91" s="298"/>
      <c r="E91" s="298"/>
      <c r="F91" s="298"/>
      <c r="G91" s="298"/>
      <c r="H91" s="298"/>
      <c r="I91" s="298"/>
      <c r="J91" s="298"/>
      <c r="K91" s="298"/>
      <c r="L91" s="298"/>
      <c r="M91" s="298"/>
      <c r="N91" s="298"/>
      <c r="O91" s="298"/>
      <c r="P91" s="298"/>
      <c r="Q91" s="298"/>
      <c r="R91" s="298"/>
      <c r="S91" s="298"/>
      <c r="T91" s="298"/>
      <c r="U91" s="298"/>
      <c r="V91" s="298"/>
      <c r="W91" s="298"/>
      <c r="X91" s="298"/>
      <c r="Y91" s="298"/>
      <c r="Z91" s="298"/>
      <c r="AA91" s="298"/>
      <c r="AB91" s="298"/>
      <c r="AC91" s="298"/>
      <c r="AD91" s="298"/>
      <c r="AE91" s="298"/>
      <c r="AF91" s="298"/>
      <c r="AG91" s="298"/>
      <c r="AH91" s="298"/>
      <c r="AI91" s="298"/>
      <c r="AJ91" s="298"/>
      <c r="AM91" s="403"/>
      <c r="AV91" s="411"/>
      <c r="AW91" s="411"/>
      <c r="AX91" s="412"/>
      <c r="AY91" s="412"/>
      <c r="AZ91" s="412"/>
      <c r="BA91" s="412"/>
      <c r="BB91" s="412"/>
      <c r="BC91" s="412"/>
      <c r="BD91" s="412"/>
    </row>
    <row r="92" spans="1:56" s="258" customFormat="1" ht="3" customHeight="1">
      <c r="A92" s="278"/>
      <c r="B92" s="298"/>
      <c r="C92" s="298"/>
      <c r="D92" s="298"/>
      <c r="E92" s="298"/>
      <c r="F92" s="298"/>
      <c r="G92" s="298"/>
      <c r="H92" s="298"/>
      <c r="I92" s="298"/>
      <c r="J92" s="298"/>
      <c r="K92" s="298"/>
      <c r="L92" s="298"/>
      <c r="M92" s="298"/>
      <c r="N92" s="298"/>
      <c r="O92" s="298"/>
      <c r="P92" s="298"/>
      <c r="Q92" s="298"/>
      <c r="R92" s="298"/>
      <c r="S92" s="298"/>
      <c r="T92" s="298"/>
      <c r="U92" s="298"/>
      <c r="V92" s="298"/>
      <c r="W92" s="298"/>
      <c r="X92" s="298"/>
      <c r="Y92" s="298"/>
      <c r="Z92" s="298"/>
      <c r="AA92" s="298"/>
      <c r="AB92" s="298"/>
      <c r="AC92" s="298"/>
      <c r="AD92" s="298"/>
      <c r="AE92" s="298"/>
      <c r="AF92" s="298"/>
      <c r="AG92" s="298"/>
      <c r="AH92" s="298"/>
      <c r="AI92" s="298"/>
      <c r="AJ92" s="298"/>
      <c r="AM92" s="403"/>
      <c r="AV92" s="411"/>
      <c r="AW92" s="411"/>
      <c r="AX92" s="412"/>
      <c r="AY92" s="412"/>
      <c r="AZ92" s="412"/>
      <c r="BA92" s="412"/>
      <c r="BB92" s="412"/>
      <c r="BC92" s="412"/>
      <c r="BD92" s="412"/>
    </row>
    <row r="93" spans="1:56" s="258" customFormat="1" ht="11.25" customHeight="1">
      <c r="A93" s="278" t="s">
        <v>198</v>
      </c>
      <c r="B93" s="298"/>
      <c r="C93" s="298"/>
      <c r="D93" s="298"/>
      <c r="E93" s="298"/>
      <c r="F93" s="298"/>
      <c r="G93" s="298"/>
      <c r="H93" s="298"/>
      <c r="I93" s="298"/>
      <c r="J93" s="298"/>
      <c r="K93" s="298"/>
      <c r="L93" s="298"/>
      <c r="M93" s="298"/>
      <c r="N93" s="298"/>
      <c r="O93" s="298"/>
      <c r="P93" s="298"/>
      <c r="Q93" s="298"/>
      <c r="R93" s="298"/>
      <c r="S93" s="298"/>
      <c r="T93" s="298"/>
      <c r="U93" s="298"/>
      <c r="V93" s="298"/>
      <c r="W93" s="298"/>
      <c r="X93" s="298"/>
      <c r="Y93" s="298"/>
      <c r="Z93" s="298"/>
      <c r="AA93" s="298"/>
      <c r="AB93" s="298"/>
      <c r="AC93" s="298"/>
      <c r="AD93" s="298"/>
      <c r="AE93" s="298"/>
      <c r="AF93" s="298"/>
      <c r="AG93" s="298"/>
      <c r="AH93" s="298"/>
      <c r="AI93" s="298"/>
      <c r="AJ93" s="298"/>
      <c r="AM93" s="403"/>
      <c r="AV93" s="411"/>
      <c r="AW93" s="411"/>
      <c r="AX93" s="412"/>
      <c r="AY93" s="412"/>
      <c r="AZ93" s="412"/>
      <c r="BA93" s="412"/>
      <c r="BB93" s="412"/>
      <c r="BC93" s="412"/>
      <c r="BD93" s="412"/>
    </row>
    <row r="94" spans="1:56">
      <c r="A94" s="280" t="s">
        <v>200</v>
      </c>
      <c r="B94" s="299"/>
      <c r="C94" s="307"/>
      <c r="D94" s="307"/>
      <c r="E94" s="307"/>
      <c r="F94" s="307"/>
      <c r="G94" s="307"/>
      <c r="H94" s="307"/>
      <c r="I94" s="307"/>
      <c r="J94" s="307"/>
      <c r="K94" s="307"/>
      <c r="L94" s="307"/>
      <c r="M94" s="307"/>
      <c r="N94" s="307"/>
      <c r="O94" s="307"/>
      <c r="P94" s="307"/>
      <c r="Q94" s="307"/>
      <c r="R94" s="307"/>
      <c r="S94" s="307"/>
      <c r="T94" s="307"/>
      <c r="U94" s="307"/>
      <c r="V94" s="307"/>
      <c r="W94" s="307"/>
      <c r="X94" s="307"/>
      <c r="Y94" s="307"/>
      <c r="Z94" s="307"/>
      <c r="AA94" s="307"/>
      <c r="AB94" s="307"/>
      <c r="AC94" s="307"/>
      <c r="AD94" s="307"/>
      <c r="AE94" s="307"/>
      <c r="AF94" s="307"/>
      <c r="AG94" s="307"/>
      <c r="AH94" s="307"/>
      <c r="AI94" s="307"/>
      <c r="AJ94" s="307"/>
      <c r="AK94" s="307"/>
      <c r="AL94" s="307"/>
      <c r="AM94" s="406"/>
    </row>
    <row r="95" spans="1:56">
      <c r="A95" s="281" t="s">
        <v>190</v>
      </c>
      <c r="B95" s="300"/>
      <c r="C95" s="300"/>
      <c r="D95" s="300"/>
      <c r="E95" s="300"/>
      <c r="F95" s="300"/>
      <c r="G95" s="300"/>
      <c r="H95" s="300"/>
      <c r="I95" s="300"/>
      <c r="J95" s="300"/>
      <c r="K95" s="300"/>
      <c r="L95" s="300"/>
      <c r="M95" s="300"/>
      <c r="N95" s="300"/>
      <c r="O95" s="300"/>
      <c r="P95" s="300"/>
      <c r="Q95" s="300"/>
      <c r="R95" s="300"/>
      <c r="S95" s="300"/>
      <c r="T95" s="300"/>
      <c r="U95" s="300"/>
      <c r="V95" s="300"/>
      <c r="W95" s="300"/>
      <c r="X95" s="300"/>
      <c r="Y95" s="300"/>
      <c r="Z95" s="300"/>
      <c r="AA95" s="300"/>
      <c r="AB95" s="300"/>
      <c r="AC95" s="300"/>
      <c r="AD95" s="300"/>
      <c r="AE95" s="300"/>
      <c r="AF95" s="300"/>
      <c r="AG95" s="300"/>
      <c r="AH95" s="300"/>
      <c r="AI95" s="300"/>
      <c r="AJ95" s="300"/>
      <c r="AK95" s="300"/>
      <c r="AL95" s="300"/>
      <c r="AM95" s="407"/>
    </row>
    <row r="96" spans="1:56">
      <c r="A96" s="259" t="s">
        <v>78</v>
      </c>
    </row>
    <row r="98" spans="1:58">
      <c r="A98" s="82" t="s">
        <v>264</v>
      </c>
      <c r="B98" s="94" t="s">
        <v>2</v>
      </c>
      <c r="C98" s="112"/>
      <c r="D98" s="112"/>
      <c r="E98" s="107"/>
      <c r="F98" s="107"/>
      <c r="G98" s="107"/>
      <c r="H98" s="107"/>
      <c r="I98" s="107"/>
      <c r="J98" s="107"/>
      <c r="K98" s="119"/>
      <c r="L98" s="348"/>
      <c r="M98" s="356"/>
      <c r="N98" s="356"/>
      <c r="O98" s="356"/>
      <c r="P98" s="356"/>
      <c r="Q98" s="356"/>
      <c r="R98" s="356"/>
      <c r="S98" s="356"/>
      <c r="T98" s="356"/>
      <c r="U98" s="356"/>
      <c r="V98" s="356"/>
      <c r="W98" s="356"/>
      <c r="X98" s="356"/>
      <c r="Y98" s="356"/>
      <c r="Z98" s="356"/>
      <c r="AA98" s="356"/>
      <c r="AB98" s="356"/>
      <c r="AC98" s="356"/>
      <c r="AD98" s="356"/>
      <c r="AE98" s="356"/>
      <c r="AF98" s="378"/>
      <c r="AG98" s="338" t="s">
        <v>115</v>
      </c>
      <c r="AH98" s="160"/>
      <c r="AI98" s="160"/>
      <c r="AJ98" s="160"/>
      <c r="AK98" s="160"/>
      <c r="AL98" s="160"/>
      <c r="AM98" s="169"/>
      <c r="AX98" s="257" t="s">
        <v>160</v>
      </c>
      <c r="AY98" s="413">
        <v>537</v>
      </c>
      <c r="AZ98" s="413">
        <v>268</v>
      </c>
      <c r="BA98" s="413">
        <v>537</v>
      </c>
      <c r="BB98" s="413">
        <v>268</v>
      </c>
      <c r="BC98" s="257" t="s">
        <v>233</v>
      </c>
      <c r="BD98" s="413"/>
      <c r="BE98" s="257"/>
      <c r="BF98" s="226"/>
    </row>
    <row r="99" spans="1:58" ht="20.25" customHeight="1">
      <c r="A99" s="83"/>
      <c r="B99" s="95" t="s">
        <v>266</v>
      </c>
      <c r="C99" s="113"/>
      <c r="D99" s="113"/>
      <c r="E99" s="106"/>
      <c r="F99" s="106"/>
      <c r="G99" s="106"/>
      <c r="H99" s="106"/>
      <c r="I99" s="106"/>
      <c r="J99" s="106"/>
      <c r="K99" s="120"/>
      <c r="L99" s="349"/>
      <c r="M99" s="357"/>
      <c r="N99" s="357"/>
      <c r="O99" s="357"/>
      <c r="P99" s="357"/>
      <c r="Q99" s="357"/>
      <c r="R99" s="357"/>
      <c r="S99" s="357"/>
      <c r="T99" s="357"/>
      <c r="U99" s="357"/>
      <c r="V99" s="357"/>
      <c r="W99" s="357"/>
      <c r="X99" s="357"/>
      <c r="Y99" s="357"/>
      <c r="Z99" s="357"/>
      <c r="AA99" s="357"/>
      <c r="AB99" s="357"/>
      <c r="AC99" s="357"/>
      <c r="AD99" s="357"/>
      <c r="AE99" s="357"/>
      <c r="AF99" s="379"/>
      <c r="AG99" s="383"/>
      <c r="AH99" s="386"/>
      <c r="AI99" s="386"/>
      <c r="AJ99" s="386"/>
      <c r="AK99" s="386"/>
      <c r="AL99" s="386"/>
      <c r="AM99" s="393"/>
      <c r="AX99" s="257" t="s">
        <v>236</v>
      </c>
      <c r="AY99" s="413">
        <v>684</v>
      </c>
      <c r="AZ99" s="413">
        <v>342</v>
      </c>
      <c r="BA99" s="413">
        <v>684</v>
      </c>
      <c r="BB99" s="413">
        <v>342</v>
      </c>
      <c r="BC99" s="257" t="s">
        <v>233</v>
      </c>
      <c r="BD99" s="413"/>
      <c r="BE99" s="257"/>
      <c r="BF99" s="226"/>
    </row>
    <row r="100" spans="1:58" s="257" customFormat="1" ht="20.25" customHeight="1">
      <c r="A100" s="83"/>
      <c r="B100" s="282" t="s">
        <v>128</v>
      </c>
      <c r="C100" s="81"/>
      <c r="D100" s="81"/>
      <c r="E100" s="93"/>
      <c r="F100" s="93"/>
      <c r="G100" s="93"/>
      <c r="H100" s="93"/>
      <c r="I100" s="93"/>
      <c r="J100" s="93"/>
      <c r="K100" s="337"/>
      <c r="L100" s="350"/>
      <c r="M100" s="358"/>
      <c r="N100" s="358"/>
      <c r="O100" s="358"/>
      <c r="P100" s="358"/>
      <c r="Q100" s="358"/>
      <c r="R100" s="358"/>
      <c r="S100" s="358"/>
      <c r="T100" s="358"/>
      <c r="U100" s="358"/>
      <c r="V100" s="358"/>
      <c r="W100" s="358"/>
      <c r="X100" s="358"/>
      <c r="Y100" s="358"/>
      <c r="Z100" s="358"/>
      <c r="AA100" s="358"/>
      <c r="AB100" s="374"/>
      <c r="AC100" s="375" t="s">
        <v>117</v>
      </c>
      <c r="AD100" s="377"/>
      <c r="AE100" s="377"/>
      <c r="AF100" s="380"/>
      <c r="AG100" s="384"/>
      <c r="AH100" s="384"/>
      <c r="AI100" s="384"/>
      <c r="AJ100" s="384"/>
      <c r="AK100" s="384"/>
      <c r="AL100" s="111" t="s">
        <v>118</v>
      </c>
      <c r="AM100" s="136"/>
      <c r="AV100" s="256"/>
      <c r="AW100" s="256"/>
      <c r="AX100" s="257" t="s">
        <v>237</v>
      </c>
      <c r="AY100" s="413">
        <v>889</v>
      </c>
      <c r="AZ100" s="413">
        <v>445</v>
      </c>
      <c r="BA100" s="413">
        <v>889</v>
      </c>
      <c r="BB100" s="413">
        <v>445</v>
      </c>
      <c r="BC100" s="257" t="s">
        <v>233</v>
      </c>
      <c r="BD100" s="413"/>
      <c r="BF100" s="226"/>
    </row>
    <row r="101" spans="1:58" s="257" customFormat="1" ht="20.25" customHeight="1">
      <c r="A101" s="83"/>
      <c r="B101" s="96" t="s">
        <v>267</v>
      </c>
      <c r="C101" s="114"/>
      <c r="D101" s="114"/>
      <c r="E101" s="114"/>
      <c r="F101" s="114"/>
      <c r="G101" s="114"/>
      <c r="H101" s="114"/>
      <c r="I101" s="114"/>
      <c r="J101" s="114"/>
      <c r="K101" s="121"/>
      <c r="L101" s="126" t="s">
        <v>9</v>
      </c>
      <c r="M101" s="126"/>
      <c r="N101" s="126"/>
      <c r="O101" s="126"/>
      <c r="P101" s="126"/>
      <c r="Q101" s="364"/>
      <c r="R101" s="364"/>
      <c r="S101" s="126" t="s">
        <v>14</v>
      </c>
      <c r="T101" s="364"/>
      <c r="U101" s="364"/>
      <c r="V101" s="364"/>
      <c r="W101" s="126" t="s">
        <v>22</v>
      </c>
      <c r="X101" s="126"/>
      <c r="Y101" s="126"/>
      <c r="Z101" s="126"/>
      <c r="AA101" s="126"/>
      <c r="AB101" s="126"/>
      <c r="AC101" s="376" t="s">
        <v>119</v>
      </c>
      <c r="AD101" s="126"/>
      <c r="AE101" s="126"/>
      <c r="AF101" s="126"/>
      <c r="AG101" s="126"/>
      <c r="AH101" s="126"/>
      <c r="AI101" s="126"/>
      <c r="AJ101" s="126"/>
      <c r="AK101" s="126"/>
      <c r="AL101" s="126"/>
      <c r="AM101" s="210"/>
      <c r="AV101" s="256"/>
      <c r="AW101" s="256"/>
      <c r="AX101" s="257" t="s">
        <v>239</v>
      </c>
      <c r="AY101" s="413">
        <v>231</v>
      </c>
      <c r="AZ101" s="413">
        <v>115</v>
      </c>
      <c r="BA101" s="413">
        <v>231</v>
      </c>
      <c r="BB101" s="413">
        <v>115</v>
      </c>
      <c r="BC101" s="257" t="s">
        <v>233</v>
      </c>
      <c r="BD101" s="413"/>
      <c r="BF101" s="226"/>
    </row>
    <row r="102" spans="1:58" s="257" customFormat="1" ht="20.25" customHeight="1">
      <c r="A102" s="83"/>
      <c r="B102" s="98"/>
      <c r="C102" s="116"/>
      <c r="D102" s="116"/>
      <c r="E102" s="116"/>
      <c r="F102" s="116"/>
      <c r="G102" s="116"/>
      <c r="H102" s="116"/>
      <c r="I102" s="116"/>
      <c r="J102" s="116"/>
      <c r="K102" s="123"/>
      <c r="L102" s="349"/>
      <c r="M102" s="357"/>
      <c r="N102" s="357"/>
      <c r="O102" s="357"/>
      <c r="P102" s="357"/>
      <c r="Q102" s="357"/>
      <c r="R102" s="357"/>
      <c r="S102" s="357"/>
      <c r="T102" s="357"/>
      <c r="U102" s="357"/>
      <c r="V102" s="357"/>
      <c r="W102" s="357"/>
      <c r="X102" s="357"/>
      <c r="Y102" s="357"/>
      <c r="Z102" s="357"/>
      <c r="AA102" s="357"/>
      <c r="AB102" s="357"/>
      <c r="AC102" s="357"/>
      <c r="AD102" s="357"/>
      <c r="AE102" s="357"/>
      <c r="AF102" s="357"/>
      <c r="AG102" s="357"/>
      <c r="AH102" s="357"/>
      <c r="AI102" s="357"/>
      <c r="AJ102" s="357"/>
      <c r="AK102" s="357"/>
      <c r="AL102" s="357"/>
      <c r="AM102" s="379"/>
      <c r="AV102" s="256"/>
      <c r="AW102" s="256"/>
      <c r="AX102" s="257" t="s">
        <v>5</v>
      </c>
      <c r="AY102" s="413">
        <v>226</v>
      </c>
      <c r="AZ102" s="413">
        <v>113</v>
      </c>
      <c r="BA102" s="413">
        <v>226</v>
      </c>
      <c r="BB102" s="413">
        <v>113</v>
      </c>
      <c r="BC102" s="257" t="s">
        <v>233</v>
      </c>
      <c r="BD102" s="413"/>
      <c r="BF102" s="226"/>
    </row>
    <row r="103" spans="1:58" s="257" customFormat="1" ht="20.25" customHeight="1">
      <c r="A103" s="83"/>
      <c r="B103" s="85" t="s">
        <v>27</v>
      </c>
      <c r="C103" s="111"/>
      <c r="D103" s="111"/>
      <c r="E103" s="99"/>
      <c r="F103" s="99"/>
      <c r="G103" s="99"/>
      <c r="H103" s="99"/>
      <c r="I103" s="99"/>
      <c r="J103" s="99"/>
      <c r="K103" s="99"/>
      <c r="L103" s="85" t="s">
        <v>30</v>
      </c>
      <c r="M103" s="99"/>
      <c r="N103" s="99"/>
      <c r="O103" s="99"/>
      <c r="P103" s="99"/>
      <c r="Q103" s="99"/>
      <c r="R103" s="212"/>
      <c r="S103" s="351"/>
      <c r="T103" s="359"/>
      <c r="U103" s="359"/>
      <c r="V103" s="359"/>
      <c r="W103" s="359"/>
      <c r="X103" s="359"/>
      <c r="Y103" s="371"/>
      <c r="Z103" s="85" t="s">
        <v>46</v>
      </c>
      <c r="AA103" s="99"/>
      <c r="AB103" s="99"/>
      <c r="AC103" s="99"/>
      <c r="AD103" s="99"/>
      <c r="AE103" s="99"/>
      <c r="AF103" s="212"/>
      <c r="AG103" s="351"/>
      <c r="AH103" s="359"/>
      <c r="AI103" s="359"/>
      <c r="AJ103" s="359"/>
      <c r="AK103" s="359"/>
      <c r="AL103" s="359"/>
      <c r="AM103" s="371"/>
      <c r="AV103" s="256"/>
      <c r="AW103" s="256"/>
      <c r="AX103" s="257" t="s">
        <v>240</v>
      </c>
      <c r="AY103" s="413">
        <v>564</v>
      </c>
      <c r="AZ103" s="413">
        <v>113</v>
      </c>
      <c r="BA103" s="413">
        <v>564</v>
      </c>
      <c r="BB103" s="413">
        <v>282</v>
      </c>
      <c r="BC103" s="257" t="s">
        <v>233</v>
      </c>
      <c r="BD103" s="413"/>
      <c r="BF103" s="226"/>
    </row>
    <row r="104" spans="1:58" s="257" customFormat="1" ht="20.25" customHeight="1">
      <c r="A104" s="84"/>
      <c r="B104" s="85" t="s">
        <v>86</v>
      </c>
      <c r="C104" s="111"/>
      <c r="D104" s="111"/>
      <c r="E104" s="99"/>
      <c r="F104" s="99"/>
      <c r="G104" s="99"/>
      <c r="H104" s="99"/>
      <c r="I104" s="99"/>
      <c r="J104" s="99"/>
      <c r="K104" s="99"/>
      <c r="L104" s="351"/>
      <c r="M104" s="359"/>
      <c r="N104" s="359"/>
      <c r="O104" s="359"/>
      <c r="P104" s="359"/>
      <c r="Q104" s="359"/>
      <c r="R104" s="359"/>
      <c r="S104" s="359"/>
      <c r="T104" s="359"/>
      <c r="U104" s="359"/>
      <c r="V104" s="359"/>
      <c r="W104" s="359"/>
      <c r="X104" s="359"/>
      <c r="Y104" s="359"/>
      <c r="Z104" s="359"/>
      <c r="AA104" s="359"/>
      <c r="AB104" s="359"/>
      <c r="AC104" s="359"/>
      <c r="AD104" s="359"/>
      <c r="AE104" s="359"/>
      <c r="AF104" s="359"/>
      <c r="AG104" s="359"/>
      <c r="AH104" s="359"/>
      <c r="AI104" s="359"/>
      <c r="AJ104" s="359"/>
      <c r="AK104" s="359"/>
      <c r="AL104" s="359"/>
      <c r="AM104" s="371"/>
      <c r="AV104" s="256"/>
      <c r="AW104" s="256"/>
      <c r="AX104" s="257" t="s">
        <v>241</v>
      </c>
      <c r="AY104" s="413">
        <v>710</v>
      </c>
      <c r="AZ104" s="413">
        <v>355</v>
      </c>
      <c r="BA104" s="413">
        <v>710</v>
      </c>
      <c r="BB104" s="413">
        <v>355</v>
      </c>
      <c r="BC104" s="257" t="s">
        <v>233</v>
      </c>
      <c r="BD104" s="413"/>
      <c r="BF104" s="226"/>
    </row>
    <row r="105" spans="1:58" s="257" customFormat="1" ht="20.25" customHeight="1">
      <c r="A105" s="260" t="s">
        <v>187</v>
      </c>
      <c r="B105" s="283"/>
      <c r="C105" s="283"/>
      <c r="D105" s="283"/>
      <c r="E105" s="283"/>
      <c r="F105" s="283"/>
      <c r="G105" s="283"/>
      <c r="H105" s="321"/>
      <c r="I105" s="324"/>
      <c r="J105" s="326" t="s">
        <v>161</v>
      </c>
      <c r="K105" s="126"/>
      <c r="L105" s="130"/>
      <c r="M105" s="130"/>
      <c r="N105" s="130"/>
      <c r="O105" s="130"/>
      <c r="P105" s="130"/>
      <c r="Q105" s="130"/>
      <c r="R105" s="130"/>
      <c r="S105" s="130"/>
      <c r="T105" s="130"/>
      <c r="U105" s="130"/>
      <c r="V105" s="130"/>
      <c r="W105" s="130"/>
      <c r="X105" s="130"/>
      <c r="Y105" s="130"/>
      <c r="Z105" s="130"/>
      <c r="AA105" s="130"/>
      <c r="AB105" s="130"/>
      <c r="AC105" s="130"/>
      <c r="AD105" s="130"/>
      <c r="AE105" s="130"/>
      <c r="AF105" s="130"/>
      <c r="AG105" s="130"/>
      <c r="AH105" s="130"/>
      <c r="AI105" s="130"/>
      <c r="AJ105" s="130"/>
      <c r="AK105" s="130"/>
      <c r="AL105" s="130"/>
      <c r="AM105" s="394"/>
      <c r="AV105" s="256"/>
      <c r="AW105" s="256"/>
      <c r="AX105" s="257" t="s">
        <v>242</v>
      </c>
      <c r="AY105" s="413">
        <v>1133</v>
      </c>
      <c r="AZ105" s="413">
        <v>567</v>
      </c>
      <c r="BA105" s="413">
        <v>1133</v>
      </c>
      <c r="BB105" s="413">
        <v>567</v>
      </c>
      <c r="BC105" s="257" t="s">
        <v>233</v>
      </c>
      <c r="BD105" s="413"/>
      <c r="BF105" s="226"/>
    </row>
    <row r="106" spans="1:58" s="257" customFormat="1" ht="20.25" customHeight="1">
      <c r="A106" s="261"/>
      <c r="B106" s="284"/>
      <c r="C106" s="284"/>
      <c r="D106" s="284"/>
      <c r="E106" s="284"/>
      <c r="F106" s="284"/>
      <c r="G106" s="284"/>
      <c r="H106" s="322"/>
      <c r="I106" s="325"/>
      <c r="J106" s="329" t="s">
        <v>202</v>
      </c>
      <c r="K106" s="106"/>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395"/>
      <c r="AV106" s="256"/>
      <c r="AW106" s="256"/>
      <c r="AX106" s="257" t="s">
        <v>82</v>
      </c>
      <c r="AY106" s="414">
        <f>BA106*$AG$100</f>
        <v>0</v>
      </c>
      <c r="AZ106" s="414">
        <f>BB106*$AG$100</f>
        <v>0</v>
      </c>
      <c r="BA106" s="413">
        <v>27</v>
      </c>
      <c r="BB106" s="413">
        <v>13</v>
      </c>
      <c r="BC106" s="257" t="s">
        <v>243</v>
      </c>
      <c r="BD106" s="413"/>
      <c r="BF106" s="226"/>
    </row>
    <row r="107" spans="1:58" s="257" customFormat="1" ht="3.75" customHeight="1">
      <c r="A107" s="262"/>
      <c r="B107" s="262"/>
      <c r="C107" s="262"/>
      <c r="D107" s="262"/>
      <c r="E107" s="262"/>
      <c r="F107" s="262"/>
      <c r="G107" s="262"/>
      <c r="H107" s="262"/>
      <c r="I107" s="326"/>
      <c r="J107" s="330"/>
      <c r="K107" s="126"/>
      <c r="L107" s="130"/>
      <c r="M107" s="130"/>
      <c r="N107" s="130"/>
      <c r="O107" s="130"/>
      <c r="P107" s="130"/>
      <c r="Q107" s="130"/>
      <c r="R107" s="130"/>
      <c r="S107" s="130"/>
      <c r="T107" s="130"/>
      <c r="U107" s="130"/>
      <c r="V107" s="130"/>
      <c r="W107" s="111"/>
      <c r="X107" s="111"/>
      <c r="Y107" s="111"/>
      <c r="Z107" s="111"/>
      <c r="AA107" s="111"/>
      <c r="AB107" s="111"/>
      <c r="AC107" s="111"/>
      <c r="AD107" s="111"/>
      <c r="AE107" s="111"/>
      <c r="AF107" s="111"/>
      <c r="AG107" s="111"/>
      <c r="AH107" s="111"/>
      <c r="AI107" s="111"/>
      <c r="AJ107" s="111"/>
      <c r="AK107" s="111"/>
      <c r="AL107" s="111"/>
      <c r="AM107" s="111"/>
      <c r="AV107" s="256"/>
      <c r="AW107" s="256"/>
      <c r="AX107" s="257" t="s">
        <v>134</v>
      </c>
      <c r="AY107" s="414">
        <f>BA107*$AG$100</f>
        <v>0</v>
      </c>
      <c r="AZ107" s="414">
        <f>BB107*$AG$100</f>
        <v>0</v>
      </c>
      <c r="BA107" s="413">
        <v>27</v>
      </c>
      <c r="BB107" s="413">
        <v>13</v>
      </c>
      <c r="BC107" s="257" t="s">
        <v>243</v>
      </c>
      <c r="BD107" s="413"/>
      <c r="BF107" s="226"/>
    </row>
    <row r="108" spans="1:58" s="257" customFormat="1" ht="20.25" customHeight="1">
      <c r="A108" s="263" t="s">
        <v>161</v>
      </c>
      <c r="B108" s="285"/>
      <c r="C108" s="285"/>
      <c r="D108" s="285"/>
      <c r="E108" s="285"/>
      <c r="F108" s="285"/>
      <c r="G108" s="285"/>
      <c r="H108" s="285"/>
      <c r="I108" s="327"/>
      <c r="J108" s="331"/>
      <c r="K108" s="338" t="s">
        <v>10</v>
      </c>
      <c r="L108" s="160"/>
      <c r="M108" s="160"/>
      <c r="N108" s="169"/>
      <c r="O108" s="360" t="str">
        <f>IF(L100="","",VLOOKUP(L100,$AX$98:$AY$132,2,0))</f>
        <v/>
      </c>
      <c r="P108" s="362"/>
      <c r="Q108" s="362"/>
      <c r="R108" s="160" t="s">
        <v>0</v>
      </c>
      <c r="S108" s="169"/>
      <c r="T108" s="366" t="s">
        <v>286</v>
      </c>
      <c r="U108" s="368"/>
      <c r="V108" s="368"/>
      <c r="W108" s="368"/>
      <c r="X108" s="370"/>
      <c r="Y108" s="372">
        <f>ROUNDDOWN($F$140/1000,0)</f>
        <v>0</v>
      </c>
      <c r="Z108" s="373"/>
      <c r="AA108" s="373"/>
      <c r="AB108" s="157" t="s">
        <v>0</v>
      </c>
      <c r="AC108" s="166"/>
      <c r="AD108" s="366" t="s">
        <v>271</v>
      </c>
      <c r="AE108" s="368"/>
      <c r="AF108" s="368"/>
      <c r="AG108" s="368"/>
      <c r="AH108" s="370"/>
      <c r="AI108" s="372">
        <f>ROUNDDOWN($F$147/1000,0)</f>
        <v>0</v>
      </c>
      <c r="AJ108" s="373"/>
      <c r="AK108" s="373"/>
      <c r="AL108" s="157" t="s">
        <v>0</v>
      </c>
      <c r="AM108" s="166"/>
      <c r="AV108" s="256"/>
      <c r="AW108" s="256"/>
      <c r="AX108" s="257" t="s">
        <v>56</v>
      </c>
      <c r="AY108" s="413">
        <v>320</v>
      </c>
      <c r="AZ108" s="413">
        <v>160</v>
      </c>
      <c r="BA108" s="413">
        <v>320</v>
      </c>
      <c r="BB108" s="413">
        <v>160</v>
      </c>
      <c r="BC108" s="257" t="s">
        <v>233</v>
      </c>
      <c r="BD108" s="413"/>
      <c r="BF108" s="226"/>
    </row>
    <row r="109" spans="1:58" s="257" customFormat="1" ht="22.5" customHeight="1">
      <c r="A109" s="264" t="s">
        <v>87</v>
      </c>
      <c r="B109" s="286"/>
      <c r="C109" s="301"/>
      <c r="D109" s="301"/>
      <c r="E109" s="301"/>
      <c r="F109" s="301"/>
      <c r="G109" s="301"/>
      <c r="H109" s="323"/>
      <c r="I109" s="328"/>
      <c r="J109" s="332"/>
      <c r="K109" s="339" t="s">
        <v>203</v>
      </c>
      <c r="L109" s="352"/>
      <c r="M109" s="352"/>
      <c r="N109" s="352"/>
      <c r="O109" s="352"/>
      <c r="P109" s="352"/>
      <c r="Q109" s="352"/>
      <c r="R109" s="352"/>
      <c r="S109" s="352"/>
      <c r="T109" s="352"/>
      <c r="U109" s="352"/>
      <c r="V109" s="352"/>
      <c r="W109" s="352"/>
      <c r="X109" s="352"/>
      <c r="Y109" s="352"/>
      <c r="Z109" s="352"/>
      <c r="AA109" s="352"/>
      <c r="AB109" s="352"/>
      <c r="AC109" s="352"/>
      <c r="AD109" s="352"/>
      <c r="AE109" s="352"/>
      <c r="AF109" s="381" t="s">
        <v>122</v>
      </c>
      <c r="AG109" s="385"/>
      <c r="AH109" s="385"/>
      <c r="AI109" s="301"/>
      <c r="AJ109" s="301"/>
      <c r="AK109" s="111"/>
      <c r="AL109" s="301"/>
      <c r="AM109" s="396"/>
      <c r="AV109" s="256"/>
      <c r="AW109" s="256"/>
      <c r="AX109" s="257" t="s">
        <v>57</v>
      </c>
      <c r="AY109" s="413">
        <v>339</v>
      </c>
      <c r="AZ109" s="413">
        <v>169</v>
      </c>
      <c r="BA109" s="413">
        <v>339</v>
      </c>
      <c r="BB109" s="413">
        <v>169</v>
      </c>
      <c r="BC109" s="257" t="s">
        <v>233</v>
      </c>
      <c r="BD109" s="413"/>
      <c r="BF109" s="226"/>
    </row>
    <row r="110" spans="1:58" s="257" customFormat="1" ht="20.25" customHeight="1">
      <c r="A110" s="265"/>
      <c r="B110" s="226"/>
      <c r="C110" s="302" t="s">
        <v>467</v>
      </c>
      <c r="D110" s="302"/>
      <c r="E110" s="302"/>
      <c r="F110" s="302"/>
      <c r="G110" s="302"/>
      <c r="H110" s="302"/>
      <c r="I110" s="302"/>
      <c r="J110" s="302"/>
      <c r="K110" s="302"/>
      <c r="L110" s="302"/>
      <c r="M110" s="302"/>
      <c r="N110" s="302"/>
      <c r="O110" s="302"/>
      <c r="P110" s="302"/>
      <c r="Q110" s="302"/>
      <c r="R110" s="302"/>
      <c r="S110" s="302"/>
      <c r="T110" s="302"/>
      <c r="U110" s="302"/>
      <c r="V110" s="302"/>
      <c r="W110" s="302"/>
      <c r="X110" s="302"/>
      <c r="Y110" s="302"/>
      <c r="Z110" s="302"/>
      <c r="AA110" s="302"/>
      <c r="AB110" s="302"/>
      <c r="AC110" s="302"/>
      <c r="AD110" s="302"/>
      <c r="AE110" s="302"/>
      <c r="AF110" s="302"/>
      <c r="AG110" s="302"/>
      <c r="AH110" s="302"/>
      <c r="AI110" s="302"/>
      <c r="AJ110" s="302"/>
      <c r="AK110" s="302"/>
      <c r="AL110" s="302"/>
      <c r="AM110" s="397"/>
      <c r="AV110" s="256"/>
      <c r="AW110" s="256"/>
      <c r="AX110" s="257" t="s">
        <v>60</v>
      </c>
      <c r="AY110" s="413">
        <v>311</v>
      </c>
      <c r="AZ110" s="413">
        <v>156</v>
      </c>
      <c r="BA110" s="413">
        <v>311</v>
      </c>
      <c r="BB110" s="413">
        <v>156</v>
      </c>
      <c r="BC110" s="257" t="s">
        <v>233</v>
      </c>
      <c r="BD110" s="413"/>
      <c r="BF110" s="226"/>
    </row>
    <row r="111" spans="1:58" s="257" customFormat="1" ht="20.25" customHeight="1">
      <c r="A111" s="266"/>
      <c r="B111" s="287"/>
      <c r="C111" s="302"/>
      <c r="D111" s="302"/>
      <c r="E111" s="302"/>
      <c r="F111" s="302"/>
      <c r="G111" s="302"/>
      <c r="H111" s="302"/>
      <c r="I111" s="302"/>
      <c r="J111" s="302"/>
      <c r="K111" s="302"/>
      <c r="L111" s="302"/>
      <c r="M111" s="302"/>
      <c r="N111" s="302"/>
      <c r="O111" s="302"/>
      <c r="P111" s="302"/>
      <c r="Q111" s="302"/>
      <c r="R111" s="302"/>
      <c r="S111" s="302"/>
      <c r="T111" s="302"/>
      <c r="U111" s="302"/>
      <c r="V111" s="302"/>
      <c r="W111" s="302"/>
      <c r="X111" s="302"/>
      <c r="Y111" s="302"/>
      <c r="Z111" s="302"/>
      <c r="AA111" s="302"/>
      <c r="AB111" s="302"/>
      <c r="AC111" s="302"/>
      <c r="AD111" s="302"/>
      <c r="AE111" s="302"/>
      <c r="AF111" s="302"/>
      <c r="AG111" s="302"/>
      <c r="AH111" s="302"/>
      <c r="AI111" s="302"/>
      <c r="AJ111" s="302"/>
      <c r="AK111" s="302"/>
      <c r="AL111" s="302"/>
      <c r="AM111" s="397"/>
      <c r="AV111" s="256"/>
      <c r="AW111" s="256"/>
      <c r="AX111" s="257" t="s">
        <v>63</v>
      </c>
      <c r="AY111" s="413">
        <v>137</v>
      </c>
      <c r="AZ111" s="413">
        <v>68</v>
      </c>
      <c r="BA111" s="413">
        <v>137</v>
      </c>
      <c r="BB111" s="413">
        <v>68</v>
      </c>
      <c r="BC111" s="257" t="s">
        <v>233</v>
      </c>
      <c r="BD111" s="413"/>
      <c r="BF111" s="226"/>
    </row>
    <row r="112" spans="1:58" s="257" customFormat="1" ht="20.25" customHeight="1">
      <c r="A112" s="266"/>
      <c r="B112" s="287"/>
      <c r="C112" s="302"/>
      <c r="D112" s="302"/>
      <c r="E112" s="302"/>
      <c r="F112" s="302"/>
      <c r="G112" s="302"/>
      <c r="H112" s="302"/>
      <c r="I112" s="302"/>
      <c r="J112" s="302"/>
      <c r="K112" s="302"/>
      <c r="L112" s="302"/>
      <c r="M112" s="302"/>
      <c r="N112" s="302"/>
      <c r="O112" s="302"/>
      <c r="P112" s="302"/>
      <c r="Q112" s="302"/>
      <c r="R112" s="302"/>
      <c r="S112" s="302"/>
      <c r="T112" s="302"/>
      <c r="U112" s="302"/>
      <c r="V112" s="302"/>
      <c r="W112" s="302"/>
      <c r="X112" s="302"/>
      <c r="Y112" s="302"/>
      <c r="Z112" s="302"/>
      <c r="AA112" s="302"/>
      <c r="AB112" s="302"/>
      <c r="AC112" s="302"/>
      <c r="AD112" s="302"/>
      <c r="AE112" s="302"/>
      <c r="AF112" s="302"/>
      <c r="AG112" s="302"/>
      <c r="AH112" s="302"/>
      <c r="AI112" s="302"/>
      <c r="AJ112" s="302"/>
      <c r="AK112" s="302"/>
      <c r="AL112" s="302"/>
      <c r="AM112" s="397"/>
      <c r="AV112" s="256"/>
      <c r="AW112" s="256"/>
      <c r="AX112" s="257" t="s">
        <v>35</v>
      </c>
      <c r="AY112" s="413">
        <v>508</v>
      </c>
      <c r="AZ112" s="413">
        <v>254</v>
      </c>
      <c r="BA112" s="413">
        <v>508</v>
      </c>
      <c r="BB112" s="413">
        <v>254</v>
      </c>
      <c r="BC112" s="257" t="s">
        <v>233</v>
      </c>
      <c r="BD112" s="413"/>
      <c r="BF112" s="226"/>
    </row>
    <row r="113" spans="1:58" s="257" customFormat="1" ht="20.25" customHeight="1">
      <c r="A113" s="266"/>
      <c r="B113" s="287"/>
      <c r="C113" s="302"/>
      <c r="D113" s="302"/>
      <c r="E113" s="302"/>
      <c r="F113" s="302"/>
      <c r="G113" s="302"/>
      <c r="H113" s="302"/>
      <c r="I113" s="302"/>
      <c r="J113" s="302"/>
      <c r="K113" s="302"/>
      <c r="L113" s="302"/>
      <c r="M113" s="302"/>
      <c r="N113" s="302"/>
      <c r="O113" s="302"/>
      <c r="P113" s="302"/>
      <c r="Q113" s="302"/>
      <c r="R113" s="302"/>
      <c r="S113" s="302"/>
      <c r="T113" s="302"/>
      <c r="U113" s="302"/>
      <c r="V113" s="302"/>
      <c r="W113" s="302"/>
      <c r="X113" s="302"/>
      <c r="Y113" s="302"/>
      <c r="Z113" s="302"/>
      <c r="AA113" s="302"/>
      <c r="AB113" s="302"/>
      <c r="AC113" s="302"/>
      <c r="AD113" s="302"/>
      <c r="AE113" s="302"/>
      <c r="AF113" s="302"/>
      <c r="AG113" s="302"/>
      <c r="AH113" s="302"/>
      <c r="AI113" s="302"/>
      <c r="AJ113" s="302"/>
      <c r="AK113" s="302"/>
      <c r="AL113" s="302"/>
      <c r="AM113" s="397"/>
      <c r="AV113" s="256"/>
      <c r="AW113" s="256"/>
      <c r="AX113" s="257" t="s">
        <v>65</v>
      </c>
      <c r="AY113" s="413">
        <v>204</v>
      </c>
      <c r="AZ113" s="413">
        <v>102</v>
      </c>
      <c r="BA113" s="413">
        <v>204</v>
      </c>
      <c r="BB113" s="413">
        <v>102</v>
      </c>
      <c r="BC113" s="257" t="s">
        <v>233</v>
      </c>
      <c r="BD113" s="413"/>
      <c r="BF113" s="226"/>
    </row>
    <row r="114" spans="1:58" s="257" customFormat="1" ht="20.25" customHeight="1">
      <c r="A114" s="266"/>
      <c r="B114" s="287"/>
      <c r="C114" s="302"/>
      <c r="D114" s="302"/>
      <c r="E114" s="302"/>
      <c r="F114" s="302"/>
      <c r="G114" s="302"/>
      <c r="H114" s="302"/>
      <c r="I114" s="302"/>
      <c r="J114" s="302"/>
      <c r="K114" s="302"/>
      <c r="L114" s="302"/>
      <c r="M114" s="302"/>
      <c r="N114" s="302"/>
      <c r="O114" s="302"/>
      <c r="P114" s="302"/>
      <c r="Q114" s="302"/>
      <c r="R114" s="302"/>
      <c r="S114" s="302"/>
      <c r="T114" s="302"/>
      <c r="U114" s="302"/>
      <c r="V114" s="302"/>
      <c r="W114" s="302"/>
      <c r="X114" s="302"/>
      <c r="Y114" s="302"/>
      <c r="Z114" s="302"/>
      <c r="AA114" s="302"/>
      <c r="AB114" s="302"/>
      <c r="AC114" s="302"/>
      <c r="AD114" s="302"/>
      <c r="AE114" s="302"/>
      <c r="AF114" s="302"/>
      <c r="AG114" s="302"/>
      <c r="AH114" s="302"/>
      <c r="AI114" s="302"/>
      <c r="AJ114" s="302"/>
      <c r="AK114" s="302"/>
      <c r="AL114" s="302"/>
      <c r="AM114" s="397"/>
      <c r="AV114" s="256"/>
      <c r="AW114" s="256"/>
      <c r="AX114" s="257" t="s">
        <v>67</v>
      </c>
      <c r="AY114" s="413">
        <v>148</v>
      </c>
      <c r="AZ114" s="413">
        <v>74</v>
      </c>
      <c r="BA114" s="413">
        <v>148</v>
      </c>
      <c r="BB114" s="413">
        <v>74</v>
      </c>
      <c r="BC114" s="257" t="s">
        <v>233</v>
      </c>
      <c r="BD114" s="413"/>
      <c r="BF114" s="226"/>
    </row>
    <row r="115" spans="1:58" s="257" customFormat="1" ht="20.25" customHeight="1">
      <c r="A115" s="266"/>
      <c r="B115" s="287"/>
      <c r="C115" s="302"/>
      <c r="D115" s="302"/>
      <c r="E115" s="302"/>
      <c r="F115" s="302"/>
      <c r="G115" s="302"/>
      <c r="H115" s="302"/>
      <c r="I115" s="302"/>
      <c r="J115" s="302"/>
      <c r="K115" s="302"/>
      <c r="L115" s="302"/>
      <c r="M115" s="302"/>
      <c r="N115" s="302"/>
      <c r="O115" s="302"/>
      <c r="P115" s="302"/>
      <c r="Q115" s="302"/>
      <c r="R115" s="302"/>
      <c r="S115" s="302"/>
      <c r="T115" s="302"/>
      <c r="U115" s="302"/>
      <c r="V115" s="302"/>
      <c r="W115" s="302"/>
      <c r="X115" s="302"/>
      <c r="Y115" s="302"/>
      <c r="Z115" s="302"/>
      <c r="AA115" s="302"/>
      <c r="AB115" s="302"/>
      <c r="AC115" s="302"/>
      <c r="AD115" s="302"/>
      <c r="AE115" s="302"/>
      <c r="AF115" s="302"/>
      <c r="AG115" s="302"/>
      <c r="AH115" s="302"/>
      <c r="AI115" s="302"/>
      <c r="AJ115" s="302"/>
      <c r="AK115" s="302"/>
      <c r="AL115" s="302"/>
      <c r="AM115" s="397"/>
      <c r="AV115" s="256"/>
      <c r="AW115" s="256"/>
      <c r="AX115" s="257" t="s">
        <v>68</v>
      </c>
      <c r="AY115" s="413"/>
      <c r="AZ115" s="413">
        <v>282</v>
      </c>
      <c r="BA115" s="413"/>
      <c r="BB115" s="413">
        <v>282</v>
      </c>
      <c r="BC115" s="257" t="s">
        <v>233</v>
      </c>
      <c r="BD115" s="413"/>
      <c r="BF115" s="226"/>
    </row>
    <row r="116" spans="1:58" s="257" customFormat="1" ht="20.25" customHeight="1">
      <c r="A116" s="266"/>
      <c r="B116" s="287"/>
      <c r="C116" s="302"/>
      <c r="D116" s="302"/>
      <c r="E116" s="302"/>
      <c r="F116" s="302"/>
      <c r="G116" s="302"/>
      <c r="H116" s="302"/>
      <c r="I116" s="302"/>
      <c r="J116" s="302"/>
      <c r="K116" s="302"/>
      <c r="L116" s="302"/>
      <c r="M116" s="302"/>
      <c r="N116" s="302"/>
      <c r="O116" s="302"/>
      <c r="P116" s="302"/>
      <c r="Q116" s="302"/>
      <c r="R116" s="302"/>
      <c r="S116" s="302"/>
      <c r="T116" s="302"/>
      <c r="U116" s="302"/>
      <c r="V116" s="302"/>
      <c r="W116" s="302"/>
      <c r="X116" s="302"/>
      <c r="Y116" s="302"/>
      <c r="Z116" s="302"/>
      <c r="AA116" s="302"/>
      <c r="AB116" s="302"/>
      <c r="AC116" s="302"/>
      <c r="AD116" s="302"/>
      <c r="AE116" s="302"/>
      <c r="AF116" s="302"/>
      <c r="AG116" s="302"/>
      <c r="AH116" s="302"/>
      <c r="AI116" s="302"/>
      <c r="AJ116" s="302"/>
      <c r="AK116" s="302"/>
      <c r="AL116" s="302"/>
      <c r="AM116" s="397"/>
      <c r="AV116" s="256"/>
      <c r="AW116" s="256"/>
      <c r="AX116" s="257" t="s">
        <v>171</v>
      </c>
      <c r="AY116" s="413">
        <v>33</v>
      </c>
      <c r="AZ116" s="413">
        <v>16</v>
      </c>
      <c r="BA116" s="413">
        <v>33</v>
      </c>
      <c r="BB116" s="413">
        <v>16</v>
      </c>
      <c r="BC116" s="257" t="s">
        <v>233</v>
      </c>
      <c r="BD116" s="413"/>
      <c r="BF116" s="226"/>
    </row>
    <row r="117" spans="1:58" s="257" customFormat="1" ht="20.25" customHeight="1">
      <c r="A117" s="267"/>
      <c r="B117" s="288"/>
      <c r="C117" s="303"/>
      <c r="D117" s="303"/>
      <c r="E117" s="303"/>
      <c r="F117" s="303"/>
      <c r="G117" s="303"/>
      <c r="H117" s="303"/>
      <c r="I117" s="303"/>
      <c r="J117" s="303"/>
      <c r="K117" s="303"/>
      <c r="L117" s="303"/>
      <c r="M117" s="303"/>
      <c r="N117" s="303"/>
      <c r="O117" s="303"/>
      <c r="P117" s="303"/>
      <c r="Q117" s="303"/>
      <c r="R117" s="303"/>
      <c r="S117" s="303"/>
      <c r="T117" s="303"/>
      <c r="U117" s="303"/>
      <c r="V117" s="303"/>
      <c r="W117" s="303"/>
      <c r="X117" s="303"/>
      <c r="Y117" s="303"/>
      <c r="Z117" s="303"/>
      <c r="AA117" s="303"/>
      <c r="AB117" s="303"/>
      <c r="AC117" s="303"/>
      <c r="AD117" s="303"/>
      <c r="AE117" s="303"/>
      <c r="AF117" s="303"/>
      <c r="AG117" s="303"/>
      <c r="AH117" s="303"/>
      <c r="AI117" s="303"/>
      <c r="AJ117" s="303"/>
      <c r="AK117" s="303"/>
      <c r="AL117" s="303"/>
      <c r="AM117" s="398"/>
      <c r="AV117" s="256"/>
      <c r="AW117" s="256"/>
      <c r="AX117" s="257" t="s">
        <v>69</v>
      </c>
      <c r="AY117" s="413">
        <v>475</v>
      </c>
      <c r="AZ117" s="413">
        <v>237</v>
      </c>
      <c r="BA117" s="413">
        <v>475</v>
      </c>
      <c r="BB117" s="413">
        <v>237</v>
      </c>
      <c r="BC117" s="257" t="s">
        <v>233</v>
      </c>
      <c r="BD117" s="413"/>
      <c r="BF117" s="226"/>
    </row>
    <row r="118" spans="1:58" s="257" customFormat="1">
      <c r="A118" s="268" t="s">
        <v>80</v>
      </c>
      <c r="B118" s="289"/>
      <c r="C118" s="289"/>
      <c r="D118" s="289"/>
      <c r="E118" s="289"/>
      <c r="F118" s="303"/>
      <c r="G118" s="303"/>
      <c r="H118" s="303"/>
      <c r="I118" s="303"/>
      <c r="J118" s="303"/>
      <c r="K118" s="303"/>
      <c r="L118" s="303"/>
      <c r="M118" s="303"/>
      <c r="N118" s="303"/>
      <c r="O118" s="303"/>
      <c r="P118" s="303"/>
      <c r="Q118" s="303"/>
      <c r="R118" s="303"/>
      <c r="S118" s="303"/>
      <c r="T118" s="303"/>
      <c r="U118" s="303"/>
      <c r="V118" s="303"/>
      <c r="W118" s="303"/>
      <c r="X118" s="303"/>
      <c r="Y118" s="303"/>
      <c r="Z118" s="303"/>
      <c r="AA118" s="303"/>
      <c r="AB118" s="303"/>
      <c r="AC118" s="303"/>
      <c r="AD118" s="303"/>
      <c r="AE118" s="303"/>
      <c r="AF118" s="303"/>
      <c r="AG118" s="303"/>
      <c r="AH118" s="303"/>
      <c r="AI118" s="303"/>
      <c r="AJ118" s="303"/>
      <c r="AK118" s="303"/>
      <c r="AL118" s="303"/>
      <c r="AM118" s="398"/>
      <c r="AV118" s="256"/>
      <c r="AW118" s="256"/>
      <c r="AX118" s="257" t="s">
        <v>19</v>
      </c>
      <c r="AY118" s="413">
        <v>638</v>
      </c>
      <c r="AZ118" s="413">
        <v>319</v>
      </c>
      <c r="BA118" s="413">
        <v>638</v>
      </c>
      <c r="BB118" s="413">
        <v>319</v>
      </c>
      <c r="BC118" s="257" t="s">
        <v>233</v>
      </c>
      <c r="BD118" s="413"/>
      <c r="BF118" s="226"/>
    </row>
    <row r="119" spans="1:58" s="257" customFormat="1" ht="18" customHeight="1">
      <c r="A119" s="269" t="s">
        <v>88</v>
      </c>
      <c r="B119" s="286"/>
      <c r="C119" s="286"/>
      <c r="D119" s="286"/>
      <c r="E119" s="308"/>
      <c r="F119" s="269" t="s">
        <v>277</v>
      </c>
      <c r="G119" s="286"/>
      <c r="H119" s="286"/>
      <c r="I119" s="286"/>
      <c r="J119" s="286"/>
      <c r="K119" s="340" t="s">
        <v>29</v>
      </c>
      <c r="L119" s="340"/>
      <c r="M119" s="340"/>
      <c r="N119" s="340"/>
      <c r="O119" s="340"/>
      <c r="P119" s="340"/>
      <c r="Q119" s="340"/>
      <c r="R119" s="340"/>
      <c r="S119" s="340"/>
      <c r="T119" s="340"/>
      <c r="U119" s="340"/>
      <c r="V119" s="340"/>
      <c r="W119" s="340"/>
      <c r="X119" s="340"/>
      <c r="Y119" s="340"/>
      <c r="Z119" s="340"/>
      <c r="AA119" s="340"/>
      <c r="AB119" s="340"/>
      <c r="AC119" s="340"/>
      <c r="AD119" s="340"/>
      <c r="AE119" s="340"/>
      <c r="AF119" s="340"/>
      <c r="AG119" s="340"/>
      <c r="AH119" s="340"/>
      <c r="AI119" s="340"/>
      <c r="AJ119" s="340"/>
      <c r="AK119" s="340"/>
      <c r="AL119" s="340"/>
      <c r="AM119" s="340"/>
      <c r="AV119" s="256"/>
      <c r="AW119" s="256"/>
      <c r="AX119" s="257" t="s">
        <v>72</v>
      </c>
      <c r="AY119" s="414">
        <f t="shared" ref="AY119:AZ132" si="1">BA119*$AG$100</f>
        <v>0</v>
      </c>
      <c r="AZ119" s="414">
        <f t="shared" si="1"/>
        <v>0</v>
      </c>
      <c r="BA119" s="413">
        <v>38</v>
      </c>
      <c r="BB119" s="413">
        <v>19</v>
      </c>
      <c r="BC119" s="257" t="s">
        <v>243</v>
      </c>
      <c r="BD119" s="413"/>
      <c r="BF119" s="215"/>
    </row>
    <row r="120" spans="1:58" s="257" customFormat="1" ht="9.75" customHeight="1">
      <c r="A120" s="270"/>
      <c r="B120" s="270"/>
      <c r="C120" s="270"/>
      <c r="D120" s="270"/>
      <c r="E120" s="270"/>
      <c r="F120" s="311"/>
      <c r="G120" s="311"/>
      <c r="H120" s="311"/>
      <c r="I120" s="311"/>
      <c r="J120" s="311"/>
      <c r="K120" s="341"/>
      <c r="L120" s="341"/>
      <c r="M120" s="341"/>
      <c r="N120" s="341"/>
      <c r="O120" s="341"/>
      <c r="P120" s="341"/>
      <c r="Q120" s="341"/>
      <c r="R120" s="341"/>
      <c r="S120" s="341"/>
      <c r="T120" s="341"/>
      <c r="U120" s="341"/>
      <c r="V120" s="341"/>
      <c r="W120" s="341"/>
      <c r="X120" s="341"/>
      <c r="Y120" s="341"/>
      <c r="Z120" s="341"/>
      <c r="AA120" s="341"/>
      <c r="AB120" s="341"/>
      <c r="AC120" s="341"/>
      <c r="AD120" s="341"/>
      <c r="AE120" s="341"/>
      <c r="AF120" s="341"/>
      <c r="AG120" s="341"/>
      <c r="AH120" s="341"/>
      <c r="AI120" s="341"/>
      <c r="AJ120" s="341"/>
      <c r="AK120" s="341"/>
      <c r="AL120" s="341"/>
      <c r="AM120" s="341"/>
      <c r="AV120" s="256"/>
      <c r="AW120" s="256"/>
      <c r="AX120" s="257" t="s">
        <v>75</v>
      </c>
      <c r="AY120" s="414">
        <f t="shared" si="1"/>
        <v>0</v>
      </c>
      <c r="AZ120" s="414">
        <f t="shared" si="1"/>
        <v>0</v>
      </c>
      <c r="BA120" s="413">
        <v>40</v>
      </c>
      <c r="BB120" s="413">
        <v>20</v>
      </c>
      <c r="BC120" s="257" t="s">
        <v>243</v>
      </c>
      <c r="BD120" s="413"/>
      <c r="BF120" s="215"/>
    </row>
    <row r="121" spans="1:58" s="257" customFormat="1" ht="9.75" customHeight="1">
      <c r="A121" s="270"/>
      <c r="B121" s="270"/>
      <c r="C121" s="270"/>
      <c r="D121" s="270"/>
      <c r="E121" s="270"/>
      <c r="F121" s="311"/>
      <c r="G121" s="311"/>
      <c r="H121" s="311"/>
      <c r="I121" s="311"/>
      <c r="J121" s="311"/>
      <c r="K121" s="341"/>
      <c r="L121" s="341"/>
      <c r="M121" s="341"/>
      <c r="N121" s="341"/>
      <c r="O121" s="341"/>
      <c r="P121" s="341"/>
      <c r="Q121" s="341"/>
      <c r="R121" s="341"/>
      <c r="S121" s="341"/>
      <c r="T121" s="341"/>
      <c r="U121" s="341"/>
      <c r="V121" s="341"/>
      <c r="W121" s="341"/>
      <c r="X121" s="341"/>
      <c r="Y121" s="341"/>
      <c r="Z121" s="341"/>
      <c r="AA121" s="341"/>
      <c r="AB121" s="341"/>
      <c r="AC121" s="341"/>
      <c r="AD121" s="341"/>
      <c r="AE121" s="341"/>
      <c r="AF121" s="341"/>
      <c r="AG121" s="341"/>
      <c r="AH121" s="341"/>
      <c r="AI121" s="341"/>
      <c r="AJ121" s="341"/>
      <c r="AK121" s="341"/>
      <c r="AL121" s="341"/>
      <c r="AM121" s="341"/>
      <c r="AV121" s="256"/>
      <c r="AW121" s="256"/>
      <c r="AX121" s="257" t="s">
        <v>51</v>
      </c>
      <c r="AY121" s="414">
        <f t="shared" si="1"/>
        <v>0</v>
      </c>
      <c r="AZ121" s="414">
        <f t="shared" si="1"/>
        <v>0</v>
      </c>
      <c r="BA121" s="413">
        <v>38</v>
      </c>
      <c r="BB121" s="413">
        <v>19</v>
      </c>
      <c r="BC121" s="257" t="s">
        <v>243</v>
      </c>
      <c r="BD121" s="413"/>
      <c r="BF121" s="215"/>
    </row>
    <row r="122" spans="1:58" s="257" customFormat="1" ht="9.75" customHeight="1">
      <c r="A122" s="270"/>
      <c r="B122" s="270"/>
      <c r="C122" s="270"/>
      <c r="D122" s="270"/>
      <c r="E122" s="270"/>
      <c r="F122" s="311"/>
      <c r="G122" s="311"/>
      <c r="H122" s="311"/>
      <c r="I122" s="311"/>
      <c r="J122" s="311"/>
      <c r="K122" s="341"/>
      <c r="L122" s="341"/>
      <c r="M122" s="341"/>
      <c r="N122" s="341"/>
      <c r="O122" s="341"/>
      <c r="P122" s="341"/>
      <c r="Q122" s="341"/>
      <c r="R122" s="341"/>
      <c r="S122" s="341"/>
      <c r="T122" s="341"/>
      <c r="U122" s="341"/>
      <c r="V122" s="341"/>
      <c r="W122" s="341"/>
      <c r="X122" s="341"/>
      <c r="Y122" s="341"/>
      <c r="Z122" s="341"/>
      <c r="AA122" s="341"/>
      <c r="AB122" s="341"/>
      <c r="AC122" s="341"/>
      <c r="AD122" s="341"/>
      <c r="AE122" s="341"/>
      <c r="AF122" s="341"/>
      <c r="AG122" s="341"/>
      <c r="AH122" s="341"/>
      <c r="AI122" s="341"/>
      <c r="AJ122" s="341"/>
      <c r="AK122" s="341"/>
      <c r="AL122" s="341"/>
      <c r="AM122" s="341"/>
      <c r="AV122" s="256"/>
      <c r="AW122" s="256"/>
      <c r="AX122" s="257" t="s">
        <v>59</v>
      </c>
      <c r="AY122" s="414">
        <f t="shared" si="1"/>
        <v>0</v>
      </c>
      <c r="AZ122" s="414">
        <f t="shared" si="1"/>
        <v>0</v>
      </c>
      <c r="BA122" s="413">
        <v>48</v>
      </c>
      <c r="BB122" s="413">
        <v>24</v>
      </c>
      <c r="BC122" s="257" t="s">
        <v>243</v>
      </c>
      <c r="BD122" s="413"/>
      <c r="BF122" s="215"/>
    </row>
    <row r="123" spans="1:58" s="257" customFormat="1" ht="9.75" customHeight="1">
      <c r="A123" s="270"/>
      <c r="B123" s="270"/>
      <c r="C123" s="270"/>
      <c r="D123" s="270"/>
      <c r="E123" s="270"/>
      <c r="F123" s="311"/>
      <c r="G123" s="311"/>
      <c r="H123" s="311"/>
      <c r="I123" s="311"/>
      <c r="J123" s="311"/>
      <c r="K123" s="341"/>
      <c r="L123" s="341"/>
      <c r="M123" s="341"/>
      <c r="N123" s="341"/>
      <c r="O123" s="341"/>
      <c r="P123" s="341"/>
      <c r="Q123" s="341"/>
      <c r="R123" s="341"/>
      <c r="S123" s="341"/>
      <c r="T123" s="341"/>
      <c r="U123" s="341"/>
      <c r="V123" s="341"/>
      <c r="W123" s="341"/>
      <c r="X123" s="341"/>
      <c r="Y123" s="341"/>
      <c r="Z123" s="341"/>
      <c r="AA123" s="341"/>
      <c r="AB123" s="341"/>
      <c r="AC123" s="341"/>
      <c r="AD123" s="341"/>
      <c r="AE123" s="341"/>
      <c r="AF123" s="341"/>
      <c r="AG123" s="341"/>
      <c r="AH123" s="341"/>
      <c r="AI123" s="341"/>
      <c r="AJ123" s="341"/>
      <c r="AK123" s="341"/>
      <c r="AL123" s="341"/>
      <c r="AM123" s="341"/>
      <c r="AV123" s="256"/>
      <c r="AW123" s="256"/>
      <c r="AX123" s="257" t="s">
        <v>11</v>
      </c>
      <c r="AY123" s="414">
        <f t="shared" si="1"/>
        <v>0</v>
      </c>
      <c r="AZ123" s="414">
        <f t="shared" si="1"/>
        <v>0</v>
      </c>
      <c r="BA123" s="413">
        <v>43</v>
      </c>
      <c r="BB123" s="413">
        <v>21</v>
      </c>
      <c r="BC123" s="257" t="s">
        <v>243</v>
      </c>
      <c r="BD123" s="413"/>
      <c r="BF123" s="215"/>
    </row>
    <row r="124" spans="1:58" s="257" customFormat="1" ht="9.75" customHeight="1">
      <c r="A124" s="270"/>
      <c r="B124" s="270"/>
      <c r="C124" s="270"/>
      <c r="D124" s="270"/>
      <c r="E124" s="270"/>
      <c r="F124" s="311"/>
      <c r="G124" s="311"/>
      <c r="H124" s="311"/>
      <c r="I124" s="311"/>
      <c r="J124" s="311"/>
      <c r="K124" s="341"/>
      <c r="L124" s="341"/>
      <c r="M124" s="341"/>
      <c r="N124" s="341"/>
      <c r="O124" s="341"/>
      <c r="P124" s="341"/>
      <c r="Q124" s="341"/>
      <c r="R124" s="341"/>
      <c r="S124" s="341"/>
      <c r="T124" s="341"/>
      <c r="U124" s="341"/>
      <c r="V124" s="341"/>
      <c r="W124" s="341"/>
      <c r="X124" s="341"/>
      <c r="Y124" s="341"/>
      <c r="Z124" s="341"/>
      <c r="AA124" s="341"/>
      <c r="AB124" s="341"/>
      <c r="AC124" s="341"/>
      <c r="AD124" s="341"/>
      <c r="AE124" s="341"/>
      <c r="AF124" s="341"/>
      <c r="AG124" s="341"/>
      <c r="AH124" s="341"/>
      <c r="AI124" s="341"/>
      <c r="AJ124" s="341"/>
      <c r="AK124" s="341"/>
      <c r="AL124" s="341"/>
      <c r="AM124" s="341"/>
      <c r="AV124" s="256"/>
      <c r="AW124" s="256"/>
      <c r="AX124" s="257" t="s">
        <v>77</v>
      </c>
      <c r="AY124" s="414">
        <f t="shared" si="1"/>
        <v>0</v>
      </c>
      <c r="AZ124" s="414">
        <f t="shared" si="1"/>
        <v>0</v>
      </c>
      <c r="BA124" s="413">
        <v>36</v>
      </c>
      <c r="BB124" s="413">
        <v>18</v>
      </c>
      <c r="BC124" s="257" t="s">
        <v>243</v>
      </c>
      <c r="BD124" s="413"/>
      <c r="BF124" s="215"/>
    </row>
    <row r="125" spans="1:58" s="257" customFormat="1" ht="9.75" customHeight="1">
      <c r="A125" s="270"/>
      <c r="B125" s="270"/>
      <c r="C125" s="270"/>
      <c r="D125" s="270"/>
      <c r="E125" s="270"/>
      <c r="F125" s="311"/>
      <c r="G125" s="311"/>
      <c r="H125" s="311"/>
      <c r="I125" s="311"/>
      <c r="J125" s="311"/>
      <c r="K125" s="341"/>
      <c r="L125" s="341"/>
      <c r="M125" s="341"/>
      <c r="N125" s="341"/>
      <c r="O125" s="341"/>
      <c r="P125" s="341"/>
      <c r="Q125" s="341"/>
      <c r="R125" s="341"/>
      <c r="S125" s="341"/>
      <c r="T125" s="341"/>
      <c r="U125" s="341"/>
      <c r="V125" s="341"/>
      <c r="W125" s="341"/>
      <c r="X125" s="341"/>
      <c r="Y125" s="341"/>
      <c r="Z125" s="341"/>
      <c r="AA125" s="341"/>
      <c r="AB125" s="341"/>
      <c r="AC125" s="341"/>
      <c r="AD125" s="341"/>
      <c r="AE125" s="341"/>
      <c r="AF125" s="341"/>
      <c r="AG125" s="341"/>
      <c r="AH125" s="341"/>
      <c r="AI125" s="341"/>
      <c r="AJ125" s="341"/>
      <c r="AK125" s="341"/>
      <c r="AL125" s="341"/>
      <c r="AM125" s="341"/>
      <c r="AV125" s="256"/>
      <c r="AW125" s="256"/>
      <c r="AX125" s="257" t="s">
        <v>245</v>
      </c>
      <c r="AY125" s="414">
        <f t="shared" si="1"/>
        <v>0</v>
      </c>
      <c r="AZ125" s="414">
        <f t="shared" si="1"/>
        <v>0</v>
      </c>
      <c r="BA125" s="413">
        <v>37</v>
      </c>
      <c r="BB125" s="413">
        <v>19</v>
      </c>
      <c r="BC125" s="257" t="s">
        <v>243</v>
      </c>
      <c r="BD125" s="413"/>
      <c r="BF125" s="215"/>
    </row>
    <row r="126" spans="1:58" s="257" customFormat="1" ht="9.75" customHeight="1">
      <c r="A126" s="270"/>
      <c r="B126" s="270"/>
      <c r="C126" s="270"/>
      <c r="D126" s="270"/>
      <c r="E126" s="270"/>
      <c r="F126" s="311"/>
      <c r="G126" s="311"/>
      <c r="H126" s="311"/>
      <c r="I126" s="311"/>
      <c r="J126" s="311"/>
      <c r="K126" s="341"/>
      <c r="L126" s="341"/>
      <c r="M126" s="341"/>
      <c r="N126" s="341"/>
      <c r="O126" s="341"/>
      <c r="P126" s="341"/>
      <c r="Q126" s="341"/>
      <c r="R126" s="341"/>
      <c r="S126" s="341"/>
      <c r="T126" s="341"/>
      <c r="U126" s="341"/>
      <c r="V126" s="341"/>
      <c r="W126" s="341"/>
      <c r="X126" s="341"/>
      <c r="Y126" s="341"/>
      <c r="Z126" s="341"/>
      <c r="AA126" s="341"/>
      <c r="AB126" s="341"/>
      <c r="AC126" s="341"/>
      <c r="AD126" s="341"/>
      <c r="AE126" s="341"/>
      <c r="AF126" s="341"/>
      <c r="AG126" s="341"/>
      <c r="AH126" s="341"/>
      <c r="AI126" s="341"/>
      <c r="AJ126" s="341"/>
      <c r="AK126" s="341"/>
      <c r="AL126" s="341"/>
      <c r="AM126" s="341"/>
      <c r="AV126" s="256"/>
      <c r="AW126" s="256"/>
      <c r="AX126" s="257" t="s">
        <v>163</v>
      </c>
      <c r="AY126" s="414">
        <f t="shared" si="1"/>
        <v>0</v>
      </c>
      <c r="AZ126" s="414">
        <f t="shared" si="1"/>
        <v>0</v>
      </c>
      <c r="BA126" s="413">
        <v>35</v>
      </c>
      <c r="BB126" s="413">
        <v>18</v>
      </c>
      <c r="BC126" s="257" t="s">
        <v>243</v>
      </c>
      <c r="BD126" s="413"/>
      <c r="BF126" s="215"/>
    </row>
    <row r="127" spans="1:58" s="257" customFormat="1" ht="9.75" customHeight="1">
      <c r="A127" s="270"/>
      <c r="B127" s="270"/>
      <c r="C127" s="270"/>
      <c r="D127" s="270"/>
      <c r="E127" s="270"/>
      <c r="F127" s="311"/>
      <c r="G127" s="311"/>
      <c r="H127" s="311"/>
      <c r="I127" s="311"/>
      <c r="J127" s="311"/>
      <c r="K127" s="341"/>
      <c r="L127" s="341"/>
      <c r="M127" s="341"/>
      <c r="N127" s="341"/>
      <c r="O127" s="341"/>
      <c r="P127" s="341"/>
      <c r="Q127" s="341"/>
      <c r="R127" s="341"/>
      <c r="S127" s="341"/>
      <c r="T127" s="341"/>
      <c r="U127" s="341"/>
      <c r="V127" s="341"/>
      <c r="W127" s="341"/>
      <c r="X127" s="341"/>
      <c r="Y127" s="341"/>
      <c r="Z127" s="341"/>
      <c r="AA127" s="341"/>
      <c r="AB127" s="341"/>
      <c r="AC127" s="341"/>
      <c r="AD127" s="341"/>
      <c r="AE127" s="341"/>
      <c r="AF127" s="341"/>
      <c r="AG127" s="341"/>
      <c r="AH127" s="341"/>
      <c r="AI127" s="341"/>
      <c r="AJ127" s="341"/>
      <c r="AK127" s="341"/>
      <c r="AL127" s="341"/>
      <c r="AM127" s="341"/>
      <c r="AV127" s="256"/>
      <c r="AW127" s="256"/>
      <c r="AX127" s="257" t="s">
        <v>246</v>
      </c>
      <c r="AY127" s="414">
        <f t="shared" si="1"/>
        <v>0</v>
      </c>
      <c r="AZ127" s="414">
        <f t="shared" si="1"/>
        <v>0</v>
      </c>
      <c r="BA127" s="413">
        <v>37</v>
      </c>
      <c r="BB127" s="413">
        <v>19</v>
      </c>
      <c r="BC127" s="257" t="s">
        <v>243</v>
      </c>
      <c r="BD127" s="413"/>
      <c r="BF127" s="215"/>
    </row>
    <row r="128" spans="1:58" s="257" customFormat="1" ht="9.75" customHeight="1">
      <c r="A128" s="270"/>
      <c r="B128" s="270"/>
      <c r="C128" s="270"/>
      <c r="D128" s="270"/>
      <c r="E128" s="270"/>
      <c r="F128" s="311"/>
      <c r="G128" s="311"/>
      <c r="H128" s="311"/>
      <c r="I128" s="311"/>
      <c r="J128" s="311"/>
      <c r="K128" s="341"/>
      <c r="L128" s="341"/>
      <c r="M128" s="341"/>
      <c r="N128" s="341"/>
      <c r="O128" s="341"/>
      <c r="P128" s="341"/>
      <c r="Q128" s="341"/>
      <c r="R128" s="341"/>
      <c r="S128" s="341"/>
      <c r="T128" s="341"/>
      <c r="U128" s="341"/>
      <c r="V128" s="341"/>
      <c r="W128" s="341"/>
      <c r="X128" s="341"/>
      <c r="Y128" s="341"/>
      <c r="Z128" s="341"/>
      <c r="AA128" s="341"/>
      <c r="AB128" s="341"/>
      <c r="AC128" s="341"/>
      <c r="AD128" s="341"/>
      <c r="AE128" s="341"/>
      <c r="AF128" s="341"/>
      <c r="AG128" s="341"/>
      <c r="AH128" s="341"/>
      <c r="AI128" s="341"/>
      <c r="AJ128" s="341"/>
      <c r="AK128" s="341"/>
      <c r="AL128" s="341"/>
      <c r="AM128" s="341"/>
      <c r="AV128" s="256"/>
      <c r="AW128" s="256"/>
      <c r="AX128" s="257" t="s">
        <v>247</v>
      </c>
      <c r="AY128" s="414">
        <f t="shared" si="1"/>
        <v>0</v>
      </c>
      <c r="AZ128" s="414">
        <f t="shared" si="1"/>
        <v>0</v>
      </c>
      <c r="BA128" s="413">
        <v>35</v>
      </c>
      <c r="BB128" s="413">
        <v>18</v>
      </c>
      <c r="BC128" s="257" t="s">
        <v>243</v>
      </c>
      <c r="BD128" s="413"/>
      <c r="BF128" s="215"/>
    </row>
    <row r="129" spans="1:58" s="257" customFormat="1" ht="9.75" customHeight="1">
      <c r="A129" s="270"/>
      <c r="B129" s="270"/>
      <c r="C129" s="270"/>
      <c r="D129" s="270"/>
      <c r="E129" s="270"/>
      <c r="F129" s="311"/>
      <c r="G129" s="311"/>
      <c r="H129" s="311"/>
      <c r="I129" s="311"/>
      <c r="J129" s="311"/>
      <c r="K129" s="341"/>
      <c r="L129" s="341"/>
      <c r="M129" s="341"/>
      <c r="N129" s="341"/>
      <c r="O129" s="341"/>
      <c r="P129" s="341"/>
      <c r="Q129" s="341"/>
      <c r="R129" s="341"/>
      <c r="S129" s="341"/>
      <c r="T129" s="341"/>
      <c r="U129" s="341"/>
      <c r="V129" s="341"/>
      <c r="W129" s="341"/>
      <c r="X129" s="341"/>
      <c r="Y129" s="341"/>
      <c r="Z129" s="341"/>
      <c r="AA129" s="341"/>
      <c r="AB129" s="341"/>
      <c r="AC129" s="341"/>
      <c r="AD129" s="341"/>
      <c r="AE129" s="341"/>
      <c r="AF129" s="341"/>
      <c r="AG129" s="341"/>
      <c r="AH129" s="341"/>
      <c r="AI129" s="341"/>
      <c r="AJ129" s="341"/>
      <c r="AK129" s="341"/>
      <c r="AL129" s="341"/>
      <c r="AM129" s="341"/>
      <c r="AV129" s="256"/>
      <c r="AW129" s="256"/>
      <c r="AX129" s="257" t="s">
        <v>249</v>
      </c>
      <c r="AY129" s="414">
        <f t="shared" si="1"/>
        <v>0</v>
      </c>
      <c r="AZ129" s="414">
        <f t="shared" si="1"/>
        <v>0</v>
      </c>
      <c r="BA129" s="413">
        <v>37</v>
      </c>
      <c r="BB129" s="413">
        <v>19</v>
      </c>
      <c r="BC129" s="257" t="s">
        <v>243</v>
      </c>
      <c r="BD129" s="413"/>
      <c r="BF129" s="215"/>
    </row>
    <row r="130" spans="1:58" s="257" customFormat="1" ht="9.75" customHeight="1">
      <c r="A130" s="270"/>
      <c r="B130" s="270"/>
      <c r="C130" s="270"/>
      <c r="D130" s="270"/>
      <c r="E130" s="270"/>
      <c r="F130" s="311"/>
      <c r="G130" s="311"/>
      <c r="H130" s="311"/>
      <c r="I130" s="311"/>
      <c r="J130" s="311"/>
      <c r="K130" s="341"/>
      <c r="L130" s="341"/>
      <c r="M130" s="341"/>
      <c r="N130" s="341"/>
      <c r="O130" s="341"/>
      <c r="P130" s="341"/>
      <c r="Q130" s="341"/>
      <c r="R130" s="341"/>
      <c r="S130" s="341"/>
      <c r="T130" s="341"/>
      <c r="U130" s="341"/>
      <c r="V130" s="341"/>
      <c r="W130" s="341"/>
      <c r="X130" s="341"/>
      <c r="Y130" s="341"/>
      <c r="Z130" s="341"/>
      <c r="AA130" s="341"/>
      <c r="AB130" s="341"/>
      <c r="AC130" s="341"/>
      <c r="AD130" s="341"/>
      <c r="AE130" s="341"/>
      <c r="AF130" s="341"/>
      <c r="AG130" s="341"/>
      <c r="AH130" s="341"/>
      <c r="AI130" s="341"/>
      <c r="AJ130" s="341"/>
      <c r="AK130" s="341"/>
      <c r="AL130" s="341"/>
      <c r="AM130" s="341"/>
      <c r="AV130" s="256"/>
      <c r="AW130" s="256"/>
      <c r="AX130" s="257" t="s">
        <v>21</v>
      </c>
      <c r="AY130" s="414">
        <f t="shared" si="1"/>
        <v>0</v>
      </c>
      <c r="AZ130" s="414">
        <f t="shared" si="1"/>
        <v>0</v>
      </c>
      <c r="BA130" s="413">
        <v>35</v>
      </c>
      <c r="BB130" s="413">
        <v>18</v>
      </c>
      <c r="BC130" s="257" t="s">
        <v>243</v>
      </c>
      <c r="BD130" s="413"/>
      <c r="BF130" s="215"/>
    </row>
    <row r="131" spans="1:58" s="257" customFormat="1" ht="9.75" customHeight="1">
      <c r="A131" s="270"/>
      <c r="B131" s="270"/>
      <c r="C131" s="270"/>
      <c r="D131" s="270"/>
      <c r="E131" s="270"/>
      <c r="F131" s="311"/>
      <c r="G131" s="311"/>
      <c r="H131" s="311"/>
      <c r="I131" s="311"/>
      <c r="J131" s="311"/>
      <c r="K131" s="341"/>
      <c r="L131" s="341"/>
      <c r="M131" s="341"/>
      <c r="N131" s="341"/>
      <c r="O131" s="341"/>
      <c r="P131" s="341"/>
      <c r="Q131" s="341"/>
      <c r="R131" s="341"/>
      <c r="S131" s="341"/>
      <c r="T131" s="341"/>
      <c r="U131" s="341"/>
      <c r="V131" s="341"/>
      <c r="W131" s="341"/>
      <c r="X131" s="341"/>
      <c r="Y131" s="341"/>
      <c r="Z131" s="341"/>
      <c r="AA131" s="341"/>
      <c r="AB131" s="341"/>
      <c r="AC131" s="341"/>
      <c r="AD131" s="341"/>
      <c r="AE131" s="341"/>
      <c r="AF131" s="341"/>
      <c r="AG131" s="341"/>
      <c r="AH131" s="341"/>
      <c r="AI131" s="341"/>
      <c r="AJ131" s="341"/>
      <c r="AK131" s="341"/>
      <c r="AL131" s="341"/>
      <c r="AM131" s="341"/>
      <c r="AV131" s="256"/>
      <c r="AW131" s="256"/>
      <c r="AX131" s="257" t="s">
        <v>252</v>
      </c>
      <c r="AY131" s="414">
        <f t="shared" si="1"/>
        <v>0</v>
      </c>
      <c r="AZ131" s="414">
        <f t="shared" si="1"/>
        <v>0</v>
      </c>
      <c r="BA131" s="413">
        <v>37</v>
      </c>
      <c r="BB131" s="413">
        <v>19</v>
      </c>
      <c r="BC131" s="257" t="s">
        <v>243</v>
      </c>
      <c r="BD131" s="413"/>
      <c r="BF131" s="215"/>
    </row>
    <row r="132" spans="1:58" s="257" customFormat="1" ht="9.75" customHeight="1">
      <c r="A132" s="270"/>
      <c r="B132" s="270"/>
      <c r="C132" s="270"/>
      <c r="D132" s="270"/>
      <c r="E132" s="270"/>
      <c r="F132" s="311"/>
      <c r="G132" s="311"/>
      <c r="H132" s="311"/>
      <c r="I132" s="311"/>
      <c r="J132" s="311"/>
      <c r="K132" s="341"/>
      <c r="L132" s="341"/>
      <c r="M132" s="341"/>
      <c r="N132" s="341"/>
      <c r="O132" s="341"/>
      <c r="P132" s="341"/>
      <c r="Q132" s="341"/>
      <c r="R132" s="341"/>
      <c r="S132" s="341"/>
      <c r="T132" s="341"/>
      <c r="U132" s="341"/>
      <c r="V132" s="341"/>
      <c r="W132" s="341"/>
      <c r="X132" s="341"/>
      <c r="Y132" s="341"/>
      <c r="Z132" s="341"/>
      <c r="AA132" s="341"/>
      <c r="AB132" s="341"/>
      <c r="AC132" s="341"/>
      <c r="AD132" s="341"/>
      <c r="AE132" s="341"/>
      <c r="AF132" s="341"/>
      <c r="AG132" s="341"/>
      <c r="AH132" s="341"/>
      <c r="AI132" s="341"/>
      <c r="AJ132" s="341"/>
      <c r="AK132" s="341"/>
      <c r="AL132" s="341"/>
      <c r="AM132" s="341"/>
      <c r="AV132" s="256"/>
      <c r="AW132" s="256"/>
      <c r="AX132" s="257" t="s">
        <v>153</v>
      </c>
      <c r="AY132" s="414">
        <f t="shared" si="1"/>
        <v>0</v>
      </c>
      <c r="AZ132" s="414">
        <f t="shared" si="1"/>
        <v>0</v>
      </c>
      <c r="BA132" s="413">
        <v>35</v>
      </c>
      <c r="BB132" s="413">
        <v>18</v>
      </c>
      <c r="BC132" s="257" t="s">
        <v>243</v>
      </c>
      <c r="BD132" s="413"/>
      <c r="BF132" s="215"/>
    </row>
    <row r="133" spans="1:58" s="257" customFormat="1" ht="9.75" customHeight="1">
      <c r="A133" s="270"/>
      <c r="B133" s="270"/>
      <c r="C133" s="270"/>
      <c r="D133" s="270"/>
      <c r="E133" s="270"/>
      <c r="F133" s="311"/>
      <c r="G133" s="311"/>
      <c r="H133" s="311"/>
      <c r="I133" s="311"/>
      <c r="J133" s="311"/>
      <c r="K133" s="341"/>
      <c r="L133" s="341"/>
      <c r="M133" s="341"/>
      <c r="N133" s="341"/>
      <c r="O133" s="341"/>
      <c r="P133" s="341"/>
      <c r="Q133" s="341"/>
      <c r="R133" s="341"/>
      <c r="S133" s="341"/>
      <c r="T133" s="341"/>
      <c r="U133" s="341"/>
      <c r="V133" s="341"/>
      <c r="W133" s="341"/>
      <c r="X133" s="341"/>
      <c r="Y133" s="341"/>
      <c r="Z133" s="341"/>
      <c r="AA133" s="341"/>
      <c r="AB133" s="341"/>
      <c r="AC133" s="341"/>
      <c r="AD133" s="341"/>
      <c r="AE133" s="341"/>
      <c r="AF133" s="341"/>
      <c r="AG133" s="341"/>
      <c r="AH133" s="341"/>
      <c r="AI133" s="341"/>
      <c r="AJ133" s="341"/>
      <c r="AK133" s="341"/>
      <c r="AL133" s="341"/>
      <c r="AM133" s="341"/>
      <c r="AV133" s="256"/>
      <c r="AW133" s="256"/>
    </row>
    <row r="134" spans="1:58" s="257" customFormat="1" ht="9.75" customHeight="1">
      <c r="A134" s="270"/>
      <c r="B134" s="270"/>
      <c r="C134" s="270"/>
      <c r="D134" s="270"/>
      <c r="E134" s="270"/>
      <c r="F134" s="311"/>
      <c r="G134" s="311"/>
      <c r="H134" s="311"/>
      <c r="I134" s="311"/>
      <c r="J134" s="311"/>
      <c r="K134" s="341"/>
      <c r="L134" s="341"/>
      <c r="M134" s="341"/>
      <c r="N134" s="341"/>
      <c r="O134" s="341"/>
      <c r="P134" s="341"/>
      <c r="Q134" s="341"/>
      <c r="R134" s="341"/>
      <c r="S134" s="341"/>
      <c r="T134" s="341"/>
      <c r="U134" s="341"/>
      <c r="V134" s="341"/>
      <c r="W134" s="341"/>
      <c r="X134" s="341"/>
      <c r="Y134" s="341"/>
      <c r="Z134" s="341"/>
      <c r="AA134" s="341"/>
      <c r="AB134" s="341"/>
      <c r="AC134" s="341"/>
      <c r="AD134" s="341"/>
      <c r="AE134" s="341"/>
      <c r="AF134" s="341"/>
      <c r="AG134" s="341"/>
      <c r="AH134" s="341"/>
      <c r="AI134" s="341"/>
      <c r="AJ134" s="341"/>
      <c r="AK134" s="341"/>
      <c r="AL134" s="341"/>
      <c r="AM134" s="341"/>
      <c r="AV134" s="256"/>
      <c r="AW134" s="256"/>
    </row>
    <row r="135" spans="1:58" s="257" customFormat="1" ht="9.75" customHeight="1">
      <c r="A135" s="270"/>
      <c r="B135" s="270"/>
      <c r="C135" s="270"/>
      <c r="D135" s="270"/>
      <c r="E135" s="270"/>
      <c r="F135" s="311"/>
      <c r="G135" s="311"/>
      <c r="H135" s="311"/>
      <c r="I135" s="311"/>
      <c r="J135" s="311"/>
      <c r="K135" s="341"/>
      <c r="L135" s="341"/>
      <c r="M135" s="341"/>
      <c r="N135" s="341"/>
      <c r="O135" s="341"/>
      <c r="P135" s="341"/>
      <c r="Q135" s="341"/>
      <c r="R135" s="341"/>
      <c r="S135" s="341"/>
      <c r="T135" s="341"/>
      <c r="U135" s="341"/>
      <c r="V135" s="341"/>
      <c r="W135" s="341"/>
      <c r="X135" s="341"/>
      <c r="Y135" s="341"/>
      <c r="Z135" s="341"/>
      <c r="AA135" s="341"/>
      <c r="AB135" s="341"/>
      <c r="AC135" s="341"/>
      <c r="AD135" s="341"/>
      <c r="AE135" s="341"/>
      <c r="AF135" s="341"/>
      <c r="AG135" s="341"/>
      <c r="AH135" s="341"/>
      <c r="AI135" s="341"/>
      <c r="AJ135" s="341"/>
      <c r="AK135" s="341"/>
      <c r="AL135" s="341"/>
      <c r="AM135" s="341"/>
      <c r="AV135" s="256"/>
      <c r="AW135" s="256"/>
    </row>
    <row r="136" spans="1:58" s="257" customFormat="1" ht="9.75" customHeight="1">
      <c r="A136" s="270"/>
      <c r="B136" s="270"/>
      <c r="C136" s="270"/>
      <c r="D136" s="270"/>
      <c r="E136" s="270"/>
      <c r="F136" s="311"/>
      <c r="G136" s="311"/>
      <c r="H136" s="311"/>
      <c r="I136" s="311"/>
      <c r="J136" s="311"/>
      <c r="K136" s="341"/>
      <c r="L136" s="341"/>
      <c r="M136" s="341"/>
      <c r="N136" s="341"/>
      <c r="O136" s="341"/>
      <c r="P136" s="341"/>
      <c r="Q136" s="341"/>
      <c r="R136" s="341"/>
      <c r="S136" s="341"/>
      <c r="T136" s="341"/>
      <c r="U136" s="341"/>
      <c r="V136" s="341"/>
      <c r="W136" s="341"/>
      <c r="X136" s="341"/>
      <c r="Y136" s="341"/>
      <c r="Z136" s="341"/>
      <c r="AA136" s="341"/>
      <c r="AB136" s="341"/>
      <c r="AC136" s="341"/>
      <c r="AD136" s="341"/>
      <c r="AE136" s="341"/>
      <c r="AF136" s="341"/>
      <c r="AG136" s="341"/>
      <c r="AH136" s="341"/>
      <c r="AI136" s="341"/>
      <c r="AJ136" s="341"/>
      <c r="AK136" s="341"/>
      <c r="AL136" s="341"/>
      <c r="AM136" s="341"/>
      <c r="AV136" s="256"/>
      <c r="AW136" s="256"/>
    </row>
    <row r="137" spans="1:58" s="257" customFormat="1" ht="9.75" customHeight="1">
      <c r="A137" s="270"/>
      <c r="B137" s="270"/>
      <c r="C137" s="270"/>
      <c r="D137" s="270"/>
      <c r="E137" s="270"/>
      <c r="F137" s="311"/>
      <c r="G137" s="311"/>
      <c r="H137" s="311"/>
      <c r="I137" s="311"/>
      <c r="J137" s="311"/>
      <c r="K137" s="341"/>
      <c r="L137" s="341"/>
      <c r="M137" s="341"/>
      <c r="N137" s="341"/>
      <c r="O137" s="341"/>
      <c r="P137" s="341"/>
      <c r="Q137" s="341"/>
      <c r="R137" s="341"/>
      <c r="S137" s="341"/>
      <c r="T137" s="341"/>
      <c r="U137" s="341"/>
      <c r="V137" s="341"/>
      <c r="W137" s="341"/>
      <c r="X137" s="341"/>
      <c r="Y137" s="341"/>
      <c r="Z137" s="341"/>
      <c r="AA137" s="341"/>
      <c r="AB137" s="341"/>
      <c r="AC137" s="341"/>
      <c r="AD137" s="341"/>
      <c r="AE137" s="341"/>
      <c r="AF137" s="341"/>
      <c r="AG137" s="341"/>
      <c r="AH137" s="341"/>
      <c r="AI137" s="341"/>
      <c r="AJ137" s="341"/>
      <c r="AK137" s="341"/>
      <c r="AL137" s="341"/>
      <c r="AM137" s="341"/>
      <c r="AV137" s="256"/>
      <c r="AW137" s="256"/>
    </row>
    <row r="138" spans="1:58" s="257" customFormat="1" ht="9.75" customHeight="1">
      <c r="A138" s="270"/>
      <c r="B138" s="270"/>
      <c r="C138" s="270"/>
      <c r="D138" s="270"/>
      <c r="E138" s="270"/>
      <c r="F138" s="311"/>
      <c r="G138" s="311"/>
      <c r="H138" s="311"/>
      <c r="I138" s="311"/>
      <c r="J138" s="311"/>
      <c r="K138" s="341"/>
      <c r="L138" s="341"/>
      <c r="M138" s="341"/>
      <c r="N138" s="341"/>
      <c r="O138" s="341"/>
      <c r="P138" s="341"/>
      <c r="Q138" s="341"/>
      <c r="R138" s="341"/>
      <c r="S138" s="341"/>
      <c r="T138" s="341"/>
      <c r="U138" s="341"/>
      <c r="V138" s="341"/>
      <c r="W138" s="341"/>
      <c r="X138" s="341"/>
      <c r="Y138" s="341"/>
      <c r="Z138" s="341"/>
      <c r="AA138" s="341"/>
      <c r="AB138" s="341"/>
      <c r="AC138" s="341"/>
      <c r="AD138" s="341"/>
      <c r="AE138" s="341"/>
      <c r="AF138" s="341"/>
      <c r="AG138" s="341"/>
      <c r="AH138" s="341"/>
      <c r="AI138" s="341"/>
      <c r="AJ138" s="341"/>
      <c r="AK138" s="341"/>
      <c r="AL138" s="341"/>
      <c r="AM138" s="341"/>
      <c r="AV138" s="256"/>
      <c r="AW138" s="256"/>
    </row>
    <row r="139" spans="1:58" s="257" customFormat="1" ht="9.75" customHeight="1">
      <c r="A139" s="270"/>
      <c r="B139" s="270"/>
      <c r="C139" s="270"/>
      <c r="D139" s="270"/>
      <c r="E139" s="270"/>
      <c r="F139" s="312"/>
      <c r="G139" s="317"/>
      <c r="H139" s="317"/>
      <c r="I139" s="317"/>
      <c r="J139" s="333"/>
      <c r="K139" s="342"/>
      <c r="L139" s="342"/>
      <c r="M139" s="342"/>
      <c r="N139" s="342"/>
      <c r="O139" s="342"/>
      <c r="P139" s="342"/>
      <c r="Q139" s="342"/>
      <c r="R139" s="342"/>
      <c r="S139" s="342"/>
      <c r="T139" s="342"/>
      <c r="U139" s="342"/>
      <c r="V139" s="342"/>
      <c r="W139" s="342"/>
      <c r="X139" s="342"/>
      <c r="Y139" s="342"/>
      <c r="Z139" s="342"/>
      <c r="AA139" s="342"/>
      <c r="AB139" s="342"/>
      <c r="AC139" s="342"/>
      <c r="AD139" s="342"/>
      <c r="AE139" s="342"/>
      <c r="AF139" s="342"/>
      <c r="AG139" s="342"/>
      <c r="AH139" s="342"/>
      <c r="AI139" s="342"/>
      <c r="AJ139" s="342"/>
      <c r="AK139" s="342"/>
      <c r="AL139" s="342"/>
      <c r="AM139" s="342"/>
      <c r="AV139" s="256"/>
      <c r="AW139" s="256"/>
    </row>
    <row r="140" spans="1:58" s="257" customFormat="1" ht="20.25" customHeight="1">
      <c r="A140" s="271" t="s">
        <v>137</v>
      </c>
      <c r="B140" s="290"/>
      <c r="C140" s="290"/>
      <c r="D140" s="290"/>
      <c r="E140" s="290"/>
      <c r="F140" s="313">
        <f>SUM(F120:J139)</f>
        <v>0</v>
      </c>
      <c r="G140" s="318"/>
      <c r="H140" s="318"/>
      <c r="I140" s="318"/>
      <c r="J140" s="334"/>
      <c r="K140" s="343"/>
      <c r="L140" s="343"/>
      <c r="M140" s="343"/>
      <c r="N140" s="343"/>
      <c r="O140" s="343"/>
      <c r="P140" s="343"/>
      <c r="Q140" s="343"/>
      <c r="R140" s="343"/>
      <c r="S140" s="343"/>
      <c r="T140" s="343"/>
      <c r="U140" s="343"/>
      <c r="V140" s="343"/>
      <c r="W140" s="343"/>
      <c r="X140" s="343"/>
      <c r="Y140" s="343"/>
      <c r="Z140" s="343"/>
      <c r="AA140" s="343"/>
      <c r="AB140" s="343"/>
      <c r="AC140" s="343"/>
      <c r="AD140" s="343"/>
      <c r="AE140" s="343"/>
      <c r="AF140" s="343"/>
      <c r="AG140" s="343"/>
      <c r="AH140" s="343"/>
      <c r="AI140" s="343"/>
      <c r="AJ140" s="343"/>
      <c r="AK140" s="343"/>
      <c r="AL140" s="343"/>
      <c r="AM140" s="343"/>
      <c r="AV140" s="256"/>
      <c r="AW140" s="256"/>
    </row>
    <row r="141" spans="1:58" s="257" customFormat="1">
      <c r="A141" s="272"/>
      <c r="B141" s="291"/>
      <c r="C141" s="291"/>
      <c r="D141" s="291"/>
      <c r="E141" s="291"/>
      <c r="F141" s="314"/>
      <c r="G141" s="314"/>
      <c r="H141" s="314"/>
      <c r="I141" s="314"/>
      <c r="J141" s="314"/>
      <c r="K141" s="275"/>
      <c r="L141" s="275"/>
      <c r="M141" s="275"/>
      <c r="N141" s="275"/>
      <c r="O141" s="275"/>
      <c r="P141" s="275"/>
      <c r="Q141" s="275"/>
      <c r="R141" s="275"/>
      <c r="S141" s="275"/>
      <c r="T141" s="275"/>
      <c r="U141" s="275"/>
      <c r="V141" s="275"/>
      <c r="W141" s="275"/>
      <c r="X141" s="275"/>
      <c r="Y141" s="275"/>
      <c r="Z141" s="275"/>
      <c r="AA141" s="275"/>
      <c r="AB141" s="275"/>
      <c r="AC141" s="275"/>
      <c r="AD141" s="275"/>
      <c r="AE141" s="275"/>
      <c r="AF141" s="275"/>
      <c r="AG141" s="275"/>
      <c r="AH141" s="275"/>
      <c r="AI141" s="275"/>
      <c r="AJ141" s="275"/>
      <c r="AK141" s="275"/>
      <c r="AL141" s="275"/>
      <c r="AM141" s="399"/>
      <c r="AV141" s="256"/>
      <c r="AW141" s="256"/>
    </row>
    <row r="142" spans="1:58" s="257" customFormat="1">
      <c r="A142" s="273" t="s">
        <v>289</v>
      </c>
      <c r="B142" s="285"/>
      <c r="C142" s="285"/>
      <c r="D142" s="285"/>
      <c r="E142" s="285"/>
      <c r="F142" s="303"/>
      <c r="G142" s="303"/>
      <c r="H142" s="303"/>
      <c r="I142" s="303"/>
      <c r="J142" s="303"/>
      <c r="K142" s="303"/>
      <c r="L142" s="303"/>
      <c r="M142" s="303"/>
      <c r="N142" s="303"/>
      <c r="O142" s="303"/>
      <c r="P142" s="303"/>
      <c r="Q142" s="303"/>
      <c r="R142" s="303"/>
      <c r="S142" s="303"/>
      <c r="T142" s="303"/>
      <c r="U142" s="303"/>
      <c r="V142" s="303"/>
      <c r="W142" s="303"/>
      <c r="X142" s="303"/>
      <c r="Y142" s="303"/>
      <c r="Z142" s="303"/>
      <c r="AA142" s="303"/>
      <c r="AB142" s="303"/>
      <c r="AC142" s="303"/>
      <c r="AD142" s="303"/>
      <c r="AE142" s="303"/>
      <c r="AF142" s="303"/>
      <c r="AG142" s="303"/>
      <c r="AH142" s="303"/>
      <c r="AI142" s="303"/>
      <c r="AJ142" s="303"/>
      <c r="AK142" s="303"/>
      <c r="AL142" s="303"/>
      <c r="AM142" s="398"/>
      <c r="AV142" s="256"/>
      <c r="AW142" s="256"/>
    </row>
    <row r="143" spans="1:58" s="257" customFormat="1" ht="18" customHeight="1">
      <c r="A143" s="269" t="s">
        <v>88</v>
      </c>
      <c r="B143" s="286"/>
      <c r="C143" s="286"/>
      <c r="D143" s="286"/>
      <c r="E143" s="308"/>
      <c r="F143" s="269" t="s">
        <v>48</v>
      </c>
      <c r="G143" s="286"/>
      <c r="H143" s="286"/>
      <c r="I143" s="286"/>
      <c r="J143" s="286"/>
      <c r="K143" s="340" t="s">
        <v>449</v>
      </c>
      <c r="L143" s="340"/>
      <c r="M143" s="340"/>
      <c r="N143" s="340"/>
      <c r="O143" s="340"/>
      <c r="P143" s="340"/>
      <c r="Q143" s="340"/>
      <c r="R143" s="340"/>
      <c r="S143" s="340"/>
      <c r="T143" s="340"/>
      <c r="U143" s="340"/>
      <c r="V143" s="340"/>
      <c r="W143" s="340"/>
      <c r="X143" s="340"/>
      <c r="Y143" s="340"/>
      <c r="Z143" s="340"/>
      <c r="AA143" s="340"/>
      <c r="AB143" s="340"/>
      <c r="AC143" s="340"/>
      <c r="AD143" s="340"/>
      <c r="AE143" s="340"/>
      <c r="AF143" s="340"/>
      <c r="AG143" s="340"/>
      <c r="AH143" s="340"/>
      <c r="AI143" s="340"/>
      <c r="AJ143" s="340"/>
      <c r="AK143" s="340"/>
      <c r="AL143" s="340"/>
      <c r="AM143" s="340"/>
      <c r="AV143" s="256"/>
      <c r="AW143" s="256"/>
    </row>
    <row r="144" spans="1:58" s="257" customFormat="1" ht="9.75" customHeight="1">
      <c r="A144" s="270"/>
      <c r="B144" s="270"/>
      <c r="C144" s="270"/>
      <c r="D144" s="270"/>
      <c r="E144" s="270"/>
      <c r="F144" s="311"/>
      <c r="G144" s="311"/>
      <c r="H144" s="311"/>
      <c r="I144" s="311"/>
      <c r="J144" s="311"/>
      <c r="K144" s="341"/>
      <c r="L144" s="341"/>
      <c r="M144" s="341"/>
      <c r="N144" s="341"/>
      <c r="O144" s="341"/>
      <c r="P144" s="341"/>
      <c r="Q144" s="341"/>
      <c r="R144" s="341"/>
      <c r="S144" s="341"/>
      <c r="T144" s="341"/>
      <c r="U144" s="341"/>
      <c r="V144" s="341"/>
      <c r="W144" s="341"/>
      <c r="X144" s="341"/>
      <c r="Y144" s="341"/>
      <c r="Z144" s="341"/>
      <c r="AA144" s="341"/>
      <c r="AB144" s="341"/>
      <c r="AC144" s="341"/>
      <c r="AD144" s="341"/>
      <c r="AE144" s="341"/>
      <c r="AF144" s="341"/>
      <c r="AG144" s="341"/>
      <c r="AH144" s="341"/>
      <c r="AI144" s="341"/>
      <c r="AJ144" s="341"/>
      <c r="AK144" s="341"/>
      <c r="AL144" s="341"/>
      <c r="AM144" s="341"/>
      <c r="AV144" s="256"/>
      <c r="AW144" s="256"/>
    </row>
    <row r="145" spans="1:39" ht="9.75" customHeight="1">
      <c r="A145" s="270"/>
      <c r="B145" s="270"/>
      <c r="C145" s="270"/>
      <c r="D145" s="270"/>
      <c r="E145" s="270"/>
      <c r="F145" s="315"/>
      <c r="G145" s="319"/>
      <c r="H145" s="319"/>
      <c r="I145" s="319"/>
      <c r="J145" s="335"/>
      <c r="K145" s="344"/>
      <c r="L145" s="353"/>
      <c r="M145" s="353"/>
      <c r="N145" s="353"/>
      <c r="O145" s="353"/>
      <c r="P145" s="353"/>
      <c r="Q145" s="353"/>
      <c r="R145" s="353"/>
      <c r="S145" s="353"/>
      <c r="T145" s="353"/>
      <c r="U145" s="353"/>
      <c r="V145" s="353"/>
      <c r="W145" s="353"/>
      <c r="X145" s="353"/>
      <c r="Y145" s="353"/>
      <c r="Z145" s="353"/>
      <c r="AA145" s="353"/>
      <c r="AB145" s="353"/>
      <c r="AC145" s="353"/>
      <c r="AD145" s="353"/>
      <c r="AE145" s="353"/>
      <c r="AF145" s="353"/>
      <c r="AG145" s="353"/>
      <c r="AH145" s="353"/>
      <c r="AI145" s="353"/>
      <c r="AJ145" s="353"/>
      <c r="AK145" s="353"/>
      <c r="AL145" s="353"/>
      <c r="AM145" s="400"/>
    </row>
    <row r="146" spans="1:39" ht="9.75" customHeight="1">
      <c r="A146" s="270"/>
      <c r="B146" s="270"/>
      <c r="C146" s="270"/>
      <c r="D146" s="270"/>
      <c r="E146" s="270"/>
      <c r="F146" s="311"/>
      <c r="G146" s="311"/>
      <c r="H146" s="311"/>
      <c r="I146" s="311"/>
      <c r="J146" s="311"/>
      <c r="K146" s="341"/>
      <c r="L146" s="341"/>
      <c r="M146" s="341"/>
      <c r="N146" s="341"/>
      <c r="O146" s="341"/>
      <c r="P146" s="341"/>
      <c r="Q146" s="341"/>
      <c r="R146" s="341"/>
      <c r="S146" s="341"/>
      <c r="T146" s="341"/>
      <c r="U146" s="341"/>
      <c r="V146" s="341"/>
      <c r="W146" s="341"/>
      <c r="X146" s="341"/>
      <c r="Y146" s="341"/>
      <c r="Z146" s="341"/>
      <c r="AA146" s="341"/>
      <c r="AB146" s="341"/>
      <c r="AC146" s="341"/>
      <c r="AD146" s="341"/>
      <c r="AE146" s="341"/>
      <c r="AF146" s="341"/>
      <c r="AG146" s="341"/>
      <c r="AH146" s="341"/>
      <c r="AI146" s="341"/>
      <c r="AJ146" s="341"/>
      <c r="AK146" s="341"/>
      <c r="AL146" s="341"/>
      <c r="AM146" s="341"/>
    </row>
    <row r="147" spans="1:39" ht="20.25" customHeight="1">
      <c r="A147" s="271" t="s">
        <v>137</v>
      </c>
      <c r="B147" s="290"/>
      <c r="C147" s="290"/>
      <c r="D147" s="290"/>
      <c r="E147" s="290"/>
      <c r="F147" s="313">
        <f>SUM(F144:J146)</f>
        <v>0</v>
      </c>
      <c r="G147" s="318"/>
      <c r="H147" s="318"/>
      <c r="I147" s="318"/>
      <c r="J147" s="334"/>
      <c r="K147" s="343"/>
      <c r="L147" s="343"/>
      <c r="M147" s="343"/>
      <c r="N147" s="343"/>
      <c r="O147" s="343"/>
      <c r="P147" s="343"/>
      <c r="Q147" s="343"/>
      <c r="R147" s="343"/>
      <c r="S147" s="343"/>
      <c r="T147" s="343"/>
      <c r="U147" s="343"/>
      <c r="V147" s="343"/>
      <c r="W147" s="343"/>
      <c r="X147" s="343"/>
      <c r="Y147" s="343"/>
      <c r="Z147" s="343"/>
      <c r="AA147" s="343"/>
      <c r="AB147" s="343"/>
      <c r="AC147" s="343"/>
      <c r="AD147" s="343"/>
      <c r="AE147" s="343"/>
      <c r="AF147" s="343"/>
      <c r="AG147" s="343"/>
      <c r="AH147" s="343"/>
      <c r="AI147" s="343"/>
      <c r="AJ147" s="343"/>
      <c r="AK147" s="343"/>
      <c r="AL147" s="343"/>
      <c r="AM147" s="343"/>
    </row>
    <row r="148" spans="1:39">
      <c r="A148" s="272"/>
      <c r="B148" s="291"/>
      <c r="C148" s="291"/>
      <c r="D148" s="291"/>
      <c r="E148" s="291"/>
      <c r="F148" s="314"/>
      <c r="G148" s="314"/>
      <c r="H148" s="314"/>
      <c r="I148" s="314"/>
      <c r="J148" s="314"/>
      <c r="K148" s="275"/>
      <c r="L148" s="275"/>
      <c r="M148" s="275"/>
      <c r="N148" s="275"/>
      <c r="O148" s="275"/>
      <c r="P148" s="275"/>
      <c r="Q148" s="275"/>
      <c r="R148" s="275"/>
      <c r="S148" s="275"/>
      <c r="T148" s="275"/>
      <c r="U148" s="275"/>
      <c r="V148" s="275"/>
      <c r="W148" s="275"/>
      <c r="X148" s="275"/>
      <c r="Y148" s="275"/>
      <c r="Z148" s="275"/>
      <c r="AA148" s="275"/>
      <c r="AB148" s="275"/>
      <c r="AC148" s="275"/>
      <c r="AD148" s="275"/>
      <c r="AE148" s="275"/>
      <c r="AF148" s="275"/>
      <c r="AG148" s="275"/>
      <c r="AH148" s="275"/>
      <c r="AI148" s="275"/>
      <c r="AJ148" s="275"/>
      <c r="AK148" s="275"/>
      <c r="AL148" s="275"/>
      <c r="AM148" s="399"/>
    </row>
    <row r="149" spans="1:39" ht="20.25" customHeight="1">
      <c r="A149" s="274" t="s">
        <v>159</v>
      </c>
      <c r="B149" s="292"/>
      <c r="C149" s="304"/>
      <c r="D149" s="292"/>
      <c r="E149" s="309"/>
      <c r="F149" s="292"/>
      <c r="G149" s="292"/>
      <c r="H149" s="292"/>
      <c r="I149" s="292"/>
      <c r="J149" s="336"/>
      <c r="K149" s="336"/>
      <c r="L149" s="336"/>
      <c r="M149" s="336"/>
      <c r="N149" s="336"/>
      <c r="O149" s="361"/>
      <c r="P149" s="363"/>
      <c r="Q149" s="365"/>
      <c r="R149" s="365"/>
      <c r="S149" s="336"/>
      <c r="T149" s="367"/>
      <c r="U149" s="336"/>
      <c r="V149" s="369"/>
      <c r="W149" s="338" t="s">
        <v>10</v>
      </c>
      <c r="X149" s="160"/>
      <c r="Y149" s="160"/>
      <c r="Z149" s="169"/>
      <c r="AA149" s="360" t="str">
        <f>IF(L100="","",VLOOKUP(L100,$AX$98:$AZ$132,3,FALSE))</f>
        <v/>
      </c>
      <c r="AB149" s="362"/>
      <c r="AC149" s="362"/>
      <c r="AD149" s="160" t="s">
        <v>0</v>
      </c>
      <c r="AE149" s="169"/>
      <c r="AF149" s="338" t="s">
        <v>91</v>
      </c>
      <c r="AG149" s="160"/>
      <c r="AH149" s="169"/>
      <c r="AI149" s="387">
        <f>ROUNDDOWN($F$167/1000,0)</f>
        <v>0</v>
      </c>
      <c r="AJ149" s="388"/>
      <c r="AK149" s="388"/>
      <c r="AL149" s="160" t="s">
        <v>0</v>
      </c>
      <c r="AM149" s="169"/>
    </row>
    <row r="150" spans="1:39" ht="20.25" customHeight="1">
      <c r="A150" s="264" t="s">
        <v>87</v>
      </c>
      <c r="B150" s="286"/>
      <c r="C150" s="289"/>
      <c r="D150" s="289"/>
      <c r="E150" s="289"/>
      <c r="F150" s="289"/>
      <c r="G150" s="289"/>
      <c r="H150" s="323"/>
      <c r="I150" s="328"/>
      <c r="J150" s="332"/>
      <c r="K150" s="339" t="s">
        <v>203</v>
      </c>
      <c r="L150" s="352"/>
      <c r="M150" s="352"/>
      <c r="N150" s="352"/>
      <c r="O150" s="352"/>
      <c r="P150" s="352"/>
      <c r="Q150" s="352"/>
      <c r="R150" s="352"/>
      <c r="S150" s="352"/>
      <c r="T150" s="352"/>
      <c r="U150" s="352"/>
      <c r="V150" s="352"/>
      <c r="W150" s="352"/>
      <c r="X150" s="352"/>
      <c r="Y150" s="352"/>
      <c r="Z150" s="352"/>
      <c r="AA150" s="352"/>
      <c r="AB150" s="352"/>
      <c r="AC150" s="352"/>
      <c r="AD150" s="352"/>
      <c r="AE150" s="352"/>
      <c r="AF150" s="382" t="s">
        <v>123</v>
      </c>
      <c r="AG150" s="385"/>
      <c r="AH150" s="385"/>
      <c r="AI150" s="301"/>
      <c r="AJ150" s="301"/>
      <c r="AK150" s="111"/>
      <c r="AL150" s="289"/>
      <c r="AM150" s="396"/>
    </row>
    <row r="151" spans="1:39" ht="20.25" customHeight="1">
      <c r="A151" s="265"/>
      <c r="B151" s="293"/>
      <c r="C151" s="305" t="s">
        <v>148</v>
      </c>
      <c r="D151" s="305"/>
      <c r="E151" s="305"/>
      <c r="F151" s="305"/>
      <c r="G151" s="305"/>
      <c r="H151" s="305"/>
      <c r="I151" s="305"/>
      <c r="J151" s="305"/>
      <c r="K151" s="305"/>
      <c r="L151" s="305"/>
      <c r="M151" s="305"/>
      <c r="N151" s="305"/>
      <c r="O151" s="305"/>
      <c r="P151" s="305"/>
      <c r="Q151" s="305"/>
      <c r="R151" s="305"/>
      <c r="S151" s="305"/>
      <c r="T151" s="305"/>
      <c r="U151" s="305"/>
      <c r="V151" s="305"/>
      <c r="W151" s="305"/>
      <c r="X151" s="305"/>
      <c r="Y151" s="305"/>
      <c r="Z151" s="305"/>
      <c r="AA151" s="305"/>
      <c r="AB151" s="305"/>
      <c r="AC151" s="305"/>
      <c r="AD151" s="305"/>
      <c r="AE151" s="305"/>
      <c r="AF151" s="305"/>
      <c r="AG151" s="305"/>
      <c r="AH151" s="305"/>
      <c r="AI151" s="305"/>
      <c r="AJ151" s="305"/>
      <c r="AK151" s="305"/>
      <c r="AL151" s="305"/>
      <c r="AM151" s="401"/>
    </row>
    <row r="152" spans="1:39" ht="20.25" customHeight="1">
      <c r="A152" s="267"/>
      <c r="B152" s="288"/>
      <c r="C152" s="303"/>
      <c r="D152" s="303"/>
      <c r="E152" s="303"/>
      <c r="F152" s="303"/>
      <c r="G152" s="303"/>
      <c r="H152" s="303"/>
      <c r="I152" s="303"/>
      <c r="J152" s="303"/>
      <c r="K152" s="303"/>
      <c r="L152" s="303"/>
      <c r="M152" s="303"/>
      <c r="N152" s="303"/>
      <c r="O152" s="303"/>
      <c r="P152" s="303"/>
      <c r="Q152" s="303"/>
      <c r="R152" s="303"/>
      <c r="S152" s="303"/>
      <c r="T152" s="303"/>
      <c r="U152" s="303"/>
      <c r="V152" s="303"/>
      <c r="W152" s="303"/>
      <c r="X152" s="303"/>
      <c r="Y152" s="303"/>
      <c r="Z152" s="303"/>
      <c r="AA152" s="303"/>
      <c r="AB152" s="303"/>
      <c r="AC152" s="303"/>
      <c r="AD152" s="303"/>
      <c r="AE152" s="303"/>
      <c r="AF152" s="303"/>
      <c r="AG152" s="303"/>
      <c r="AH152" s="303"/>
      <c r="AI152" s="303"/>
      <c r="AJ152" s="303"/>
      <c r="AK152" s="303"/>
      <c r="AL152" s="303"/>
      <c r="AM152" s="398"/>
    </row>
    <row r="153" spans="1:39">
      <c r="A153" s="269" t="s">
        <v>182</v>
      </c>
      <c r="B153" s="286"/>
      <c r="C153" s="286"/>
      <c r="D153" s="286"/>
      <c r="E153" s="286"/>
      <c r="F153" s="302"/>
      <c r="G153" s="302"/>
      <c r="H153" s="302"/>
      <c r="I153" s="302"/>
      <c r="J153" s="302"/>
      <c r="K153" s="302"/>
      <c r="L153" s="302"/>
      <c r="M153" s="302"/>
      <c r="N153" s="302"/>
      <c r="O153" s="302"/>
      <c r="P153" s="302"/>
      <c r="Q153" s="302"/>
      <c r="R153" s="302"/>
      <c r="S153" s="302"/>
      <c r="T153" s="302"/>
      <c r="U153" s="302"/>
      <c r="V153" s="302"/>
      <c r="W153" s="302"/>
      <c r="X153" s="302"/>
      <c r="Y153" s="302"/>
      <c r="Z153" s="302"/>
      <c r="AA153" s="302"/>
      <c r="AB153" s="302"/>
      <c r="AC153" s="302"/>
      <c r="AD153" s="302"/>
      <c r="AE153" s="302"/>
      <c r="AF153" s="302"/>
      <c r="AG153" s="302"/>
      <c r="AH153" s="302"/>
      <c r="AI153" s="302"/>
      <c r="AJ153" s="302"/>
      <c r="AK153" s="302"/>
      <c r="AL153" s="302"/>
      <c r="AM153" s="397"/>
    </row>
    <row r="154" spans="1:39" ht="17.25" customHeight="1">
      <c r="A154" s="269" t="s">
        <v>88</v>
      </c>
      <c r="B154" s="286"/>
      <c r="C154" s="286"/>
      <c r="D154" s="286"/>
      <c r="E154" s="308"/>
      <c r="F154" s="269" t="s">
        <v>18</v>
      </c>
      <c r="G154" s="286"/>
      <c r="H154" s="286"/>
      <c r="I154" s="286"/>
      <c r="J154" s="286"/>
      <c r="K154" s="340" t="s">
        <v>29</v>
      </c>
      <c r="L154" s="340"/>
      <c r="M154" s="340"/>
      <c r="N154" s="340"/>
      <c r="O154" s="340"/>
      <c r="P154" s="340"/>
      <c r="Q154" s="340"/>
      <c r="R154" s="340"/>
      <c r="S154" s="340"/>
      <c r="T154" s="340"/>
      <c r="U154" s="340"/>
      <c r="V154" s="340"/>
      <c r="W154" s="340"/>
      <c r="X154" s="340"/>
      <c r="Y154" s="340"/>
      <c r="Z154" s="340"/>
      <c r="AA154" s="340"/>
      <c r="AB154" s="340"/>
      <c r="AC154" s="340"/>
      <c r="AD154" s="340"/>
      <c r="AE154" s="340"/>
      <c r="AF154" s="340"/>
      <c r="AG154" s="340"/>
      <c r="AH154" s="340"/>
      <c r="AI154" s="340"/>
      <c r="AJ154" s="340"/>
      <c r="AK154" s="340"/>
      <c r="AL154" s="340"/>
      <c r="AM154" s="340"/>
    </row>
    <row r="155" spans="1:39" ht="9.75" customHeight="1">
      <c r="A155" s="270"/>
      <c r="B155" s="270"/>
      <c r="C155" s="270"/>
      <c r="D155" s="270"/>
      <c r="E155" s="270"/>
      <c r="F155" s="311"/>
      <c r="G155" s="311"/>
      <c r="H155" s="311"/>
      <c r="I155" s="311"/>
      <c r="J155" s="311"/>
      <c r="K155" s="341"/>
      <c r="L155" s="341"/>
      <c r="M155" s="341"/>
      <c r="N155" s="341"/>
      <c r="O155" s="341"/>
      <c r="P155" s="341"/>
      <c r="Q155" s="341"/>
      <c r="R155" s="341"/>
      <c r="S155" s="341"/>
      <c r="T155" s="341"/>
      <c r="U155" s="341"/>
      <c r="V155" s="341"/>
      <c r="W155" s="341"/>
      <c r="X155" s="341"/>
      <c r="Y155" s="341"/>
      <c r="Z155" s="341"/>
      <c r="AA155" s="341"/>
      <c r="AB155" s="341"/>
      <c r="AC155" s="341"/>
      <c r="AD155" s="341"/>
      <c r="AE155" s="341"/>
      <c r="AF155" s="341"/>
      <c r="AG155" s="341"/>
      <c r="AH155" s="341"/>
      <c r="AI155" s="341"/>
      <c r="AJ155" s="341"/>
      <c r="AK155" s="341"/>
      <c r="AL155" s="341"/>
      <c r="AM155" s="341"/>
    </row>
    <row r="156" spans="1:39" ht="9.75" customHeight="1">
      <c r="A156" s="270"/>
      <c r="B156" s="270"/>
      <c r="C156" s="270"/>
      <c r="D156" s="270"/>
      <c r="E156" s="270"/>
      <c r="F156" s="311"/>
      <c r="G156" s="311"/>
      <c r="H156" s="311"/>
      <c r="I156" s="311"/>
      <c r="J156" s="311"/>
      <c r="K156" s="341"/>
      <c r="L156" s="341"/>
      <c r="M156" s="341"/>
      <c r="N156" s="341"/>
      <c r="O156" s="341"/>
      <c r="P156" s="341"/>
      <c r="Q156" s="341"/>
      <c r="R156" s="341"/>
      <c r="S156" s="341"/>
      <c r="T156" s="341"/>
      <c r="U156" s="341"/>
      <c r="V156" s="341"/>
      <c r="W156" s="341"/>
      <c r="X156" s="341"/>
      <c r="Y156" s="341"/>
      <c r="Z156" s="341"/>
      <c r="AA156" s="341"/>
      <c r="AB156" s="341"/>
      <c r="AC156" s="341"/>
      <c r="AD156" s="341"/>
      <c r="AE156" s="341"/>
      <c r="AF156" s="341"/>
      <c r="AG156" s="341"/>
      <c r="AH156" s="341"/>
      <c r="AI156" s="341"/>
      <c r="AJ156" s="341"/>
      <c r="AK156" s="341"/>
      <c r="AL156" s="341"/>
      <c r="AM156" s="341"/>
    </row>
    <row r="157" spans="1:39" ht="9.75" customHeight="1">
      <c r="A157" s="270"/>
      <c r="B157" s="270"/>
      <c r="C157" s="270"/>
      <c r="D157" s="270"/>
      <c r="E157" s="270"/>
      <c r="F157" s="311"/>
      <c r="G157" s="311"/>
      <c r="H157" s="311"/>
      <c r="I157" s="311"/>
      <c r="J157" s="311"/>
      <c r="K157" s="341"/>
      <c r="L157" s="341"/>
      <c r="M157" s="341"/>
      <c r="N157" s="341"/>
      <c r="O157" s="341"/>
      <c r="P157" s="341"/>
      <c r="Q157" s="341"/>
      <c r="R157" s="341"/>
      <c r="S157" s="341"/>
      <c r="T157" s="341"/>
      <c r="U157" s="341"/>
      <c r="V157" s="341"/>
      <c r="W157" s="341"/>
      <c r="X157" s="341"/>
      <c r="Y157" s="341"/>
      <c r="Z157" s="341"/>
      <c r="AA157" s="341"/>
      <c r="AB157" s="341"/>
      <c r="AC157" s="341"/>
      <c r="AD157" s="341"/>
      <c r="AE157" s="341"/>
      <c r="AF157" s="341"/>
      <c r="AG157" s="341"/>
      <c r="AH157" s="341"/>
      <c r="AI157" s="341"/>
      <c r="AJ157" s="341"/>
      <c r="AK157" s="341"/>
      <c r="AL157" s="341"/>
      <c r="AM157" s="341"/>
    </row>
    <row r="158" spans="1:39" ht="9.75" customHeight="1">
      <c r="A158" s="270"/>
      <c r="B158" s="270"/>
      <c r="C158" s="270"/>
      <c r="D158" s="270"/>
      <c r="E158" s="270"/>
      <c r="F158" s="311"/>
      <c r="G158" s="311"/>
      <c r="H158" s="311"/>
      <c r="I158" s="311"/>
      <c r="J158" s="311"/>
      <c r="K158" s="341"/>
      <c r="L158" s="341"/>
      <c r="M158" s="341"/>
      <c r="N158" s="341"/>
      <c r="O158" s="341"/>
      <c r="P158" s="341"/>
      <c r="Q158" s="341"/>
      <c r="R158" s="341"/>
      <c r="S158" s="341"/>
      <c r="T158" s="341"/>
      <c r="U158" s="341"/>
      <c r="V158" s="341"/>
      <c r="W158" s="341"/>
      <c r="X158" s="341"/>
      <c r="Y158" s="341"/>
      <c r="Z158" s="341"/>
      <c r="AA158" s="341"/>
      <c r="AB158" s="341"/>
      <c r="AC158" s="341"/>
      <c r="AD158" s="341"/>
      <c r="AE158" s="341"/>
      <c r="AF158" s="341"/>
      <c r="AG158" s="341"/>
      <c r="AH158" s="341"/>
      <c r="AI158" s="341"/>
      <c r="AJ158" s="341"/>
      <c r="AK158" s="341"/>
      <c r="AL158" s="341"/>
      <c r="AM158" s="341"/>
    </row>
    <row r="159" spans="1:39" ht="9.75" customHeight="1">
      <c r="A159" s="270"/>
      <c r="B159" s="270"/>
      <c r="C159" s="270"/>
      <c r="D159" s="270"/>
      <c r="E159" s="270"/>
      <c r="F159" s="311"/>
      <c r="G159" s="311"/>
      <c r="H159" s="311"/>
      <c r="I159" s="311"/>
      <c r="J159" s="311"/>
      <c r="K159" s="341"/>
      <c r="L159" s="341"/>
      <c r="M159" s="341"/>
      <c r="N159" s="341"/>
      <c r="O159" s="341"/>
      <c r="P159" s="341"/>
      <c r="Q159" s="341"/>
      <c r="R159" s="341"/>
      <c r="S159" s="341"/>
      <c r="T159" s="341"/>
      <c r="U159" s="341"/>
      <c r="V159" s="341"/>
      <c r="W159" s="341"/>
      <c r="X159" s="341"/>
      <c r="Y159" s="341"/>
      <c r="Z159" s="341"/>
      <c r="AA159" s="341"/>
      <c r="AB159" s="341"/>
      <c r="AC159" s="341"/>
      <c r="AD159" s="341"/>
      <c r="AE159" s="341"/>
      <c r="AF159" s="341"/>
      <c r="AG159" s="341"/>
      <c r="AH159" s="341"/>
      <c r="AI159" s="341"/>
      <c r="AJ159" s="341"/>
      <c r="AK159" s="341"/>
      <c r="AL159" s="341"/>
      <c r="AM159" s="341"/>
    </row>
    <row r="160" spans="1:39" ht="9.75" customHeight="1">
      <c r="A160" s="270"/>
      <c r="B160" s="270"/>
      <c r="C160" s="270"/>
      <c r="D160" s="270"/>
      <c r="E160" s="270"/>
      <c r="F160" s="311"/>
      <c r="G160" s="311"/>
      <c r="H160" s="311"/>
      <c r="I160" s="311"/>
      <c r="J160" s="311"/>
      <c r="K160" s="341"/>
      <c r="L160" s="341"/>
      <c r="M160" s="341"/>
      <c r="N160" s="341"/>
      <c r="O160" s="341"/>
      <c r="P160" s="341"/>
      <c r="Q160" s="341"/>
      <c r="R160" s="341"/>
      <c r="S160" s="341"/>
      <c r="T160" s="341"/>
      <c r="U160" s="341"/>
      <c r="V160" s="341"/>
      <c r="W160" s="341"/>
      <c r="X160" s="341"/>
      <c r="Y160" s="341"/>
      <c r="Z160" s="341"/>
      <c r="AA160" s="341"/>
      <c r="AB160" s="341"/>
      <c r="AC160" s="341"/>
      <c r="AD160" s="341"/>
      <c r="AE160" s="341"/>
      <c r="AF160" s="341"/>
      <c r="AG160" s="341"/>
      <c r="AH160" s="341"/>
      <c r="AI160" s="341"/>
      <c r="AJ160" s="341"/>
      <c r="AK160" s="341"/>
      <c r="AL160" s="341"/>
      <c r="AM160" s="341"/>
    </row>
    <row r="161" spans="1:39" ht="9.75" customHeight="1">
      <c r="A161" s="270"/>
      <c r="B161" s="270"/>
      <c r="C161" s="270"/>
      <c r="D161" s="270"/>
      <c r="E161" s="270"/>
      <c r="F161" s="311"/>
      <c r="G161" s="311"/>
      <c r="H161" s="311"/>
      <c r="I161" s="311"/>
      <c r="J161" s="311"/>
      <c r="K161" s="341"/>
      <c r="L161" s="341"/>
      <c r="M161" s="341"/>
      <c r="N161" s="341"/>
      <c r="O161" s="341"/>
      <c r="P161" s="341"/>
      <c r="Q161" s="341"/>
      <c r="R161" s="341"/>
      <c r="S161" s="341"/>
      <c r="T161" s="341"/>
      <c r="U161" s="341"/>
      <c r="V161" s="341"/>
      <c r="W161" s="341"/>
      <c r="X161" s="341"/>
      <c r="Y161" s="341"/>
      <c r="Z161" s="341"/>
      <c r="AA161" s="341"/>
      <c r="AB161" s="341"/>
      <c r="AC161" s="341"/>
      <c r="AD161" s="341"/>
      <c r="AE161" s="341"/>
      <c r="AF161" s="341"/>
      <c r="AG161" s="341"/>
      <c r="AH161" s="341"/>
      <c r="AI161" s="341"/>
      <c r="AJ161" s="341"/>
      <c r="AK161" s="341"/>
      <c r="AL161" s="341"/>
      <c r="AM161" s="341"/>
    </row>
    <row r="162" spans="1:39" ht="9.75" customHeight="1">
      <c r="A162" s="270"/>
      <c r="B162" s="270"/>
      <c r="C162" s="270"/>
      <c r="D162" s="270"/>
      <c r="E162" s="270"/>
      <c r="F162" s="311"/>
      <c r="G162" s="311"/>
      <c r="H162" s="311"/>
      <c r="I162" s="311"/>
      <c r="J162" s="311"/>
      <c r="K162" s="341"/>
      <c r="L162" s="341"/>
      <c r="M162" s="341"/>
      <c r="N162" s="341"/>
      <c r="O162" s="341"/>
      <c r="P162" s="341"/>
      <c r="Q162" s="341"/>
      <c r="R162" s="341"/>
      <c r="S162" s="341"/>
      <c r="T162" s="341"/>
      <c r="U162" s="341"/>
      <c r="V162" s="341"/>
      <c r="W162" s="341"/>
      <c r="X162" s="341"/>
      <c r="Y162" s="341"/>
      <c r="Z162" s="341"/>
      <c r="AA162" s="341"/>
      <c r="AB162" s="341"/>
      <c r="AC162" s="341"/>
      <c r="AD162" s="341"/>
      <c r="AE162" s="341"/>
      <c r="AF162" s="341"/>
      <c r="AG162" s="341"/>
      <c r="AH162" s="341"/>
      <c r="AI162" s="341"/>
      <c r="AJ162" s="341"/>
      <c r="AK162" s="341"/>
      <c r="AL162" s="341"/>
      <c r="AM162" s="341"/>
    </row>
    <row r="163" spans="1:39" ht="9.75" customHeight="1">
      <c r="A163" s="270"/>
      <c r="B163" s="270"/>
      <c r="C163" s="270"/>
      <c r="D163" s="270"/>
      <c r="E163" s="270"/>
      <c r="F163" s="311"/>
      <c r="G163" s="311"/>
      <c r="H163" s="311"/>
      <c r="I163" s="311"/>
      <c r="J163" s="311"/>
      <c r="K163" s="341"/>
      <c r="L163" s="341"/>
      <c r="M163" s="341"/>
      <c r="N163" s="341"/>
      <c r="O163" s="341"/>
      <c r="P163" s="341"/>
      <c r="Q163" s="341"/>
      <c r="R163" s="341"/>
      <c r="S163" s="341"/>
      <c r="T163" s="341"/>
      <c r="U163" s="341"/>
      <c r="V163" s="341"/>
      <c r="W163" s="341"/>
      <c r="X163" s="341"/>
      <c r="Y163" s="341"/>
      <c r="Z163" s="341"/>
      <c r="AA163" s="341"/>
      <c r="AB163" s="341"/>
      <c r="AC163" s="341"/>
      <c r="AD163" s="341"/>
      <c r="AE163" s="341"/>
      <c r="AF163" s="341"/>
      <c r="AG163" s="341"/>
      <c r="AH163" s="341"/>
      <c r="AI163" s="341"/>
      <c r="AJ163" s="341"/>
      <c r="AK163" s="341"/>
      <c r="AL163" s="341"/>
      <c r="AM163" s="341"/>
    </row>
    <row r="164" spans="1:39" ht="9.75" customHeight="1">
      <c r="A164" s="270"/>
      <c r="B164" s="270"/>
      <c r="C164" s="270"/>
      <c r="D164" s="270"/>
      <c r="E164" s="270"/>
      <c r="F164" s="311"/>
      <c r="G164" s="311"/>
      <c r="H164" s="311"/>
      <c r="I164" s="311"/>
      <c r="J164" s="311"/>
      <c r="K164" s="341"/>
      <c r="L164" s="341"/>
      <c r="M164" s="341"/>
      <c r="N164" s="341"/>
      <c r="O164" s="341"/>
      <c r="P164" s="341"/>
      <c r="Q164" s="341"/>
      <c r="R164" s="341"/>
      <c r="S164" s="341"/>
      <c r="T164" s="341"/>
      <c r="U164" s="341"/>
      <c r="V164" s="341"/>
      <c r="W164" s="341"/>
      <c r="X164" s="341"/>
      <c r="Y164" s="341"/>
      <c r="Z164" s="341"/>
      <c r="AA164" s="341"/>
      <c r="AB164" s="341"/>
      <c r="AC164" s="341"/>
      <c r="AD164" s="341"/>
      <c r="AE164" s="341"/>
      <c r="AF164" s="341"/>
      <c r="AG164" s="341"/>
      <c r="AH164" s="341"/>
      <c r="AI164" s="341"/>
      <c r="AJ164" s="341"/>
      <c r="AK164" s="341"/>
      <c r="AL164" s="341"/>
      <c r="AM164" s="341"/>
    </row>
    <row r="165" spans="1:39" ht="9.75" customHeight="1">
      <c r="A165" s="270"/>
      <c r="B165" s="270"/>
      <c r="C165" s="270"/>
      <c r="D165" s="270"/>
      <c r="E165" s="270"/>
      <c r="F165" s="311"/>
      <c r="G165" s="311"/>
      <c r="H165" s="311"/>
      <c r="I165" s="311"/>
      <c r="J165" s="311"/>
      <c r="K165" s="341"/>
      <c r="L165" s="341"/>
      <c r="M165" s="341"/>
      <c r="N165" s="341"/>
      <c r="O165" s="341"/>
      <c r="P165" s="341"/>
      <c r="Q165" s="341"/>
      <c r="R165" s="341"/>
      <c r="S165" s="341"/>
      <c r="T165" s="341"/>
      <c r="U165" s="341"/>
      <c r="V165" s="341"/>
      <c r="W165" s="341"/>
      <c r="X165" s="341"/>
      <c r="Y165" s="341"/>
      <c r="Z165" s="341"/>
      <c r="AA165" s="341"/>
      <c r="AB165" s="341"/>
      <c r="AC165" s="341"/>
      <c r="AD165" s="341"/>
      <c r="AE165" s="341"/>
      <c r="AF165" s="341"/>
      <c r="AG165" s="341"/>
      <c r="AH165" s="341"/>
      <c r="AI165" s="341"/>
      <c r="AJ165" s="341"/>
      <c r="AK165" s="341"/>
      <c r="AL165" s="341"/>
      <c r="AM165" s="341"/>
    </row>
    <row r="166" spans="1:39" ht="9.75" customHeight="1">
      <c r="A166" s="270"/>
      <c r="B166" s="270"/>
      <c r="C166" s="270"/>
      <c r="D166" s="270"/>
      <c r="E166" s="270"/>
      <c r="F166" s="312"/>
      <c r="G166" s="317"/>
      <c r="H166" s="317"/>
      <c r="I166" s="317"/>
      <c r="J166" s="317"/>
      <c r="K166" s="345"/>
      <c r="L166" s="345"/>
      <c r="M166" s="345"/>
      <c r="N166" s="345"/>
      <c r="O166" s="345"/>
      <c r="P166" s="345"/>
      <c r="Q166" s="345"/>
      <c r="R166" s="345"/>
      <c r="S166" s="345"/>
      <c r="T166" s="345"/>
      <c r="U166" s="345"/>
      <c r="V166" s="345"/>
      <c r="W166" s="345"/>
      <c r="X166" s="345"/>
      <c r="Y166" s="345"/>
      <c r="Z166" s="345"/>
      <c r="AA166" s="345"/>
      <c r="AB166" s="345"/>
      <c r="AC166" s="345"/>
      <c r="AD166" s="345"/>
      <c r="AE166" s="345"/>
      <c r="AF166" s="345"/>
      <c r="AG166" s="345"/>
      <c r="AH166" s="345"/>
      <c r="AI166" s="345"/>
      <c r="AJ166" s="345"/>
      <c r="AK166" s="345"/>
      <c r="AL166" s="345"/>
      <c r="AM166" s="345"/>
    </row>
    <row r="167" spans="1:39" ht="20.25" customHeight="1">
      <c r="A167" s="271" t="s">
        <v>278</v>
      </c>
      <c r="B167" s="290"/>
      <c r="C167" s="290"/>
      <c r="D167" s="290"/>
      <c r="E167" s="310"/>
      <c r="F167" s="316">
        <f>SUM(F155:J166)</f>
        <v>0</v>
      </c>
      <c r="G167" s="320"/>
      <c r="H167" s="320"/>
      <c r="I167" s="320"/>
      <c r="J167" s="320"/>
      <c r="K167" s="346"/>
      <c r="L167" s="346"/>
      <c r="M167" s="346"/>
      <c r="N167" s="346"/>
      <c r="O167" s="346"/>
      <c r="P167" s="346"/>
      <c r="Q167" s="346"/>
      <c r="R167" s="346"/>
      <c r="S167" s="346"/>
      <c r="T167" s="346"/>
      <c r="U167" s="346"/>
      <c r="V167" s="346"/>
      <c r="W167" s="346"/>
      <c r="X167" s="346"/>
      <c r="Y167" s="346"/>
      <c r="Z167" s="346"/>
      <c r="AA167" s="346"/>
      <c r="AB167" s="346"/>
      <c r="AC167" s="346"/>
      <c r="AD167" s="346"/>
      <c r="AE167" s="346"/>
      <c r="AF167" s="346"/>
      <c r="AG167" s="346"/>
      <c r="AH167" s="346"/>
      <c r="AI167" s="346"/>
      <c r="AJ167" s="346"/>
      <c r="AK167" s="346"/>
      <c r="AL167" s="346"/>
      <c r="AM167" s="346"/>
    </row>
    <row r="168" spans="1:39">
      <c r="A168" s="275"/>
      <c r="B168" s="275"/>
      <c r="C168" s="275"/>
      <c r="D168" s="275"/>
      <c r="E168" s="275"/>
      <c r="F168" s="275"/>
      <c r="G168" s="275"/>
      <c r="H168" s="275"/>
      <c r="I168" s="275"/>
      <c r="J168" s="275"/>
      <c r="K168" s="347"/>
      <c r="L168" s="347"/>
      <c r="M168" s="347"/>
      <c r="N168" s="347"/>
      <c r="O168" s="347"/>
      <c r="P168" s="347"/>
      <c r="Q168" s="347"/>
      <c r="R168" s="347"/>
      <c r="S168" s="347"/>
      <c r="T168" s="347"/>
      <c r="U168" s="347"/>
      <c r="V168" s="347"/>
      <c r="W168" s="347"/>
      <c r="X168" s="347"/>
      <c r="Y168" s="347"/>
      <c r="Z168" s="347"/>
      <c r="AA168" s="347"/>
      <c r="AB168" s="347"/>
      <c r="AC168" s="347"/>
      <c r="AD168" s="347"/>
      <c r="AE168" s="347"/>
      <c r="AF168" s="347"/>
      <c r="AG168" s="347"/>
      <c r="AH168" s="347"/>
      <c r="AI168" s="347"/>
      <c r="AJ168" s="347"/>
      <c r="AK168" s="307"/>
      <c r="AL168" s="307"/>
      <c r="AM168" s="307"/>
    </row>
    <row r="169" spans="1:39">
      <c r="A169" s="276"/>
      <c r="B169" s="294"/>
      <c r="C169" s="306"/>
      <c r="D169" s="306"/>
      <c r="E169" s="306"/>
      <c r="F169" s="306"/>
      <c r="G169" s="306"/>
      <c r="H169" s="306"/>
      <c r="I169" s="306"/>
      <c r="J169" s="306"/>
      <c r="K169" s="306"/>
      <c r="L169" s="306"/>
      <c r="M169" s="306"/>
      <c r="N169" s="306"/>
      <c r="O169" s="306"/>
      <c r="P169" s="306"/>
      <c r="Q169" s="306"/>
      <c r="R169" s="306"/>
      <c r="S169" s="306"/>
      <c r="T169" s="306"/>
      <c r="U169" s="306"/>
      <c r="V169" s="306"/>
      <c r="W169" s="306"/>
      <c r="X169" s="306"/>
      <c r="Y169" s="306"/>
      <c r="Z169" s="306"/>
      <c r="AA169" s="306"/>
      <c r="AB169" s="306"/>
      <c r="AC169" s="306"/>
      <c r="AD169" s="306"/>
      <c r="AE169" s="306"/>
      <c r="AF169" s="306"/>
      <c r="AG169" s="306"/>
      <c r="AH169" s="306"/>
      <c r="AI169" s="306"/>
      <c r="AJ169" s="306"/>
      <c r="AK169" s="389"/>
      <c r="AL169" s="389"/>
      <c r="AM169" s="402"/>
    </row>
    <row r="170" spans="1:39">
      <c r="A170" s="277" t="s">
        <v>135</v>
      </c>
      <c r="B170" s="295"/>
      <c r="C170" s="295"/>
      <c r="D170" s="295"/>
      <c r="E170" s="295"/>
      <c r="F170" s="295"/>
      <c r="G170" s="295"/>
      <c r="H170" s="295"/>
      <c r="I170" s="295"/>
      <c r="J170" s="295"/>
      <c r="K170" s="295"/>
      <c r="L170" s="295"/>
      <c r="M170" s="295"/>
      <c r="N170" s="295"/>
      <c r="O170" s="295"/>
      <c r="P170" s="295"/>
      <c r="Q170" s="295"/>
      <c r="R170" s="295"/>
      <c r="S170" s="295"/>
      <c r="T170" s="295"/>
      <c r="U170" s="295"/>
      <c r="V170" s="295"/>
      <c r="W170" s="295"/>
      <c r="X170" s="295"/>
      <c r="Y170" s="295"/>
      <c r="Z170" s="295"/>
      <c r="AA170" s="295"/>
      <c r="AB170" s="295"/>
      <c r="AC170" s="295"/>
      <c r="AD170" s="295"/>
      <c r="AE170" s="295"/>
      <c r="AF170" s="295"/>
      <c r="AG170" s="295"/>
      <c r="AH170" s="295"/>
      <c r="AI170" s="295"/>
      <c r="AJ170" s="295"/>
      <c r="AK170" s="295"/>
      <c r="AL170" s="258"/>
      <c r="AM170" s="403"/>
    </row>
    <row r="171" spans="1:39">
      <c r="A171" s="278" t="s">
        <v>168</v>
      </c>
      <c r="B171" s="296"/>
      <c r="C171" s="296"/>
      <c r="D171" s="296"/>
      <c r="E171" s="296"/>
      <c r="F171" s="296"/>
      <c r="G171" s="296"/>
      <c r="H171" s="296"/>
      <c r="I171" s="296"/>
      <c r="J171" s="296"/>
      <c r="K171" s="296"/>
      <c r="L171" s="296"/>
      <c r="M171" s="296"/>
      <c r="N171" s="296"/>
      <c r="O171" s="296"/>
      <c r="P171" s="296"/>
      <c r="Q171" s="296"/>
      <c r="R171" s="296"/>
      <c r="S171" s="296"/>
      <c r="T171" s="296"/>
      <c r="U171" s="296"/>
      <c r="V171" s="296"/>
      <c r="W171" s="296"/>
      <c r="X171" s="296"/>
      <c r="Y171" s="296"/>
      <c r="Z171" s="296"/>
      <c r="AA171" s="296"/>
      <c r="AB171" s="296"/>
      <c r="AC171" s="296"/>
      <c r="AD171" s="296"/>
      <c r="AE171" s="296"/>
      <c r="AF171" s="296"/>
      <c r="AG171" s="296"/>
      <c r="AH171" s="296"/>
      <c r="AI171" s="296"/>
      <c r="AJ171" s="296"/>
      <c r="AK171" s="296"/>
      <c r="AL171" s="391"/>
      <c r="AM171" s="404"/>
    </row>
    <row r="172" spans="1:39">
      <c r="A172" s="277" t="s">
        <v>170</v>
      </c>
      <c r="B172" s="295"/>
      <c r="C172" s="295"/>
      <c r="D172" s="295"/>
      <c r="E172" s="295"/>
      <c r="F172" s="295"/>
      <c r="G172" s="295"/>
      <c r="H172" s="295"/>
      <c r="I172" s="295"/>
      <c r="J172" s="295"/>
      <c r="K172" s="295"/>
      <c r="L172" s="295"/>
      <c r="M172" s="295"/>
      <c r="N172" s="295"/>
      <c r="O172" s="295"/>
      <c r="P172" s="295"/>
      <c r="Q172" s="295"/>
      <c r="R172" s="295"/>
      <c r="S172" s="295"/>
      <c r="T172" s="295"/>
      <c r="U172" s="295"/>
      <c r="V172" s="295"/>
      <c r="W172" s="295"/>
      <c r="X172" s="295"/>
      <c r="Y172" s="295"/>
      <c r="Z172" s="295"/>
      <c r="AA172" s="295"/>
      <c r="AB172" s="295"/>
      <c r="AC172" s="295"/>
      <c r="AD172" s="295"/>
      <c r="AE172" s="295"/>
      <c r="AF172" s="295"/>
      <c r="AG172" s="295"/>
      <c r="AH172" s="295"/>
      <c r="AI172" s="295"/>
      <c r="AJ172" s="295"/>
      <c r="AK172" s="295"/>
      <c r="AL172" s="392"/>
      <c r="AM172" s="405"/>
    </row>
    <row r="173" spans="1:39">
      <c r="A173" s="277" t="s">
        <v>172</v>
      </c>
      <c r="B173" s="295"/>
      <c r="C173" s="295"/>
      <c r="D173" s="295"/>
      <c r="E173" s="295"/>
      <c r="F173" s="295"/>
      <c r="G173" s="295"/>
      <c r="H173" s="295"/>
      <c r="I173" s="295"/>
      <c r="J173" s="295"/>
      <c r="K173" s="295"/>
      <c r="L173" s="295"/>
      <c r="M173" s="295"/>
      <c r="N173" s="295"/>
      <c r="O173" s="295"/>
      <c r="P173" s="295"/>
      <c r="Q173" s="295"/>
      <c r="R173" s="295"/>
      <c r="S173" s="295"/>
      <c r="T173" s="295"/>
      <c r="U173" s="295"/>
      <c r="V173" s="295"/>
      <c r="W173" s="295"/>
      <c r="X173" s="295"/>
      <c r="Y173" s="295"/>
      <c r="Z173" s="295"/>
      <c r="AA173" s="295"/>
      <c r="AB173" s="295"/>
      <c r="AC173" s="295"/>
      <c r="AD173" s="295"/>
      <c r="AE173" s="295"/>
      <c r="AF173" s="295"/>
      <c r="AG173" s="295"/>
      <c r="AH173" s="295"/>
      <c r="AI173" s="295"/>
      <c r="AJ173" s="295"/>
      <c r="AK173" s="390"/>
      <c r="AL173" s="258"/>
      <c r="AM173" s="403"/>
    </row>
    <row r="174" spans="1:39">
      <c r="A174" s="277"/>
      <c r="B174" s="295"/>
      <c r="C174" s="295"/>
      <c r="D174" s="295"/>
      <c r="E174" s="295"/>
      <c r="F174" s="295"/>
      <c r="G174" s="295"/>
      <c r="H174" s="295"/>
      <c r="I174" s="295"/>
      <c r="J174" s="295"/>
      <c r="K174" s="295"/>
      <c r="L174" s="295"/>
      <c r="M174" s="295"/>
      <c r="N174" s="295"/>
      <c r="O174" s="295"/>
      <c r="P174" s="295"/>
      <c r="Q174" s="295"/>
      <c r="R174" s="295"/>
      <c r="S174" s="295"/>
      <c r="T174" s="295"/>
      <c r="U174" s="295"/>
      <c r="V174" s="295"/>
      <c r="W174" s="295"/>
      <c r="X174" s="295"/>
      <c r="Y174" s="295"/>
      <c r="Z174" s="295"/>
      <c r="AA174" s="295"/>
      <c r="AB174" s="295"/>
      <c r="AC174" s="295"/>
      <c r="AD174" s="295"/>
      <c r="AE174" s="295"/>
      <c r="AF174" s="295"/>
      <c r="AG174" s="295"/>
      <c r="AH174" s="295"/>
      <c r="AI174" s="295"/>
      <c r="AJ174" s="295"/>
      <c r="AK174" s="390"/>
      <c r="AL174" s="258"/>
      <c r="AM174" s="403"/>
    </row>
    <row r="175" spans="1:39">
      <c r="A175" s="279" t="s">
        <v>189</v>
      </c>
      <c r="B175" s="296"/>
      <c r="C175" s="296"/>
      <c r="D175" s="296"/>
      <c r="E175" s="296"/>
      <c r="F175" s="296"/>
      <c r="G175" s="296"/>
      <c r="H175" s="296"/>
      <c r="I175" s="296"/>
      <c r="J175" s="296"/>
      <c r="K175" s="296"/>
      <c r="L175" s="296"/>
      <c r="M175" s="296"/>
      <c r="N175" s="296"/>
      <c r="O175" s="296"/>
      <c r="P175" s="296"/>
      <c r="Q175" s="296"/>
      <c r="R175" s="296"/>
      <c r="S175" s="296"/>
      <c r="T175" s="296"/>
      <c r="U175" s="296"/>
      <c r="V175" s="296"/>
      <c r="W175" s="296"/>
      <c r="X175" s="296"/>
      <c r="Y175" s="296"/>
      <c r="Z175" s="296"/>
      <c r="AA175" s="296"/>
      <c r="AB175" s="296"/>
      <c r="AC175" s="296"/>
      <c r="AD175" s="296"/>
      <c r="AE175" s="296"/>
      <c r="AF175" s="296"/>
      <c r="AG175" s="296"/>
      <c r="AH175" s="296"/>
      <c r="AI175" s="296"/>
      <c r="AJ175" s="296"/>
      <c r="AK175" s="296"/>
      <c r="AL175" s="258"/>
      <c r="AM175" s="403"/>
    </row>
    <row r="176" spans="1:39">
      <c r="A176" s="278" t="s">
        <v>174</v>
      </c>
      <c r="B176" s="296"/>
      <c r="C176" s="296"/>
      <c r="D176" s="296"/>
      <c r="E176" s="296"/>
      <c r="F176" s="296"/>
      <c r="G176" s="296"/>
      <c r="H176" s="296"/>
      <c r="I176" s="296"/>
      <c r="J176" s="296"/>
      <c r="K176" s="296"/>
      <c r="L176" s="296"/>
      <c r="M176" s="296"/>
      <c r="N176" s="296"/>
      <c r="O176" s="296"/>
      <c r="P176" s="296"/>
      <c r="Q176" s="296"/>
      <c r="R176" s="296"/>
      <c r="S176" s="296"/>
      <c r="T176" s="296"/>
      <c r="U176" s="296"/>
      <c r="V176" s="296"/>
      <c r="W176" s="296"/>
      <c r="X176" s="296"/>
      <c r="Y176" s="296"/>
      <c r="Z176" s="296"/>
      <c r="AA176" s="296"/>
      <c r="AB176" s="296"/>
      <c r="AC176" s="296"/>
      <c r="AD176" s="296"/>
      <c r="AE176" s="296"/>
      <c r="AF176" s="296"/>
      <c r="AG176" s="296"/>
      <c r="AH176" s="296"/>
      <c r="AI176" s="296"/>
      <c r="AJ176" s="296"/>
      <c r="AK176" s="296"/>
      <c r="AL176" s="258"/>
      <c r="AM176" s="403"/>
    </row>
    <row r="177" spans="1:39">
      <c r="A177" s="278" t="s">
        <v>177</v>
      </c>
      <c r="B177" s="297"/>
      <c r="C177" s="297"/>
      <c r="D177" s="297"/>
      <c r="E177" s="297"/>
      <c r="F177" s="297"/>
      <c r="G177" s="297"/>
      <c r="H177" s="297"/>
      <c r="I177" s="297"/>
      <c r="J177" s="297"/>
      <c r="K177" s="297"/>
      <c r="L177" s="297"/>
      <c r="M177" s="297"/>
      <c r="N177" s="297"/>
      <c r="O177" s="297"/>
      <c r="P177" s="297"/>
      <c r="Q177" s="297"/>
      <c r="R177" s="297"/>
      <c r="S177" s="297"/>
      <c r="T177" s="297"/>
      <c r="U177" s="297"/>
      <c r="V177" s="297"/>
      <c r="W177" s="297"/>
      <c r="X177" s="297"/>
      <c r="Y177" s="297"/>
      <c r="Z177" s="297"/>
      <c r="AA177" s="297"/>
      <c r="AB177" s="297"/>
      <c r="AC177" s="297"/>
      <c r="AD177" s="297"/>
      <c r="AE177" s="297"/>
      <c r="AF177" s="297"/>
      <c r="AG177" s="297"/>
      <c r="AH177" s="297"/>
      <c r="AI177" s="297"/>
      <c r="AJ177" s="297"/>
      <c r="AK177" s="390"/>
      <c r="AL177" s="258"/>
      <c r="AM177" s="403"/>
    </row>
    <row r="178" spans="1:39">
      <c r="A178" s="278" t="s">
        <v>147</v>
      </c>
      <c r="B178" s="297"/>
      <c r="C178" s="297"/>
      <c r="D178" s="297"/>
      <c r="E178" s="297"/>
      <c r="F178" s="297"/>
      <c r="G178" s="297"/>
      <c r="H178" s="297"/>
      <c r="I178" s="297"/>
      <c r="J178" s="297"/>
      <c r="K178" s="297"/>
      <c r="L178" s="297"/>
      <c r="M178" s="297"/>
      <c r="N178" s="297"/>
      <c r="O178" s="297"/>
      <c r="P178" s="297"/>
      <c r="Q178" s="297"/>
      <c r="R178" s="297"/>
      <c r="S178" s="297"/>
      <c r="T178" s="297"/>
      <c r="U178" s="297"/>
      <c r="V178" s="297"/>
      <c r="W178" s="297"/>
      <c r="X178" s="297"/>
      <c r="Y178" s="297"/>
      <c r="Z178" s="297"/>
      <c r="AA178" s="297"/>
      <c r="AB178" s="297"/>
      <c r="AC178" s="297"/>
      <c r="AD178" s="297"/>
      <c r="AE178" s="297"/>
      <c r="AF178" s="297"/>
      <c r="AG178" s="297"/>
      <c r="AH178" s="297"/>
      <c r="AI178" s="297"/>
      <c r="AJ178" s="297"/>
      <c r="AK178" s="390"/>
      <c r="AL178" s="258"/>
      <c r="AM178" s="403"/>
    </row>
    <row r="179" spans="1:39">
      <c r="A179" s="278"/>
      <c r="B179" s="297"/>
      <c r="C179" s="297"/>
      <c r="D179" s="297"/>
      <c r="E179" s="297"/>
      <c r="F179" s="297"/>
      <c r="G179" s="297"/>
      <c r="H179" s="297"/>
      <c r="I179" s="297"/>
      <c r="J179" s="297"/>
      <c r="K179" s="297"/>
      <c r="L179" s="297"/>
      <c r="M179" s="297"/>
      <c r="N179" s="297"/>
      <c r="O179" s="297"/>
      <c r="P179" s="297"/>
      <c r="Q179" s="297"/>
      <c r="R179" s="297"/>
      <c r="S179" s="297"/>
      <c r="T179" s="297"/>
      <c r="U179" s="297"/>
      <c r="V179" s="297"/>
      <c r="W179" s="297"/>
      <c r="X179" s="297"/>
      <c r="Y179" s="297"/>
      <c r="Z179" s="297"/>
      <c r="AA179" s="297"/>
      <c r="AB179" s="297"/>
      <c r="AC179" s="297"/>
      <c r="AD179" s="297"/>
      <c r="AE179" s="297"/>
      <c r="AF179" s="297"/>
      <c r="AG179" s="297"/>
      <c r="AH179" s="297"/>
      <c r="AI179" s="297"/>
      <c r="AJ179" s="297"/>
      <c r="AK179" s="390"/>
      <c r="AL179" s="258"/>
      <c r="AM179" s="403"/>
    </row>
    <row r="180" spans="1:39">
      <c r="A180" s="278" t="s">
        <v>193</v>
      </c>
      <c r="B180" s="296"/>
      <c r="C180" s="296"/>
      <c r="D180" s="296"/>
      <c r="E180" s="296"/>
      <c r="F180" s="296"/>
      <c r="G180" s="296"/>
      <c r="H180" s="296"/>
      <c r="I180" s="296"/>
      <c r="J180" s="296"/>
      <c r="K180" s="296"/>
      <c r="L180" s="296"/>
      <c r="M180" s="296"/>
      <c r="N180" s="296"/>
      <c r="O180" s="296"/>
      <c r="P180" s="296"/>
      <c r="Q180" s="296"/>
      <c r="R180" s="296"/>
      <c r="S180" s="296"/>
      <c r="T180" s="296"/>
      <c r="U180" s="296"/>
      <c r="V180" s="296"/>
      <c r="W180" s="296"/>
      <c r="X180" s="296"/>
      <c r="Y180" s="296"/>
      <c r="Z180" s="296"/>
      <c r="AA180" s="296"/>
      <c r="AB180" s="296"/>
      <c r="AC180" s="296"/>
      <c r="AD180" s="296"/>
      <c r="AE180" s="296"/>
      <c r="AF180" s="296"/>
      <c r="AG180" s="296"/>
      <c r="AH180" s="296"/>
      <c r="AI180" s="296"/>
      <c r="AJ180" s="296"/>
      <c r="AK180" s="296"/>
      <c r="AL180" s="258"/>
      <c r="AM180" s="403"/>
    </row>
    <row r="181" spans="1:39">
      <c r="A181" s="278" t="s">
        <v>194</v>
      </c>
      <c r="B181" s="296"/>
      <c r="C181" s="296"/>
      <c r="D181" s="296"/>
      <c r="E181" s="296"/>
      <c r="F181" s="296"/>
      <c r="G181" s="296"/>
      <c r="H181" s="296"/>
      <c r="I181" s="296"/>
      <c r="J181" s="296"/>
      <c r="K181" s="296"/>
      <c r="L181" s="296"/>
      <c r="M181" s="296"/>
      <c r="N181" s="296"/>
      <c r="O181" s="296"/>
      <c r="P181" s="296"/>
      <c r="Q181" s="296"/>
      <c r="R181" s="296"/>
      <c r="S181" s="296"/>
      <c r="T181" s="296"/>
      <c r="U181" s="296"/>
      <c r="V181" s="296"/>
      <c r="W181" s="296"/>
      <c r="X181" s="296"/>
      <c r="Y181" s="296"/>
      <c r="Z181" s="296"/>
      <c r="AA181" s="296"/>
      <c r="AB181" s="296"/>
      <c r="AC181" s="296"/>
      <c r="AD181" s="296"/>
      <c r="AE181" s="296"/>
      <c r="AF181" s="296"/>
      <c r="AG181" s="296"/>
      <c r="AH181" s="296"/>
      <c r="AI181" s="296"/>
      <c r="AJ181" s="296"/>
      <c r="AK181" s="296"/>
      <c r="AL181" s="258"/>
      <c r="AM181" s="403"/>
    </row>
    <row r="182" spans="1:39">
      <c r="A182" s="278" t="s">
        <v>178</v>
      </c>
      <c r="B182" s="296"/>
      <c r="C182" s="296"/>
      <c r="D182" s="296"/>
      <c r="E182" s="296"/>
      <c r="F182" s="296"/>
      <c r="G182" s="296"/>
      <c r="H182" s="296"/>
      <c r="I182" s="296"/>
      <c r="J182" s="296"/>
      <c r="K182" s="296"/>
      <c r="L182" s="296"/>
      <c r="M182" s="296"/>
      <c r="N182" s="296"/>
      <c r="O182" s="296"/>
      <c r="P182" s="296"/>
      <c r="Q182" s="296"/>
      <c r="R182" s="296"/>
      <c r="S182" s="296"/>
      <c r="T182" s="296"/>
      <c r="U182" s="296"/>
      <c r="V182" s="296"/>
      <c r="W182" s="296"/>
      <c r="X182" s="296"/>
      <c r="Y182" s="296"/>
      <c r="Z182" s="296"/>
      <c r="AA182" s="296"/>
      <c r="AB182" s="296"/>
      <c r="AC182" s="296"/>
      <c r="AD182" s="296"/>
      <c r="AE182" s="296"/>
      <c r="AF182" s="296"/>
      <c r="AG182" s="296"/>
      <c r="AH182" s="296"/>
      <c r="AI182" s="296"/>
      <c r="AJ182" s="296"/>
      <c r="AK182" s="296"/>
      <c r="AL182" s="258"/>
      <c r="AM182" s="403"/>
    </row>
    <row r="183" spans="1:39">
      <c r="A183" s="278"/>
      <c r="B183" s="296"/>
      <c r="C183" s="296"/>
      <c r="D183" s="296"/>
      <c r="E183" s="296"/>
      <c r="F183" s="296"/>
      <c r="G183" s="296"/>
      <c r="H183" s="296"/>
      <c r="I183" s="296"/>
      <c r="J183" s="296"/>
      <c r="K183" s="296"/>
      <c r="L183" s="296"/>
      <c r="M183" s="296"/>
      <c r="N183" s="296"/>
      <c r="O183" s="296"/>
      <c r="P183" s="296"/>
      <c r="Q183" s="296"/>
      <c r="R183" s="296"/>
      <c r="S183" s="296"/>
      <c r="T183" s="296"/>
      <c r="U183" s="296"/>
      <c r="V183" s="296"/>
      <c r="W183" s="296"/>
      <c r="X183" s="296"/>
      <c r="Y183" s="296"/>
      <c r="Z183" s="296"/>
      <c r="AA183" s="296"/>
      <c r="AB183" s="296"/>
      <c r="AC183" s="296"/>
      <c r="AD183" s="296"/>
      <c r="AE183" s="296"/>
      <c r="AF183" s="296"/>
      <c r="AG183" s="296"/>
      <c r="AH183" s="296"/>
      <c r="AI183" s="296"/>
      <c r="AJ183" s="296"/>
      <c r="AK183" s="296"/>
      <c r="AL183" s="258"/>
      <c r="AM183" s="403"/>
    </row>
    <row r="184" spans="1:39">
      <c r="A184" s="279" t="s">
        <v>165</v>
      </c>
      <c r="B184" s="296"/>
      <c r="C184" s="296"/>
      <c r="D184" s="296"/>
      <c r="E184" s="296"/>
      <c r="F184" s="296"/>
      <c r="G184" s="296"/>
      <c r="H184" s="296"/>
      <c r="I184" s="296"/>
      <c r="J184" s="296"/>
      <c r="K184" s="296"/>
      <c r="L184" s="296"/>
      <c r="M184" s="296"/>
      <c r="N184" s="296"/>
      <c r="O184" s="296"/>
      <c r="P184" s="296"/>
      <c r="Q184" s="296"/>
      <c r="R184" s="296"/>
      <c r="S184" s="296"/>
      <c r="T184" s="296"/>
      <c r="U184" s="296"/>
      <c r="V184" s="296"/>
      <c r="W184" s="296"/>
      <c r="X184" s="296"/>
      <c r="Y184" s="296"/>
      <c r="Z184" s="296"/>
      <c r="AA184" s="296"/>
      <c r="AB184" s="296"/>
      <c r="AC184" s="296"/>
      <c r="AD184" s="296"/>
      <c r="AE184" s="296"/>
      <c r="AF184" s="296"/>
      <c r="AG184" s="296"/>
      <c r="AH184" s="296"/>
      <c r="AI184" s="296"/>
      <c r="AJ184" s="296"/>
      <c r="AK184" s="296"/>
      <c r="AL184" s="258"/>
      <c r="AM184" s="403"/>
    </row>
    <row r="185" spans="1:39">
      <c r="A185" s="278" t="s">
        <v>179</v>
      </c>
      <c r="B185" s="298"/>
      <c r="C185" s="298"/>
      <c r="D185" s="298"/>
      <c r="E185" s="298"/>
      <c r="F185" s="298"/>
      <c r="G185" s="298"/>
      <c r="H185" s="298"/>
      <c r="I185" s="298"/>
      <c r="J185" s="298"/>
      <c r="K185" s="298"/>
      <c r="L185" s="298"/>
      <c r="M185" s="298"/>
      <c r="N185" s="298"/>
      <c r="O185" s="298"/>
      <c r="P185" s="298"/>
      <c r="Q185" s="298"/>
      <c r="R185" s="298"/>
      <c r="S185" s="298"/>
      <c r="T185" s="298"/>
      <c r="U185" s="298"/>
      <c r="V185" s="298"/>
      <c r="W185" s="298"/>
      <c r="X185" s="298"/>
      <c r="Y185" s="298"/>
      <c r="Z185" s="298"/>
      <c r="AA185" s="298"/>
      <c r="AB185" s="298"/>
      <c r="AC185" s="298"/>
      <c r="AD185" s="298"/>
      <c r="AE185" s="298"/>
      <c r="AF185" s="298"/>
      <c r="AG185" s="298"/>
      <c r="AH185" s="298"/>
      <c r="AI185" s="298"/>
      <c r="AJ185" s="298"/>
      <c r="AK185" s="258"/>
      <c r="AL185" s="258"/>
      <c r="AM185" s="403"/>
    </row>
    <row r="186" spans="1:39">
      <c r="A186" s="278" t="s">
        <v>184</v>
      </c>
      <c r="B186" s="298"/>
      <c r="C186" s="298"/>
      <c r="D186" s="298"/>
      <c r="E186" s="298"/>
      <c r="F186" s="298"/>
      <c r="G186" s="298"/>
      <c r="H186" s="298"/>
      <c r="I186" s="298"/>
      <c r="J186" s="298"/>
      <c r="K186" s="298"/>
      <c r="L186" s="298"/>
      <c r="M186" s="298"/>
      <c r="N186" s="298"/>
      <c r="O186" s="298"/>
      <c r="P186" s="298"/>
      <c r="Q186" s="298"/>
      <c r="R186" s="298"/>
      <c r="S186" s="298"/>
      <c r="T186" s="298"/>
      <c r="U186" s="298"/>
      <c r="V186" s="298"/>
      <c r="W186" s="298"/>
      <c r="X186" s="298"/>
      <c r="Y186" s="298"/>
      <c r="Z186" s="298"/>
      <c r="AA186" s="298"/>
      <c r="AB186" s="298"/>
      <c r="AC186" s="298"/>
      <c r="AD186" s="298"/>
      <c r="AE186" s="298"/>
      <c r="AF186" s="298"/>
      <c r="AG186" s="298"/>
      <c r="AH186" s="298"/>
      <c r="AI186" s="298"/>
      <c r="AJ186" s="298"/>
      <c r="AK186" s="258"/>
      <c r="AL186" s="258"/>
      <c r="AM186" s="403"/>
    </row>
    <row r="187" spans="1:39">
      <c r="A187" s="278"/>
      <c r="B187" s="298"/>
      <c r="C187" s="298"/>
      <c r="D187" s="298"/>
      <c r="E187" s="298"/>
      <c r="F187" s="298"/>
      <c r="G187" s="298"/>
      <c r="H187" s="298"/>
      <c r="I187" s="298"/>
      <c r="J187" s="298"/>
      <c r="K187" s="298"/>
      <c r="L187" s="298"/>
      <c r="M187" s="298"/>
      <c r="N187" s="298"/>
      <c r="O187" s="298"/>
      <c r="P187" s="298"/>
      <c r="Q187" s="298"/>
      <c r="R187" s="298"/>
      <c r="S187" s="298"/>
      <c r="T187" s="298"/>
      <c r="U187" s="298"/>
      <c r="V187" s="298"/>
      <c r="W187" s="298"/>
      <c r="X187" s="298"/>
      <c r="Y187" s="298"/>
      <c r="Z187" s="298"/>
      <c r="AA187" s="298"/>
      <c r="AB187" s="298"/>
      <c r="AC187" s="298"/>
      <c r="AD187" s="298"/>
      <c r="AE187" s="298"/>
      <c r="AF187" s="298"/>
      <c r="AG187" s="298"/>
      <c r="AH187" s="298"/>
      <c r="AI187" s="298"/>
      <c r="AJ187" s="298"/>
      <c r="AK187" s="258"/>
      <c r="AL187" s="258"/>
      <c r="AM187" s="403"/>
    </row>
    <row r="188" spans="1:39">
      <c r="A188" s="278" t="s">
        <v>198</v>
      </c>
      <c r="B188" s="298"/>
      <c r="C188" s="298"/>
      <c r="D188" s="298"/>
      <c r="E188" s="298"/>
      <c r="F188" s="298"/>
      <c r="G188" s="298"/>
      <c r="H188" s="298"/>
      <c r="I188" s="298"/>
      <c r="J188" s="298"/>
      <c r="K188" s="298"/>
      <c r="L188" s="298"/>
      <c r="M188" s="298"/>
      <c r="N188" s="298"/>
      <c r="O188" s="298"/>
      <c r="P188" s="298"/>
      <c r="Q188" s="298"/>
      <c r="R188" s="298"/>
      <c r="S188" s="298"/>
      <c r="T188" s="298"/>
      <c r="U188" s="298"/>
      <c r="V188" s="298"/>
      <c r="W188" s="298"/>
      <c r="X188" s="298"/>
      <c r="Y188" s="298"/>
      <c r="Z188" s="298"/>
      <c r="AA188" s="298"/>
      <c r="AB188" s="298"/>
      <c r="AC188" s="298"/>
      <c r="AD188" s="298"/>
      <c r="AE188" s="298"/>
      <c r="AF188" s="298"/>
      <c r="AG188" s="298"/>
      <c r="AH188" s="298"/>
      <c r="AI188" s="298"/>
      <c r="AJ188" s="298"/>
      <c r="AK188" s="258"/>
      <c r="AL188" s="258"/>
      <c r="AM188" s="403"/>
    </row>
    <row r="189" spans="1:39">
      <c r="A189" s="280" t="s">
        <v>200</v>
      </c>
      <c r="B189" s="299"/>
      <c r="C189" s="307"/>
      <c r="D189" s="307"/>
      <c r="E189" s="307"/>
      <c r="F189" s="307"/>
      <c r="G189" s="307"/>
      <c r="H189" s="307"/>
      <c r="I189" s="307"/>
      <c r="J189" s="307"/>
      <c r="K189" s="307"/>
      <c r="L189" s="307"/>
      <c r="M189" s="307"/>
      <c r="N189" s="307"/>
      <c r="O189" s="307"/>
      <c r="P189" s="307"/>
      <c r="Q189" s="307"/>
      <c r="R189" s="307"/>
      <c r="S189" s="307"/>
      <c r="T189" s="307"/>
      <c r="U189" s="307"/>
      <c r="V189" s="307"/>
      <c r="W189" s="307"/>
      <c r="X189" s="307"/>
      <c r="Y189" s="307"/>
      <c r="Z189" s="307"/>
      <c r="AA189" s="307"/>
      <c r="AB189" s="307"/>
      <c r="AC189" s="307"/>
      <c r="AD189" s="307"/>
      <c r="AE189" s="307"/>
      <c r="AF189" s="307"/>
      <c r="AG189" s="307"/>
      <c r="AH189" s="307"/>
      <c r="AI189" s="307"/>
      <c r="AJ189" s="307"/>
      <c r="AK189" s="307"/>
      <c r="AL189" s="307"/>
      <c r="AM189" s="406"/>
    </row>
    <row r="190" spans="1:39">
      <c r="A190" s="281" t="s">
        <v>190</v>
      </c>
      <c r="B190" s="300"/>
      <c r="C190" s="300"/>
      <c r="D190" s="300"/>
      <c r="E190" s="300"/>
      <c r="F190" s="300"/>
      <c r="G190" s="300"/>
      <c r="H190" s="300"/>
      <c r="I190" s="300"/>
      <c r="J190" s="300"/>
      <c r="K190" s="300"/>
      <c r="L190" s="300"/>
      <c r="M190" s="300"/>
      <c r="N190" s="300"/>
      <c r="O190" s="300"/>
      <c r="P190" s="300"/>
      <c r="Q190" s="300"/>
      <c r="R190" s="300"/>
      <c r="S190" s="300"/>
      <c r="T190" s="300"/>
      <c r="U190" s="300"/>
      <c r="V190" s="300"/>
      <c r="W190" s="300"/>
      <c r="X190" s="300"/>
      <c r="Y190" s="300"/>
      <c r="Z190" s="300"/>
      <c r="AA190" s="300"/>
      <c r="AB190" s="300"/>
      <c r="AC190" s="300"/>
      <c r="AD190" s="300"/>
      <c r="AE190" s="300"/>
      <c r="AF190" s="300"/>
      <c r="AG190" s="300"/>
      <c r="AH190" s="300"/>
      <c r="AI190" s="300"/>
      <c r="AJ190" s="300"/>
      <c r="AK190" s="300"/>
      <c r="AL190" s="300"/>
      <c r="AM190" s="407"/>
    </row>
    <row r="191" spans="1:39">
      <c r="A191" s="259" t="s">
        <v>78</v>
      </c>
    </row>
    <row r="193" spans="1:58">
      <c r="A193" s="82" t="s">
        <v>264</v>
      </c>
      <c r="B193" s="94" t="s">
        <v>2</v>
      </c>
      <c r="C193" s="112"/>
      <c r="D193" s="112"/>
      <c r="E193" s="107"/>
      <c r="F193" s="107"/>
      <c r="G193" s="107"/>
      <c r="H193" s="107"/>
      <c r="I193" s="107"/>
      <c r="J193" s="107"/>
      <c r="K193" s="119"/>
      <c r="L193" s="348"/>
      <c r="M193" s="356"/>
      <c r="N193" s="356"/>
      <c r="O193" s="356"/>
      <c r="P193" s="356"/>
      <c r="Q193" s="356"/>
      <c r="R193" s="356"/>
      <c r="S193" s="356"/>
      <c r="T193" s="356"/>
      <c r="U193" s="356"/>
      <c r="V193" s="356"/>
      <c r="W193" s="356"/>
      <c r="X193" s="356"/>
      <c r="Y193" s="356"/>
      <c r="Z193" s="356"/>
      <c r="AA193" s="356"/>
      <c r="AB193" s="356"/>
      <c r="AC193" s="356"/>
      <c r="AD193" s="356"/>
      <c r="AE193" s="356"/>
      <c r="AF193" s="378"/>
      <c r="AG193" s="338" t="s">
        <v>115</v>
      </c>
      <c r="AH193" s="160"/>
      <c r="AI193" s="160"/>
      <c r="AJ193" s="160"/>
      <c r="AK193" s="160"/>
      <c r="AL193" s="160"/>
      <c r="AM193" s="169"/>
      <c r="AX193" s="257" t="s">
        <v>160</v>
      </c>
      <c r="AY193" s="413">
        <v>537</v>
      </c>
      <c r="AZ193" s="413">
        <v>268</v>
      </c>
      <c r="BA193" s="413">
        <v>537</v>
      </c>
      <c r="BB193" s="413">
        <v>268</v>
      </c>
      <c r="BC193" s="257" t="s">
        <v>233</v>
      </c>
      <c r="BD193" s="413"/>
      <c r="BE193" s="257"/>
      <c r="BF193" s="226"/>
    </row>
    <row r="194" spans="1:58" ht="20.25" customHeight="1">
      <c r="A194" s="83"/>
      <c r="B194" s="95" t="s">
        <v>266</v>
      </c>
      <c r="C194" s="113"/>
      <c r="D194" s="113"/>
      <c r="E194" s="106"/>
      <c r="F194" s="106"/>
      <c r="G194" s="106"/>
      <c r="H194" s="106"/>
      <c r="I194" s="106"/>
      <c r="J194" s="106"/>
      <c r="K194" s="120"/>
      <c r="L194" s="349"/>
      <c r="M194" s="357"/>
      <c r="N194" s="357"/>
      <c r="O194" s="357"/>
      <c r="P194" s="357"/>
      <c r="Q194" s="357"/>
      <c r="R194" s="357"/>
      <c r="S194" s="357"/>
      <c r="T194" s="357"/>
      <c r="U194" s="357"/>
      <c r="V194" s="357"/>
      <c r="W194" s="357"/>
      <c r="X194" s="357"/>
      <c r="Y194" s="357"/>
      <c r="Z194" s="357"/>
      <c r="AA194" s="357"/>
      <c r="AB194" s="357"/>
      <c r="AC194" s="357"/>
      <c r="AD194" s="357"/>
      <c r="AE194" s="357"/>
      <c r="AF194" s="379"/>
      <c r="AG194" s="383"/>
      <c r="AH194" s="386"/>
      <c r="AI194" s="386"/>
      <c r="AJ194" s="386"/>
      <c r="AK194" s="386"/>
      <c r="AL194" s="386"/>
      <c r="AM194" s="393"/>
      <c r="AX194" s="257" t="s">
        <v>236</v>
      </c>
      <c r="AY194" s="413">
        <v>684</v>
      </c>
      <c r="AZ194" s="413">
        <v>342</v>
      </c>
      <c r="BA194" s="413">
        <v>684</v>
      </c>
      <c r="BB194" s="413">
        <v>342</v>
      </c>
      <c r="BC194" s="257" t="s">
        <v>233</v>
      </c>
      <c r="BD194" s="413"/>
      <c r="BE194" s="257"/>
      <c r="BF194" s="226"/>
    </row>
    <row r="195" spans="1:58" ht="20.25" customHeight="1">
      <c r="A195" s="83"/>
      <c r="B195" s="282" t="s">
        <v>128</v>
      </c>
      <c r="C195" s="81"/>
      <c r="D195" s="81"/>
      <c r="E195" s="93"/>
      <c r="F195" s="93"/>
      <c r="G195" s="93"/>
      <c r="H195" s="93"/>
      <c r="I195" s="93"/>
      <c r="J195" s="93"/>
      <c r="K195" s="337"/>
      <c r="L195" s="350"/>
      <c r="M195" s="358"/>
      <c r="N195" s="358"/>
      <c r="O195" s="358"/>
      <c r="P195" s="358"/>
      <c r="Q195" s="358"/>
      <c r="R195" s="358"/>
      <c r="S195" s="358"/>
      <c r="T195" s="358"/>
      <c r="U195" s="358"/>
      <c r="V195" s="358"/>
      <c r="W195" s="358"/>
      <c r="X195" s="358"/>
      <c r="Y195" s="358"/>
      <c r="Z195" s="358"/>
      <c r="AA195" s="358"/>
      <c r="AB195" s="374"/>
      <c r="AC195" s="375" t="s">
        <v>117</v>
      </c>
      <c r="AD195" s="377"/>
      <c r="AE195" s="377"/>
      <c r="AF195" s="380"/>
      <c r="AG195" s="384"/>
      <c r="AH195" s="384"/>
      <c r="AI195" s="384"/>
      <c r="AJ195" s="384"/>
      <c r="AK195" s="384"/>
      <c r="AL195" s="111" t="s">
        <v>118</v>
      </c>
      <c r="AM195" s="136"/>
      <c r="AX195" s="257" t="s">
        <v>237</v>
      </c>
      <c r="AY195" s="413">
        <v>889</v>
      </c>
      <c r="AZ195" s="413">
        <v>445</v>
      </c>
      <c r="BA195" s="413">
        <v>889</v>
      </c>
      <c r="BB195" s="413">
        <v>445</v>
      </c>
      <c r="BC195" s="257" t="s">
        <v>233</v>
      </c>
      <c r="BD195" s="413"/>
      <c r="BE195" s="257"/>
      <c r="BF195" s="226"/>
    </row>
    <row r="196" spans="1:58" ht="20.25" customHeight="1">
      <c r="A196" s="83"/>
      <c r="B196" s="96" t="s">
        <v>267</v>
      </c>
      <c r="C196" s="114"/>
      <c r="D196" s="114"/>
      <c r="E196" s="114"/>
      <c r="F196" s="114"/>
      <c r="G196" s="114"/>
      <c r="H196" s="114"/>
      <c r="I196" s="114"/>
      <c r="J196" s="114"/>
      <c r="K196" s="121"/>
      <c r="L196" s="126" t="s">
        <v>9</v>
      </c>
      <c r="M196" s="126"/>
      <c r="N196" s="126"/>
      <c r="O196" s="126"/>
      <c r="P196" s="126"/>
      <c r="Q196" s="364"/>
      <c r="R196" s="364"/>
      <c r="S196" s="126" t="s">
        <v>14</v>
      </c>
      <c r="T196" s="364"/>
      <c r="U196" s="364"/>
      <c r="V196" s="364"/>
      <c r="W196" s="126" t="s">
        <v>22</v>
      </c>
      <c r="X196" s="126"/>
      <c r="Y196" s="126"/>
      <c r="Z196" s="126"/>
      <c r="AA196" s="126"/>
      <c r="AB196" s="126"/>
      <c r="AC196" s="376" t="s">
        <v>119</v>
      </c>
      <c r="AD196" s="126"/>
      <c r="AE196" s="126"/>
      <c r="AF196" s="126"/>
      <c r="AG196" s="126"/>
      <c r="AH196" s="126"/>
      <c r="AI196" s="126"/>
      <c r="AJ196" s="126"/>
      <c r="AK196" s="126"/>
      <c r="AL196" s="126"/>
      <c r="AM196" s="210"/>
      <c r="AX196" s="257" t="s">
        <v>239</v>
      </c>
      <c r="AY196" s="413">
        <v>231</v>
      </c>
      <c r="AZ196" s="413">
        <v>115</v>
      </c>
      <c r="BA196" s="413">
        <v>231</v>
      </c>
      <c r="BB196" s="413">
        <v>115</v>
      </c>
      <c r="BC196" s="257" t="s">
        <v>233</v>
      </c>
      <c r="BD196" s="413"/>
      <c r="BE196" s="257"/>
      <c r="BF196" s="226"/>
    </row>
    <row r="197" spans="1:58" ht="20.25" customHeight="1">
      <c r="A197" s="83"/>
      <c r="B197" s="98"/>
      <c r="C197" s="116"/>
      <c r="D197" s="116"/>
      <c r="E197" s="116"/>
      <c r="F197" s="116"/>
      <c r="G197" s="116"/>
      <c r="H197" s="116"/>
      <c r="I197" s="116"/>
      <c r="J197" s="116"/>
      <c r="K197" s="123"/>
      <c r="L197" s="349"/>
      <c r="M197" s="357"/>
      <c r="N197" s="357"/>
      <c r="O197" s="357"/>
      <c r="P197" s="357"/>
      <c r="Q197" s="357"/>
      <c r="R197" s="357"/>
      <c r="S197" s="357"/>
      <c r="T197" s="357"/>
      <c r="U197" s="357"/>
      <c r="V197" s="357"/>
      <c r="W197" s="357"/>
      <c r="X197" s="357"/>
      <c r="Y197" s="357"/>
      <c r="Z197" s="357"/>
      <c r="AA197" s="357"/>
      <c r="AB197" s="357"/>
      <c r="AC197" s="357"/>
      <c r="AD197" s="357"/>
      <c r="AE197" s="357"/>
      <c r="AF197" s="357"/>
      <c r="AG197" s="357"/>
      <c r="AH197" s="357"/>
      <c r="AI197" s="357"/>
      <c r="AJ197" s="357"/>
      <c r="AK197" s="357"/>
      <c r="AL197" s="357"/>
      <c r="AM197" s="379"/>
      <c r="AX197" s="257" t="s">
        <v>5</v>
      </c>
      <c r="AY197" s="413">
        <v>226</v>
      </c>
      <c r="AZ197" s="413">
        <v>113</v>
      </c>
      <c r="BA197" s="413">
        <v>226</v>
      </c>
      <c r="BB197" s="413">
        <v>113</v>
      </c>
      <c r="BC197" s="257" t="s">
        <v>233</v>
      </c>
      <c r="BD197" s="413"/>
      <c r="BE197" s="257"/>
      <c r="BF197" s="226"/>
    </row>
    <row r="198" spans="1:58" ht="20.25" customHeight="1">
      <c r="A198" s="83"/>
      <c r="B198" s="85" t="s">
        <v>27</v>
      </c>
      <c r="C198" s="111"/>
      <c r="D198" s="111"/>
      <c r="E198" s="99"/>
      <c r="F198" s="99"/>
      <c r="G198" s="99"/>
      <c r="H198" s="99"/>
      <c r="I198" s="99"/>
      <c r="J198" s="99"/>
      <c r="K198" s="99"/>
      <c r="L198" s="85" t="s">
        <v>30</v>
      </c>
      <c r="M198" s="99"/>
      <c r="N198" s="99"/>
      <c r="O198" s="99"/>
      <c r="P198" s="99"/>
      <c r="Q198" s="99"/>
      <c r="R198" s="212"/>
      <c r="S198" s="351"/>
      <c r="T198" s="359"/>
      <c r="U198" s="359"/>
      <c r="V198" s="359"/>
      <c r="W198" s="359"/>
      <c r="X198" s="359"/>
      <c r="Y198" s="371"/>
      <c r="Z198" s="85" t="s">
        <v>46</v>
      </c>
      <c r="AA198" s="99"/>
      <c r="AB198" s="99"/>
      <c r="AC198" s="99"/>
      <c r="AD198" s="99"/>
      <c r="AE198" s="99"/>
      <c r="AF198" s="212"/>
      <c r="AG198" s="351"/>
      <c r="AH198" s="359"/>
      <c r="AI198" s="359"/>
      <c r="AJ198" s="359"/>
      <c r="AK198" s="359"/>
      <c r="AL198" s="359"/>
      <c r="AM198" s="371"/>
      <c r="AX198" s="257" t="s">
        <v>240</v>
      </c>
      <c r="AY198" s="413">
        <v>564</v>
      </c>
      <c r="AZ198" s="413">
        <v>113</v>
      </c>
      <c r="BA198" s="413">
        <v>564</v>
      </c>
      <c r="BB198" s="413">
        <v>282</v>
      </c>
      <c r="BC198" s="257" t="s">
        <v>233</v>
      </c>
      <c r="BD198" s="413"/>
      <c r="BE198" s="257"/>
      <c r="BF198" s="226"/>
    </row>
    <row r="199" spans="1:58" ht="20.25" customHeight="1">
      <c r="A199" s="84"/>
      <c r="B199" s="85" t="s">
        <v>86</v>
      </c>
      <c r="C199" s="111"/>
      <c r="D199" s="111"/>
      <c r="E199" s="99"/>
      <c r="F199" s="99"/>
      <c r="G199" s="99"/>
      <c r="H199" s="99"/>
      <c r="I199" s="99"/>
      <c r="J199" s="99"/>
      <c r="K199" s="99"/>
      <c r="L199" s="351"/>
      <c r="M199" s="359"/>
      <c r="N199" s="359"/>
      <c r="O199" s="359"/>
      <c r="P199" s="359"/>
      <c r="Q199" s="359"/>
      <c r="R199" s="359"/>
      <c r="S199" s="359"/>
      <c r="T199" s="359"/>
      <c r="U199" s="359"/>
      <c r="V199" s="359"/>
      <c r="W199" s="359"/>
      <c r="X199" s="359"/>
      <c r="Y199" s="359"/>
      <c r="Z199" s="359"/>
      <c r="AA199" s="359"/>
      <c r="AB199" s="359"/>
      <c r="AC199" s="359"/>
      <c r="AD199" s="359"/>
      <c r="AE199" s="359"/>
      <c r="AF199" s="359"/>
      <c r="AG199" s="359"/>
      <c r="AH199" s="359"/>
      <c r="AI199" s="359"/>
      <c r="AJ199" s="359"/>
      <c r="AK199" s="359"/>
      <c r="AL199" s="359"/>
      <c r="AM199" s="371"/>
      <c r="AX199" s="257" t="s">
        <v>241</v>
      </c>
      <c r="AY199" s="413">
        <v>710</v>
      </c>
      <c r="AZ199" s="413">
        <v>355</v>
      </c>
      <c r="BA199" s="413">
        <v>710</v>
      </c>
      <c r="BB199" s="413">
        <v>355</v>
      </c>
      <c r="BC199" s="257" t="s">
        <v>233</v>
      </c>
      <c r="BD199" s="413"/>
      <c r="BE199" s="257"/>
      <c r="BF199" s="226"/>
    </row>
    <row r="200" spans="1:58" ht="20.25" customHeight="1">
      <c r="A200" s="260" t="s">
        <v>187</v>
      </c>
      <c r="B200" s="283"/>
      <c r="C200" s="283"/>
      <c r="D200" s="283"/>
      <c r="E200" s="283"/>
      <c r="F200" s="283"/>
      <c r="G200" s="283"/>
      <c r="H200" s="321"/>
      <c r="I200" s="324"/>
      <c r="J200" s="326" t="s">
        <v>161</v>
      </c>
      <c r="K200" s="126"/>
      <c r="L200" s="130"/>
      <c r="M200" s="130"/>
      <c r="N200" s="130"/>
      <c r="O200" s="130"/>
      <c r="P200" s="130"/>
      <c r="Q200" s="130"/>
      <c r="R200" s="130"/>
      <c r="S200" s="130"/>
      <c r="T200" s="130"/>
      <c r="U200" s="130"/>
      <c r="V200" s="130"/>
      <c r="W200" s="130"/>
      <c r="X200" s="130"/>
      <c r="Y200" s="130"/>
      <c r="Z200" s="130"/>
      <c r="AA200" s="130"/>
      <c r="AB200" s="130"/>
      <c r="AC200" s="130"/>
      <c r="AD200" s="130"/>
      <c r="AE200" s="130"/>
      <c r="AF200" s="130"/>
      <c r="AG200" s="130"/>
      <c r="AH200" s="130"/>
      <c r="AI200" s="130"/>
      <c r="AJ200" s="130"/>
      <c r="AK200" s="130"/>
      <c r="AL200" s="130"/>
      <c r="AM200" s="394"/>
      <c r="AX200" s="257" t="s">
        <v>242</v>
      </c>
      <c r="AY200" s="413">
        <v>1133</v>
      </c>
      <c r="AZ200" s="413">
        <v>567</v>
      </c>
      <c r="BA200" s="413">
        <v>1133</v>
      </c>
      <c r="BB200" s="413">
        <v>567</v>
      </c>
      <c r="BC200" s="257" t="s">
        <v>233</v>
      </c>
      <c r="BD200" s="413"/>
      <c r="BE200" s="257"/>
      <c r="BF200" s="226"/>
    </row>
    <row r="201" spans="1:58" ht="20.25" customHeight="1">
      <c r="A201" s="261"/>
      <c r="B201" s="284"/>
      <c r="C201" s="284"/>
      <c r="D201" s="284"/>
      <c r="E201" s="284"/>
      <c r="F201" s="284"/>
      <c r="G201" s="284"/>
      <c r="H201" s="322"/>
      <c r="I201" s="325"/>
      <c r="J201" s="329" t="s">
        <v>202</v>
      </c>
      <c r="K201" s="106"/>
      <c r="L201" s="113"/>
      <c r="M201" s="113"/>
      <c r="N201" s="113"/>
      <c r="O201" s="113"/>
      <c r="P201" s="113"/>
      <c r="Q201" s="113"/>
      <c r="R201" s="113"/>
      <c r="S201" s="113"/>
      <c r="T201" s="113"/>
      <c r="U201" s="113"/>
      <c r="V201" s="113"/>
      <c r="W201" s="113"/>
      <c r="X201" s="113"/>
      <c r="Y201" s="113"/>
      <c r="Z201" s="113"/>
      <c r="AA201" s="113"/>
      <c r="AB201" s="113"/>
      <c r="AC201" s="113"/>
      <c r="AD201" s="113"/>
      <c r="AE201" s="113"/>
      <c r="AF201" s="113"/>
      <c r="AG201" s="113"/>
      <c r="AH201" s="113"/>
      <c r="AI201" s="113"/>
      <c r="AJ201" s="113"/>
      <c r="AK201" s="113"/>
      <c r="AL201" s="113"/>
      <c r="AM201" s="395"/>
      <c r="AX201" s="257" t="s">
        <v>82</v>
      </c>
      <c r="AY201" s="414">
        <f>BA201*$AG$195</f>
        <v>0</v>
      </c>
      <c r="AZ201" s="414">
        <f>BB201*$AG$195</f>
        <v>0</v>
      </c>
      <c r="BA201" s="413">
        <v>27</v>
      </c>
      <c r="BB201" s="413">
        <v>13</v>
      </c>
      <c r="BC201" s="257" t="s">
        <v>243</v>
      </c>
      <c r="BD201" s="413"/>
      <c r="BE201" s="257"/>
      <c r="BF201" s="226"/>
    </row>
    <row r="202" spans="1:58" ht="3" customHeight="1">
      <c r="A202" s="262"/>
      <c r="B202" s="262"/>
      <c r="C202" s="262"/>
      <c r="D202" s="262"/>
      <c r="E202" s="262"/>
      <c r="F202" s="262"/>
      <c r="G202" s="262"/>
      <c r="H202" s="262"/>
      <c r="I202" s="326"/>
      <c r="J202" s="330"/>
      <c r="K202" s="126"/>
      <c r="L202" s="130"/>
      <c r="M202" s="130"/>
      <c r="N202" s="130"/>
      <c r="O202" s="130"/>
      <c r="P202" s="130"/>
      <c r="Q202" s="130"/>
      <c r="R202" s="130"/>
      <c r="S202" s="130"/>
      <c r="T202" s="130"/>
      <c r="U202" s="130"/>
      <c r="V202" s="130"/>
      <c r="W202" s="111"/>
      <c r="X202" s="111"/>
      <c r="Y202" s="111"/>
      <c r="Z202" s="111"/>
      <c r="AA202" s="111"/>
      <c r="AB202" s="111"/>
      <c r="AC202" s="111"/>
      <c r="AD202" s="111"/>
      <c r="AE202" s="111"/>
      <c r="AF202" s="111"/>
      <c r="AG202" s="111"/>
      <c r="AH202" s="111"/>
      <c r="AI202" s="111"/>
      <c r="AJ202" s="111"/>
      <c r="AK202" s="111"/>
      <c r="AL202" s="111"/>
      <c r="AM202" s="111"/>
      <c r="AX202" s="257" t="s">
        <v>134</v>
      </c>
      <c r="AY202" s="414">
        <f>BA202*$AG$195</f>
        <v>0</v>
      </c>
      <c r="AZ202" s="414">
        <f>BB202*$AG$195</f>
        <v>0</v>
      </c>
      <c r="BA202" s="413">
        <v>27</v>
      </c>
      <c r="BB202" s="413">
        <v>13</v>
      </c>
      <c r="BC202" s="257" t="s">
        <v>243</v>
      </c>
      <c r="BD202" s="413"/>
      <c r="BE202" s="257"/>
      <c r="BF202" s="226"/>
    </row>
    <row r="203" spans="1:58" ht="20.25" customHeight="1">
      <c r="A203" s="263" t="s">
        <v>161</v>
      </c>
      <c r="B203" s="285"/>
      <c r="C203" s="285"/>
      <c r="D203" s="285"/>
      <c r="E203" s="285"/>
      <c r="F203" s="285"/>
      <c r="G203" s="285"/>
      <c r="H203" s="285"/>
      <c r="I203" s="327"/>
      <c r="J203" s="331"/>
      <c r="K203" s="338" t="s">
        <v>10</v>
      </c>
      <c r="L203" s="160"/>
      <c r="M203" s="160"/>
      <c r="N203" s="169"/>
      <c r="O203" s="360" t="str">
        <f>IF(L195="","",VLOOKUP(L195,$AX$193:$AY$227,2,0))</f>
        <v/>
      </c>
      <c r="P203" s="362"/>
      <c r="Q203" s="362"/>
      <c r="R203" s="160" t="s">
        <v>0</v>
      </c>
      <c r="S203" s="169"/>
      <c r="T203" s="366" t="s">
        <v>286</v>
      </c>
      <c r="U203" s="368"/>
      <c r="V203" s="368"/>
      <c r="W203" s="368"/>
      <c r="X203" s="370"/>
      <c r="Y203" s="372">
        <f>ROUNDDOWN($F$235/1000,0)</f>
        <v>0</v>
      </c>
      <c r="Z203" s="373"/>
      <c r="AA203" s="373"/>
      <c r="AB203" s="157" t="s">
        <v>0</v>
      </c>
      <c r="AC203" s="166"/>
      <c r="AD203" s="366" t="s">
        <v>271</v>
      </c>
      <c r="AE203" s="368"/>
      <c r="AF203" s="368"/>
      <c r="AG203" s="368"/>
      <c r="AH203" s="370"/>
      <c r="AI203" s="372">
        <f>ROUNDDOWN($F$242/1000,0)</f>
        <v>0</v>
      </c>
      <c r="AJ203" s="373"/>
      <c r="AK203" s="373"/>
      <c r="AL203" s="157" t="s">
        <v>0</v>
      </c>
      <c r="AM203" s="166"/>
      <c r="AX203" s="257" t="s">
        <v>56</v>
      </c>
      <c r="AY203" s="413">
        <v>320</v>
      </c>
      <c r="AZ203" s="413">
        <v>160</v>
      </c>
      <c r="BA203" s="413">
        <v>320</v>
      </c>
      <c r="BB203" s="413">
        <v>160</v>
      </c>
      <c r="BC203" s="257" t="s">
        <v>233</v>
      </c>
      <c r="BD203" s="413"/>
      <c r="BE203" s="257"/>
      <c r="BF203" s="226"/>
    </row>
    <row r="204" spans="1:58" ht="20.25" customHeight="1">
      <c r="A204" s="264" t="s">
        <v>87</v>
      </c>
      <c r="B204" s="286"/>
      <c r="C204" s="301"/>
      <c r="D204" s="301"/>
      <c r="E204" s="301"/>
      <c r="F204" s="301"/>
      <c r="G204" s="301"/>
      <c r="H204" s="323"/>
      <c r="I204" s="328"/>
      <c r="J204" s="332"/>
      <c r="K204" s="339" t="s">
        <v>203</v>
      </c>
      <c r="L204" s="352"/>
      <c r="M204" s="352"/>
      <c r="N204" s="352"/>
      <c r="O204" s="352"/>
      <c r="P204" s="352"/>
      <c r="Q204" s="352"/>
      <c r="R204" s="352"/>
      <c r="S204" s="352"/>
      <c r="T204" s="352"/>
      <c r="U204" s="352"/>
      <c r="V204" s="352"/>
      <c r="W204" s="352"/>
      <c r="X204" s="352"/>
      <c r="Y204" s="352"/>
      <c r="Z204" s="352"/>
      <c r="AA204" s="352"/>
      <c r="AB204" s="352"/>
      <c r="AC204" s="352"/>
      <c r="AD204" s="352"/>
      <c r="AE204" s="352"/>
      <c r="AF204" s="381" t="s">
        <v>122</v>
      </c>
      <c r="AG204" s="385"/>
      <c r="AH204" s="385"/>
      <c r="AI204" s="301"/>
      <c r="AJ204" s="301"/>
      <c r="AK204" s="111"/>
      <c r="AL204" s="301"/>
      <c r="AM204" s="396"/>
      <c r="AX204" s="257" t="s">
        <v>57</v>
      </c>
      <c r="AY204" s="413">
        <v>339</v>
      </c>
      <c r="AZ204" s="413">
        <v>169</v>
      </c>
      <c r="BA204" s="413">
        <v>339</v>
      </c>
      <c r="BB204" s="413">
        <v>169</v>
      </c>
      <c r="BC204" s="257" t="s">
        <v>233</v>
      </c>
      <c r="BD204" s="413"/>
      <c r="BE204" s="257"/>
      <c r="BF204" s="226"/>
    </row>
    <row r="205" spans="1:58" ht="20.25" customHeight="1">
      <c r="A205" s="265"/>
      <c r="B205" s="226"/>
      <c r="C205" s="302" t="s">
        <v>467</v>
      </c>
      <c r="D205" s="302"/>
      <c r="E205" s="302"/>
      <c r="F205" s="302"/>
      <c r="G205" s="302"/>
      <c r="H205" s="302"/>
      <c r="I205" s="302"/>
      <c r="J205" s="302"/>
      <c r="K205" s="302"/>
      <c r="L205" s="302"/>
      <c r="M205" s="302"/>
      <c r="N205" s="302"/>
      <c r="O205" s="302"/>
      <c r="P205" s="302"/>
      <c r="Q205" s="302"/>
      <c r="R205" s="302"/>
      <c r="S205" s="302"/>
      <c r="T205" s="302"/>
      <c r="U205" s="302"/>
      <c r="V205" s="302"/>
      <c r="W205" s="302"/>
      <c r="X205" s="302"/>
      <c r="Y205" s="302"/>
      <c r="Z205" s="302"/>
      <c r="AA205" s="302"/>
      <c r="AB205" s="302"/>
      <c r="AC205" s="302"/>
      <c r="AD205" s="302"/>
      <c r="AE205" s="302"/>
      <c r="AF205" s="302"/>
      <c r="AG205" s="302"/>
      <c r="AH205" s="302"/>
      <c r="AI205" s="302"/>
      <c r="AJ205" s="302"/>
      <c r="AK205" s="302"/>
      <c r="AL205" s="302"/>
      <c r="AM205" s="397"/>
      <c r="AX205" s="257" t="s">
        <v>60</v>
      </c>
      <c r="AY205" s="413">
        <v>311</v>
      </c>
      <c r="AZ205" s="413">
        <v>156</v>
      </c>
      <c r="BA205" s="413">
        <v>311</v>
      </c>
      <c r="BB205" s="413">
        <v>156</v>
      </c>
      <c r="BC205" s="257" t="s">
        <v>233</v>
      </c>
      <c r="BD205" s="413"/>
      <c r="BE205" s="257"/>
      <c r="BF205" s="226"/>
    </row>
    <row r="206" spans="1:58" ht="20.25" customHeight="1">
      <c r="A206" s="266"/>
      <c r="B206" s="287"/>
      <c r="C206" s="302"/>
      <c r="D206" s="302"/>
      <c r="E206" s="302"/>
      <c r="F206" s="302"/>
      <c r="G206" s="302"/>
      <c r="H206" s="302"/>
      <c r="I206" s="302"/>
      <c r="J206" s="302"/>
      <c r="K206" s="302"/>
      <c r="L206" s="302"/>
      <c r="M206" s="302"/>
      <c r="N206" s="302"/>
      <c r="O206" s="302"/>
      <c r="P206" s="302"/>
      <c r="Q206" s="302"/>
      <c r="R206" s="302"/>
      <c r="S206" s="302"/>
      <c r="T206" s="302"/>
      <c r="U206" s="302"/>
      <c r="V206" s="302"/>
      <c r="W206" s="302"/>
      <c r="X206" s="302"/>
      <c r="Y206" s="302"/>
      <c r="Z206" s="302"/>
      <c r="AA206" s="302"/>
      <c r="AB206" s="302"/>
      <c r="AC206" s="302"/>
      <c r="AD206" s="302"/>
      <c r="AE206" s="302"/>
      <c r="AF206" s="302"/>
      <c r="AG206" s="302"/>
      <c r="AH206" s="302"/>
      <c r="AI206" s="302"/>
      <c r="AJ206" s="302"/>
      <c r="AK206" s="302"/>
      <c r="AL206" s="302"/>
      <c r="AM206" s="397"/>
      <c r="AX206" s="257" t="s">
        <v>63</v>
      </c>
      <c r="AY206" s="413">
        <v>137</v>
      </c>
      <c r="AZ206" s="413">
        <v>68</v>
      </c>
      <c r="BA206" s="413">
        <v>137</v>
      </c>
      <c r="BB206" s="413">
        <v>68</v>
      </c>
      <c r="BC206" s="257" t="s">
        <v>233</v>
      </c>
      <c r="BD206" s="413"/>
      <c r="BE206" s="257"/>
      <c r="BF206" s="226"/>
    </row>
    <row r="207" spans="1:58" ht="20.25" customHeight="1">
      <c r="A207" s="266"/>
      <c r="B207" s="287"/>
      <c r="C207" s="302"/>
      <c r="D207" s="302"/>
      <c r="E207" s="302"/>
      <c r="F207" s="302"/>
      <c r="G207" s="302"/>
      <c r="H207" s="302"/>
      <c r="I207" s="302"/>
      <c r="J207" s="302"/>
      <c r="K207" s="302"/>
      <c r="L207" s="302"/>
      <c r="M207" s="302"/>
      <c r="N207" s="302"/>
      <c r="O207" s="302"/>
      <c r="P207" s="302"/>
      <c r="Q207" s="302"/>
      <c r="R207" s="302"/>
      <c r="S207" s="302"/>
      <c r="T207" s="302"/>
      <c r="U207" s="302"/>
      <c r="V207" s="302"/>
      <c r="W207" s="302"/>
      <c r="X207" s="302"/>
      <c r="Y207" s="302"/>
      <c r="Z207" s="302"/>
      <c r="AA207" s="302"/>
      <c r="AB207" s="302"/>
      <c r="AC207" s="302"/>
      <c r="AD207" s="302"/>
      <c r="AE207" s="302"/>
      <c r="AF207" s="302"/>
      <c r="AG207" s="302"/>
      <c r="AH207" s="302"/>
      <c r="AI207" s="302"/>
      <c r="AJ207" s="302"/>
      <c r="AK207" s="302"/>
      <c r="AL207" s="302"/>
      <c r="AM207" s="397"/>
      <c r="AX207" s="257" t="s">
        <v>35</v>
      </c>
      <c r="AY207" s="413">
        <v>508</v>
      </c>
      <c r="AZ207" s="413">
        <v>254</v>
      </c>
      <c r="BA207" s="413">
        <v>508</v>
      </c>
      <c r="BB207" s="413">
        <v>254</v>
      </c>
      <c r="BC207" s="257" t="s">
        <v>233</v>
      </c>
      <c r="BD207" s="413"/>
      <c r="BE207" s="257"/>
      <c r="BF207" s="226"/>
    </row>
    <row r="208" spans="1:58" ht="20.25" customHeight="1">
      <c r="A208" s="266"/>
      <c r="B208" s="287"/>
      <c r="C208" s="302"/>
      <c r="D208" s="302"/>
      <c r="E208" s="302"/>
      <c r="F208" s="302"/>
      <c r="G208" s="302"/>
      <c r="H208" s="302"/>
      <c r="I208" s="302"/>
      <c r="J208" s="302"/>
      <c r="K208" s="302"/>
      <c r="L208" s="302"/>
      <c r="M208" s="302"/>
      <c r="N208" s="302"/>
      <c r="O208" s="302"/>
      <c r="P208" s="302"/>
      <c r="Q208" s="302"/>
      <c r="R208" s="302"/>
      <c r="S208" s="302"/>
      <c r="T208" s="302"/>
      <c r="U208" s="302"/>
      <c r="V208" s="302"/>
      <c r="W208" s="302"/>
      <c r="X208" s="302"/>
      <c r="Y208" s="302"/>
      <c r="Z208" s="302"/>
      <c r="AA208" s="302"/>
      <c r="AB208" s="302"/>
      <c r="AC208" s="302"/>
      <c r="AD208" s="302"/>
      <c r="AE208" s="302"/>
      <c r="AF208" s="302"/>
      <c r="AG208" s="302"/>
      <c r="AH208" s="302"/>
      <c r="AI208" s="302"/>
      <c r="AJ208" s="302"/>
      <c r="AK208" s="302"/>
      <c r="AL208" s="302"/>
      <c r="AM208" s="397"/>
      <c r="AX208" s="257" t="s">
        <v>65</v>
      </c>
      <c r="AY208" s="413">
        <v>204</v>
      </c>
      <c r="AZ208" s="413">
        <v>102</v>
      </c>
      <c r="BA208" s="413">
        <v>204</v>
      </c>
      <c r="BB208" s="413">
        <v>102</v>
      </c>
      <c r="BC208" s="257" t="s">
        <v>233</v>
      </c>
      <c r="BD208" s="413"/>
      <c r="BE208" s="257"/>
      <c r="BF208" s="226"/>
    </row>
    <row r="209" spans="1:58" ht="20.25" customHeight="1">
      <c r="A209" s="266"/>
      <c r="B209" s="287"/>
      <c r="C209" s="302"/>
      <c r="D209" s="302"/>
      <c r="E209" s="302"/>
      <c r="F209" s="302"/>
      <c r="G209" s="302"/>
      <c r="H209" s="302"/>
      <c r="I209" s="302"/>
      <c r="J209" s="302"/>
      <c r="K209" s="302"/>
      <c r="L209" s="302"/>
      <c r="M209" s="302"/>
      <c r="N209" s="302"/>
      <c r="O209" s="302"/>
      <c r="P209" s="302"/>
      <c r="Q209" s="302"/>
      <c r="R209" s="302"/>
      <c r="S209" s="302"/>
      <c r="T209" s="302"/>
      <c r="U209" s="302"/>
      <c r="V209" s="302"/>
      <c r="W209" s="302"/>
      <c r="X209" s="302"/>
      <c r="Y209" s="302"/>
      <c r="Z209" s="302"/>
      <c r="AA209" s="302"/>
      <c r="AB209" s="302"/>
      <c r="AC209" s="302"/>
      <c r="AD209" s="302"/>
      <c r="AE209" s="302"/>
      <c r="AF209" s="302"/>
      <c r="AG209" s="302"/>
      <c r="AH209" s="302"/>
      <c r="AI209" s="302"/>
      <c r="AJ209" s="302"/>
      <c r="AK209" s="302"/>
      <c r="AL209" s="302"/>
      <c r="AM209" s="397"/>
      <c r="AX209" s="257" t="s">
        <v>67</v>
      </c>
      <c r="AY209" s="413">
        <v>148</v>
      </c>
      <c r="AZ209" s="413">
        <v>74</v>
      </c>
      <c r="BA209" s="413">
        <v>148</v>
      </c>
      <c r="BB209" s="413">
        <v>74</v>
      </c>
      <c r="BC209" s="257" t="s">
        <v>233</v>
      </c>
      <c r="BD209" s="413"/>
      <c r="BE209" s="257"/>
      <c r="BF209" s="226"/>
    </row>
    <row r="210" spans="1:58" ht="20.25" customHeight="1">
      <c r="A210" s="266"/>
      <c r="B210" s="287"/>
      <c r="C210" s="302"/>
      <c r="D210" s="302"/>
      <c r="E210" s="302"/>
      <c r="F210" s="302"/>
      <c r="G210" s="302"/>
      <c r="H210" s="302"/>
      <c r="I210" s="302"/>
      <c r="J210" s="302"/>
      <c r="K210" s="302"/>
      <c r="L210" s="302"/>
      <c r="M210" s="302"/>
      <c r="N210" s="302"/>
      <c r="O210" s="302"/>
      <c r="P210" s="302"/>
      <c r="Q210" s="302"/>
      <c r="R210" s="302"/>
      <c r="S210" s="302"/>
      <c r="T210" s="302"/>
      <c r="U210" s="302"/>
      <c r="V210" s="302"/>
      <c r="W210" s="302"/>
      <c r="X210" s="302"/>
      <c r="Y210" s="302"/>
      <c r="Z210" s="302"/>
      <c r="AA210" s="302"/>
      <c r="AB210" s="302"/>
      <c r="AC210" s="302"/>
      <c r="AD210" s="302"/>
      <c r="AE210" s="302"/>
      <c r="AF210" s="302"/>
      <c r="AG210" s="302"/>
      <c r="AH210" s="302"/>
      <c r="AI210" s="302"/>
      <c r="AJ210" s="302"/>
      <c r="AK210" s="302"/>
      <c r="AL210" s="302"/>
      <c r="AM210" s="397"/>
      <c r="AX210" s="257" t="s">
        <v>68</v>
      </c>
      <c r="AY210" s="413"/>
      <c r="AZ210" s="413">
        <v>282</v>
      </c>
      <c r="BA210" s="413"/>
      <c r="BB210" s="413">
        <v>282</v>
      </c>
      <c r="BC210" s="257" t="s">
        <v>233</v>
      </c>
      <c r="BD210" s="413"/>
      <c r="BE210" s="257"/>
      <c r="BF210" s="226"/>
    </row>
    <row r="211" spans="1:58" ht="20.25" customHeight="1">
      <c r="A211" s="266"/>
      <c r="B211" s="287"/>
      <c r="C211" s="302"/>
      <c r="D211" s="302"/>
      <c r="E211" s="302"/>
      <c r="F211" s="302"/>
      <c r="G211" s="302"/>
      <c r="H211" s="302"/>
      <c r="I211" s="302"/>
      <c r="J211" s="302"/>
      <c r="K211" s="302"/>
      <c r="L211" s="302"/>
      <c r="M211" s="302"/>
      <c r="N211" s="302"/>
      <c r="O211" s="302"/>
      <c r="P211" s="302"/>
      <c r="Q211" s="302"/>
      <c r="R211" s="302"/>
      <c r="S211" s="302"/>
      <c r="T211" s="302"/>
      <c r="U211" s="302"/>
      <c r="V211" s="302"/>
      <c r="W211" s="302"/>
      <c r="X211" s="302"/>
      <c r="Y211" s="302"/>
      <c r="Z211" s="302"/>
      <c r="AA211" s="302"/>
      <c r="AB211" s="302"/>
      <c r="AC211" s="302"/>
      <c r="AD211" s="302"/>
      <c r="AE211" s="302"/>
      <c r="AF211" s="302"/>
      <c r="AG211" s="302"/>
      <c r="AH211" s="302"/>
      <c r="AI211" s="302"/>
      <c r="AJ211" s="302"/>
      <c r="AK211" s="302"/>
      <c r="AL211" s="302"/>
      <c r="AM211" s="397"/>
      <c r="AX211" s="257" t="s">
        <v>171</v>
      </c>
      <c r="AY211" s="413">
        <v>33</v>
      </c>
      <c r="AZ211" s="413">
        <v>16</v>
      </c>
      <c r="BA211" s="413">
        <v>33</v>
      </c>
      <c r="BB211" s="413">
        <v>16</v>
      </c>
      <c r="BC211" s="257" t="s">
        <v>233</v>
      </c>
      <c r="BD211" s="413"/>
      <c r="BE211" s="257"/>
      <c r="BF211" s="226"/>
    </row>
    <row r="212" spans="1:58" ht="20.25" customHeight="1">
      <c r="A212" s="267"/>
      <c r="B212" s="288"/>
      <c r="C212" s="303"/>
      <c r="D212" s="303"/>
      <c r="E212" s="303"/>
      <c r="F212" s="303"/>
      <c r="G212" s="303"/>
      <c r="H212" s="303"/>
      <c r="I212" s="303"/>
      <c r="J212" s="303"/>
      <c r="K212" s="303"/>
      <c r="L212" s="303"/>
      <c r="M212" s="303"/>
      <c r="N212" s="303"/>
      <c r="O212" s="303"/>
      <c r="P212" s="303"/>
      <c r="Q212" s="303"/>
      <c r="R212" s="303"/>
      <c r="S212" s="303"/>
      <c r="T212" s="303"/>
      <c r="U212" s="303"/>
      <c r="V212" s="303"/>
      <c r="W212" s="303"/>
      <c r="X212" s="303"/>
      <c r="Y212" s="303"/>
      <c r="Z212" s="303"/>
      <c r="AA212" s="303"/>
      <c r="AB212" s="303"/>
      <c r="AC212" s="303"/>
      <c r="AD212" s="303"/>
      <c r="AE212" s="303"/>
      <c r="AF212" s="303"/>
      <c r="AG212" s="303"/>
      <c r="AH212" s="303"/>
      <c r="AI212" s="303"/>
      <c r="AJ212" s="303"/>
      <c r="AK212" s="303"/>
      <c r="AL212" s="303"/>
      <c r="AM212" s="398"/>
      <c r="AX212" s="257" t="s">
        <v>69</v>
      </c>
      <c r="AY212" s="413">
        <v>475</v>
      </c>
      <c r="AZ212" s="413">
        <v>237</v>
      </c>
      <c r="BA212" s="413">
        <v>475</v>
      </c>
      <c r="BB212" s="413">
        <v>237</v>
      </c>
      <c r="BC212" s="257" t="s">
        <v>233</v>
      </c>
      <c r="BD212" s="413"/>
      <c r="BE212" s="257"/>
      <c r="BF212" s="226"/>
    </row>
    <row r="213" spans="1:58">
      <c r="A213" s="268" t="s">
        <v>80</v>
      </c>
      <c r="B213" s="289"/>
      <c r="C213" s="289"/>
      <c r="D213" s="289"/>
      <c r="E213" s="289"/>
      <c r="F213" s="303"/>
      <c r="G213" s="303"/>
      <c r="H213" s="303"/>
      <c r="I213" s="303"/>
      <c r="J213" s="303"/>
      <c r="K213" s="303"/>
      <c r="L213" s="303"/>
      <c r="M213" s="303"/>
      <c r="N213" s="303"/>
      <c r="O213" s="303"/>
      <c r="P213" s="303"/>
      <c r="Q213" s="303"/>
      <c r="R213" s="303"/>
      <c r="S213" s="303"/>
      <c r="T213" s="303"/>
      <c r="U213" s="303"/>
      <c r="V213" s="303"/>
      <c r="W213" s="303"/>
      <c r="X213" s="303"/>
      <c r="Y213" s="303"/>
      <c r="Z213" s="303"/>
      <c r="AA213" s="303"/>
      <c r="AB213" s="303"/>
      <c r="AC213" s="303"/>
      <c r="AD213" s="303"/>
      <c r="AE213" s="303"/>
      <c r="AF213" s="303"/>
      <c r="AG213" s="303"/>
      <c r="AH213" s="303"/>
      <c r="AI213" s="303"/>
      <c r="AJ213" s="303"/>
      <c r="AK213" s="303"/>
      <c r="AL213" s="303"/>
      <c r="AM213" s="398"/>
      <c r="AX213" s="257" t="s">
        <v>19</v>
      </c>
      <c r="AY213" s="413">
        <v>638</v>
      </c>
      <c r="AZ213" s="413">
        <v>319</v>
      </c>
      <c r="BA213" s="413">
        <v>638</v>
      </c>
      <c r="BB213" s="413">
        <v>319</v>
      </c>
      <c r="BC213" s="257" t="s">
        <v>233</v>
      </c>
      <c r="BD213" s="413"/>
      <c r="BE213" s="257"/>
      <c r="BF213" s="226"/>
    </row>
    <row r="214" spans="1:58" ht="18" customHeight="1">
      <c r="A214" s="269" t="s">
        <v>88</v>
      </c>
      <c r="B214" s="286"/>
      <c r="C214" s="286"/>
      <c r="D214" s="286"/>
      <c r="E214" s="308"/>
      <c r="F214" s="269" t="s">
        <v>277</v>
      </c>
      <c r="G214" s="286"/>
      <c r="H214" s="286"/>
      <c r="I214" s="286"/>
      <c r="J214" s="286"/>
      <c r="K214" s="340" t="s">
        <v>29</v>
      </c>
      <c r="L214" s="340"/>
      <c r="M214" s="340"/>
      <c r="N214" s="340"/>
      <c r="O214" s="340"/>
      <c r="P214" s="340"/>
      <c r="Q214" s="340"/>
      <c r="R214" s="340"/>
      <c r="S214" s="340"/>
      <c r="T214" s="340"/>
      <c r="U214" s="340"/>
      <c r="V214" s="340"/>
      <c r="W214" s="340"/>
      <c r="X214" s="340"/>
      <c r="Y214" s="340"/>
      <c r="Z214" s="340"/>
      <c r="AA214" s="340"/>
      <c r="AB214" s="340"/>
      <c r="AC214" s="340"/>
      <c r="AD214" s="340"/>
      <c r="AE214" s="340"/>
      <c r="AF214" s="340"/>
      <c r="AG214" s="340"/>
      <c r="AH214" s="340"/>
      <c r="AI214" s="340"/>
      <c r="AJ214" s="340"/>
      <c r="AK214" s="340"/>
      <c r="AL214" s="340"/>
      <c r="AM214" s="340"/>
      <c r="AX214" s="257" t="s">
        <v>72</v>
      </c>
      <c r="AY214" s="414">
        <f t="shared" ref="AY214:AZ227" si="2">BA214*$AG$195</f>
        <v>0</v>
      </c>
      <c r="AZ214" s="414">
        <f t="shared" si="2"/>
        <v>0</v>
      </c>
      <c r="BA214" s="413">
        <v>38</v>
      </c>
      <c r="BB214" s="413">
        <v>19</v>
      </c>
      <c r="BC214" s="257" t="s">
        <v>243</v>
      </c>
      <c r="BD214" s="413"/>
      <c r="BE214" s="257"/>
    </row>
    <row r="215" spans="1:58" ht="9.75" customHeight="1">
      <c r="A215" s="270"/>
      <c r="B215" s="270"/>
      <c r="C215" s="270"/>
      <c r="D215" s="270"/>
      <c r="E215" s="270"/>
      <c r="F215" s="311"/>
      <c r="G215" s="311"/>
      <c r="H215" s="311"/>
      <c r="I215" s="311"/>
      <c r="J215" s="311"/>
      <c r="K215" s="341"/>
      <c r="L215" s="341"/>
      <c r="M215" s="341"/>
      <c r="N215" s="341"/>
      <c r="O215" s="341"/>
      <c r="P215" s="341"/>
      <c r="Q215" s="341"/>
      <c r="R215" s="341"/>
      <c r="S215" s="341"/>
      <c r="T215" s="341"/>
      <c r="U215" s="341"/>
      <c r="V215" s="341"/>
      <c r="W215" s="341"/>
      <c r="X215" s="341"/>
      <c r="Y215" s="341"/>
      <c r="Z215" s="341"/>
      <c r="AA215" s="341"/>
      <c r="AB215" s="341"/>
      <c r="AC215" s="341"/>
      <c r="AD215" s="341"/>
      <c r="AE215" s="341"/>
      <c r="AF215" s="341"/>
      <c r="AG215" s="341"/>
      <c r="AH215" s="341"/>
      <c r="AI215" s="341"/>
      <c r="AJ215" s="341"/>
      <c r="AK215" s="341"/>
      <c r="AL215" s="341"/>
      <c r="AM215" s="341"/>
      <c r="AX215" s="257" t="s">
        <v>75</v>
      </c>
      <c r="AY215" s="414">
        <f t="shared" si="2"/>
        <v>0</v>
      </c>
      <c r="AZ215" s="414">
        <f t="shared" si="2"/>
        <v>0</v>
      </c>
      <c r="BA215" s="413">
        <v>40</v>
      </c>
      <c r="BB215" s="413">
        <v>20</v>
      </c>
      <c r="BC215" s="257" t="s">
        <v>243</v>
      </c>
      <c r="BD215" s="413"/>
      <c r="BE215" s="257"/>
    </row>
    <row r="216" spans="1:58" ht="9.75" customHeight="1">
      <c r="A216" s="270"/>
      <c r="B216" s="270"/>
      <c r="C216" s="270"/>
      <c r="D216" s="270"/>
      <c r="E216" s="270"/>
      <c r="F216" s="311"/>
      <c r="G216" s="311"/>
      <c r="H216" s="311"/>
      <c r="I216" s="311"/>
      <c r="J216" s="311"/>
      <c r="K216" s="341"/>
      <c r="L216" s="341"/>
      <c r="M216" s="341"/>
      <c r="N216" s="341"/>
      <c r="O216" s="341"/>
      <c r="P216" s="341"/>
      <c r="Q216" s="341"/>
      <c r="R216" s="341"/>
      <c r="S216" s="341"/>
      <c r="T216" s="341"/>
      <c r="U216" s="341"/>
      <c r="V216" s="341"/>
      <c r="W216" s="341"/>
      <c r="X216" s="341"/>
      <c r="Y216" s="341"/>
      <c r="Z216" s="341"/>
      <c r="AA216" s="341"/>
      <c r="AB216" s="341"/>
      <c r="AC216" s="341"/>
      <c r="AD216" s="341"/>
      <c r="AE216" s="341"/>
      <c r="AF216" s="341"/>
      <c r="AG216" s="341"/>
      <c r="AH216" s="341"/>
      <c r="AI216" s="341"/>
      <c r="AJ216" s="341"/>
      <c r="AK216" s="341"/>
      <c r="AL216" s="341"/>
      <c r="AM216" s="341"/>
      <c r="AX216" s="257" t="s">
        <v>51</v>
      </c>
      <c r="AY216" s="414">
        <f t="shared" si="2"/>
        <v>0</v>
      </c>
      <c r="AZ216" s="414">
        <f t="shared" si="2"/>
        <v>0</v>
      </c>
      <c r="BA216" s="413">
        <v>38</v>
      </c>
      <c r="BB216" s="413">
        <v>19</v>
      </c>
      <c r="BC216" s="257" t="s">
        <v>243</v>
      </c>
      <c r="BD216" s="413"/>
      <c r="BE216" s="257"/>
    </row>
    <row r="217" spans="1:58" ht="9.75" customHeight="1">
      <c r="A217" s="270"/>
      <c r="B217" s="270"/>
      <c r="C217" s="270"/>
      <c r="D217" s="270"/>
      <c r="E217" s="270"/>
      <c r="F217" s="311"/>
      <c r="G217" s="311"/>
      <c r="H217" s="311"/>
      <c r="I217" s="311"/>
      <c r="J217" s="311"/>
      <c r="K217" s="341"/>
      <c r="L217" s="341"/>
      <c r="M217" s="341"/>
      <c r="N217" s="341"/>
      <c r="O217" s="341"/>
      <c r="P217" s="341"/>
      <c r="Q217" s="341"/>
      <c r="R217" s="341"/>
      <c r="S217" s="341"/>
      <c r="T217" s="341"/>
      <c r="U217" s="341"/>
      <c r="V217" s="341"/>
      <c r="W217" s="341"/>
      <c r="X217" s="341"/>
      <c r="Y217" s="341"/>
      <c r="Z217" s="341"/>
      <c r="AA217" s="341"/>
      <c r="AB217" s="341"/>
      <c r="AC217" s="341"/>
      <c r="AD217" s="341"/>
      <c r="AE217" s="341"/>
      <c r="AF217" s="341"/>
      <c r="AG217" s="341"/>
      <c r="AH217" s="341"/>
      <c r="AI217" s="341"/>
      <c r="AJ217" s="341"/>
      <c r="AK217" s="341"/>
      <c r="AL217" s="341"/>
      <c r="AM217" s="341"/>
      <c r="AX217" s="257" t="s">
        <v>59</v>
      </c>
      <c r="AY217" s="414">
        <f t="shared" si="2"/>
        <v>0</v>
      </c>
      <c r="AZ217" s="414">
        <f t="shared" si="2"/>
        <v>0</v>
      </c>
      <c r="BA217" s="413">
        <v>48</v>
      </c>
      <c r="BB217" s="413">
        <v>24</v>
      </c>
      <c r="BC217" s="257" t="s">
        <v>243</v>
      </c>
      <c r="BD217" s="413"/>
      <c r="BE217" s="257"/>
    </row>
    <row r="218" spans="1:58" ht="9.75" customHeight="1">
      <c r="A218" s="270"/>
      <c r="B218" s="270"/>
      <c r="C218" s="270"/>
      <c r="D218" s="270"/>
      <c r="E218" s="270"/>
      <c r="F218" s="311"/>
      <c r="G218" s="311"/>
      <c r="H218" s="311"/>
      <c r="I218" s="311"/>
      <c r="J218" s="311"/>
      <c r="K218" s="341"/>
      <c r="L218" s="341"/>
      <c r="M218" s="341"/>
      <c r="N218" s="341"/>
      <c r="O218" s="341"/>
      <c r="P218" s="341"/>
      <c r="Q218" s="341"/>
      <c r="R218" s="341"/>
      <c r="S218" s="341"/>
      <c r="T218" s="341"/>
      <c r="U218" s="341"/>
      <c r="V218" s="341"/>
      <c r="W218" s="341"/>
      <c r="X218" s="341"/>
      <c r="Y218" s="341"/>
      <c r="Z218" s="341"/>
      <c r="AA218" s="341"/>
      <c r="AB218" s="341"/>
      <c r="AC218" s="341"/>
      <c r="AD218" s="341"/>
      <c r="AE218" s="341"/>
      <c r="AF218" s="341"/>
      <c r="AG218" s="341"/>
      <c r="AH218" s="341"/>
      <c r="AI218" s="341"/>
      <c r="AJ218" s="341"/>
      <c r="AK218" s="341"/>
      <c r="AL218" s="341"/>
      <c r="AM218" s="341"/>
      <c r="AX218" s="257" t="s">
        <v>11</v>
      </c>
      <c r="AY218" s="414">
        <f t="shared" si="2"/>
        <v>0</v>
      </c>
      <c r="AZ218" s="414">
        <f t="shared" si="2"/>
        <v>0</v>
      </c>
      <c r="BA218" s="413">
        <v>43</v>
      </c>
      <c r="BB218" s="413">
        <v>21</v>
      </c>
      <c r="BC218" s="257" t="s">
        <v>243</v>
      </c>
      <c r="BD218" s="413"/>
      <c r="BE218" s="257"/>
    </row>
    <row r="219" spans="1:58" ht="9.75" customHeight="1">
      <c r="A219" s="270"/>
      <c r="B219" s="270"/>
      <c r="C219" s="270"/>
      <c r="D219" s="270"/>
      <c r="E219" s="270"/>
      <c r="F219" s="311"/>
      <c r="G219" s="311"/>
      <c r="H219" s="311"/>
      <c r="I219" s="311"/>
      <c r="J219" s="311"/>
      <c r="K219" s="341"/>
      <c r="L219" s="341"/>
      <c r="M219" s="341"/>
      <c r="N219" s="341"/>
      <c r="O219" s="341"/>
      <c r="P219" s="341"/>
      <c r="Q219" s="341"/>
      <c r="R219" s="341"/>
      <c r="S219" s="341"/>
      <c r="T219" s="341"/>
      <c r="U219" s="341"/>
      <c r="V219" s="341"/>
      <c r="W219" s="341"/>
      <c r="X219" s="341"/>
      <c r="Y219" s="341"/>
      <c r="Z219" s="341"/>
      <c r="AA219" s="341"/>
      <c r="AB219" s="341"/>
      <c r="AC219" s="341"/>
      <c r="AD219" s="341"/>
      <c r="AE219" s="341"/>
      <c r="AF219" s="341"/>
      <c r="AG219" s="341"/>
      <c r="AH219" s="341"/>
      <c r="AI219" s="341"/>
      <c r="AJ219" s="341"/>
      <c r="AK219" s="341"/>
      <c r="AL219" s="341"/>
      <c r="AM219" s="341"/>
      <c r="AX219" s="257" t="s">
        <v>77</v>
      </c>
      <c r="AY219" s="414">
        <f t="shared" si="2"/>
        <v>0</v>
      </c>
      <c r="AZ219" s="414">
        <f t="shared" si="2"/>
        <v>0</v>
      </c>
      <c r="BA219" s="413">
        <v>36</v>
      </c>
      <c r="BB219" s="413">
        <v>18</v>
      </c>
      <c r="BC219" s="257" t="s">
        <v>243</v>
      </c>
      <c r="BD219" s="413"/>
      <c r="BE219" s="257"/>
    </row>
    <row r="220" spans="1:58" ht="9.75" customHeight="1">
      <c r="A220" s="270"/>
      <c r="B220" s="270"/>
      <c r="C220" s="270"/>
      <c r="D220" s="270"/>
      <c r="E220" s="270"/>
      <c r="F220" s="311"/>
      <c r="G220" s="311"/>
      <c r="H220" s="311"/>
      <c r="I220" s="311"/>
      <c r="J220" s="311"/>
      <c r="K220" s="341"/>
      <c r="L220" s="341"/>
      <c r="M220" s="341"/>
      <c r="N220" s="341"/>
      <c r="O220" s="341"/>
      <c r="P220" s="341"/>
      <c r="Q220" s="341"/>
      <c r="R220" s="341"/>
      <c r="S220" s="341"/>
      <c r="T220" s="341"/>
      <c r="U220" s="341"/>
      <c r="V220" s="341"/>
      <c r="W220" s="341"/>
      <c r="X220" s="341"/>
      <c r="Y220" s="341"/>
      <c r="Z220" s="341"/>
      <c r="AA220" s="341"/>
      <c r="AB220" s="341"/>
      <c r="AC220" s="341"/>
      <c r="AD220" s="341"/>
      <c r="AE220" s="341"/>
      <c r="AF220" s="341"/>
      <c r="AG220" s="341"/>
      <c r="AH220" s="341"/>
      <c r="AI220" s="341"/>
      <c r="AJ220" s="341"/>
      <c r="AK220" s="341"/>
      <c r="AL220" s="341"/>
      <c r="AM220" s="341"/>
      <c r="AX220" s="257" t="s">
        <v>245</v>
      </c>
      <c r="AY220" s="414">
        <f t="shared" si="2"/>
        <v>0</v>
      </c>
      <c r="AZ220" s="414">
        <f t="shared" si="2"/>
        <v>0</v>
      </c>
      <c r="BA220" s="413">
        <v>37</v>
      </c>
      <c r="BB220" s="413">
        <v>19</v>
      </c>
      <c r="BC220" s="257" t="s">
        <v>243</v>
      </c>
      <c r="BD220" s="413"/>
      <c r="BE220" s="257"/>
    </row>
    <row r="221" spans="1:58" ht="9.75" customHeight="1">
      <c r="A221" s="270"/>
      <c r="B221" s="270"/>
      <c r="C221" s="270"/>
      <c r="D221" s="270"/>
      <c r="E221" s="270"/>
      <c r="F221" s="311"/>
      <c r="G221" s="311"/>
      <c r="H221" s="311"/>
      <c r="I221" s="311"/>
      <c r="J221" s="311"/>
      <c r="K221" s="341"/>
      <c r="L221" s="341"/>
      <c r="M221" s="341"/>
      <c r="N221" s="341"/>
      <c r="O221" s="341"/>
      <c r="P221" s="341"/>
      <c r="Q221" s="341"/>
      <c r="R221" s="341"/>
      <c r="S221" s="341"/>
      <c r="T221" s="341"/>
      <c r="U221" s="341"/>
      <c r="V221" s="341"/>
      <c r="W221" s="341"/>
      <c r="X221" s="341"/>
      <c r="Y221" s="341"/>
      <c r="Z221" s="341"/>
      <c r="AA221" s="341"/>
      <c r="AB221" s="341"/>
      <c r="AC221" s="341"/>
      <c r="AD221" s="341"/>
      <c r="AE221" s="341"/>
      <c r="AF221" s="341"/>
      <c r="AG221" s="341"/>
      <c r="AH221" s="341"/>
      <c r="AI221" s="341"/>
      <c r="AJ221" s="341"/>
      <c r="AK221" s="341"/>
      <c r="AL221" s="341"/>
      <c r="AM221" s="341"/>
      <c r="AX221" s="257" t="s">
        <v>163</v>
      </c>
      <c r="AY221" s="414">
        <f t="shared" si="2"/>
        <v>0</v>
      </c>
      <c r="AZ221" s="414">
        <f t="shared" si="2"/>
        <v>0</v>
      </c>
      <c r="BA221" s="413">
        <v>35</v>
      </c>
      <c r="BB221" s="413">
        <v>18</v>
      </c>
      <c r="BC221" s="257" t="s">
        <v>243</v>
      </c>
      <c r="BD221" s="413"/>
      <c r="BE221" s="257"/>
    </row>
    <row r="222" spans="1:58" ht="9.75" customHeight="1">
      <c r="A222" s="270"/>
      <c r="B222" s="270"/>
      <c r="C222" s="270"/>
      <c r="D222" s="270"/>
      <c r="E222" s="270"/>
      <c r="F222" s="311"/>
      <c r="G222" s="311"/>
      <c r="H222" s="311"/>
      <c r="I222" s="311"/>
      <c r="J222" s="311"/>
      <c r="K222" s="341"/>
      <c r="L222" s="341"/>
      <c r="M222" s="341"/>
      <c r="N222" s="341"/>
      <c r="O222" s="341"/>
      <c r="P222" s="341"/>
      <c r="Q222" s="341"/>
      <c r="R222" s="341"/>
      <c r="S222" s="341"/>
      <c r="T222" s="341"/>
      <c r="U222" s="341"/>
      <c r="V222" s="341"/>
      <c r="W222" s="341"/>
      <c r="X222" s="341"/>
      <c r="Y222" s="341"/>
      <c r="Z222" s="341"/>
      <c r="AA222" s="341"/>
      <c r="AB222" s="341"/>
      <c r="AC222" s="341"/>
      <c r="AD222" s="341"/>
      <c r="AE222" s="341"/>
      <c r="AF222" s="341"/>
      <c r="AG222" s="341"/>
      <c r="AH222" s="341"/>
      <c r="AI222" s="341"/>
      <c r="AJ222" s="341"/>
      <c r="AK222" s="341"/>
      <c r="AL222" s="341"/>
      <c r="AM222" s="341"/>
      <c r="AX222" s="257" t="s">
        <v>246</v>
      </c>
      <c r="AY222" s="414">
        <f t="shared" si="2"/>
        <v>0</v>
      </c>
      <c r="AZ222" s="414">
        <f t="shared" si="2"/>
        <v>0</v>
      </c>
      <c r="BA222" s="413">
        <v>37</v>
      </c>
      <c r="BB222" s="413">
        <v>19</v>
      </c>
      <c r="BC222" s="257" t="s">
        <v>243</v>
      </c>
      <c r="BD222" s="413"/>
      <c r="BE222" s="257"/>
    </row>
    <row r="223" spans="1:58" ht="9.75" customHeight="1">
      <c r="A223" s="270"/>
      <c r="B223" s="270"/>
      <c r="C223" s="270"/>
      <c r="D223" s="270"/>
      <c r="E223" s="270"/>
      <c r="F223" s="311"/>
      <c r="G223" s="311"/>
      <c r="H223" s="311"/>
      <c r="I223" s="311"/>
      <c r="J223" s="311"/>
      <c r="K223" s="341"/>
      <c r="L223" s="341"/>
      <c r="M223" s="341"/>
      <c r="N223" s="341"/>
      <c r="O223" s="341"/>
      <c r="P223" s="341"/>
      <c r="Q223" s="341"/>
      <c r="R223" s="341"/>
      <c r="S223" s="341"/>
      <c r="T223" s="341"/>
      <c r="U223" s="341"/>
      <c r="V223" s="341"/>
      <c r="W223" s="341"/>
      <c r="X223" s="341"/>
      <c r="Y223" s="341"/>
      <c r="Z223" s="341"/>
      <c r="AA223" s="341"/>
      <c r="AB223" s="341"/>
      <c r="AC223" s="341"/>
      <c r="AD223" s="341"/>
      <c r="AE223" s="341"/>
      <c r="AF223" s="341"/>
      <c r="AG223" s="341"/>
      <c r="AH223" s="341"/>
      <c r="AI223" s="341"/>
      <c r="AJ223" s="341"/>
      <c r="AK223" s="341"/>
      <c r="AL223" s="341"/>
      <c r="AM223" s="341"/>
      <c r="AX223" s="257" t="s">
        <v>247</v>
      </c>
      <c r="AY223" s="414">
        <f t="shared" si="2"/>
        <v>0</v>
      </c>
      <c r="AZ223" s="414">
        <f t="shared" si="2"/>
        <v>0</v>
      </c>
      <c r="BA223" s="413">
        <v>35</v>
      </c>
      <c r="BB223" s="413">
        <v>18</v>
      </c>
      <c r="BC223" s="257" t="s">
        <v>243</v>
      </c>
      <c r="BD223" s="413"/>
      <c r="BE223" s="257"/>
    </row>
    <row r="224" spans="1:58" ht="9.75" customHeight="1">
      <c r="A224" s="270"/>
      <c r="B224" s="270"/>
      <c r="C224" s="270"/>
      <c r="D224" s="270"/>
      <c r="E224" s="270"/>
      <c r="F224" s="311"/>
      <c r="G224" s="311"/>
      <c r="H224" s="311"/>
      <c r="I224" s="311"/>
      <c r="J224" s="311"/>
      <c r="K224" s="341"/>
      <c r="L224" s="341"/>
      <c r="M224" s="341"/>
      <c r="N224" s="341"/>
      <c r="O224" s="341"/>
      <c r="P224" s="341"/>
      <c r="Q224" s="341"/>
      <c r="R224" s="341"/>
      <c r="S224" s="341"/>
      <c r="T224" s="341"/>
      <c r="U224" s="341"/>
      <c r="V224" s="341"/>
      <c r="W224" s="341"/>
      <c r="X224" s="341"/>
      <c r="Y224" s="341"/>
      <c r="Z224" s="341"/>
      <c r="AA224" s="341"/>
      <c r="AB224" s="341"/>
      <c r="AC224" s="341"/>
      <c r="AD224" s="341"/>
      <c r="AE224" s="341"/>
      <c r="AF224" s="341"/>
      <c r="AG224" s="341"/>
      <c r="AH224" s="341"/>
      <c r="AI224" s="341"/>
      <c r="AJ224" s="341"/>
      <c r="AK224" s="341"/>
      <c r="AL224" s="341"/>
      <c r="AM224" s="341"/>
      <c r="AX224" s="257" t="s">
        <v>249</v>
      </c>
      <c r="AY224" s="414">
        <f t="shared" si="2"/>
        <v>0</v>
      </c>
      <c r="AZ224" s="414">
        <f t="shared" si="2"/>
        <v>0</v>
      </c>
      <c r="BA224" s="413">
        <v>37</v>
      </c>
      <c r="BB224" s="413">
        <v>19</v>
      </c>
      <c r="BC224" s="257" t="s">
        <v>243</v>
      </c>
      <c r="BD224" s="413"/>
      <c r="BE224" s="257"/>
    </row>
    <row r="225" spans="1:57" ht="9.75" customHeight="1">
      <c r="A225" s="270"/>
      <c r="B225" s="270"/>
      <c r="C225" s="270"/>
      <c r="D225" s="270"/>
      <c r="E225" s="270"/>
      <c r="F225" s="311"/>
      <c r="G225" s="311"/>
      <c r="H225" s="311"/>
      <c r="I225" s="311"/>
      <c r="J225" s="311"/>
      <c r="K225" s="341"/>
      <c r="L225" s="341"/>
      <c r="M225" s="341"/>
      <c r="N225" s="341"/>
      <c r="O225" s="341"/>
      <c r="P225" s="341"/>
      <c r="Q225" s="341"/>
      <c r="R225" s="341"/>
      <c r="S225" s="341"/>
      <c r="T225" s="341"/>
      <c r="U225" s="341"/>
      <c r="V225" s="341"/>
      <c r="W225" s="341"/>
      <c r="X225" s="341"/>
      <c r="Y225" s="341"/>
      <c r="Z225" s="341"/>
      <c r="AA225" s="341"/>
      <c r="AB225" s="341"/>
      <c r="AC225" s="341"/>
      <c r="AD225" s="341"/>
      <c r="AE225" s="341"/>
      <c r="AF225" s="341"/>
      <c r="AG225" s="341"/>
      <c r="AH225" s="341"/>
      <c r="AI225" s="341"/>
      <c r="AJ225" s="341"/>
      <c r="AK225" s="341"/>
      <c r="AL225" s="341"/>
      <c r="AM225" s="341"/>
      <c r="AX225" s="257" t="s">
        <v>21</v>
      </c>
      <c r="AY225" s="414">
        <f t="shared" si="2"/>
        <v>0</v>
      </c>
      <c r="AZ225" s="414">
        <f t="shared" si="2"/>
        <v>0</v>
      </c>
      <c r="BA225" s="413">
        <v>35</v>
      </c>
      <c r="BB225" s="413">
        <v>18</v>
      </c>
      <c r="BC225" s="257" t="s">
        <v>243</v>
      </c>
      <c r="BD225" s="413"/>
      <c r="BE225" s="257"/>
    </row>
    <row r="226" spans="1:57" ht="9.75" customHeight="1">
      <c r="A226" s="270"/>
      <c r="B226" s="270"/>
      <c r="C226" s="270"/>
      <c r="D226" s="270"/>
      <c r="E226" s="270"/>
      <c r="F226" s="311"/>
      <c r="G226" s="311"/>
      <c r="H226" s="311"/>
      <c r="I226" s="311"/>
      <c r="J226" s="311"/>
      <c r="K226" s="341"/>
      <c r="L226" s="341"/>
      <c r="M226" s="341"/>
      <c r="N226" s="341"/>
      <c r="O226" s="341"/>
      <c r="P226" s="341"/>
      <c r="Q226" s="341"/>
      <c r="R226" s="341"/>
      <c r="S226" s="341"/>
      <c r="T226" s="341"/>
      <c r="U226" s="341"/>
      <c r="V226" s="341"/>
      <c r="W226" s="341"/>
      <c r="X226" s="341"/>
      <c r="Y226" s="341"/>
      <c r="Z226" s="341"/>
      <c r="AA226" s="341"/>
      <c r="AB226" s="341"/>
      <c r="AC226" s="341"/>
      <c r="AD226" s="341"/>
      <c r="AE226" s="341"/>
      <c r="AF226" s="341"/>
      <c r="AG226" s="341"/>
      <c r="AH226" s="341"/>
      <c r="AI226" s="341"/>
      <c r="AJ226" s="341"/>
      <c r="AK226" s="341"/>
      <c r="AL226" s="341"/>
      <c r="AM226" s="341"/>
      <c r="AX226" s="257" t="s">
        <v>252</v>
      </c>
      <c r="AY226" s="414">
        <f t="shared" si="2"/>
        <v>0</v>
      </c>
      <c r="AZ226" s="414">
        <f t="shared" si="2"/>
        <v>0</v>
      </c>
      <c r="BA226" s="413">
        <v>37</v>
      </c>
      <c r="BB226" s="413">
        <v>19</v>
      </c>
      <c r="BC226" s="257" t="s">
        <v>243</v>
      </c>
      <c r="BD226" s="413"/>
      <c r="BE226" s="257"/>
    </row>
    <row r="227" spans="1:57" ht="9.75" customHeight="1">
      <c r="A227" s="270"/>
      <c r="B227" s="270"/>
      <c r="C227" s="270"/>
      <c r="D227" s="270"/>
      <c r="E227" s="270"/>
      <c r="F227" s="311"/>
      <c r="G227" s="311"/>
      <c r="H227" s="311"/>
      <c r="I227" s="311"/>
      <c r="J227" s="311"/>
      <c r="K227" s="341"/>
      <c r="L227" s="341"/>
      <c r="M227" s="341"/>
      <c r="N227" s="341"/>
      <c r="O227" s="341"/>
      <c r="P227" s="341"/>
      <c r="Q227" s="341"/>
      <c r="R227" s="341"/>
      <c r="S227" s="341"/>
      <c r="T227" s="341"/>
      <c r="U227" s="341"/>
      <c r="V227" s="341"/>
      <c r="W227" s="341"/>
      <c r="X227" s="341"/>
      <c r="Y227" s="341"/>
      <c r="Z227" s="341"/>
      <c r="AA227" s="341"/>
      <c r="AB227" s="341"/>
      <c r="AC227" s="341"/>
      <c r="AD227" s="341"/>
      <c r="AE227" s="341"/>
      <c r="AF227" s="341"/>
      <c r="AG227" s="341"/>
      <c r="AH227" s="341"/>
      <c r="AI227" s="341"/>
      <c r="AJ227" s="341"/>
      <c r="AK227" s="341"/>
      <c r="AL227" s="341"/>
      <c r="AM227" s="341"/>
      <c r="AX227" s="257" t="s">
        <v>153</v>
      </c>
      <c r="AY227" s="414">
        <f t="shared" si="2"/>
        <v>0</v>
      </c>
      <c r="AZ227" s="414">
        <f t="shared" si="2"/>
        <v>0</v>
      </c>
      <c r="BA227" s="413">
        <v>35</v>
      </c>
      <c r="BB227" s="413">
        <v>18</v>
      </c>
      <c r="BC227" s="257" t="s">
        <v>243</v>
      </c>
      <c r="BD227" s="413"/>
      <c r="BE227" s="257"/>
    </row>
    <row r="228" spans="1:57" ht="9.75" customHeight="1">
      <c r="A228" s="270"/>
      <c r="B228" s="270"/>
      <c r="C228" s="270"/>
      <c r="D228" s="270"/>
      <c r="E228" s="270"/>
      <c r="F228" s="311"/>
      <c r="G228" s="311"/>
      <c r="H228" s="311"/>
      <c r="I228" s="311"/>
      <c r="J228" s="311"/>
      <c r="K228" s="341"/>
      <c r="L228" s="341"/>
      <c r="M228" s="341"/>
      <c r="N228" s="341"/>
      <c r="O228" s="341"/>
      <c r="P228" s="341"/>
      <c r="Q228" s="341"/>
      <c r="R228" s="341"/>
      <c r="S228" s="341"/>
      <c r="T228" s="341"/>
      <c r="U228" s="341"/>
      <c r="V228" s="341"/>
      <c r="W228" s="341"/>
      <c r="X228" s="341"/>
      <c r="Y228" s="341"/>
      <c r="Z228" s="341"/>
      <c r="AA228" s="341"/>
      <c r="AB228" s="341"/>
      <c r="AC228" s="341"/>
      <c r="AD228" s="341"/>
      <c r="AE228" s="341"/>
      <c r="AF228" s="341"/>
      <c r="AG228" s="341"/>
      <c r="AH228" s="341"/>
      <c r="AI228" s="341"/>
      <c r="AJ228" s="341"/>
      <c r="AK228" s="341"/>
      <c r="AL228" s="341"/>
      <c r="AM228" s="341"/>
    </row>
    <row r="229" spans="1:57" ht="9.75" customHeight="1">
      <c r="A229" s="270"/>
      <c r="B229" s="270"/>
      <c r="C229" s="270"/>
      <c r="D229" s="270"/>
      <c r="E229" s="270"/>
      <c r="F229" s="311"/>
      <c r="G229" s="311"/>
      <c r="H229" s="311"/>
      <c r="I229" s="311"/>
      <c r="J229" s="311"/>
      <c r="K229" s="341"/>
      <c r="L229" s="341"/>
      <c r="M229" s="341"/>
      <c r="N229" s="341"/>
      <c r="O229" s="341"/>
      <c r="P229" s="341"/>
      <c r="Q229" s="341"/>
      <c r="R229" s="341"/>
      <c r="S229" s="341"/>
      <c r="T229" s="341"/>
      <c r="U229" s="341"/>
      <c r="V229" s="341"/>
      <c r="W229" s="341"/>
      <c r="X229" s="341"/>
      <c r="Y229" s="341"/>
      <c r="Z229" s="341"/>
      <c r="AA229" s="341"/>
      <c r="AB229" s="341"/>
      <c r="AC229" s="341"/>
      <c r="AD229" s="341"/>
      <c r="AE229" s="341"/>
      <c r="AF229" s="341"/>
      <c r="AG229" s="341"/>
      <c r="AH229" s="341"/>
      <c r="AI229" s="341"/>
      <c r="AJ229" s="341"/>
      <c r="AK229" s="341"/>
      <c r="AL229" s="341"/>
      <c r="AM229" s="341"/>
    </row>
    <row r="230" spans="1:57" ht="9.75" customHeight="1">
      <c r="A230" s="270"/>
      <c r="B230" s="270"/>
      <c r="C230" s="270"/>
      <c r="D230" s="270"/>
      <c r="E230" s="270"/>
      <c r="F230" s="311"/>
      <c r="G230" s="311"/>
      <c r="H230" s="311"/>
      <c r="I230" s="311"/>
      <c r="J230" s="311"/>
      <c r="K230" s="341"/>
      <c r="L230" s="341"/>
      <c r="M230" s="341"/>
      <c r="N230" s="341"/>
      <c r="O230" s="341"/>
      <c r="P230" s="341"/>
      <c r="Q230" s="341"/>
      <c r="R230" s="341"/>
      <c r="S230" s="341"/>
      <c r="T230" s="341"/>
      <c r="U230" s="341"/>
      <c r="V230" s="341"/>
      <c r="W230" s="341"/>
      <c r="X230" s="341"/>
      <c r="Y230" s="341"/>
      <c r="Z230" s="341"/>
      <c r="AA230" s="341"/>
      <c r="AB230" s="341"/>
      <c r="AC230" s="341"/>
      <c r="AD230" s="341"/>
      <c r="AE230" s="341"/>
      <c r="AF230" s="341"/>
      <c r="AG230" s="341"/>
      <c r="AH230" s="341"/>
      <c r="AI230" s="341"/>
      <c r="AJ230" s="341"/>
      <c r="AK230" s="341"/>
      <c r="AL230" s="341"/>
      <c r="AM230" s="341"/>
    </row>
    <row r="231" spans="1:57" ht="9.75" customHeight="1">
      <c r="A231" s="270"/>
      <c r="B231" s="270"/>
      <c r="C231" s="270"/>
      <c r="D231" s="270"/>
      <c r="E231" s="270"/>
      <c r="F231" s="311"/>
      <c r="G231" s="311"/>
      <c r="H231" s="311"/>
      <c r="I231" s="311"/>
      <c r="J231" s="311"/>
      <c r="K231" s="341"/>
      <c r="L231" s="341"/>
      <c r="M231" s="341"/>
      <c r="N231" s="341"/>
      <c r="O231" s="341"/>
      <c r="P231" s="341"/>
      <c r="Q231" s="341"/>
      <c r="R231" s="341"/>
      <c r="S231" s="341"/>
      <c r="T231" s="341"/>
      <c r="U231" s="341"/>
      <c r="V231" s="341"/>
      <c r="W231" s="341"/>
      <c r="X231" s="341"/>
      <c r="Y231" s="341"/>
      <c r="Z231" s="341"/>
      <c r="AA231" s="341"/>
      <c r="AB231" s="341"/>
      <c r="AC231" s="341"/>
      <c r="AD231" s="341"/>
      <c r="AE231" s="341"/>
      <c r="AF231" s="341"/>
      <c r="AG231" s="341"/>
      <c r="AH231" s="341"/>
      <c r="AI231" s="341"/>
      <c r="AJ231" s="341"/>
      <c r="AK231" s="341"/>
      <c r="AL231" s="341"/>
      <c r="AM231" s="341"/>
    </row>
    <row r="232" spans="1:57" ht="9.75" customHeight="1">
      <c r="A232" s="270"/>
      <c r="B232" s="270"/>
      <c r="C232" s="270"/>
      <c r="D232" s="270"/>
      <c r="E232" s="270"/>
      <c r="F232" s="311"/>
      <c r="G232" s="311"/>
      <c r="H232" s="311"/>
      <c r="I232" s="311"/>
      <c r="J232" s="311"/>
      <c r="K232" s="341"/>
      <c r="L232" s="341"/>
      <c r="M232" s="341"/>
      <c r="N232" s="341"/>
      <c r="O232" s="341"/>
      <c r="P232" s="341"/>
      <c r="Q232" s="341"/>
      <c r="R232" s="341"/>
      <c r="S232" s="341"/>
      <c r="T232" s="341"/>
      <c r="U232" s="341"/>
      <c r="V232" s="341"/>
      <c r="W232" s="341"/>
      <c r="X232" s="341"/>
      <c r="Y232" s="341"/>
      <c r="Z232" s="341"/>
      <c r="AA232" s="341"/>
      <c r="AB232" s="341"/>
      <c r="AC232" s="341"/>
      <c r="AD232" s="341"/>
      <c r="AE232" s="341"/>
      <c r="AF232" s="341"/>
      <c r="AG232" s="341"/>
      <c r="AH232" s="341"/>
      <c r="AI232" s="341"/>
      <c r="AJ232" s="341"/>
      <c r="AK232" s="341"/>
      <c r="AL232" s="341"/>
      <c r="AM232" s="341"/>
    </row>
    <row r="233" spans="1:57" ht="9.75" customHeight="1">
      <c r="A233" s="270"/>
      <c r="B233" s="270"/>
      <c r="C233" s="270"/>
      <c r="D233" s="270"/>
      <c r="E233" s="270"/>
      <c r="F233" s="311"/>
      <c r="G233" s="311"/>
      <c r="H233" s="311"/>
      <c r="I233" s="311"/>
      <c r="J233" s="311"/>
      <c r="K233" s="341"/>
      <c r="L233" s="341"/>
      <c r="M233" s="341"/>
      <c r="N233" s="341"/>
      <c r="O233" s="341"/>
      <c r="P233" s="341"/>
      <c r="Q233" s="341"/>
      <c r="R233" s="341"/>
      <c r="S233" s="341"/>
      <c r="T233" s="341"/>
      <c r="U233" s="341"/>
      <c r="V233" s="341"/>
      <c r="W233" s="341"/>
      <c r="X233" s="341"/>
      <c r="Y233" s="341"/>
      <c r="Z233" s="341"/>
      <c r="AA233" s="341"/>
      <c r="AB233" s="341"/>
      <c r="AC233" s="341"/>
      <c r="AD233" s="341"/>
      <c r="AE233" s="341"/>
      <c r="AF233" s="341"/>
      <c r="AG233" s="341"/>
      <c r="AH233" s="341"/>
      <c r="AI233" s="341"/>
      <c r="AJ233" s="341"/>
      <c r="AK233" s="341"/>
      <c r="AL233" s="341"/>
      <c r="AM233" s="341"/>
    </row>
    <row r="234" spans="1:57" ht="9.75" customHeight="1">
      <c r="A234" s="270"/>
      <c r="B234" s="270"/>
      <c r="C234" s="270"/>
      <c r="D234" s="270"/>
      <c r="E234" s="270"/>
      <c r="F234" s="312"/>
      <c r="G234" s="317"/>
      <c r="H234" s="317"/>
      <c r="I234" s="317"/>
      <c r="J234" s="333"/>
      <c r="K234" s="342"/>
      <c r="L234" s="342"/>
      <c r="M234" s="342"/>
      <c r="N234" s="342"/>
      <c r="O234" s="342"/>
      <c r="P234" s="342"/>
      <c r="Q234" s="342"/>
      <c r="R234" s="342"/>
      <c r="S234" s="342"/>
      <c r="T234" s="342"/>
      <c r="U234" s="342"/>
      <c r="V234" s="342"/>
      <c r="W234" s="342"/>
      <c r="X234" s="342"/>
      <c r="Y234" s="342"/>
      <c r="Z234" s="342"/>
      <c r="AA234" s="342"/>
      <c r="AB234" s="342"/>
      <c r="AC234" s="342"/>
      <c r="AD234" s="342"/>
      <c r="AE234" s="342"/>
      <c r="AF234" s="342"/>
      <c r="AG234" s="342"/>
      <c r="AH234" s="342"/>
      <c r="AI234" s="342"/>
      <c r="AJ234" s="342"/>
      <c r="AK234" s="342"/>
      <c r="AL234" s="342"/>
      <c r="AM234" s="342"/>
    </row>
    <row r="235" spans="1:57" ht="20.25" customHeight="1">
      <c r="A235" s="271" t="s">
        <v>137</v>
      </c>
      <c r="B235" s="290"/>
      <c r="C235" s="290"/>
      <c r="D235" s="290"/>
      <c r="E235" s="290"/>
      <c r="F235" s="313">
        <f>SUM(F215:J234)</f>
        <v>0</v>
      </c>
      <c r="G235" s="318"/>
      <c r="H235" s="318"/>
      <c r="I235" s="318"/>
      <c r="J235" s="334"/>
      <c r="K235" s="343"/>
      <c r="L235" s="343"/>
      <c r="M235" s="343"/>
      <c r="N235" s="343"/>
      <c r="O235" s="343"/>
      <c r="P235" s="343"/>
      <c r="Q235" s="343"/>
      <c r="R235" s="343"/>
      <c r="S235" s="343"/>
      <c r="T235" s="343"/>
      <c r="U235" s="343"/>
      <c r="V235" s="343"/>
      <c r="W235" s="343"/>
      <c r="X235" s="343"/>
      <c r="Y235" s="343"/>
      <c r="Z235" s="343"/>
      <c r="AA235" s="343"/>
      <c r="AB235" s="343"/>
      <c r="AC235" s="343"/>
      <c r="AD235" s="343"/>
      <c r="AE235" s="343"/>
      <c r="AF235" s="343"/>
      <c r="AG235" s="343"/>
      <c r="AH235" s="343"/>
      <c r="AI235" s="343"/>
      <c r="AJ235" s="343"/>
      <c r="AK235" s="343"/>
      <c r="AL235" s="343"/>
      <c r="AM235" s="343"/>
    </row>
    <row r="236" spans="1:57">
      <c r="A236" s="272"/>
      <c r="B236" s="291"/>
      <c r="C236" s="291"/>
      <c r="D236" s="291"/>
      <c r="E236" s="291"/>
      <c r="F236" s="314"/>
      <c r="G236" s="314"/>
      <c r="H236" s="314"/>
      <c r="I236" s="314"/>
      <c r="J236" s="314"/>
      <c r="K236" s="275"/>
      <c r="L236" s="275"/>
      <c r="M236" s="275"/>
      <c r="N236" s="275"/>
      <c r="O236" s="275"/>
      <c r="P236" s="275"/>
      <c r="Q236" s="275"/>
      <c r="R236" s="275"/>
      <c r="S236" s="275"/>
      <c r="T236" s="275"/>
      <c r="U236" s="275"/>
      <c r="V236" s="275"/>
      <c r="W236" s="275"/>
      <c r="X236" s="275"/>
      <c r="Y236" s="275"/>
      <c r="Z236" s="275"/>
      <c r="AA236" s="275"/>
      <c r="AB236" s="275"/>
      <c r="AC236" s="275"/>
      <c r="AD236" s="275"/>
      <c r="AE236" s="275"/>
      <c r="AF236" s="275"/>
      <c r="AG236" s="275"/>
      <c r="AH236" s="275"/>
      <c r="AI236" s="275"/>
      <c r="AJ236" s="275"/>
      <c r="AK236" s="275"/>
      <c r="AL236" s="275"/>
      <c r="AM236" s="399"/>
    </row>
    <row r="237" spans="1:57">
      <c r="A237" s="273" t="s">
        <v>289</v>
      </c>
      <c r="B237" s="285"/>
      <c r="C237" s="285"/>
      <c r="D237" s="285"/>
      <c r="E237" s="285"/>
      <c r="F237" s="303"/>
      <c r="G237" s="303"/>
      <c r="H237" s="303"/>
      <c r="I237" s="303"/>
      <c r="J237" s="303"/>
      <c r="K237" s="303"/>
      <c r="L237" s="303"/>
      <c r="M237" s="303"/>
      <c r="N237" s="303"/>
      <c r="O237" s="303"/>
      <c r="P237" s="303"/>
      <c r="Q237" s="303"/>
      <c r="R237" s="303"/>
      <c r="S237" s="303"/>
      <c r="T237" s="303"/>
      <c r="U237" s="303"/>
      <c r="V237" s="303"/>
      <c r="W237" s="303"/>
      <c r="X237" s="303"/>
      <c r="Y237" s="303"/>
      <c r="Z237" s="303"/>
      <c r="AA237" s="303"/>
      <c r="AB237" s="303"/>
      <c r="AC237" s="303"/>
      <c r="AD237" s="303"/>
      <c r="AE237" s="303"/>
      <c r="AF237" s="303"/>
      <c r="AG237" s="303"/>
      <c r="AH237" s="303"/>
      <c r="AI237" s="303"/>
      <c r="AJ237" s="303"/>
      <c r="AK237" s="303"/>
      <c r="AL237" s="303"/>
      <c r="AM237" s="398"/>
    </row>
    <row r="238" spans="1:57" ht="18" customHeight="1">
      <c r="A238" s="269" t="s">
        <v>88</v>
      </c>
      <c r="B238" s="286"/>
      <c r="C238" s="286"/>
      <c r="D238" s="286"/>
      <c r="E238" s="308"/>
      <c r="F238" s="269" t="s">
        <v>48</v>
      </c>
      <c r="G238" s="286"/>
      <c r="H238" s="286"/>
      <c r="I238" s="286"/>
      <c r="J238" s="286"/>
      <c r="K238" s="340" t="s">
        <v>449</v>
      </c>
      <c r="L238" s="340"/>
      <c r="M238" s="340"/>
      <c r="N238" s="340"/>
      <c r="O238" s="340"/>
      <c r="P238" s="340"/>
      <c r="Q238" s="340"/>
      <c r="R238" s="340"/>
      <c r="S238" s="340"/>
      <c r="T238" s="340"/>
      <c r="U238" s="340"/>
      <c r="V238" s="340"/>
      <c r="W238" s="340"/>
      <c r="X238" s="340"/>
      <c r="Y238" s="340"/>
      <c r="Z238" s="340"/>
      <c r="AA238" s="340"/>
      <c r="AB238" s="340"/>
      <c r="AC238" s="340"/>
      <c r="AD238" s="340"/>
      <c r="AE238" s="340"/>
      <c r="AF238" s="340"/>
      <c r="AG238" s="340"/>
      <c r="AH238" s="340"/>
      <c r="AI238" s="340"/>
      <c r="AJ238" s="340"/>
      <c r="AK238" s="340"/>
      <c r="AL238" s="340"/>
      <c r="AM238" s="340"/>
    </row>
    <row r="239" spans="1:57" ht="9.75" customHeight="1">
      <c r="A239" s="270"/>
      <c r="B239" s="270"/>
      <c r="C239" s="270"/>
      <c r="D239" s="270"/>
      <c r="E239" s="270"/>
      <c r="F239" s="311"/>
      <c r="G239" s="311"/>
      <c r="H239" s="311"/>
      <c r="I239" s="311"/>
      <c r="J239" s="311"/>
      <c r="K239" s="341"/>
      <c r="L239" s="341"/>
      <c r="M239" s="341"/>
      <c r="N239" s="341"/>
      <c r="O239" s="341"/>
      <c r="P239" s="341"/>
      <c r="Q239" s="341"/>
      <c r="R239" s="341"/>
      <c r="S239" s="341"/>
      <c r="T239" s="341"/>
      <c r="U239" s="341"/>
      <c r="V239" s="341"/>
      <c r="W239" s="341"/>
      <c r="X239" s="341"/>
      <c r="Y239" s="341"/>
      <c r="Z239" s="341"/>
      <c r="AA239" s="341"/>
      <c r="AB239" s="341"/>
      <c r="AC239" s="341"/>
      <c r="AD239" s="341"/>
      <c r="AE239" s="341"/>
      <c r="AF239" s="341"/>
      <c r="AG239" s="341"/>
      <c r="AH239" s="341"/>
      <c r="AI239" s="341"/>
      <c r="AJ239" s="341"/>
      <c r="AK239" s="341"/>
      <c r="AL239" s="341"/>
      <c r="AM239" s="341"/>
    </row>
    <row r="240" spans="1:57" ht="9.75" customHeight="1">
      <c r="A240" s="270"/>
      <c r="B240" s="270"/>
      <c r="C240" s="270"/>
      <c r="D240" s="270"/>
      <c r="E240" s="270"/>
      <c r="F240" s="315"/>
      <c r="G240" s="319"/>
      <c r="H240" s="319"/>
      <c r="I240" s="319"/>
      <c r="J240" s="335"/>
      <c r="K240" s="344"/>
      <c r="L240" s="353"/>
      <c r="M240" s="353"/>
      <c r="N240" s="353"/>
      <c r="O240" s="353"/>
      <c r="P240" s="353"/>
      <c r="Q240" s="353"/>
      <c r="R240" s="353"/>
      <c r="S240" s="353"/>
      <c r="T240" s="353"/>
      <c r="U240" s="353"/>
      <c r="V240" s="353"/>
      <c r="W240" s="353"/>
      <c r="X240" s="353"/>
      <c r="Y240" s="353"/>
      <c r="Z240" s="353"/>
      <c r="AA240" s="353"/>
      <c r="AB240" s="353"/>
      <c r="AC240" s="353"/>
      <c r="AD240" s="353"/>
      <c r="AE240" s="353"/>
      <c r="AF240" s="353"/>
      <c r="AG240" s="353"/>
      <c r="AH240" s="353"/>
      <c r="AI240" s="353"/>
      <c r="AJ240" s="353"/>
      <c r="AK240" s="353"/>
      <c r="AL240" s="353"/>
      <c r="AM240" s="400"/>
    </row>
    <row r="241" spans="1:39" ht="9.75" customHeight="1">
      <c r="A241" s="270"/>
      <c r="B241" s="270"/>
      <c r="C241" s="270"/>
      <c r="D241" s="270"/>
      <c r="E241" s="270"/>
      <c r="F241" s="311"/>
      <c r="G241" s="311"/>
      <c r="H241" s="311"/>
      <c r="I241" s="311"/>
      <c r="J241" s="311"/>
      <c r="K241" s="341"/>
      <c r="L241" s="341"/>
      <c r="M241" s="341"/>
      <c r="N241" s="341"/>
      <c r="O241" s="341"/>
      <c r="P241" s="341"/>
      <c r="Q241" s="341"/>
      <c r="R241" s="341"/>
      <c r="S241" s="341"/>
      <c r="T241" s="341"/>
      <c r="U241" s="341"/>
      <c r="V241" s="341"/>
      <c r="W241" s="341"/>
      <c r="X241" s="341"/>
      <c r="Y241" s="341"/>
      <c r="Z241" s="341"/>
      <c r="AA241" s="341"/>
      <c r="AB241" s="341"/>
      <c r="AC241" s="341"/>
      <c r="AD241" s="341"/>
      <c r="AE241" s="341"/>
      <c r="AF241" s="341"/>
      <c r="AG241" s="341"/>
      <c r="AH241" s="341"/>
      <c r="AI241" s="341"/>
      <c r="AJ241" s="341"/>
      <c r="AK241" s="341"/>
      <c r="AL241" s="341"/>
      <c r="AM241" s="341"/>
    </row>
    <row r="242" spans="1:39" ht="20.25" customHeight="1">
      <c r="A242" s="271" t="s">
        <v>137</v>
      </c>
      <c r="B242" s="290"/>
      <c r="C242" s="290"/>
      <c r="D242" s="290"/>
      <c r="E242" s="290"/>
      <c r="F242" s="313">
        <f>SUM(F239:J241)</f>
        <v>0</v>
      </c>
      <c r="G242" s="318"/>
      <c r="H242" s="318"/>
      <c r="I242" s="318"/>
      <c r="J242" s="334"/>
      <c r="K242" s="343"/>
      <c r="L242" s="343"/>
      <c r="M242" s="343"/>
      <c r="N242" s="343"/>
      <c r="O242" s="343"/>
      <c r="P242" s="343"/>
      <c r="Q242" s="343"/>
      <c r="R242" s="343"/>
      <c r="S242" s="343"/>
      <c r="T242" s="343"/>
      <c r="U242" s="343"/>
      <c r="V242" s="343"/>
      <c r="W242" s="343"/>
      <c r="X242" s="343"/>
      <c r="Y242" s="343"/>
      <c r="Z242" s="343"/>
      <c r="AA242" s="343"/>
      <c r="AB242" s="343"/>
      <c r="AC242" s="343"/>
      <c r="AD242" s="343"/>
      <c r="AE242" s="343"/>
      <c r="AF242" s="343"/>
      <c r="AG242" s="343"/>
      <c r="AH242" s="343"/>
      <c r="AI242" s="343"/>
      <c r="AJ242" s="343"/>
      <c r="AK242" s="343"/>
      <c r="AL242" s="343"/>
      <c r="AM242" s="343"/>
    </row>
    <row r="243" spans="1:39">
      <c r="A243" s="272"/>
      <c r="B243" s="291"/>
      <c r="C243" s="291"/>
      <c r="D243" s="291"/>
      <c r="E243" s="291"/>
      <c r="F243" s="314"/>
      <c r="G243" s="314"/>
      <c r="H243" s="314"/>
      <c r="I243" s="314"/>
      <c r="J243" s="314"/>
      <c r="K243" s="275"/>
      <c r="L243" s="275"/>
      <c r="M243" s="275"/>
      <c r="N243" s="275"/>
      <c r="O243" s="275"/>
      <c r="P243" s="275"/>
      <c r="Q243" s="275"/>
      <c r="R243" s="275"/>
      <c r="S243" s="275"/>
      <c r="T243" s="275"/>
      <c r="U243" s="275"/>
      <c r="V243" s="275"/>
      <c r="W243" s="275"/>
      <c r="X243" s="275"/>
      <c r="Y243" s="275"/>
      <c r="Z243" s="275"/>
      <c r="AA243" s="275"/>
      <c r="AB243" s="275"/>
      <c r="AC243" s="275"/>
      <c r="AD243" s="275"/>
      <c r="AE243" s="275"/>
      <c r="AF243" s="275"/>
      <c r="AG243" s="275"/>
      <c r="AH243" s="275"/>
      <c r="AI243" s="275"/>
      <c r="AJ243" s="275"/>
      <c r="AK243" s="275"/>
      <c r="AL243" s="275"/>
      <c r="AM243" s="399"/>
    </row>
    <row r="244" spans="1:39" ht="20.25" customHeight="1">
      <c r="A244" s="274" t="s">
        <v>159</v>
      </c>
      <c r="B244" s="292"/>
      <c r="C244" s="304"/>
      <c r="D244" s="292"/>
      <c r="E244" s="309"/>
      <c r="F244" s="292"/>
      <c r="G244" s="292"/>
      <c r="H244" s="292"/>
      <c r="I244" s="292"/>
      <c r="J244" s="336"/>
      <c r="K244" s="336"/>
      <c r="L244" s="336"/>
      <c r="M244" s="336"/>
      <c r="N244" s="336"/>
      <c r="O244" s="361"/>
      <c r="P244" s="363"/>
      <c r="Q244" s="365"/>
      <c r="R244" s="365"/>
      <c r="S244" s="336"/>
      <c r="T244" s="367"/>
      <c r="U244" s="336"/>
      <c r="V244" s="369"/>
      <c r="W244" s="338" t="s">
        <v>10</v>
      </c>
      <c r="X244" s="160"/>
      <c r="Y244" s="160"/>
      <c r="Z244" s="169"/>
      <c r="AA244" s="360" t="str">
        <f>IF(L195="","",VLOOKUP(L195,$AX$193:$AZ$227,3,FALSE))</f>
        <v/>
      </c>
      <c r="AB244" s="362"/>
      <c r="AC244" s="362"/>
      <c r="AD244" s="160" t="s">
        <v>0</v>
      </c>
      <c r="AE244" s="169"/>
      <c r="AF244" s="338" t="s">
        <v>91</v>
      </c>
      <c r="AG244" s="160"/>
      <c r="AH244" s="169"/>
      <c r="AI244" s="387">
        <f>ROUNDDOWN($F$262/1000,0)</f>
        <v>0</v>
      </c>
      <c r="AJ244" s="388"/>
      <c r="AK244" s="388"/>
      <c r="AL244" s="160" t="s">
        <v>0</v>
      </c>
      <c r="AM244" s="169"/>
    </row>
    <row r="245" spans="1:39" ht="20.25" customHeight="1">
      <c r="A245" s="264" t="s">
        <v>87</v>
      </c>
      <c r="B245" s="286"/>
      <c r="C245" s="289"/>
      <c r="D245" s="289"/>
      <c r="E245" s="289"/>
      <c r="F245" s="289"/>
      <c r="G245" s="289"/>
      <c r="H245" s="323"/>
      <c r="I245" s="328"/>
      <c r="J245" s="332"/>
      <c r="K245" s="339" t="s">
        <v>203</v>
      </c>
      <c r="L245" s="352"/>
      <c r="M245" s="352"/>
      <c r="N245" s="352"/>
      <c r="O245" s="352"/>
      <c r="P245" s="352"/>
      <c r="Q245" s="352"/>
      <c r="R245" s="352"/>
      <c r="S245" s="352"/>
      <c r="T245" s="352"/>
      <c r="U245" s="352"/>
      <c r="V245" s="352"/>
      <c r="W245" s="352"/>
      <c r="X245" s="352"/>
      <c r="Y245" s="352"/>
      <c r="Z245" s="352"/>
      <c r="AA245" s="352"/>
      <c r="AB245" s="352"/>
      <c r="AC245" s="352"/>
      <c r="AD245" s="352"/>
      <c r="AE245" s="352"/>
      <c r="AF245" s="382" t="s">
        <v>123</v>
      </c>
      <c r="AG245" s="385"/>
      <c r="AH245" s="385"/>
      <c r="AI245" s="301"/>
      <c r="AJ245" s="301"/>
      <c r="AK245" s="111"/>
      <c r="AL245" s="289"/>
      <c r="AM245" s="396"/>
    </row>
    <row r="246" spans="1:39" ht="20.25" customHeight="1">
      <c r="A246" s="265"/>
      <c r="B246" s="293"/>
      <c r="C246" s="305" t="s">
        <v>148</v>
      </c>
      <c r="D246" s="305"/>
      <c r="E246" s="305"/>
      <c r="F246" s="305"/>
      <c r="G246" s="305"/>
      <c r="H246" s="305"/>
      <c r="I246" s="305"/>
      <c r="J246" s="305"/>
      <c r="K246" s="305"/>
      <c r="L246" s="305"/>
      <c r="M246" s="305"/>
      <c r="N246" s="305"/>
      <c r="O246" s="305"/>
      <c r="P246" s="305"/>
      <c r="Q246" s="305"/>
      <c r="R246" s="305"/>
      <c r="S246" s="305"/>
      <c r="T246" s="305"/>
      <c r="U246" s="305"/>
      <c r="V246" s="305"/>
      <c r="W246" s="305"/>
      <c r="X246" s="305"/>
      <c r="Y246" s="305"/>
      <c r="Z246" s="305"/>
      <c r="AA246" s="305"/>
      <c r="AB246" s="305"/>
      <c r="AC246" s="305"/>
      <c r="AD246" s="305"/>
      <c r="AE246" s="305"/>
      <c r="AF246" s="305"/>
      <c r="AG246" s="305"/>
      <c r="AH246" s="305"/>
      <c r="AI246" s="305"/>
      <c r="AJ246" s="305"/>
      <c r="AK246" s="305"/>
      <c r="AL246" s="305"/>
      <c r="AM246" s="401"/>
    </row>
    <row r="247" spans="1:39" ht="20.25" customHeight="1">
      <c r="A247" s="267"/>
      <c r="B247" s="288"/>
      <c r="C247" s="303"/>
      <c r="D247" s="303"/>
      <c r="E247" s="303"/>
      <c r="F247" s="303"/>
      <c r="G247" s="303"/>
      <c r="H247" s="303"/>
      <c r="I247" s="303"/>
      <c r="J247" s="303"/>
      <c r="K247" s="303"/>
      <c r="L247" s="303"/>
      <c r="M247" s="303"/>
      <c r="N247" s="303"/>
      <c r="O247" s="303"/>
      <c r="P247" s="303"/>
      <c r="Q247" s="303"/>
      <c r="R247" s="303"/>
      <c r="S247" s="303"/>
      <c r="T247" s="303"/>
      <c r="U247" s="303"/>
      <c r="V247" s="303"/>
      <c r="W247" s="303"/>
      <c r="X247" s="303"/>
      <c r="Y247" s="303"/>
      <c r="Z247" s="303"/>
      <c r="AA247" s="303"/>
      <c r="AB247" s="303"/>
      <c r="AC247" s="303"/>
      <c r="AD247" s="303"/>
      <c r="AE247" s="303"/>
      <c r="AF247" s="303"/>
      <c r="AG247" s="303"/>
      <c r="AH247" s="303"/>
      <c r="AI247" s="303"/>
      <c r="AJ247" s="303"/>
      <c r="AK247" s="303"/>
      <c r="AL247" s="303"/>
      <c r="AM247" s="398"/>
    </row>
    <row r="248" spans="1:39">
      <c r="A248" s="269" t="s">
        <v>182</v>
      </c>
      <c r="B248" s="286"/>
      <c r="C248" s="286"/>
      <c r="D248" s="286"/>
      <c r="E248" s="286"/>
      <c r="F248" s="302"/>
      <c r="G248" s="302"/>
      <c r="H248" s="302"/>
      <c r="I248" s="302"/>
      <c r="J248" s="302"/>
      <c r="K248" s="302"/>
      <c r="L248" s="302"/>
      <c r="M248" s="302"/>
      <c r="N248" s="302"/>
      <c r="O248" s="302"/>
      <c r="P248" s="302"/>
      <c r="Q248" s="302"/>
      <c r="R248" s="302"/>
      <c r="S248" s="302"/>
      <c r="T248" s="302"/>
      <c r="U248" s="302"/>
      <c r="V248" s="302"/>
      <c r="W248" s="302"/>
      <c r="X248" s="302"/>
      <c r="Y248" s="302"/>
      <c r="Z248" s="302"/>
      <c r="AA248" s="302"/>
      <c r="AB248" s="302"/>
      <c r="AC248" s="302"/>
      <c r="AD248" s="302"/>
      <c r="AE248" s="302"/>
      <c r="AF248" s="302"/>
      <c r="AG248" s="302"/>
      <c r="AH248" s="302"/>
      <c r="AI248" s="302"/>
      <c r="AJ248" s="302"/>
      <c r="AK248" s="302"/>
      <c r="AL248" s="302"/>
      <c r="AM248" s="397"/>
    </row>
    <row r="249" spans="1:39" ht="18" customHeight="1">
      <c r="A249" s="269" t="s">
        <v>88</v>
      </c>
      <c r="B249" s="286"/>
      <c r="C249" s="286"/>
      <c r="D249" s="286"/>
      <c r="E249" s="308"/>
      <c r="F249" s="269" t="s">
        <v>18</v>
      </c>
      <c r="G249" s="286"/>
      <c r="H249" s="286"/>
      <c r="I249" s="286"/>
      <c r="J249" s="286"/>
      <c r="K249" s="340" t="s">
        <v>29</v>
      </c>
      <c r="L249" s="340"/>
      <c r="M249" s="340"/>
      <c r="N249" s="340"/>
      <c r="O249" s="340"/>
      <c r="P249" s="340"/>
      <c r="Q249" s="340"/>
      <c r="R249" s="340"/>
      <c r="S249" s="340"/>
      <c r="T249" s="340"/>
      <c r="U249" s="340"/>
      <c r="V249" s="340"/>
      <c r="W249" s="340"/>
      <c r="X249" s="340"/>
      <c r="Y249" s="340"/>
      <c r="Z249" s="340"/>
      <c r="AA249" s="340"/>
      <c r="AB249" s="340"/>
      <c r="AC249" s="340"/>
      <c r="AD249" s="340"/>
      <c r="AE249" s="340"/>
      <c r="AF249" s="340"/>
      <c r="AG249" s="340"/>
      <c r="AH249" s="340"/>
      <c r="AI249" s="340"/>
      <c r="AJ249" s="340"/>
      <c r="AK249" s="340"/>
      <c r="AL249" s="340"/>
      <c r="AM249" s="340"/>
    </row>
    <row r="250" spans="1:39" ht="9.75" customHeight="1">
      <c r="A250" s="270"/>
      <c r="B250" s="270"/>
      <c r="C250" s="270"/>
      <c r="D250" s="270"/>
      <c r="E250" s="270"/>
      <c r="F250" s="311"/>
      <c r="G250" s="311"/>
      <c r="H250" s="311"/>
      <c r="I250" s="311"/>
      <c r="J250" s="311"/>
      <c r="K250" s="341"/>
      <c r="L250" s="341"/>
      <c r="M250" s="341"/>
      <c r="N250" s="341"/>
      <c r="O250" s="341"/>
      <c r="P250" s="341"/>
      <c r="Q250" s="341"/>
      <c r="R250" s="341"/>
      <c r="S250" s="341"/>
      <c r="T250" s="341"/>
      <c r="U250" s="341"/>
      <c r="V250" s="341"/>
      <c r="W250" s="341"/>
      <c r="X250" s="341"/>
      <c r="Y250" s="341"/>
      <c r="Z250" s="341"/>
      <c r="AA250" s="341"/>
      <c r="AB250" s="341"/>
      <c r="AC250" s="341"/>
      <c r="AD250" s="341"/>
      <c r="AE250" s="341"/>
      <c r="AF250" s="341"/>
      <c r="AG250" s="341"/>
      <c r="AH250" s="341"/>
      <c r="AI250" s="341"/>
      <c r="AJ250" s="341"/>
      <c r="AK250" s="341"/>
      <c r="AL250" s="341"/>
      <c r="AM250" s="341"/>
    </row>
    <row r="251" spans="1:39" ht="9.75" customHeight="1">
      <c r="A251" s="270"/>
      <c r="B251" s="270"/>
      <c r="C251" s="270"/>
      <c r="D251" s="270"/>
      <c r="E251" s="270"/>
      <c r="F251" s="311"/>
      <c r="G251" s="311"/>
      <c r="H251" s="311"/>
      <c r="I251" s="311"/>
      <c r="J251" s="311"/>
      <c r="K251" s="341"/>
      <c r="L251" s="341"/>
      <c r="M251" s="341"/>
      <c r="N251" s="341"/>
      <c r="O251" s="341"/>
      <c r="P251" s="341"/>
      <c r="Q251" s="341"/>
      <c r="R251" s="341"/>
      <c r="S251" s="341"/>
      <c r="T251" s="341"/>
      <c r="U251" s="341"/>
      <c r="V251" s="341"/>
      <c r="W251" s="341"/>
      <c r="X251" s="341"/>
      <c r="Y251" s="341"/>
      <c r="Z251" s="341"/>
      <c r="AA251" s="341"/>
      <c r="AB251" s="341"/>
      <c r="AC251" s="341"/>
      <c r="AD251" s="341"/>
      <c r="AE251" s="341"/>
      <c r="AF251" s="341"/>
      <c r="AG251" s="341"/>
      <c r="AH251" s="341"/>
      <c r="AI251" s="341"/>
      <c r="AJ251" s="341"/>
      <c r="AK251" s="341"/>
      <c r="AL251" s="341"/>
      <c r="AM251" s="341"/>
    </row>
    <row r="252" spans="1:39" ht="9.75" customHeight="1">
      <c r="A252" s="270"/>
      <c r="B252" s="270"/>
      <c r="C252" s="270"/>
      <c r="D252" s="270"/>
      <c r="E252" s="270"/>
      <c r="F252" s="311"/>
      <c r="G252" s="311"/>
      <c r="H252" s="311"/>
      <c r="I252" s="311"/>
      <c r="J252" s="311"/>
      <c r="K252" s="341"/>
      <c r="L252" s="341"/>
      <c r="M252" s="341"/>
      <c r="N252" s="341"/>
      <c r="O252" s="341"/>
      <c r="P252" s="341"/>
      <c r="Q252" s="341"/>
      <c r="R252" s="341"/>
      <c r="S252" s="341"/>
      <c r="T252" s="341"/>
      <c r="U252" s="341"/>
      <c r="V252" s="341"/>
      <c r="W252" s="341"/>
      <c r="X252" s="341"/>
      <c r="Y252" s="341"/>
      <c r="Z252" s="341"/>
      <c r="AA252" s="341"/>
      <c r="AB252" s="341"/>
      <c r="AC252" s="341"/>
      <c r="AD252" s="341"/>
      <c r="AE252" s="341"/>
      <c r="AF252" s="341"/>
      <c r="AG252" s="341"/>
      <c r="AH252" s="341"/>
      <c r="AI252" s="341"/>
      <c r="AJ252" s="341"/>
      <c r="AK252" s="341"/>
      <c r="AL252" s="341"/>
      <c r="AM252" s="341"/>
    </row>
    <row r="253" spans="1:39" ht="9.75" customHeight="1">
      <c r="A253" s="270"/>
      <c r="B253" s="270"/>
      <c r="C253" s="270"/>
      <c r="D253" s="270"/>
      <c r="E253" s="270"/>
      <c r="F253" s="311"/>
      <c r="G253" s="311"/>
      <c r="H253" s="311"/>
      <c r="I253" s="311"/>
      <c r="J253" s="311"/>
      <c r="K253" s="341"/>
      <c r="L253" s="341"/>
      <c r="M253" s="341"/>
      <c r="N253" s="341"/>
      <c r="O253" s="341"/>
      <c r="P253" s="341"/>
      <c r="Q253" s="341"/>
      <c r="R253" s="341"/>
      <c r="S253" s="341"/>
      <c r="T253" s="341"/>
      <c r="U253" s="341"/>
      <c r="V253" s="341"/>
      <c r="W253" s="341"/>
      <c r="X253" s="341"/>
      <c r="Y253" s="341"/>
      <c r="Z253" s="341"/>
      <c r="AA253" s="341"/>
      <c r="AB253" s="341"/>
      <c r="AC253" s="341"/>
      <c r="AD253" s="341"/>
      <c r="AE253" s="341"/>
      <c r="AF253" s="341"/>
      <c r="AG253" s="341"/>
      <c r="AH253" s="341"/>
      <c r="AI253" s="341"/>
      <c r="AJ253" s="341"/>
      <c r="AK253" s="341"/>
      <c r="AL253" s="341"/>
      <c r="AM253" s="341"/>
    </row>
    <row r="254" spans="1:39" ht="9.75" customHeight="1">
      <c r="A254" s="270"/>
      <c r="B254" s="270"/>
      <c r="C254" s="270"/>
      <c r="D254" s="270"/>
      <c r="E254" s="270"/>
      <c r="F254" s="311"/>
      <c r="G254" s="311"/>
      <c r="H254" s="311"/>
      <c r="I254" s="311"/>
      <c r="J254" s="311"/>
      <c r="K254" s="341"/>
      <c r="L254" s="341"/>
      <c r="M254" s="341"/>
      <c r="N254" s="341"/>
      <c r="O254" s="341"/>
      <c r="P254" s="341"/>
      <c r="Q254" s="341"/>
      <c r="R254" s="341"/>
      <c r="S254" s="341"/>
      <c r="T254" s="341"/>
      <c r="U254" s="341"/>
      <c r="V254" s="341"/>
      <c r="W254" s="341"/>
      <c r="X254" s="341"/>
      <c r="Y254" s="341"/>
      <c r="Z254" s="341"/>
      <c r="AA254" s="341"/>
      <c r="AB254" s="341"/>
      <c r="AC254" s="341"/>
      <c r="AD254" s="341"/>
      <c r="AE254" s="341"/>
      <c r="AF254" s="341"/>
      <c r="AG254" s="341"/>
      <c r="AH254" s="341"/>
      <c r="AI254" s="341"/>
      <c r="AJ254" s="341"/>
      <c r="AK254" s="341"/>
      <c r="AL254" s="341"/>
      <c r="AM254" s="341"/>
    </row>
    <row r="255" spans="1:39" ht="9.75" customHeight="1">
      <c r="A255" s="270"/>
      <c r="B255" s="270"/>
      <c r="C255" s="270"/>
      <c r="D255" s="270"/>
      <c r="E255" s="270"/>
      <c r="F255" s="311"/>
      <c r="G255" s="311"/>
      <c r="H255" s="311"/>
      <c r="I255" s="311"/>
      <c r="J255" s="311"/>
      <c r="K255" s="341"/>
      <c r="L255" s="341"/>
      <c r="M255" s="341"/>
      <c r="N255" s="341"/>
      <c r="O255" s="341"/>
      <c r="P255" s="341"/>
      <c r="Q255" s="341"/>
      <c r="R255" s="341"/>
      <c r="S255" s="341"/>
      <c r="T255" s="341"/>
      <c r="U255" s="341"/>
      <c r="V255" s="341"/>
      <c r="W255" s="341"/>
      <c r="X255" s="341"/>
      <c r="Y255" s="341"/>
      <c r="Z255" s="341"/>
      <c r="AA255" s="341"/>
      <c r="AB255" s="341"/>
      <c r="AC255" s="341"/>
      <c r="AD255" s="341"/>
      <c r="AE255" s="341"/>
      <c r="AF255" s="341"/>
      <c r="AG255" s="341"/>
      <c r="AH255" s="341"/>
      <c r="AI255" s="341"/>
      <c r="AJ255" s="341"/>
      <c r="AK255" s="341"/>
      <c r="AL255" s="341"/>
      <c r="AM255" s="341"/>
    </row>
    <row r="256" spans="1:39" ht="9.75" customHeight="1">
      <c r="A256" s="270"/>
      <c r="B256" s="270"/>
      <c r="C256" s="270"/>
      <c r="D256" s="270"/>
      <c r="E256" s="270"/>
      <c r="F256" s="311"/>
      <c r="G256" s="311"/>
      <c r="H256" s="311"/>
      <c r="I256" s="311"/>
      <c r="J256" s="311"/>
      <c r="K256" s="341"/>
      <c r="L256" s="341"/>
      <c r="M256" s="341"/>
      <c r="N256" s="341"/>
      <c r="O256" s="341"/>
      <c r="P256" s="341"/>
      <c r="Q256" s="341"/>
      <c r="R256" s="341"/>
      <c r="S256" s="341"/>
      <c r="T256" s="341"/>
      <c r="U256" s="341"/>
      <c r="V256" s="341"/>
      <c r="W256" s="341"/>
      <c r="X256" s="341"/>
      <c r="Y256" s="341"/>
      <c r="Z256" s="341"/>
      <c r="AA256" s="341"/>
      <c r="AB256" s="341"/>
      <c r="AC256" s="341"/>
      <c r="AD256" s="341"/>
      <c r="AE256" s="341"/>
      <c r="AF256" s="341"/>
      <c r="AG256" s="341"/>
      <c r="AH256" s="341"/>
      <c r="AI256" s="341"/>
      <c r="AJ256" s="341"/>
      <c r="AK256" s="341"/>
      <c r="AL256" s="341"/>
      <c r="AM256" s="341"/>
    </row>
    <row r="257" spans="1:39" ht="9.75" customHeight="1">
      <c r="A257" s="270"/>
      <c r="B257" s="270"/>
      <c r="C257" s="270"/>
      <c r="D257" s="270"/>
      <c r="E257" s="270"/>
      <c r="F257" s="311"/>
      <c r="G257" s="311"/>
      <c r="H257" s="311"/>
      <c r="I257" s="311"/>
      <c r="J257" s="311"/>
      <c r="K257" s="341"/>
      <c r="L257" s="341"/>
      <c r="M257" s="341"/>
      <c r="N257" s="341"/>
      <c r="O257" s="341"/>
      <c r="P257" s="341"/>
      <c r="Q257" s="341"/>
      <c r="R257" s="341"/>
      <c r="S257" s="341"/>
      <c r="T257" s="341"/>
      <c r="U257" s="341"/>
      <c r="V257" s="341"/>
      <c r="W257" s="341"/>
      <c r="X257" s="341"/>
      <c r="Y257" s="341"/>
      <c r="Z257" s="341"/>
      <c r="AA257" s="341"/>
      <c r="AB257" s="341"/>
      <c r="AC257" s="341"/>
      <c r="AD257" s="341"/>
      <c r="AE257" s="341"/>
      <c r="AF257" s="341"/>
      <c r="AG257" s="341"/>
      <c r="AH257" s="341"/>
      <c r="AI257" s="341"/>
      <c r="AJ257" s="341"/>
      <c r="AK257" s="341"/>
      <c r="AL257" s="341"/>
      <c r="AM257" s="341"/>
    </row>
    <row r="258" spans="1:39" ht="9.75" customHeight="1">
      <c r="A258" s="270"/>
      <c r="B258" s="270"/>
      <c r="C258" s="270"/>
      <c r="D258" s="270"/>
      <c r="E258" s="270"/>
      <c r="F258" s="311"/>
      <c r="G258" s="311"/>
      <c r="H258" s="311"/>
      <c r="I258" s="311"/>
      <c r="J258" s="311"/>
      <c r="K258" s="341"/>
      <c r="L258" s="341"/>
      <c r="M258" s="341"/>
      <c r="N258" s="341"/>
      <c r="O258" s="341"/>
      <c r="P258" s="341"/>
      <c r="Q258" s="341"/>
      <c r="R258" s="341"/>
      <c r="S258" s="341"/>
      <c r="T258" s="341"/>
      <c r="U258" s="341"/>
      <c r="V258" s="341"/>
      <c r="W258" s="341"/>
      <c r="X258" s="341"/>
      <c r="Y258" s="341"/>
      <c r="Z258" s="341"/>
      <c r="AA258" s="341"/>
      <c r="AB258" s="341"/>
      <c r="AC258" s="341"/>
      <c r="AD258" s="341"/>
      <c r="AE258" s="341"/>
      <c r="AF258" s="341"/>
      <c r="AG258" s="341"/>
      <c r="AH258" s="341"/>
      <c r="AI258" s="341"/>
      <c r="AJ258" s="341"/>
      <c r="AK258" s="341"/>
      <c r="AL258" s="341"/>
      <c r="AM258" s="341"/>
    </row>
    <row r="259" spans="1:39" ht="9.75" customHeight="1">
      <c r="A259" s="270"/>
      <c r="B259" s="270"/>
      <c r="C259" s="270"/>
      <c r="D259" s="270"/>
      <c r="E259" s="270"/>
      <c r="F259" s="311"/>
      <c r="G259" s="311"/>
      <c r="H259" s="311"/>
      <c r="I259" s="311"/>
      <c r="J259" s="311"/>
      <c r="K259" s="341"/>
      <c r="L259" s="341"/>
      <c r="M259" s="341"/>
      <c r="N259" s="341"/>
      <c r="O259" s="341"/>
      <c r="P259" s="341"/>
      <c r="Q259" s="341"/>
      <c r="R259" s="341"/>
      <c r="S259" s="341"/>
      <c r="T259" s="341"/>
      <c r="U259" s="341"/>
      <c r="V259" s="341"/>
      <c r="W259" s="341"/>
      <c r="X259" s="341"/>
      <c r="Y259" s="341"/>
      <c r="Z259" s="341"/>
      <c r="AA259" s="341"/>
      <c r="AB259" s="341"/>
      <c r="AC259" s="341"/>
      <c r="AD259" s="341"/>
      <c r="AE259" s="341"/>
      <c r="AF259" s="341"/>
      <c r="AG259" s="341"/>
      <c r="AH259" s="341"/>
      <c r="AI259" s="341"/>
      <c r="AJ259" s="341"/>
      <c r="AK259" s="341"/>
      <c r="AL259" s="341"/>
      <c r="AM259" s="341"/>
    </row>
    <row r="260" spans="1:39" ht="9.75" customHeight="1">
      <c r="A260" s="270"/>
      <c r="B260" s="270"/>
      <c r="C260" s="270"/>
      <c r="D260" s="270"/>
      <c r="E260" s="270"/>
      <c r="F260" s="311"/>
      <c r="G260" s="311"/>
      <c r="H260" s="311"/>
      <c r="I260" s="311"/>
      <c r="J260" s="311"/>
      <c r="K260" s="341"/>
      <c r="L260" s="341"/>
      <c r="M260" s="341"/>
      <c r="N260" s="341"/>
      <c r="O260" s="341"/>
      <c r="P260" s="341"/>
      <c r="Q260" s="341"/>
      <c r="R260" s="341"/>
      <c r="S260" s="341"/>
      <c r="T260" s="341"/>
      <c r="U260" s="341"/>
      <c r="V260" s="341"/>
      <c r="W260" s="341"/>
      <c r="X260" s="341"/>
      <c r="Y260" s="341"/>
      <c r="Z260" s="341"/>
      <c r="AA260" s="341"/>
      <c r="AB260" s="341"/>
      <c r="AC260" s="341"/>
      <c r="AD260" s="341"/>
      <c r="AE260" s="341"/>
      <c r="AF260" s="341"/>
      <c r="AG260" s="341"/>
      <c r="AH260" s="341"/>
      <c r="AI260" s="341"/>
      <c r="AJ260" s="341"/>
      <c r="AK260" s="341"/>
      <c r="AL260" s="341"/>
      <c r="AM260" s="341"/>
    </row>
    <row r="261" spans="1:39" ht="9.75" customHeight="1">
      <c r="A261" s="270"/>
      <c r="B261" s="270"/>
      <c r="C261" s="270"/>
      <c r="D261" s="270"/>
      <c r="E261" s="270"/>
      <c r="F261" s="312"/>
      <c r="G261" s="317"/>
      <c r="H261" s="317"/>
      <c r="I261" s="317"/>
      <c r="J261" s="317"/>
      <c r="K261" s="345"/>
      <c r="L261" s="345"/>
      <c r="M261" s="345"/>
      <c r="N261" s="345"/>
      <c r="O261" s="345"/>
      <c r="P261" s="345"/>
      <c r="Q261" s="345"/>
      <c r="R261" s="345"/>
      <c r="S261" s="345"/>
      <c r="T261" s="345"/>
      <c r="U261" s="345"/>
      <c r="V261" s="345"/>
      <c r="W261" s="345"/>
      <c r="X261" s="345"/>
      <c r="Y261" s="345"/>
      <c r="Z261" s="345"/>
      <c r="AA261" s="345"/>
      <c r="AB261" s="345"/>
      <c r="AC261" s="345"/>
      <c r="AD261" s="345"/>
      <c r="AE261" s="345"/>
      <c r="AF261" s="345"/>
      <c r="AG261" s="345"/>
      <c r="AH261" s="345"/>
      <c r="AI261" s="345"/>
      <c r="AJ261" s="345"/>
      <c r="AK261" s="345"/>
      <c r="AL261" s="345"/>
      <c r="AM261" s="345"/>
    </row>
    <row r="262" spans="1:39" ht="20.25" customHeight="1">
      <c r="A262" s="271" t="s">
        <v>278</v>
      </c>
      <c r="B262" s="290"/>
      <c r="C262" s="290"/>
      <c r="D262" s="290"/>
      <c r="E262" s="310"/>
      <c r="F262" s="316">
        <f>SUM(F250:J261)</f>
        <v>0</v>
      </c>
      <c r="G262" s="320"/>
      <c r="H262" s="320"/>
      <c r="I262" s="320"/>
      <c r="J262" s="320"/>
      <c r="K262" s="346"/>
      <c r="L262" s="346"/>
      <c r="M262" s="346"/>
      <c r="N262" s="346"/>
      <c r="O262" s="346"/>
      <c r="P262" s="346"/>
      <c r="Q262" s="346"/>
      <c r="R262" s="346"/>
      <c r="S262" s="346"/>
      <c r="T262" s="346"/>
      <c r="U262" s="346"/>
      <c r="V262" s="346"/>
      <c r="W262" s="346"/>
      <c r="X262" s="346"/>
      <c r="Y262" s="346"/>
      <c r="Z262" s="346"/>
      <c r="AA262" s="346"/>
      <c r="AB262" s="346"/>
      <c r="AC262" s="346"/>
      <c r="AD262" s="346"/>
      <c r="AE262" s="346"/>
      <c r="AF262" s="346"/>
      <c r="AG262" s="346"/>
      <c r="AH262" s="346"/>
      <c r="AI262" s="346"/>
      <c r="AJ262" s="346"/>
      <c r="AK262" s="346"/>
      <c r="AL262" s="346"/>
      <c r="AM262" s="346"/>
    </row>
    <row r="263" spans="1:39">
      <c r="A263" s="275"/>
      <c r="B263" s="275"/>
      <c r="C263" s="275"/>
      <c r="D263" s="275"/>
      <c r="E263" s="275"/>
      <c r="F263" s="275"/>
      <c r="G263" s="275"/>
      <c r="H263" s="275"/>
      <c r="I263" s="275"/>
      <c r="J263" s="275"/>
      <c r="K263" s="347"/>
      <c r="L263" s="347"/>
      <c r="M263" s="347"/>
      <c r="N263" s="347"/>
      <c r="O263" s="347"/>
      <c r="P263" s="347"/>
      <c r="Q263" s="347"/>
      <c r="R263" s="347"/>
      <c r="S263" s="347"/>
      <c r="T263" s="347"/>
      <c r="U263" s="347"/>
      <c r="V263" s="347"/>
      <c r="W263" s="347"/>
      <c r="X263" s="347"/>
      <c r="Y263" s="347"/>
      <c r="Z263" s="347"/>
      <c r="AA263" s="347"/>
      <c r="AB263" s="347"/>
      <c r="AC263" s="347"/>
      <c r="AD263" s="347"/>
      <c r="AE263" s="347"/>
      <c r="AF263" s="347"/>
      <c r="AG263" s="347"/>
      <c r="AH263" s="347"/>
      <c r="AI263" s="347"/>
      <c r="AJ263" s="347"/>
      <c r="AK263" s="307"/>
      <c r="AL263" s="307"/>
      <c r="AM263" s="307"/>
    </row>
    <row r="264" spans="1:39">
      <c r="A264" s="276"/>
      <c r="B264" s="294"/>
      <c r="C264" s="306"/>
      <c r="D264" s="306"/>
      <c r="E264" s="306"/>
      <c r="F264" s="306"/>
      <c r="G264" s="306"/>
      <c r="H264" s="306"/>
      <c r="I264" s="306"/>
      <c r="J264" s="306"/>
      <c r="K264" s="306"/>
      <c r="L264" s="306"/>
      <c r="M264" s="306"/>
      <c r="N264" s="306"/>
      <c r="O264" s="306"/>
      <c r="P264" s="306"/>
      <c r="Q264" s="306"/>
      <c r="R264" s="306"/>
      <c r="S264" s="306"/>
      <c r="T264" s="306"/>
      <c r="U264" s="306"/>
      <c r="V264" s="306"/>
      <c r="W264" s="306"/>
      <c r="X264" s="306"/>
      <c r="Y264" s="306"/>
      <c r="Z264" s="306"/>
      <c r="AA264" s="306"/>
      <c r="AB264" s="306"/>
      <c r="AC264" s="306"/>
      <c r="AD264" s="306"/>
      <c r="AE264" s="306"/>
      <c r="AF264" s="306"/>
      <c r="AG264" s="306"/>
      <c r="AH264" s="306"/>
      <c r="AI264" s="306"/>
      <c r="AJ264" s="306"/>
      <c r="AK264" s="389"/>
      <c r="AL264" s="389"/>
      <c r="AM264" s="402"/>
    </row>
    <row r="265" spans="1:39">
      <c r="A265" s="277" t="s">
        <v>135</v>
      </c>
      <c r="B265" s="295"/>
      <c r="C265" s="295"/>
      <c r="D265" s="295"/>
      <c r="E265" s="295"/>
      <c r="F265" s="295"/>
      <c r="G265" s="295"/>
      <c r="H265" s="295"/>
      <c r="I265" s="295"/>
      <c r="J265" s="295"/>
      <c r="K265" s="295"/>
      <c r="L265" s="295"/>
      <c r="M265" s="295"/>
      <c r="N265" s="295"/>
      <c r="O265" s="295"/>
      <c r="P265" s="295"/>
      <c r="Q265" s="295"/>
      <c r="R265" s="295"/>
      <c r="S265" s="295"/>
      <c r="T265" s="295"/>
      <c r="U265" s="295"/>
      <c r="V265" s="295"/>
      <c r="W265" s="295"/>
      <c r="X265" s="295"/>
      <c r="Y265" s="295"/>
      <c r="Z265" s="295"/>
      <c r="AA265" s="295"/>
      <c r="AB265" s="295"/>
      <c r="AC265" s="295"/>
      <c r="AD265" s="295"/>
      <c r="AE265" s="295"/>
      <c r="AF265" s="295"/>
      <c r="AG265" s="295"/>
      <c r="AH265" s="295"/>
      <c r="AI265" s="295"/>
      <c r="AJ265" s="295"/>
      <c r="AK265" s="295"/>
      <c r="AL265" s="258"/>
      <c r="AM265" s="403"/>
    </row>
    <row r="266" spans="1:39">
      <c r="A266" s="278" t="s">
        <v>168</v>
      </c>
      <c r="B266" s="296"/>
      <c r="C266" s="296"/>
      <c r="D266" s="296"/>
      <c r="E266" s="296"/>
      <c r="F266" s="296"/>
      <c r="G266" s="296"/>
      <c r="H266" s="296"/>
      <c r="I266" s="296"/>
      <c r="J266" s="296"/>
      <c r="K266" s="296"/>
      <c r="L266" s="296"/>
      <c r="M266" s="296"/>
      <c r="N266" s="296"/>
      <c r="O266" s="296"/>
      <c r="P266" s="296"/>
      <c r="Q266" s="296"/>
      <c r="R266" s="296"/>
      <c r="S266" s="296"/>
      <c r="T266" s="296"/>
      <c r="U266" s="296"/>
      <c r="V266" s="296"/>
      <c r="W266" s="296"/>
      <c r="X266" s="296"/>
      <c r="Y266" s="296"/>
      <c r="Z266" s="296"/>
      <c r="AA266" s="296"/>
      <c r="AB266" s="296"/>
      <c r="AC266" s="296"/>
      <c r="AD266" s="296"/>
      <c r="AE266" s="296"/>
      <c r="AF266" s="296"/>
      <c r="AG266" s="296"/>
      <c r="AH266" s="296"/>
      <c r="AI266" s="296"/>
      <c r="AJ266" s="296"/>
      <c r="AK266" s="296"/>
      <c r="AL266" s="391"/>
      <c r="AM266" s="404"/>
    </row>
    <row r="267" spans="1:39">
      <c r="A267" s="277" t="s">
        <v>170</v>
      </c>
      <c r="B267" s="295"/>
      <c r="C267" s="295"/>
      <c r="D267" s="295"/>
      <c r="E267" s="295"/>
      <c r="F267" s="295"/>
      <c r="G267" s="295"/>
      <c r="H267" s="295"/>
      <c r="I267" s="295"/>
      <c r="J267" s="295"/>
      <c r="K267" s="295"/>
      <c r="L267" s="295"/>
      <c r="M267" s="295"/>
      <c r="N267" s="295"/>
      <c r="O267" s="295"/>
      <c r="P267" s="295"/>
      <c r="Q267" s="295"/>
      <c r="R267" s="295"/>
      <c r="S267" s="295"/>
      <c r="T267" s="295"/>
      <c r="U267" s="295"/>
      <c r="V267" s="295"/>
      <c r="W267" s="295"/>
      <c r="X267" s="295"/>
      <c r="Y267" s="295"/>
      <c r="Z267" s="295"/>
      <c r="AA267" s="295"/>
      <c r="AB267" s="295"/>
      <c r="AC267" s="295"/>
      <c r="AD267" s="295"/>
      <c r="AE267" s="295"/>
      <c r="AF267" s="295"/>
      <c r="AG267" s="295"/>
      <c r="AH267" s="295"/>
      <c r="AI267" s="295"/>
      <c r="AJ267" s="295"/>
      <c r="AK267" s="295"/>
      <c r="AL267" s="392"/>
      <c r="AM267" s="405"/>
    </row>
    <row r="268" spans="1:39">
      <c r="A268" s="277" t="s">
        <v>172</v>
      </c>
      <c r="B268" s="295"/>
      <c r="C268" s="295"/>
      <c r="D268" s="295"/>
      <c r="E268" s="295"/>
      <c r="F268" s="295"/>
      <c r="G268" s="295"/>
      <c r="H268" s="295"/>
      <c r="I268" s="295"/>
      <c r="J268" s="295"/>
      <c r="K268" s="295"/>
      <c r="L268" s="295"/>
      <c r="M268" s="295"/>
      <c r="N268" s="295"/>
      <c r="O268" s="295"/>
      <c r="P268" s="295"/>
      <c r="Q268" s="295"/>
      <c r="R268" s="295"/>
      <c r="S268" s="295"/>
      <c r="T268" s="295"/>
      <c r="U268" s="295"/>
      <c r="V268" s="295"/>
      <c r="W268" s="295"/>
      <c r="X268" s="295"/>
      <c r="Y268" s="295"/>
      <c r="Z268" s="295"/>
      <c r="AA268" s="295"/>
      <c r="AB268" s="295"/>
      <c r="AC268" s="295"/>
      <c r="AD268" s="295"/>
      <c r="AE268" s="295"/>
      <c r="AF268" s="295"/>
      <c r="AG268" s="295"/>
      <c r="AH268" s="295"/>
      <c r="AI268" s="295"/>
      <c r="AJ268" s="295"/>
      <c r="AK268" s="390"/>
      <c r="AL268" s="258"/>
      <c r="AM268" s="403"/>
    </row>
    <row r="269" spans="1:39">
      <c r="A269" s="277"/>
      <c r="B269" s="295"/>
      <c r="C269" s="295"/>
      <c r="D269" s="295"/>
      <c r="E269" s="295"/>
      <c r="F269" s="295"/>
      <c r="G269" s="295"/>
      <c r="H269" s="295"/>
      <c r="I269" s="295"/>
      <c r="J269" s="295"/>
      <c r="K269" s="295"/>
      <c r="L269" s="295"/>
      <c r="M269" s="295"/>
      <c r="N269" s="295"/>
      <c r="O269" s="295"/>
      <c r="P269" s="295"/>
      <c r="Q269" s="295"/>
      <c r="R269" s="295"/>
      <c r="S269" s="295"/>
      <c r="T269" s="295"/>
      <c r="U269" s="295"/>
      <c r="V269" s="295"/>
      <c r="W269" s="295"/>
      <c r="X269" s="295"/>
      <c r="Y269" s="295"/>
      <c r="Z269" s="295"/>
      <c r="AA269" s="295"/>
      <c r="AB269" s="295"/>
      <c r="AC269" s="295"/>
      <c r="AD269" s="295"/>
      <c r="AE269" s="295"/>
      <c r="AF269" s="295"/>
      <c r="AG269" s="295"/>
      <c r="AH269" s="295"/>
      <c r="AI269" s="295"/>
      <c r="AJ269" s="295"/>
      <c r="AK269" s="390"/>
      <c r="AL269" s="258"/>
      <c r="AM269" s="403"/>
    </row>
    <row r="270" spans="1:39">
      <c r="A270" s="279" t="s">
        <v>189</v>
      </c>
      <c r="B270" s="296"/>
      <c r="C270" s="296"/>
      <c r="D270" s="296"/>
      <c r="E270" s="296"/>
      <c r="F270" s="296"/>
      <c r="G270" s="296"/>
      <c r="H270" s="296"/>
      <c r="I270" s="296"/>
      <c r="J270" s="296"/>
      <c r="K270" s="296"/>
      <c r="L270" s="296"/>
      <c r="M270" s="296"/>
      <c r="N270" s="296"/>
      <c r="O270" s="296"/>
      <c r="P270" s="296"/>
      <c r="Q270" s="296"/>
      <c r="R270" s="296"/>
      <c r="S270" s="296"/>
      <c r="T270" s="296"/>
      <c r="U270" s="296"/>
      <c r="V270" s="296"/>
      <c r="W270" s="296"/>
      <c r="X270" s="296"/>
      <c r="Y270" s="296"/>
      <c r="Z270" s="296"/>
      <c r="AA270" s="296"/>
      <c r="AB270" s="296"/>
      <c r="AC270" s="296"/>
      <c r="AD270" s="296"/>
      <c r="AE270" s="296"/>
      <c r="AF270" s="296"/>
      <c r="AG270" s="296"/>
      <c r="AH270" s="296"/>
      <c r="AI270" s="296"/>
      <c r="AJ270" s="296"/>
      <c r="AK270" s="296"/>
      <c r="AL270" s="258"/>
      <c r="AM270" s="403"/>
    </row>
    <row r="271" spans="1:39">
      <c r="A271" s="278" t="s">
        <v>174</v>
      </c>
      <c r="B271" s="296"/>
      <c r="C271" s="296"/>
      <c r="D271" s="296"/>
      <c r="E271" s="296"/>
      <c r="F271" s="296"/>
      <c r="G271" s="296"/>
      <c r="H271" s="296"/>
      <c r="I271" s="296"/>
      <c r="J271" s="296"/>
      <c r="K271" s="296"/>
      <c r="L271" s="296"/>
      <c r="M271" s="296"/>
      <c r="N271" s="296"/>
      <c r="O271" s="296"/>
      <c r="P271" s="296"/>
      <c r="Q271" s="296"/>
      <c r="R271" s="296"/>
      <c r="S271" s="296"/>
      <c r="T271" s="296"/>
      <c r="U271" s="296"/>
      <c r="V271" s="296"/>
      <c r="W271" s="296"/>
      <c r="X271" s="296"/>
      <c r="Y271" s="296"/>
      <c r="Z271" s="296"/>
      <c r="AA271" s="296"/>
      <c r="AB271" s="296"/>
      <c r="AC271" s="296"/>
      <c r="AD271" s="296"/>
      <c r="AE271" s="296"/>
      <c r="AF271" s="296"/>
      <c r="AG271" s="296"/>
      <c r="AH271" s="296"/>
      <c r="AI271" s="296"/>
      <c r="AJ271" s="296"/>
      <c r="AK271" s="296"/>
      <c r="AL271" s="258"/>
      <c r="AM271" s="403"/>
    </row>
    <row r="272" spans="1:39">
      <c r="A272" s="278" t="s">
        <v>177</v>
      </c>
      <c r="B272" s="297"/>
      <c r="C272" s="297"/>
      <c r="D272" s="297"/>
      <c r="E272" s="297"/>
      <c r="F272" s="297"/>
      <c r="G272" s="297"/>
      <c r="H272" s="297"/>
      <c r="I272" s="297"/>
      <c r="J272" s="297"/>
      <c r="K272" s="297"/>
      <c r="L272" s="297"/>
      <c r="M272" s="297"/>
      <c r="N272" s="297"/>
      <c r="O272" s="297"/>
      <c r="P272" s="297"/>
      <c r="Q272" s="297"/>
      <c r="R272" s="297"/>
      <c r="S272" s="297"/>
      <c r="T272" s="297"/>
      <c r="U272" s="297"/>
      <c r="V272" s="297"/>
      <c r="W272" s="297"/>
      <c r="X272" s="297"/>
      <c r="Y272" s="297"/>
      <c r="Z272" s="297"/>
      <c r="AA272" s="297"/>
      <c r="AB272" s="297"/>
      <c r="AC272" s="297"/>
      <c r="AD272" s="297"/>
      <c r="AE272" s="297"/>
      <c r="AF272" s="297"/>
      <c r="AG272" s="297"/>
      <c r="AH272" s="297"/>
      <c r="AI272" s="297"/>
      <c r="AJ272" s="297"/>
      <c r="AK272" s="390"/>
      <c r="AL272" s="258"/>
      <c r="AM272" s="403"/>
    </row>
    <row r="273" spans="1:39">
      <c r="A273" s="278" t="s">
        <v>147</v>
      </c>
      <c r="B273" s="297"/>
      <c r="C273" s="297"/>
      <c r="D273" s="297"/>
      <c r="E273" s="297"/>
      <c r="F273" s="297"/>
      <c r="G273" s="297"/>
      <c r="H273" s="297"/>
      <c r="I273" s="297"/>
      <c r="J273" s="297"/>
      <c r="K273" s="297"/>
      <c r="L273" s="297"/>
      <c r="M273" s="297"/>
      <c r="N273" s="297"/>
      <c r="O273" s="297"/>
      <c r="P273" s="297"/>
      <c r="Q273" s="297"/>
      <c r="R273" s="297"/>
      <c r="S273" s="297"/>
      <c r="T273" s="297"/>
      <c r="U273" s="297"/>
      <c r="V273" s="297"/>
      <c r="W273" s="297"/>
      <c r="X273" s="297"/>
      <c r="Y273" s="297"/>
      <c r="Z273" s="297"/>
      <c r="AA273" s="297"/>
      <c r="AB273" s="297"/>
      <c r="AC273" s="297"/>
      <c r="AD273" s="297"/>
      <c r="AE273" s="297"/>
      <c r="AF273" s="297"/>
      <c r="AG273" s="297"/>
      <c r="AH273" s="297"/>
      <c r="AI273" s="297"/>
      <c r="AJ273" s="297"/>
      <c r="AK273" s="390"/>
      <c r="AL273" s="258"/>
      <c r="AM273" s="403"/>
    </row>
    <row r="274" spans="1:39">
      <c r="A274" s="278"/>
      <c r="B274" s="297"/>
      <c r="C274" s="297"/>
      <c r="D274" s="297"/>
      <c r="E274" s="297"/>
      <c r="F274" s="297"/>
      <c r="G274" s="297"/>
      <c r="H274" s="297"/>
      <c r="I274" s="297"/>
      <c r="J274" s="297"/>
      <c r="K274" s="297"/>
      <c r="L274" s="297"/>
      <c r="M274" s="297"/>
      <c r="N274" s="297"/>
      <c r="O274" s="297"/>
      <c r="P274" s="297"/>
      <c r="Q274" s="297"/>
      <c r="R274" s="297"/>
      <c r="S274" s="297"/>
      <c r="T274" s="297"/>
      <c r="U274" s="297"/>
      <c r="V274" s="297"/>
      <c r="W274" s="297"/>
      <c r="X274" s="297"/>
      <c r="Y274" s="297"/>
      <c r="Z274" s="297"/>
      <c r="AA274" s="297"/>
      <c r="AB274" s="297"/>
      <c r="AC274" s="297"/>
      <c r="AD274" s="297"/>
      <c r="AE274" s="297"/>
      <c r="AF274" s="297"/>
      <c r="AG274" s="297"/>
      <c r="AH274" s="297"/>
      <c r="AI274" s="297"/>
      <c r="AJ274" s="297"/>
      <c r="AK274" s="390"/>
      <c r="AL274" s="258"/>
      <c r="AM274" s="403"/>
    </row>
    <row r="275" spans="1:39">
      <c r="A275" s="278" t="s">
        <v>193</v>
      </c>
      <c r="B275" s="296"/>
      <c r="C275" s="296"/>
      <c r="D275" s="296"/>
      <c r="E275" s="296"/>
      <c r="F275" s="296"/>
      <c r="G275" s="296"/>
      <c r="H275" s="296"/>
      <c r="I275" s="296"/>
      <c r="J275" s="296"/>
      <c r="K275" s="296"/>
      <c r="L275" s="296"/>
      <c r="M275" s="296"/>
      <c r="N275" s="296"/>
      <c r="O275" s="296"/>
      <c r="P275" s="296"/>
      <c r="Q275" s="296"/>
      <c r="R275" s="296"/>
      <c r="S275" s="296"/>
      <c r="T275" s="296"/>
      <c r="U275" s="296"/>
      <c r="V275" s="296"/>
      <c r="W275" s="296"/>
      <c r="X275" s="296"/>
      <c r="Y275" s="296"/>
      <c r="Z275" s="296"/>
      <c r="AA275" s="296"/>
      <c r="AB275" s="296"/>
      <c r="AC275" s="296"/>
      <c r="AD275" s="296"/>
      <c r="AE275" s="296"/>
      <c r="AF275" s="296"/>
      <c r="AG275" s="296"/>
      <c r="AH275" s="296"/>
      <c r="AI275" s="296"/>
      <c r="AJ275" s="296"/>
      <c r="AK275" s="296"/>
      <c r="AL275" s="258"/>
      <c r="AM275" s="403"/>
    </row>
    <row r="276" spans="1:39">
      <c r="A276" s="278" t="s">
        <v>194</v>
      </c>
      <c r="B276" s="296"/>
      <c r="C276" s="296"/>
      <c r="D276" s="296"/>
      <c r="E276" s="296"/>
      <c r="F276" s="296"/>
      <c r="G276" s="296"/>
      <c r="H276" s="296"/>
      <c r="I276" s="296"/>
      <c r="J276" s="296"/>
      <c r="K276" s="296"/>
      <c r="L276" s="296"/>
      <c r="M276" s="296"/>
      <c r="N276" s="296"/>
      <c r="O276" s="296"/>
      <c r="P276" s="296"/>
      <c r="Q276" s="296"/>
      <c r="R276" s="296"/>
      <c r="S276" s="296"/>
      <c r="T276" s="296"/>
      <c r="U276" s="296"/>
      <c r="V276" s="296"/>
      <c r="W276" s="296"/>
      <c r="X276" s="296"/>
      <c r="Y276" s="296"/>
      <c r="Z276" s="296"/>
      <c r="AA276" s="296"/>
      <c r="AB276" s="296"/>
      <c r="AC276" s="296"/>
      <c r="AD276" s="296"/>
      <c r="AE276" s="296"/>
      <c r="AF276" s="296"/>
      <c r="AG276" s="296"/>
      <c r="AH276" s="296"/>
      <c r="AI276" s="296"/>
      <c r="AJ276" s="296"/>
      <c r="AK276" s="296"/>
      <c r="AL276" s="258"/>
      <c r="AM276" s="403"/>
    </row>
    <row r="277" spans="1:39">
      <c r="A277" s="278" t="s">
        <v>178</v>
      </c>
      <c r="B277" s="296"/>
      <c r="C277" s="296"/>
      <c r="D277" s="296"/>
      <c r="E277" s="296"/>
      <c r="F277" s="296"/>
      <c r="G277" s="296"/>
      <c r="H277" s="296"/>
      <c r="I277" s="296"/>
      <c r="J277" s="296"/>
      <c r="K277" s="296"/>
      <c r="L277" s="296"/>
      <c r="M277" s="296"/>
      <c r="N277" s="296"/>
      <c r="O277" s="296"/>
      <c r="P277" s="296"/>
      <c r="Q277" s="296"/>
      <c r="R277" s="296"/>
      <c r="S277" s="296"/>
      <c r="T277" s="296"/>
      <c r="U277" s="296"/>
      <c r="V277" s="296"/>
      <c r="W277" s="296"/>
      <c r="X277" s="296"/>
      <c r="Y277" s="296"/>
      <c r="Z277" s="296"/>
      <c r="AA277" s="296"/>
      <c r="AB277" s="296"/>
      <c r="AC277" s="296"/>
      <c r="AD277" s="296"/>
      <c r="AE277" s="296"/>
      <c r="AF277" s="296"/>
      <c r="AG277" s="296"/>
      <c r="AH277" s="296"/>
      <c r="AI277" s="296"/>
      <c r="AJ277" s="296"/>
      <c r="AK277" s="296"/>
      <c r="AL277" s="258"/>
      <c r="AM277" s="403"/>
    </row>
    <row r="278" spans="1:39">
      <c r="A278" s="278"/>
      <c r="B278" s="296"/>
      <c r="C278" s="296"/>
      <c r="D278" s="296"/>
      <c r="E278" s="296"/>
      <c r="F278" s="296"/>
      <c r="G278" s="296"/>
      <c r="H278" s="296"/>
      <c r="I278" s="296"/>
      <c r="J278" s="296"/>
      <c r="K278" s="296"/>
      <c r="L278" s="296"/>
      <c r="M278" s="296"/>
      <c r="N278" s="296"/>
      <c r="O278" s="296"/>
      <c r="P278" s="296"/>
      <c r="Q278" s="296"/>
      <c r="R278" s="296"/>
      <c r="S278" s="296"/>
      <c r="T278" s="296"/>
      <c r="U278" s="296"/>
      <c r="V278" s="296"/>
      <c r="W278" s="296"/>
      <c r="X278" s="296"/>
      <c r="Y278" s="296"/>
      <c r="Z278" s="296"/>
      <c r="AA278" s="296"/>
      <c r="AB278" s="296"/>
      <c r="AC278" s="296"/>
      <c r="AD278" s="296"/>
      <c r="AE278" s="296"/>
      <c r="AF278" s="296"/>
      <c r="AG278" s="296"/>
      <c r="AH278" s="296"/>
      <c r="AI278" s="296"/>
      <c r="AJ278" s="296"/>
      <c r="AK278" s="296"/>
      <c r="AL278" s="258"/>
      <c r="AM278" s="403"/>
    </row>
    <row r="279" spans="1:39">
      <c r="A279" s="279" t="s">
        <v>165</v>
      </c>
      <c r="B279" s="296"/>
      <c r="C279" s="296"/>
      <c r="D279" s="296"/>
      <c r="E279" s="296"/>
      <c r="F279" s="296"/>
      <c r="G279" s="296"/>
      <c r="H279" s="296"/>
      <c r="I279" s="296"/>
      <c r="J279" s="296"/>
      <c r="K279" s="296"/>
      <c r="L279" s="296"/>
      <c r="M279" s="296"/>
      <c r="N279" s="296"/>
      <c r="O279" s="296"/>
      <c r="P279" s="296"/>
      <c r="Q279" s="296"/>
      <c r="R279" s="296"/>
      <c r="S279" s="296"/>
      <c r="T279" s="296"/>
      <c r="U279" s="296"/>
      <c r="V279" s="296"/>
      <c r="W279" s="296"/>
      <c r="X279" s="296"/>
      <c r="Y279" s="296"/>
      <c r="Z279" s="296"/>
      <c r="AA279" s="296"/>
      <c r="AB279" s="296"/>
      <c r="AC279" s="296"/>
      <c r="AD279" s="296"/>
      <c r="AE279" s="296"/>
      <c r="AF279" s="296"/>
      <c r="AG279" s="296"/>
      <c r="AH279" s="296"/>
      <c r="AI279" s="296"/>
      <c r="AJ279" s="296"/>
      <c r="AK279" s="296"/>
      <c r="AL279" s="258"/>
      <c r="AM279" s="403"/>
    </row>
    <row r="280" spans="1:39">
      <c r="A280" s="278" t="s">
        <v>179</v>
      </c>
      <c r="B280" s="298"/>
      <c r="C280" s="298"/>
      <c r="D280" s="298"/>
      <c r="E280" s="298"/>
      <c r="F280" s="298"/>
      <c r="G280" s="298"/>
      <c r="H280" s="298"/>
      <c r="I280" s="298"/>
      <c r="J280" s="298"/>
      <c r="K280" s="298"/>
      <c r="L280" s="298"/>
      <c r="M280" s="298"/>
      <c r="N280" s="298"/>
      <c r="O280" s="298"/>
      <c r="P280" s="298"/>
      <c r="Q280" s="298"/>
      <c r="R280" s="298"/>
      <c r="S280" s="298"/>
      <c r="T280" s="298"/>
      <c r="U280" s="298"/>
      <c r="V280" s="298"/>
      <c r="W280" s="298"/>
      <c r="X280" s="298"/>
      <c r="Y280" s="298"/>
      <c r="Z280" s="298"/>
      <c r="AA280" s="298"/>
      <c r="AB280" s="298"/>
      <c r="AC280" s="298"/>
      <c r="AD280" s="298"/>
      <c r="AE280" s="298"/>
      <c r="AF280" s="298"/>
      <c r="AG280" s="298"/>
      <c r="AH280" s="298"/>
      <c r="AI280" s="298"/>
      <c r="AJ280" s="298"/>
      <c r="AK280" s="258"/>
      <c r="AL280" s="258"/>
      <c r="AM280" s="403"/>
    </row>
    <row r="281" spans="1:39">
      <c r="A281" s="278" t="s">
        <v>184</v>
      </c>
      <c r="B281" s="298"/>
      <c r="C281" s="298"/>
      <c r="D281" s="298"/>
      <c r="E281" s="298"/>
      <c r="F281" s="298"/>
      <c r="G281" s="298"/>
      <c r="H281" s="298"/>
      <c r="I281" s="298"/>
      <c r="J281" s="298"/>
      <c r="K281" s="298"/>
      <c r="L281" s="298"/>
      <c r="M281" s="298"/>
      <c r="N281" s="298"/>
      <c r="O281" s="298"/>
      <c r="P281" s="298"/>
      <c r="Q281" s="298"/>
      <c r="R281" s="298"/>
      <c r="S281" s="298"/>
      <c r="T281" s="298"/>
      <c r="U281" s="298"/>
      <c r="V281" s="298"/>
      <c r="W281" s="298"/>
      <c r="X281" s="298"/>
      <c r="Y281" s="298"/>
      <c r="Z281" s="298"/>
      <c r="AA281" s="298"/>
      <c r="AB281" s="298"/>
      <c r="AC281" s="298"/>
      <c r="AD281" s="298"/>
      <c r="AE281" s="298"/>
      <c r="AF281" s="298"/>
      <c r="AG281" s="298"/>
      <c r="AH281" s="298"/>
      <c r="AI281" s="298"/>
      <c r="AJ281" s="298"/>
      <c r="AK281" s="258"/>
      <c r="AL281" s="258"/>
      <c r="AM281" s="403"/>
    </row>
    <row r="282" spans="1:39">
      <c r="A282" s="278"/>
      <c r="B282" s="298"/>
      <c r="C282" s="298"/>
      <c r="D282" s="298"/>
      <c r="E282" s="298"/>
      <c r="F282" s="298"/>
      <c r="G282" s="298"/>
      <c r="H282" s="298"/>
      <c r="I282" s="298"/>
      <c r="J282" s="298"/>
      <c r="K282" s="298"/>
      <c r="L282" s="298"/>
      <c r="M282" s="298"/>
      <c r="N282" s="298"/>
      <c r="O282" s="298"/>
      <c r="P282" s="298"/>
      <c r="Q282" s="298"/>
      <c r="R282" s="298"/>
      <c r="S282" s="298"/>
      <c r="T282" s="298"/>
      <c r="U282" s="298"/>
      <c r="V282" s="298"/>
      <c r="W282" s="298"/>
      <c r="X282" s="298"/>
      <c r="Y282" s="298"/>
      <c r="Z282" s="298"/>
      <c r="AA282" s="298"/>
      <c r="AB282" s="298"/>
      <c r="AC282" s="298"/>
      <c r="AD282" s="298"/>
      <c r="AE282" s="298"/>
      <c r="AF282" s="298"/>
      <c r="AG282" s="298"/>
      <c r="AH282" s="298"/>
      <c r="AI282" s="298"/>
      <c r="AJ282" s="298"/>
      <c r="AK282" s="258"/>
      <c r="AL282" s="258"/>
      <c r="AM282" s="403"/>
    </row>
    <row r="283" spans="1:39">
      <c r="A283" s="278" t="s">
        <v>198</v>
      </c>
      <c r="B283" s="298"/>
      <c r="C283" s="298"/>
      <c r="D283" s="298"/>
      <c r="E283" s="298"/>
      <c r="F283" s="298"/>
      <c r="G283" s="298"/>
      <c r="H283" s="298"/>
      <c r="I283" s="298"/>
      <c r="J283" s="298"/>
      <c r="K283" s="298"/>
      <c r="L283" s="298"/>
      <c r="M283" s="298"/>
      <c r="N283" s="298"/>
      <c r="O283" s="298"/>
      <c r="P283" s="298"/>
      <c r="Q283" s="298"/>
      <c r="R283" s="298"/>
      <c r="S283" s="298"/>
      <c r="T283" s="298"/>
      <c r="U283" s="298"/>
      <c r="V283" s="298"/>
      <c r="W283" s="298"/>
      <c r="X283" s="298"/>
      <c r="Y283" s="298"/>
      <c r="Z283" s="298"/>
      <c r="AA283" s="298"/>
      <c r="AB283" s="298"/>
      <c r="AC283" s="298"/>
      <c r="AD283" s="298"/>
      <c r="AE283" s="298"/>
      <c r="AF283" s="298"/>
      <c r="AG283" s="298"/>
      <c r="AH283" s="298"/>
      <c r="AI283" s="298"/>
      <c r="AJ283" s="298"/>
      <c r="AK283" s="258"/>
      <c r="AL283" s="258"/>
      <c r="AM283" s="403"/>
    </row>
    <row r="284" spans="1:39">
      <c r="A284" s="280" t="s">
        <v>200</v>
      </c>
      <c r="B284" s="299"/>
      <c r="C284" s="307"/>
      <c r="D284" s="307"/>
      <c r="E284" s="307"/>
      <c r="F284" s="307"/>
      <c r="G284" s="307"/>
      <c r="H284" s="307"/>
      <c r="I284" s="307"/>
      <c r="J284" s="307"/>
      <c r="K284" s="307"/>
      <c r="L284" s="307"/>
      <c r="M284" s="307"/>
      <c r="N284" s="307"/>
      <c r="O284" s="307"/>
      <c r="P284" s="307"/>
      <c r="Q284" s="307"/>
      <c r="R284" s="307"/>
      <c r="S284" s="307"/>
      <c r="T284" s="307"/>
      <c r="U284" s="307"/>
      <c r="V284" s="307"/>
      <c r="W284" s="307"/>
      <c r="X284" s="307"/>
      <c r="Y284" s="307"/>
      <c r="Z284" s="307"/>
      <c r="AA284" s="307"/>
      <c r="AB284" s="307"/>
      <c r="AC284" s="307"/>
      <c r="AD284" s="307"/>
      <c r="AE284" s="307"/>
      <c r="AF284" s="307"/>
      <c r="AG284" s="307"/>
      <c r="AH284" s="307"/>
      <c r="AI284" s="307"/>
      <c r="AJ284" s="307"/>
      <c r="AK284" s="307"/>
      <c r="AL284" s="307"/>
      <c r="AM284" s="406"/>
    </row>
    <row r="285" spans="1:39">
      <c r="A285" s="281" t="s">
        <v>190</v>
      </c>
      <c r="B285" s="300"/>
      <c r="C285" s="300"/>
      <c r="D285" s="300"/>
      <c r="E285" s="300"/>
      <c r="F285" s="300"/>
      <c r="G285" s="300"/>
      <c r="H285" s="300"/>
      <c r="I285" s="300"/>
      <c r="J285" s="300"/>
      <c r="K285" s="300"/>
      <c r="L285" s="300"/>
      <c r="M285" s="300"/>
      <c r="N285" s="300"/>
      <c r="O285" s="300"/>
      <c r="P285" s="300"/>
      <c r="Q285" s="300"/>
      <c r="R285" s="300"/>
      <c r="S285" s="300"/>
      <c r="T285" s="300"/>
      <c r="U285" s="300"/>
      <c r="V285" s="300"/>
      <c r="W285" s="300"/>
      <c r="X285" s="300"/>
      <c r="Y285" s="300"/>
      <c r="Z285" s="300"/>
      <c r="AA285" s="300"/>
      <c r="AB285" s="300"/>
      <c r="AC285" s="300"/>
      <c r="AD285" s="300"/>
      <c r="AE285" s="300"/>
      <c r="AF285" s="300"/>
      <c r="AG285" s="300"/>
      <c r="AH285" s="300"/>
      <c r="AI285" s="300"/>
      <c r="AJ285" s="300"/>
      <c r="AK285" s="300"/>
      <c r="AL285" s="300"/>
      <c r="AM285" s="407"/>
    </row>
    <row r="287" spans="1:39" hidden="1">
      <c r="L287" s="354">
        <f>F45+F52+F140+F147+F235+F242</f>
        <v>0</v>
      </c>
    </row>
    <row r="288" spans="1:39" hidden="1">
      <c r="L288" s="355">
        <f>F72+F167+F262</f>
        <v>0</v>
      </c>
    </row>
  </sheetData>
  <sheetProtection sheet="1" objects="1" scenarios="1"/>
  <mergeCells count="498">
    <mergeCell ref="L3:AF3"/>
    <mergeCell ref="AG3:AM3"/>
    <mergeCell ref="L4:AF4"/>
    <mergeCell ref="AG4:AM4"/>
    <mergeCell ref="AP4:AT4"/>
    <mergeCell ref="L5:AB5"/>
    <mergeCell ref="AC5:AF5"/>
    <mergeCell ref="AG5:AK5"/>
    <mergeCell ref="AL5:AM5"/>
    <mergeCell ref="AP5:AT5"/>
    <mergeCell ref="Q6:R6"/>
    <mergeCell ref="T6:V6"/>
    <mergeCell ref="L7:AM7"/>
    <mergeCell ref="S8:Y8"/>
    <mergeCell ref="AG8:AM8"/>
    <mergeCell ref="L9:AM9"/>
    <mergeCell ref="K13:N13"/>
    <mergeCell ref="O13:Q13"/>
    <mergeCell ref="R13:S13"/>
    <mergeCell ref="T13:X13"/>
    <mergeCell ref="Y13:AA13"/>
    <mergeCell ref="AB13:AC13"/>
    <mergeCell ref="AD13:AH13"/>
    <mergeCell ref="AI13:AK13"/>
    <mergeCell ref="AL13:AM13"/>
    <mergeCell ref="H14:J14"/>
    <mergeCell ref="K14:AE14"/>
    <mergeCell ref="A24:E24"/>
    <mergeCell ref="F24:J24"/>
    <mergeCell ref="K24:AM24"/>
    <mergeCell ref="A25:E25"/>
    <mergeCell ref="F25:J25"/>
    <mergeCell ref="K25:AM25"/>
    <mergeCell ref="A26:E26"/>
    <mergeCell ref="F26:J26"/>
    <mergeCell ref="K26:AM26"/>
    <mergeCell ref="A27:E27"/>
    <mergeCell ref="F27:J27"/>
    <mergeCell ref="K27:AM27"/>
    <mergeCell ref="A28:E28"/>
    <mergeCell ref="F28:J28"/>
    <mergeCell ref="K28:AM28"/>
    <mergeCell ref="A29:E29"/>
    <mergeCell ref="F29:J29"/>
    <mergeCell ref="K29:AM29"/>
    <mergeCell ref="A30:E30"/>
    <mergeCell ref="F30:J30"/>
    <mergeCell ref="K30:AM30"/>
    <mergeCell ref="A31:E31"/>
    <mergeCell ref="F31:J31"/>
    <mergeCell ref="K31:AM31"/>
    <mergeCell ref="A32:E32"/>
    <mergeCell ref="F32:J32"/>
    <mergeCell ref="K32:AM32"/>
    <mergeCell ref="A33:E33"/>
    <mergeCell ref="F33:J33"/>
    <mergeCell ref="K33:AM33"/>
    <mergeCell ref="A34:E34"/>
    <mergeCell ref="F34:J34"/>
    <mergeCell ref="K34:AM34"/>
    <mergeCell ref="A35:E35"/>
    <mergeCell ref="F35:J35"/>
    <mergeCell ref="K35:AM35"/>
    <mergeCell ref="A36:E36"/>
    <mergeCell ref="F36:J36"/>
    <mergeCell ref="K36:AM36"/>
    <mergeCell ref="A37:E37"/>
    <mergeCell ref="F37:J37"/>
    <mergeCell ref="K37:AM37"/>
    <mergeCell ref="A38:E38"/>
    <mergeCell ref="F38:J38"/>
    <mergeCell ref="K38:AM38"/>
    <mergeCell ref="A39:E39"/>
    <mergeCell ref="F39:J39"/>
    <mergeCell ref="K39:AM39"/>
    <mergeCell ref="A40:E40"/>
    <mergeCell ref="F40:J40"/>
    <mergeCell ref="K40:AM40"/>
    <mergeCell ref="A41:E41"/>
    <mergeCell ref="F41:J41"/>
    <mergeCell ref="K41:AM41"/>
    <mergeCell ref="A42:E42"/>
    <mergeCell ref="F42:J42"/>
    <mergeCell ref="K42:AM42"/>
    <mergeCell ref="A43:E43"/>
    <mergeCell ref="F43:J43"/>
    <mergeCell ref="K43:AM43"/>
    <mergeCell ref="A44:E44"/>
    <mergeCell ref="F44:J44"/>
    <mergeCell ref="K44:AM44"/>
    <mergeCell ref="A45:E45"/>
    <mergeCell ref="F45:J45"/>
    <mergeCell ref="K45:AM45"/>
    <mergeCell ref="A48:E48"/>
    <mergeCell ref="F48:J48"/>
    <mergeCell ref="K48:AM48"/>
    <mergeCell ref="A49:E49"/>
    <mergeCell ref="F49:J49"/>
    <mergeCell ref="K49:AM49"/>
    <mergeCell ref="A50:E50"/>
    <mergeCell ref="F50:J50"/>
    <mergeCell ref="K50:AM50"/>
    <mergeCell ref="A51:E51"/>
    <mergeCell ref="F51:J51"/>
    <mergeCell ref="K51:AM51"/>
    <mergeCell ref="A52:E52"/>
    <mergeCell ref="F52:J52"/>
    <mergeCell ref="K52:AM52"/>
    <mergeCell ref="W54:Z54"/>
    <mergeCell ref="AA54:AC54"/>
    <mergeCell ref="AD54:AE54"/>
    <mergeCell ref="AF54:AH54"/>
    <mergeCell ref="AI54:AK54"/>
    <mergeCell ref="AL54:AM54"/>
    <mergeCell ref="H55:J55"/>
    <mergeCell ref="K55:AE55"/>
    <mergeCell ref="A58:E58"/>
    <mergeCell ref="A59:E59"/>
    <mergeCell ref="F59:J59"/>
    <mergeCell ref="K59:AM59"/>
    <mergeCell ref="A60:E60"/>
    <mergeCell ref="F60:J60"/>
    <mergeCell ref="K60:AM60"/>
    <mergeCell ref="A61:E61"/>
    <mergeCell ref="F61:J61"/>
    <mergeCell ref="K61:AM61"/>
    <mergeCell ref="A62:E62"/>
    <mergeCell ref="F62:J62"/>
    <mergeCell ref="K62:AM62"/>
    <mergeCell ref="A63:E63"/>
    <mergeCell ref="F63:J63"/>
    <mergeCell ref="K63:AM63"/>
    <mergeCell ref="A64:E64"/>
    <mergeCell ref="F64:J64"/>
    <mergeCell ref="K64:AM64"/>
    <mergeCell ref="A65:E65"/>
    <mergeCell ref="F65:J65"/>
    <mergeCell ref="K65:AM65"/>
    <mergeCell ref="A66:E66"/>
    <mergeCell ref="F66:J66"/>
    <mergeCell ref="K66:AM66"/>
    <mergeCell ref="A67:E67"/>
    <mergeCell ref="F67:J67"/>
    <mergeCell ref="K67:AM67"/>
    <mergeCell ref="A68:E68"/>
    <mergeCell ref="F68:J68"/>
    <mergeCell ref="K68:AM68"/>
    <mergeCell ref="A69:E69"/>
    <mergeCell ref="F69:J69"/>
    <mergeCell ref="K69:AM69"/>
    <mergeCell ref="A70:E70"/>
    <mergeCell ref="F70:J70"/>
    <mergeCell ref="K70:AM70"/>
    <mergeCell ref="A71:E71"/>
    <mergeCell ref="F71:J71"/>
    <mergeCell ref="K71:AM71"/>
    <mergeCell ref="A72:E72"/>
    <mergeCell ref="F72:J72"/>
    <mergeCell ref="K72:AM72"/>
    <mergeCell ref="A80:AK80"/>
    <mergeCell ref="A85:AK85"/>
    <mergeCell ref="A89:AK89"/>
    <mergeCell ref="L98:AF98"/>
    <mergeCell ref="AG98:AM98"/>
    <mergeCell ref="L99:AF99"/>
    <mergeCell ref="AG99:AM99"/>
    <mergeCell ref="L100:AB100"/>
    <mergeCell ref="AC100:AF100"/>
    <mergeCell ref="AG100:AK100"/>
    <mergeCell ref="AL100:AM100"/>
    <mergeCell ref="Q101:R101"/>
    <mergeCell ref="T101:V101"/>
    <mergeCell ref="L102:AM102"/>
    <mergeCell ref="S103:Y103"/>
    <mergeCell ref="AG103:AM103"/>
    <mergeCell ref="L104:AM104"/>
    <mergeCell ref="K108:N108"/>
    <mergeCell ref="O108:Q108"/>
    <mergeCell ref="R108:S108"/>
    <mergeCell ref="T108:X108"/>
    <mergeCell ref="Y108:AA108"/>
    <mergeCell ref="AB108:AC108"/>
    <mergeCell ref="AD108:AH108"/>
    <mergeCell ref="AI108:AK108"/>
    <mergeCell ref="AL108:AM108"/>
    <mergeCell ref="H109:J109"/>
    <mergeCell ref="K109:AE109"/>
    <mergeCell ref="A119:E119"/>
    <mergeCell ref="F119:J119"/>
    <mergeCell ref="K119:AM119"/>
    <mergeCell ref="A120:E120"/>
    <mergeCell ref="F120:J120"/>
    <mergeCell ref="K120:AM120"/>
    <mergeCell ref="A121:E121"/>
    <mergeCell ref="F121:J121"/>
    <mergeCell ref="K121:AM121"/>
    <mergeCell ref="A122:E122"/>
    <mergeCell ref="F122:J122"/>
    <mergeCell ref="K122:AM122"/>
    <mergeCell ref="A123:E123"/>
    <mergeCell ref="F123:J123"/>
    <mergeCell ref="K123:AM123"/>
    <mergeCell ref="A124:E124"/>
    <mergeCell ref="F124:J124"/>
    <mergeCell ref="K124:AM124"/>
    <mergeCell ref="A125:E125"/>
    <mergeCell ref="F125:J125"/>
    <mergeCell ref="K125:AM125"/>
    <mergeCell ref="A126:E126"/>
    <mergeCell ref="F126:J126"/>
    <mergeCell ref="K126:AM126"/>
    <mergeCell ref="A127:E127"/>
    <mergeCell ref="F127:J127"/>
    <mergeCell ref="K127:AM127"/>
    <mergeCell ref="A128:E128"/>
    <mergeCell ref="F128:J128"/>
    <mergeCell ref="K128:AM128"/>
    <mergeCell ref="A129:E129"/>
    <mergeCell ref="F129:J129"/>
    <mergeCell ref="K129:AM129"/>
    <mergeCell ref="A130:E130"/>
    <mergeCell ref="F130:J130"/>
    <mergeCell ref="K130:AM130"/>
    <mergeCell ref="A131:E131"/>
    <mergeCell ref="F131:J131"/>
    <mergeCell ref="K131:AM131"/>
    <mergeCell ref="A132:E132"/>
    <mergeCell ref="F132:J132"/>
    <mergeCell ref="K132:AM132"/>
    <mergeCell ref="A133:E133"/>
    <mergeCell ref="F133:J133"/>
    <mergeCell ref="K133:AM133"/>
    <mergeCell ref="A134:E134"/>
    <mergeCell ref="F134:J134"/>
    <mergeCell ref="K134:AM134"/>
    <mergeCell ref="A135:E135"/>
    <mergeCell ref="F135:J135"/>
    <mergeCell ref="K135:AM135"/>
    <mergeCell ref="A136:E136"/>
    <mergeCell ref="F136:J136"/>
    <mergeCell ref="K136:AM136"/>
    <mergeCell ref="A137:E137"/>
    <mergeCell ref="F137:J137"/>
    <mergeCell ref="K137:AM137"/>
    <mergeCell ref="A138:E138"/>
    <mergeCell ref="F138:J138"/>
    <mergeCell ref="K138:AM138"/>
    <mergeCell ref="A139:E139"/>
    <mergeCell ref="F139:J139"/>
    <mergeCell ref="K139:AM139"/>
    <mergeCell ref="A140:E140"/>
    <mergeCell ref="F140:J140"/>
    <mergeCell ref="K140:AM140"/>
    <mergeCell ref="A143:E143"/>
    <mergeCell ref="F143:J143"/>
    <mergeCell ref="K143:AM143"/>
    <mergeCell ref="A144:E144"/>
    <mergeCell ref="F144:J144"/>
    <mergeCell ref="K144:AM144"/>
    <mergeCell ref="A145:E145"/>
    <mergeCell ref="F145:J145"/>
    <mergeCell ref="K145:AM145"/>
    <mergeCell ref="A146:E146"/>
    <mergeCell ref="F146:J146"/>
    <mergeCell ref="K146:AM146"/>
    <mergeCell ref="A147:E147"/>
    <mergeCell ref="F147:J147"/>
    <mergeCell ref="K147:AM147"/>
    <mergeCell ref="W149:Z149"/>
    <mergeCell ref="AA149:AC149"/>
    <mergeCell ref="AD149:AE149"/>
    <mergeCell ref="AF149:AH149"/>
    <mergeCell ref="AI149:AK149"/>
    <mergeCell ref="AL149:AM149"/>
    <mergeCell ref="H150:J150"/>
    <mergeCell ref="K150:AE150"/>
    <mergeCell ref="A153:E153"/>
    <mergeCell ref="A154:E154"/>
    <mergeCell ref="F154:J154"/>
    <mergeCell ref="K154:AM154"/>
    <mergeCell ref="A155:E155"/>
    <mergeCell ref="F155:J155"/>
    <mergeCell ref="K155:AM155"/>
    <mergeCell ref="A156:E156"/>
    <mergeCell ref="F156:J156"/>
    <mergeCell ref="K156:AM156"/>
    <mergeCell ref="A157:E157"/>
    <mergeCell ref="F157:J157"/>
    <mergeCell ref="K157:AM157"/>
    <mergeCell ref="A158:E158"/>
    <mergeCell ref="F158:J158"/>
    <mergeCell ref="K158:AM158"/>
    <mergeCell ref="A159:E159"/>
    <mergeCell ref="F159:J159"/>
    <mergeCell ref="K159:AM159"/>
    <mergeCell ref="A160:E160"/>
    <mergeCell ref="F160:J160"/>
    <mergeCell ref="K160:AM160"/>
    <mergeCell ref="A161:E161"/>
    <mergeCell ref="F161:J161"/>
    <mergeCell ref="K161:AM161"/>
    <mergeCell ref="A162:E162"/>
    <mergeCell ref="F162:J162"/>
    <mergeCell ref="K162:AM162"/>
    <mergeCell ref="A163:E163"/>
    <mergeCell ref="F163:J163"/>
    <mergeCell ref="K163:AM163"/>
    <mergeCell ref="A164:E164"/>
    <mergeCell ref="F164:J164"/>
    <mergeCell ref="K164:AM164"/>
    <mergeCell ref="A165:E165"/>
    <mergeCell ref="F165:J165"/>
    <mergeCell ref="K165:AM165"/>
    <mergeCell ref="A166:E166"/>
    <mergeCell ref="F166:J166"/>
    <mergeCell ref="K166:AM166"/>
    <mergeCell ref="A167:E167"/>
    <mergeCell ref="F167:J167"/>
    <mergeCell ref="K167:AM167"/>
    <mergeCell ref="A175:AK175"/>
    <mergeCell ref="A180:AK180"/>
    <mergeCell ref="A184:AK184"/>
    <mergeCell ref="L193:AF193"/>
    <mergeCell ref="AG193:AM193"/>
    <mergeCell ref="L194:AF194"/>
    <mergeCell ref="AG194:AM194"/>
    <mergeCell ref="L195:AB195"/>
    <mergeCell ref="AC195:AF195"/>
    <mergeCell ref="AG195:AK195"/>
    <mergeCell ref="AL195:AM195"/>
    <mergeCell ref="Q196:R196"/>
    <mergeCell ref="T196:V196"/>
    <mergeCell ref="L197:AM197"/>
    <mergeCell ref="S198:Y198"/>
    <mergeCell ref="AG198:AM198"/>
    <mergeCell ref="L199:AM199"/>
    <mergeCell ref="K203:N203"/>
    <mergeCell ref="O203:Q203"/>
    <mergeCell ref="R203:S203"/>
    <mergeCell ref="T203:X203"/>
    <mergeCell ref="Y203:AA203"/>
    <mergeCell ref="AB203:AC203"/>
    <mergeCell ref="AD203:AH203"/>
    <mergeCell ref="AI203:AK203"/>
    <mergeCell ref="AL203:AM203"/>
    <mergeCell ref="H204:J204"/>
    <mergeCell ref="K204:AE204"/>
    <mergeCell ref="A214:E214"/>
    <mergeCell ref="F214:J214"/>
    <mergeCell ref="K214:AM214"/>
    <mergeCell ref="A215:E215"/>
    <mergeCell ref="F215:J215"/>
    <mergeCell ref="K215:AM215"/>
    <mergeCell ref="A216:E216"/>
    <mergeCell ref="F216:J216"/>
    <mergeCell ref="K216:AM216"/>
    <mergeCell ref="A217:E217"/>
    <mergeCell ref="F217:J217"/>
    <mergeCell ref="K217:AM217"/>
    <mergeCell ref="A218:E218"/>
    <mergeCell ref="F218:J218"/>
    <mergeCell ref="K218:AM218"/>
    <mergeCell ref="A219:E219"/>
    <mergeCell ref="F219:J219"/>
    <mergeCell ref="K219:AM219"/>
    <mergeCell ref="A220:E220"/>
    <mergeCell ref="F220:J220"/>
    <mergeCell ref="K220:AM220"/>
    <mergeCell ref="A221:E221"/>
    <mergeCell ref="F221:J221"/>
    <mergeCell ref="K221:AM221"/>
    <mergeCell ref="A222:E222"/>
    <mergeCell ref="F222:J222"/>
    <mergeCell ref="K222:AM222"/>
    <mergeCell ref="A223:E223"/>
    <mergeCell ref="F223:J223"/>
    <mergeCell ref="K223:AM223"/>
    <mergeCell ref="A224:E224"/>
    <mergeCell ref="F224:J224"/>
    <mergeCell ref="K224:AM224"/>
    <mergeCell ref="A225:E225"/>
    <mergeCell ref="F225:J225"/>
    <mergeCell ref="K225:AM225"/>
    <mergeCell ref="A226:E226"/>
    <mergeCell ref="F226:J226"/>
    <mergeCell ref="K226:AM226"/>
    <mergeCell ref="A227:E227"/>
    <mergeCell ref="F227:J227"/>
    <mergeCell ref="K227:AM227"/>
    <mergeCell ref="A228:E228"/>
    <mergeCell ref="F228:J228"/>
    <mergeCell ref="K228:AM228"/>
    <mergeCell ref="A229:E229"/>
    <mergeCell ref="F229:J229"/>
    <mergeCell ref="K229:AM229"/>
    <mergeCell ref="A230:E230"/>
    <mergeCell ref="F230:J230"/>
    <mergeCell ref="K230:AM230"/>
    <mergeCell ref="A231:E231"/>
    <mergeCell ref="F231:J231"/>
    <mergeCell ref="K231:AM231"/>
    <mergeCell ref="A232:E232"/>
    <mergeCell ref="F232:J232"/>
    <mergeCell ref="K232:AM232"/>
    <mergeCell ref="A233:E233"/>
    <mergeCell ref="F233:J233"/>
    <mergeCell ref="K233:AM233"/>
    <mergeCell ref="A234:E234"/>
    <mergeCell ref="F234:J234"/>
    <mergeCell ref="K234:AM234"/>
    <mergeCell ref="A235:E235"/>
    <mergeCell ref="F235:J235"/>
    <mergeCell ref="K235:AM235"/>
    <mergeCell ref="A238:E238"/>
    <mergeCell ref="F238:J238"/>
    <mergeCell ref="K238:AM238"/>
    <mergeCell ref="A239:E239"/>
    <mergeCell ref="F239:J239"/>
    <mergeCell ref="K239:AM239"/>
    <mergeCell ref="A240:E240"/>
    <mergeCell ref="F240:J240"/>
    <mergeCell ref="K240:AM240"/>
    <mergeCell ref="A241:E241"/>
    <mergeCell ref="F241:J241"/>
    <mergeCell ref="K241:AM241"/>
    <mergeCell ref="A242:E242"/>
    <mergeCell ref="F242:J242"/>
    <mergeCell ref="K242:AM242"/>
    <mergeCell ref="W244:Z244"/>
    <mergeCell ref="AA244:AC244"/>
    <mergeCell ref="AD244:AE244"/>
    <mergeCell ref="AF244:AH244"/>
    <mergeCell ref="AI244:AK244"/>
    <mergeCell ref="AL244:AM244"/>
    <mergeCell ref="H245:J245"/>
    <mergeCell ref="K245:AE245"/>
    <mergeCell ref="A248:E248"/>
    <mergeCell ref="A249:E249"/>
    <mergeCell ref="F249:J249"/>
    <mergeCell ref="K249:AM249"/>
    <mergeCell ref="A250:E250"/>
    <mergeCell ref="F250:J250"/>
    <mergeCell ref="K250:AM250"/>
    <mergeCell ref="A251:E251"/>
    <mergeCell ref="F251:J251"/>
    <mergeCell ref="K251:AM251"/>
    <mergeCell ref="A252:E252"/>
    <mergeCell ref="F252:J252"/>
    <mergeCell ref="K252:AM252"/>
    <mergeCell ref="A253:E253"/>
    <mergeCell ref="F253:J253"/>
    <mergeCell ref="K253:AM253"/>
    <mergeCell ref="A254:E254"/>
    <mergeCell ref="F254:J254"/>
    <mergeCell ref="K254:AM254"/>
    <mergeCell ref="A255:E255"/>
    <mergeCell ref="F255:J255"/>
    <mergeCell ref="K255:AM255"/>
    <mergeCell ref="A256:E256"/>
    <mergeCell ref="F256:J256"/>
    <mergeCell ref="K256:AM256"/>
    <mergeCell ref="A257:E257"/>
    <mergeCell ref="F257:J257"/>
    <mergeCell ref="K257:AM257"/>
    <mergeCell ref="A258:E258"/>
    <mergeCell ref="F258:J258"/>
    <mergeCell ref="K258:AM258"/>
    <mergeCell ref="A259:E259"/>
    <mergeCell ref="F259:J259"/>
    <mergeCell ref="K259:AM259"/>
    <mergeCell ref="A260:E260"/>
    <mergeCell ref="F260:J260"/>
    <mergeCell ref="K260:AM260"/>
    <mergeCell ref="A261:E261"/>
    <mergeCell ref="F261:J261"/>
    <mergeCell ref="K261:AM261"/>
    <mergeCell ref="A262:E262"/>
    <mergeCell ref="F262:J262"/>
    <mergeCell ref="K262:AM262"/>
    <mergeCell ref="A270:AK270"/>
    <mergeCell ref="A275:AK275"/>
    <mergeCell ref="A279:AK279"/>
    <mergeCell ref="B6:K7"/>
    <mergeCell ref="AT6:AT7"/>
    <mergeCell ref="A10:H11"/>
    <mergeCell ref="C56:AM57"/>
    <mergeCell ref="B101:K102"/>
    <mergeCell ref="A105:H106"/>
    <mergeCell ref="C151:AM152"/>
    <mergeCell ref="B196:K197"/>
    <mergeCell ref="A200:H201"/>
    <mergeCell ref="C246:AM247"/>
    <mergeCell ref="A3:A9"/>
    <mergeCell ref="C15:AM22"/>
    <mergeCell ref="A98:A104"/>
    <mergeCell ref="C110:AM117"/>
    <mergeCell ref="A193:A199"/>
    <mergeCell ref="C205:AM212"/>
  </mergeCells>
  <phoneticPr fontId="4"/>
  <dataValidations count="6">
    <dataValidation type="list" allowBlank="1" showDropDown="0" showInputMessage="1" showErrorMessage="1" sqref="L195:AB195 L5:AB5 L100:AB100">
      <formula1>$AX$3:$AX$37</formula1>
    </dataValidation>
    <dataValidation type="list" allowBlank="1" showDropDown="0" showInputMessage="1" showErrorMessage="1" sqref="A239:E241 A49:E51 A144:E146">
      <formula1>"施設内療養費"</formula1>
    </dataValidation>
    <dataValidation imeMode="halfAlpha" allowBlank="1" showDropDown="0" showInputMessage="1" showErrorMessage="1" sqref="S244:V244 J244:N244 S54:V54 J54:N54 S149:V149 J149:N149"/>
    <dataValidation type="list" allowBlank="1" showDropDown="0" showInputMessage="1" showErrorMessage="1" sqref="H245:J245 H55:J55 H150:J150">
      <formula1>$AX$45:$AX$46</formula1>
    </dataValidation>
    <dataValidation type="list" allowBlank="1" showDropDown="0" showInputMessage="1" showErrorMessage="1" sqref="A215:E234 A250:E261 A25:E44 A60:E71 A120:E139 A155:E166">
      <formula1>"報酬,給与,報償費,賃金,職員手当等,共済費,旅費,役務費,使用料及び賃借料,委託料,需用費"</formula1>
    </dataValidation>
    <dataValidation type="list" allowBlank="1" showDropDown="0" showInputMessage="1" showErrorMessage="1" sqref="H204:J204 H14:J14 H109:J109">
      <formula1>$AX$39:$AX$44</formula1>
    </dataValidation>
  </dataValidations>
  <printOptions horizontalCentered="1"/>
  <pageMargins left="0.55118110236220474" right="0.55118110236220474" top="0.82677165354330717" bottom="0.23622047244094491" header="0.51181102362204722" footer="0.35433070866141736"/>
  <pageSetup paperSize="9" scale="93" fitToWidth="1" fitToHeight="1" orientation="portrait" usePrinterDefaults="1" r:id="rId1"/>
  <headerFooter alignWithMargins="0"/>
  <rowBreaks count="5" manualBreakCount="5">
    <brk id="53" max="38" man="1"/>
    <brk id="95" max="38" man="1"/>
    <brk id="148" max="38" man="1"/>
    <brk id="190" max="38" man="1"/>
    <brk id="243" max="38" man="1"/>
  </rowBreaks>
  <drawing r:id="rId2"/>
  <legacyDrawing r:id="rId3"/>
  <mc:AlternateContent>
    <mc:Choice xmlns:x14="http://schemas.microsoft.com/office/spreadsheetml/2009/9/main" Requires="x14">
      <controls>
        <mc:AlternateContent>
          <mc:Choice Requires="x14">
            <control shapeId="65537" r:id="rId4" name="チェック 1">
              <controlPr defaultSize="0" autoFill="0" autoLine="0" autoPict="0">
                <anchor moveWithCells="1">
                  <from xmlns:xdr="http://schemas.openxmlformats.org/drawingml/2006/spreadsheetDrawing">
                    <xdr:col>7</xdr:col>
                    <xdr:colOff>95250</xdr:colOff>
                    <xdr:row>9</xdr:row>
                    <xdr:rowOff>28575</xdr:rowOff>
                  </from>
                  <to xmlns:xdr="http://schemas.openxmlformats.org/drawingml/2006/spreadsheetDrawing">
                    <xdr:col>9</xdr:col>
                    <xdr:colOff>19050</xdr:colOff>
                    <xdr:row>10</xdr:row>
                    <xdr:rowOff>57150</xdr:rowOff>
                  </to>
                </anchor>
              </controlPr>
            </control>
          </mc:Choice>
        </mc:AlternateContent>
        <mc:AlternateContent>
          <mc:Choice Requires="x14">
            <control shapeId="65538" r:id="rId5" name="チェック 2">
              <controlPr defaultSize="0" autoFill="0" autoLine="0" autoPict="0">
                <anchor moveWithCells="1">
                  <from xmlns:xdr="http://schemas.openxmlformats.org/drawingml/2006/spreadsheetDrawing">
                    <xdr:col>7</xdr:col>
                    <xdr:colOff>95250</xdr:colOff>
                    <xdr:row>10</xdr:row>
                    <xdr:rowOff>19050</xdr:rowOff>
                  </from>
                  <to xmlns:xdr="http://schemas.openxmlformats.org/drawingml/2006/spreadsheetDrawing">
                    <xdr:col>9</xdr:col>
                    <xdr:colOff>19050</xdr:colOff>
                    <xdr:row>11</xdr:row>
                    <xdr:rowOff>47625</xdr:rowOff>
                  </to>
                </anchor>
              </controlPr>
            </control>
          </mc:Choice>
        </mc:AlternateContent>
        <mc:AlternateContent>
          <mc:Choice Requires="x14">
            <control shapeId="65541" r:id="rId6" name="チェック 5">
              <controlPr defaultSize="0" autoFill="0" autoLine="0" autoPict="0">
                <anchor moveWithCells="1">
                  <from xmlns:xdr="http://schemas.openxmlformats.org/drawingml/2006/spreadsheetDrawing">
                    <xdr:col>7</xdr:col>
                    <xdr:colOff>95250</xdr:colOff>
                    <xdr:row>104</xdr:row>
                    <xdr:rowOff>27940</xdr:rowOff>
                  </from>
                  <to xmlns:xdr="http://schemas.openxmlformats.org/drawingml/2006/spreadsheetDrawing">
                    <xdr:col>9</xdr:col>
                    <xdr:colOff>19050</xdr:colOff>
                    <xdr:row>105</xdr:row>
                    <xdr:rowOff>27305</xdr:rowOff>
                  </to>
                </anchor>
              </controlPr>
            </control>
          </mc:Choice>
        </mc:AlternateContent>
        <mc:AlternateContent>
          <mc:Choice Requires="x14">
            <control shapeId="65542" r:id="rId7" name="チェック 6">
              <controlPr defaultSize="0" autoFill="0" autoLine="0" autoPict="0">
                <anchor moveWithCells="1">
                  <from xmlns:xdr="http://schemas.openxmlformats.org/drawingml/2006/spreadsheetDrawing">
                    <xdr:col>7</xdr:col>
                    <xdr:colOff>95250</xdr:colOff>
                    <xdr:row>105</xdr:row>
                    <xdr:rowOff>18415</xdr:rowOff>
                  </from>
                  <to xmlns:xdr="http://schemas.openxmlformats.org/drawingml/2006/spreadsheetDrawing">
                    <xdr:col>9</xdr:col>
                    <xdr:colOff>19050</xdr:colOff>
                    <xdr:row>106</xdr:row>
                    <xdr:rowOff>17145</xdr:rowOff>
                  </to>
                </anchor>
              </controlPr>
            </control>
          </mc:Choice>
        </mc:AlternateContent>
        <mc:AlternateContent>
          <mc:Choice Requires="x14">
            <control shapeId="65545" r:id="rId8" name="チェック 9">
              <controlPr defaultSize="0" autoFill="0" autoLine="0" autoPict="0">
                <anchor moveWithCells="1">
                  <from xmlns:xdr="http://schemas.openxmlformats.org/drawingml/2006/spreadsheetDrawing">
                    <xdr:col>7</xdr:col>
                    <xdr:colOff>95250</xdr:colOff>
                    <xdr:row>199</xdr:row>
                    <xdr:rowOff>27940</xdr:rowOff>
                  </from>
                  <to xmlns:xdr="http://schemas.openxmlformats.org/drawingml/2006/spreadsheetDrawing">
                    <xdr:col>9</xdr:col>
                    <xdr:colOff>19050</xdr:colOff>
                    <xdr:row>200</xdr:row>
                    <xdr:rowOff>27305</xdr:rowOff>
                  </to>
                </anchor>
              </controlPr>
            </control>
          </mc:Choice>
        </mc:AlternateContent>
        <mc:AlternateContent>
          <mc:Choice Requires="x14">
            <control shapeId="65546" r:id="rId9" name="チェック 10">
              <controlPr defaultSize="0" autoFill="0" autoLine="0" autoPict="0">
                <anchor moveWithCells="1">
                  <from xmlns:xdr="http://schemas.openxmlformats.org/drawingml/2006/spreadsheetDrawing">
                    <xdr:col>7</xdr:col>
                    <xdr:colOff>95250</xdr:colOff>
                    <xdr:row>200</xdr:row>
                    <xdr:rowOff>18415</xdr:rowOff>
                  </from>
                  <to xmlns:xdr="http://schemas.openxmlformats.org/drawingml/2006/spreadsheetDrawing">
                    <xdr:col>9</xdr:col>
                    <xdr:colOff>19050</xdr:colOff>
                    <xdr:row>201</xdr:row>
                    <xdr:rowOff>17780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0000"/>
  </sheetPr>
  <dimension ref="A1:BF288"/>
  <sheetViews>
    <sheetView showGridLines="0" view="pageBreakPreview" zoomScale="115" zoomScaleNormal="120" zoomScaleSheetLayoutView="115" workbookViewId="0">
      <selection activeCell="L4" sqref="L4:AF4"/>
    </sheetView>
  </sheetViews>
  <sheetFormatPr defaultColWidth="2.25" defaultRowHeight="18.75"/>
  <cols>
    <col min="1" max="1" width="2.25" style="215"/>
    <col min="2" max="5" width="2.375" style="215" customWidth="1"/>
    <col min="6" max="7" width="2.375" style="215" bestFit="1" customWidth="1"/>
    <col min="8" max="11" width="2.25" style="215"/>
    <col min="12" max="12" width="3.25" style="215" bestFit="1" customWidth="1"/>
    <col min="13" max="47" width="2.25" style="215"/>
    <col min="48" max="48" width="2.25" style="256"/>
    <col min="49" max="49" width="2.25" style="256" hidden="1" customWidth="1"/>
    <col min="50" max="55" width="2.25" style="257" hidden="1" customWidth="1"/>
    <col min="56" max="56" width="2.25" style="215" hidden="1" customWidth="1"/>
    <col min="57" max="16384" width="2.25" style="215"/>
  </cols>
  <sheetData>
    <row r="1" spans="1:57">
      <c r="A1" s="259" t="s">
        <v>78</v>
      </c>
    </row>
    <row r="2" spans="1:57">
      <c r="AY2" s="257" t="s">
        <v>218</v>
      </c>
      <c r="AZ2" s="257" t="s">
        <v>219</v>
      </c>
      <c r="BA2" s="257" t="s">
        <v>143</v>
      </c>
      <c r="BB2" s="257" t="s">
        <v>180</v>
      </c>
      <c r="BD2" s="257"/>
      <c r="BE2" s="257"/>
    </row>
    <row r="3" spans="1:57" s="226" customFormat="1" ht="12" customHeight="1">
      <c r="A3" s="82" t="s">
        <v>264</v>
      </c>
      <c r="B3" s="94" t="s">
        <v>2</v>
      </c>
      <c r="C3" s="112"/>
      <c r="D3" s="112"/>
      <c r="E3" s="107"/>
      <c r="F3" s="107"/>
      <c r="G3" s="107"/>
      <c r="H3" s="107"/>
      <c r="I3" s="107"/>
      <c r="J3" s="107"/>
      <c r="K3" s="119"/>
      <c r="L3" s="348"/>
      <c r="M3" s="356"/>
      <c r="N3" s="356"/>
      <c r="O3" s="356"/>
      <c r="P3" s="356"/>
      <c r="Q3" s="356"/>
      <c r="R3" s="356"/>
      <c r="S3" s="356"/>
      <c r="T3" s="356"/>
      <c r="U3" s="356"/>
      <c r="V3" s="356"/>
      <c r="W3" s="356"/>
      <c r="X3" s="356"/>
      <c r="Y3" s="356"/>
      <c r="Z3" s="356"/>
      <c r="AA3" s="356"/>
      <c r="AB3" s="356"/>
      <c r="AC3" s="356"/>
      <c r="AD3" s="356"/>
      <c r="AE3" s="356"/>
      <c r="AF3" s="378"/>
      <c r="AG3" s="338" t="s">
        <v>115</v>
      </c>
      <c r="AH3" s="160"/>
      <c r="AI3" s="160"/>
      <c r="AJ3" s="160"/>
      <c r="AK3" s="160"/>
      <c r="AL3" s="160"/>
      <c r="AM3" s="169"/>
      <c r="AV3" s="256"/>
      <c r="AW3" s="256"/>
      <c r="AX3" s="257" t="s">
        <v>160</v>
      </c>
      <c r="AY3" s="413">
        <v>537</v>
      </c>
      <c r="AZ3" s="413">
        <v>268</v>
      </c>
      <c r="BA3" s="413">
        <v>537</v>
      </c>
      <c r="BB3" s="413">
        <v>268</v>
      </c>
      <c r="BC3" s="257" t="s">
        <v>233</v>
      </c>
      <c r="BD3" s="413"/>
      <c r="BE3" s="257"/>
    </row>
    <row r="4" spans="1:57" s="226" customFormat="1" ht="20.25" customHeight="1">
      <c r="A4" s="83"/>
      <c r="B4" s="95" t="s">
        <v>266</v>
      </c>
      <c r="C4" s="113"/>
      <c r="D4" s="113"/>
      <c r="E4" s="106"/>
      <c r="F4" s="106"/>
      <c r="G4" s="106"/>
      <c r="H4" s="106"/>
      <c r="I4" s="106"/>
      <c r="J4" s="106"/>
      <c r="K4" s="120"/>
      <c r="L4" s="349"/>
      <c r="M4" s="357"/>
      <c r="N4" s="357"/>
      <c r="O4" s="357"/>
      <c r="P4" s="357"/>
      <c r="Q4" s="357"/>
      <c r="R4" s="357"/>
      <c r="S4" s="357"/>
      <c r="T4" s="357"/>
      <c r="U4" s="357"/>
      <c r="V4" s="357"/>
      <c r="W4" s="357"/>
      <c r="X4" s="357"/>
      <c r="Y4" s="357"/>
      <c r="Z4" s="357"/>
      <c r="AA4" s="357"/>
      <c r="AB4" s="357"/>
      <c r="AC4" s="357"/>
      <c r="AD4" s="357"/>
      <c r="AE4" s="357"/>
      <c r="AF4" s="379"/>
      <c r="AG4" s="383"/>
      <c r="AH4" s="386"/>
      <c r="AI4" s="386"/>
      <c r="AJ4" s="386"/>
      <c r="AK4" s="386"/>
      <c r="AL4" s="386"/>
      <c r="AM4" s="393"/>
      <c r="AP4" s="408"/>
      <c r="AQ4" s="408"/>
      <c r="AR4" s="408"/>
      <c r="AS4" s="408"/>
      <c r="AT4" s="408"/>
      <c r="AV4" s="256"/>
      <c r="AW4" s="256"/>
      <c r="AX4" s="257" t="s">
        <v>236</v>
      </c>
      <c r="AY4" s="413">
        <v>684</v>
      </c>
      <c r="AZ4" s="413">
        <v>342</v>
      </c>
      <c r="BA4" s="413">
        <v>684</v>
      </c>
      <c r="BB4" s="413">
        <v>342</v>
      </c>
      <c r="BC4" s="257" t="s">
        <v>233</v>
      </c>
      <c r="BD4" s="413"/>
      <c r="BE4" s="257"/>
    </row>
    <row r="5" spans="1:57" s="226" customFormat="1" ht="20.25" customHeight="1">
      <c r="A5" s="83"/>
      <c r="B5" s="282" t="s">
        <v>128</v>
      </c>
      <c r="C5" s="81"/>
      <c r="D5" s="81"/>
      <c r="E5" s="93"/>
      <c r="F5" s="93"/>
      <c r="G5" s="93"/>
      <c r="H5" s="93"/>
      <c r="I5" s="93"/>
      <c r="J5" s="93"/>
      <c r="K5" s="337"/>
      <c r="L5" s="350"/>
      <c r="M5" s="358"/>
      <c r="N5" s="358"/>
      <c r="O5" s="358"/>
      <c r="P5" s="358"/>
      <c r="Q5" s="358"/>
      <c r="R5" s="358"/>
      <c r="S5" s="358"/>
      <c r="T5" s="358"/>
      <c r="U5" s="358"/>
      <c r="V5" s="358"/>
      <c r="W5" s="358"/>
      <c r="X5" s="358"/>
      <c r="Y5" s="358"/>
      <c r="Z5" s="358"/>
      <c r="AA5" s="358"/>
      <c r="AB5" s="374"/>
      <c r="AC5" s="375" t="s">
        <v>117</v>
      </c>
      <c r="AD5" s="377"/>
      <c r="AE5" s="377"/>
      <c r="AF5" s="380"/>
      <c r="AG5" s="384"/>
      <c r="AH5" s="384"/>
      <c r="AI5" s="384"/>
      <c r="AJ5" s="384"/>
      <c r="AK5" s="384"/>
      <c r="AL5" s="111" t="s">
        <v>118</v>
      </c>
      <c r="AM5" s="136"/>
      <c r="AP5" s="408"/>
      <c r="AQ5" s="408"/>
      <c r="AR5" s="408"/>
      <c r="AS5" s="408"/>
      <c r="AT5" s="408"/>
      <c r="AV5" s="256"/>
      <c r="AW5" s="256"/>
      <c r="AX5" s="257" t="s">
        <v>237</v>
      </c>
      <c r="AY5" s="413">
        <v>889</v>
      </c>
      <c r="AZ5" s="413">
        <v>445</v>
      </c>
      <c r="BA5" s="413">
        <v>889</v>
      </c>
      <c r="BB5" s="413">
        <v>445</v>
      </c>
      <c r="BC5" s="257" t="s">
        <v>233</v>
      </c>
      <c r="BD5" s="413"/>
      <c r="BE5" s="257"/>
    </row>
    <row r="6" spans="1:57" s="226" customFormat="1" ht="13.5" customHeight="1">
      <c r="A6" s="83"/>
      <c r="B6" s="96" t="s">
        <v>267</v>
      </c>
      <c r="C6" s="114"/>
      <c r="D6" s="114"/>
      <c r="E6" s="114"/>
      <c r="F6" s="114"/>
      <c r="G6" s="114"/>
      <c r="H6" s="114"/>
      <c r="I6" s="114"/>
      <c r="J6" s="114"/>
      <c r="K6" s="121"/>
      <c r="L6" s="126" t="s">
        <v>9</v>
      </c>
      <c r="M6" s="126"/>
      <c r="N6" s="126"/>
      <c r="O6" s="126"/>
      <c r="P6" s="126"/>
      <c r="Q6" s="364"/>
      <c r="R6" s="364"/>
      <c r="S6" s="126" t="s">
        <v>14</v>
      </c>
      <c r="T6" s="364"/>
      <c r="U6" s="364"/>
      <c r="V6" s="364"/>
      <c r="W6" s="126" t="s">
        <v>22</v>
      </c>
      <c r="X6" s="126"/>
      <c r="Y6" s="126"/>
      <c r="Z6" s="126"/>
      <c r="AA6" s="126"/>
      <c r="AB6" s="126"/>
      <c r="AC6" s="376" t="s">
        <v>119</v>
      </c>
      <c r="AD6" s="126"/>
      <c r="AE6" s="126"/>
      <c r="AF6" s="126"/>
      <c r="AG6" s="126"/>
      <c r="AH6" s="126"/>
      <c r="AI6" s="126"/>
      <c r="AJ6" s="126"/>
      <c r="AK6" s="126"/>
      <c r="AL6" s="126"/>
      <c r="AM6" s="210"/>
      <c r="AQ6" s="409"/>
      <c r="AR6" s="409"/>
      <c r="AS6" s="409"/>
      <c r="AT6" s="410"/>
      <c r="AV6" s="256"/>
      <c r="AW6" s="256"/>
      <c r="AX6" s="257" t="s">
        <v>239</v>
      </c>
      <c r="AY6" s="413">
        <v>231</v>
      </c>
      <c r="AZ6" s="413">
        <v>115</v>
      </c>
      <c r="BA6" s="413">
        <v>231</v>
      </c>
      <c r="BB6" s="413">
        <v>115</v>
      </c>
      <c r="BC6" s="257" t="s">
        <v>233</v>
      </c>
      <c r="BD6" s="413"/>
      <c r="BE6" s="257"/>
    </row>
    <row r="7" spans="1:57" s="226" customFormat="1" ht="20.25" customHeight="1">
      <c r="A7" s="83"/>
      <c r="B7" s="98"/>
      <c r="C7" s="116"/>
      <c r="D7" s="116"/>
      <c r="E7" s="116"/>
      <c r="F7" s="116"/>
      <c r="G7" s="116"/>
      <c r="H7" s="116"/>
      <c r="I7" s="116"/>
      <c r="J7" s="116"/>
      <c r="K7" s="123"/>
      <c r="L7" s="349"/>
      <c r="M7" s="357"/>
      <c r="N7" s="357"/>
      <c r="O7" s="357"/>
      <c r="P7" s="357"/>
      <c r="Q7" s="357"/>
      <c r="R7" s="357"/>
      <c r="S7" s="357"/>
      <c r="T7" s="357"/>
      <c r="U7" s="357"/>
      <c r="V7" s="357"/>
      <c r="W7" s="357"/>
      <c r="X7" s="357"/>
      <c r="Y7" s="357"/>
      <c r="Z7" s="357"/>
      <c r="AA7" s="357"/>
      <c r="AB7" s="357"/>
      <c r="AC7" s="357"/>
      <c r="AD7" s="357"/>
      <c r="AE7" s="357"/>
      <c r="AF7" s="357"/>
      <c r="AG7" s="357"/>
      <c r="AH7" s="357"/>
      <c r="AI7" s="357"/>
      <c r="AJ7" s="357"/>
      <c r="AK7" s="357"/>
      <c r="AL7" s="357"/>
      <c r="AM7" s="379"/>
      <c r="AP7" s="409"/>
      <c r="AQ7" s="409"/>
      <c r="AR7" s="409"/>
      <c r="AS7" s="409"/>
      <c r="AT7" s="410"/>
      <c r="AV7" s="256"/>
      <c r="AW7" s="256"/>
      <c r="AX7" s="257" t="s">
        <v>5</v>
      </c>
      <c r="AY7" s="413">
        <v>226</v>
      </c>
      <c r="AZ7" s="413">
        <v>113</v>
      </c>
      <c r="BA7" s="413">
        <v>226</v>
      </c>
      <c r="BB7" s="413">
        <v>113</v>
      </c>
      <c r="BC7" s="257" t="s">
        <v>233</v>
      </c>
      <c r="BD7" s="413"/>
      <c r="BE7" s="257"/>
    </row>
    <row r="8" spans="1:57" s="226" customFormat="1" ht="20.25" customHeight="1">
      <c r="A8" s="83"/>
      <c r="B8" s="85" t="s">
        <v>27</v>
      </c>
      <c r="C8" s="111"/>
      <c r="D8" s="111"/>
      <c r="E8" s="99"/>
      <c r="F8" s="99"/>
      <c r="G8" s="99"/>
      <c r="H8" s="99"/>
      <c r="I8" s="99"/>
      <c r="J8" s="99"/>
      <c r="K8" s="99"/>
      <c r="L8" s="85" t="s">
        <v>30</v>
      </c>
      <c r="M8" s="99"/>
      <c r="N8" s="99"/>
      <c r="O8" s="99"/>
      <c r="P8" s="99"/>
      <c r="Q8" s="99"/>
      <c r="R8" s="212"/>
      <c r="S8" s="351"/>
      <c r="T8" s="359"/>
      <c r="U8" s="359"/>
      <c r="V8" s="359"/>
      <c r="W8" s="359"/>
      <c r="X8" s="359"/>
      <c r="Y8" s="371"/>
      <c r="Z8" s="85" t="s">
        <v>46</v>
      </c>
      <c r="AA8" s="99"/>
      <c r="AB8" s="99"/>
      <c r="AC8" s="99"/>
      <c r="AD8" s="99"/>
      <c r="AE8" s="99"/>
      <c r="AF8" s="212"/>
      <c r="AG8" s="351"/>
      <c r="AH8" s="359"/>
      <c r="AI8" s="359"/>
      <c r="AJ8" s="359"/>
      <c r="AK8" s="359"/>
      <c r="AL8" s="359"/>
      <c r="AM8" s="371"/>
      <c r="AV8" s="256"/>
      <c r="AW8" s="256"/>
      <c r="AX8" s="257" t="s">
        <v>240</v>
      </c>
      <c r="AY8" s="413">
        <v>564</v>
      </c>
      <c r="AZ8" s="413">
        <v>113</v>
      </c>
      <c r="BA8" s="413">
        <v>564</v>
      </c>
      <c r="BB8" s="413">
        <v>282</v>
      </c>
      <c r="BC8" s="257" t="s">
        <v>233</v>
      </c>
      <c r="BD8" s="413"/>
      <c r="BE8" s="257"/>
    </row>
    <row r="9" spans="1:57" s="226" customFormat="1" ht="20.25" customHeight="1">
      <c r="A9" s="84"/>
      <c r="B9" s="85" t="s">
        <v>86</v>
      </c>
      <c r="C9" s="111"/>
      <c r="D9" s="111"/>
      <c r="E9" s="99"/>
      <c r="F9" s="99"/>
      <c r="G9" s="99"/>
      <c r="H9" s="99"/>
      <c r="I9" s="99"/>
      <c r="J9" s="99"/>
      <c r="K9" s="99"/>
      <c r="L9" s="351"/>
      <c r="M9" s="359"/>
      <c r="N9" s="359"/>
      <c r="O9" s="359"/>
      <c r="P9" s="359"/>
      <c r="Q9" s="359"/>
      <c r="R9" s="359"/>
      <c r="S9" s="359"/>
      <c r="T9" s="359"/>
      <c r="U9" s="359"/>
      <c r="V9" s="359"/>
      <c r="W9" s="359"/>
      <c r="X9" s="359"/>
      <c r="Y9" s="359"/>
      <c r="Z9" s="359"/>
      <c r="AA9" s="359"/>
      <c r="AB9" s="359"/>
      <c r="AC9" s="359"/>
      <c r="AD9" s="359"/>
      <c r="AE9" s="359"/>
      <c r="AF9" s="359"/>
      <c r="AG9" s="359"/>
      <c r="AH9" s="359"/>
      <c r="AI9" s="359"/>
      <c r="AJ9" s="359"/>
      <c r="AK9" s="359"/>
      <c r="AL9" s="359"/>
      <c r="AM9" s="371"/>
      <c r="AV9" s="256"/>
      <c r="AW9" s="256"/>
      <c r="AX9" s="257" t="s">
        <v>241</v>
      </c>
      <c r="AY9" s="413">
        <v>710</v>
      </c>
      <c r="AZ9" s="413">
        <v>355</v>
      </c>
      <c r="BA9" s="413">
        <v>710</v>
      </c>
      <c r="BB9" s="413">
        <v>355</v>
      </c>
      <c r="BC9" s="257" t="s">
        <v>233</v>
      </c>
      <c r="BD9" s="413"/>
      <c r="BE9" s="257"/>
    </row>
    <row r="10" spans="1:57" s="226" customFormat="1" ht="18" customHeight="1">
      <c r="A10" s="260" t="s">
        <v>187</v>
      </c>
      <c r="B10" s="283"/>
      <c r="C10" s="283"/>
      <c r="D10" s="283"/>
      <c r="E10" s="283"/>
      <c r="F10" s="283"/>
      <c r="G10" s="283"/>
      <c r="H10" s="321"/>
      <c r="I10" s="324"/>
      <c r="J10" s="326" t="s">
        <v>161</v>
      </c>
      <c r="K10" s="126"/>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394"/>
      <c r="AV10" s="256"/>
      <c r="AW10" s="256"/>
      <c r="AX10" s="257" t="s">
        <v>242</v>
      </c>
      <c r="AY10" s="413">
        <v>1133</v>
      </c>
      <c r="AZ10" s="413">
        <v>567</v>
      </c>
      <c r="BA10" s="413">
        <v>1133</v>
      </c>
      <c r="BB10" s="413">
        <v>567</v>
      </c>
      <c r="BC10" s="257" t="s">
        <v>233</v>
      </c>
      <c r="BD10" s="413"/>
      <c r="BE10" s="257"/>
    </row>
    <row r="11" spans="1:57" s="226" customFormat="1" ht="18" customHeight="1">
      <c r="A11" s="261"/>
      <c r="B11" s="284"/>
      <c r="C11" s="284"/>
      <c r="D11" s="284"/>
      <c r="E11" s="284"/>
      <c r="F11" s="284"/>
      <c r="G11" s="284"/>
      <c r="H11" s="322"/>
      <c r="I11" s="325"/>
      <c r="J11" s="329" t="s">
        <v>202</v>
      </c>
      <c r="K11" s="106"/>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395"/>
      <c r="AV11" s="256"/>
      <c r="AW11" s="256"/>
      <c r="AX11" s="257" t="s">
        <v>82</v>
      </c>
      <c r="AY11" s="414">
        <f>BA11*$AG$5</f>
        <v>0</v>
      </c>
      <c r="AZ11" s="414">
        <f>BB11*$AG$5</f>
        <v>0</v>
      </c>
      <c r="BA11" s="413">
        <v>27</v>
      </c>
      <c r="BB11" s="413">
        <v>13</v>
      </c>
      <c r="BC11" s="257" t="s">
        <v>243</v>
      </c>
      <c r="BD11" s="413"/>
      <c r="BE11" s="257"/>
    </row>
    <row r="12" spans="1:57" s="226" customFormat="1" ht="5.25" customHeight="1">
      <c r="A12" s="262"/>
      <c r="B12" s="262"/>
      <c r="C12" s="262"/>
      <c r="D12" s="262"/>
      <c r="E12" s="262"/>
      <c r="F12" s="262"/>
      <c r="G12" s="262"/>
      <c r="H12" s="262"/>
      <c r="I12" s="326"/>
      <c r="J12" s="330"/>
      <c r="K12" s="126"/>
      <c r="L12" s="130"/>
      <c r="M12" s="130"/>
      <c r="N12" s="130"/>
      <c r="O12" s="130"/>
      <c r="P12" s="130"/>
      <c r="Q12" s="130"/>
      <c r="R12" s="130"/>
      <c r="S12" s="130"/>
      <c r="T12" s="130"/>
      <c r="U12" s="130"/>
      <c r="V12" s="130"/>
      <c r="W12" s="111"/>
      <c r="X12" s="111"/>
      <c r="Y12" s="111"/>
      <c r="Z12" s="111"/>
      <c r="AA12" s="111"/>
      <c r="AB12" s="111"/>
      <c r="AC12" s="111"/>
      <c r="AD12" s="111"/>
      <c r="AE12" s="111"/>
      <c r="AF12" s="111"/>
      <c r="AG12" s="111"/>
      <c r="AH12" s="111"/>
      <c r="AI12" s="111"/>
      <c r="AJ12" s="111"/>
      <c r="AK12" s="111"/>
      <c r="AL12" s="111"/>
      <c r="AM12" s="111"/>
      <c r="AV12" s="256"/>
      <c r="AW12" s="256"/>
      <c r="AX12" s="257" t="s">
        <v>134</v>
      </c>
      <c r="AY12" s="414">
        <f>BA12*$AG$5</f>
        <v>0</v>
      </c>
      <c r="AZ12" s="414">
        <f>BB12*$AG$5</f>
        <v>0</v>
      </c>
      <c r="BA12" s="413">
        <v>27</v>
      </c>
      <c r="BB12" s="413">
        <v>13</v>
      </c>
      <c r="BC12" s="257" t="s">
        <v>243</v>
      </c>
      <c r="BD12" s="413"/>
      <c r="BE12" s="257"/>
    </row>
    <row r="13" spans="1:57" s="226" customFormat="1" ht="20.25" customHeight="1">
      <c r="A13" s="263" t="s">
        <v>161</v>
      </c>
      <c r="B13" s="285"/>
      <c r="C13" s="285"/>
      <c r="D13" s="285"/>
      <c r="E13" s="285"/>
      <c r="F13" s="285"/>
      <c r="G13" s="285"/>
      <c r="H13" s="285"/>
      <c r="I13" s="327"/>
      <c r="J13" s="331"/>
      <c r="K13" s="338" t="s">
        <v>10</v>
      </c>
      <c r="L13" s="160"/>
      <c r="M13" s="160"/>
      <c r="N13" s="169"/>
      <c r="O13" s="360" t="str">
        <f>IF(L5="","",VLOOKUP(L5,$AX$3:$AY$37,2,0))</f>
        <v/>
      </c>
      <c r="P13" s="362"/>
      <c r="Q13" s="362"/>
      <c r="R13" s="160" t="s">
        <v>0</v>
      </c>
      <c r="S13" s="169"/>
      <c r="T13" s="366" t="s">
        <v>286</v>
      </c>
      <c r="U13" s="368"/>
      <c r="V13" s="368"/>
      <c r="W13" s="368"/>
      <c r="X13" s="370"/>
      <c r="Y13" s="372">
        <f>ROUNDDOWN($F$45/1000,0)</f>
        <v>0</v>
      </c>
      <c r="Z13" s="373"/>
      <c r="AA13" s="373"/>
      <c r="AB13" s="157" t="s">
        <v>0</v>
      </c>
      <c r="AC13" s="166"/>
      <c r="AD13" s="366" t="s">
        <v>271</v>
      </c>
      <c r="AE13" s="368"/>
      <c r="AF13" s="368"/>
      <c r="AG13" s="368"/>
      <c r="AH13" s="370"/>
      <c r="AI13" s="372">
        <f>ROUNDDOWN($F$52/1000,0)</f>
        <v>0</v>
      </c>
      <c r="AJ13" s="373"/>
      <c r="AK13" s="373"/>
      <c r="AL13" s="157" t="s">
        <v>0</v>
      </c>
      <c r="AM13" s="166"/>
      <c r="AV13" s="256"/>
      <c r="AW13" s="256"/>
      <c r="AX13" s="257" t="s">
        <v>56</v>
      </c>
      <c r="AY13" s="413">
        <v>320</v>
      </c>
      <c r="AZ13" s="413">
        <v>160</v>
      </c>
      <c r="BA13" s="413">
        <v>320</v>
      </c>
      <c r="BB13" s="413">
        <v>160</v>
      </c>
      <c r="BC13" s="257" t="s">
        <v>233</v>
      </c>
      <c r="BD13" s="413"/>
      <c r="BE13" s="257"/>
    </row>
    <row r="14" spans="1:57" s="226" customFormat="1" ht="20.25" customHeight="1">
      <c r="A14" s="264" t="s">
        <v>87</v>
      </c>
      <c r="B14" s="286"/>
      <c r="C14" s="301"/>
      <c r="D14" s="301"/>
      <c r="E14" s="301"/>
      <c r="F14" s="301"/>
      <c r="G14" s="301"/>
      <c r="H14" s="323"/>
      <c r="I14" s="328"/>
      <c r="J14" s="332"/>
      <c r="K14" s="339" t="s">
        <v>203</v>
      </c>
      <c r="L14" s="352"/>
      <c r="M14" s="352"/>
      <c r="N14" s="352"/>
      <c r="O14" s="352"/>
      <c r="P14" s="352"/>
      <c r="Q14" s="352"/>
      <c r="R14" s="352"/>
      <c r="S14" s="352"/>
      <c r="T14" s="352"/>
      <c r="U14" s="352"/>
      <c r="V14" s="352"/>
      <c r="W14" s="352"/>
      <c r="X14" s="352"/>
      <c r="Y14" s="352"/>
      <c r="Z14" s="352"/>
      <c r="AA14" s="352"/>
      <c r="AB14" s="352"/>
      <c r="AC14" s="352"/>
      <c r="AD14" s="352"/>
      <c r="AE14" s="352"/>
      <c r="AF14" s="381" t="s">
        <v>122</v>
      </c>
      <c r="AG14" s="385"/>
      <c r="AH14" s="385"/>
      <c r="AI14" s="301"/>
      <c r="AJ14" s="301"/>
      <c r="AK14" s="111"/>
      <c r="AL14" s="301"/>
      <c r="AM14" s="396"/>
      <c r="AV14" s="256"/>
      <c r="AW14" s="256"/>
      <c r="AX14" s="257" t="s">
        <v>57</v>
      </c>
      <c r="AY14" s="413">
        <v>339</v>
      </c>
      <c r="AZ14" s="413">
        <v>169</v>
      </c>
      <c r="BA14" s="413">
        <v>339</v>
      </c>
      <c r="BB14" s="413">
        <v>169</v>
      </c>
      <c r="BC14" s="257" t="s">
        <v>233</v>
      </c>
      <c r="BD14" s="413"/>
      <c r="BE14" s="257"/>
    </row>
    <row r="15" spans="1:57" s="226" customFormat="1" ht="21" customHeight="1">
      <c r="A15" s="265"/>
      <c r="C15" s="302" t="s">
        <v>467</v>
      </c>
      <c r="D15" s="302"/>
      <c r="E15" s="302"/>
      <c r="F15" s="302"/>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97"/>
      <c r="AV15" s="256"/>
      <c r="AW15" s="256"/>
      <c r="AX15" s="257" t="s">
        <v>60</v>
      </c>
      <c r="AY15" s="413">
        <v>311</v>
      </c>
      <c r="AZ15" s="413">
        <v>156</v>
      </c>
      <c r="BA15" s="413">
        <v>311</v>
      </c>
      <c r="BB15" s="413">
        <v>156</v>
      </c>
      <c r="BC15" s="257" t="s">
        <v>233</v>
      </c>
      <c r="BD15" s="413"/>
      <c r="BE15" s="257"/>
    </row>
    <row r="16" spans="1:57" s="226" customFormat="1" ht="21" customHeight="1">
      <c r="A16" s="266"/>
      <c r="B16" s="287"/>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97"/>
      <c r="AV16" s="256"/>
      <c r="AW16" s="256"/>
      <c r="AX16" s="257" t="s">
        <v>63</v>
      </c>
      <c r="AY16" s="413">
        <v>137</v>
      </c>
      <c r="AZ16" s="413">
        <v>68</v>
      </c>
      <c r="BA16" s="413">
        <v>137</v>
      </c>
      <c r="BB16" s="413">
        <v>68</v>
      </c>
      <c r="BC16" s="257" t="s">
        <v>233</v>
      </c>
      <c r="BD16" s="413"/>
      <c r="BE16" s="257"/>
    </row>
    <row r="17" spans="1:57" s="226" customFormat="1" ht="21" customHeight="1">
      <c r="A17" s="266"/>
      <c r="B17" s="287"/>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2"/>
      <c r="AM17" s="397"/>
      <c r="AV17" s="256"/>
      <c r="AW17" s="256"/>
      <c r="AX17" s="257" t="s">
        <v>35</v>
      </c>
      <c r="AY17" s="413">
        <v>508</v>
      </c>
      <c r="AZ17" s="413">
        <v>254</v>
      </c>
      <c r="BA17" s="413">
        <v>508</v>
      </c>
      <c r="BB17" s="413">
        <v>254</v>
      </c>
      <c r="BC17" s="257" t="s">
        <v>233</v>
      </c>
      <c r="BD17" s="413"/>
      <c r="BE17" s="257"/>
    </row>
    <row r="18" spans="1:57" s="226" customFormat="1" ht="21" customHeight="1">
      <c r="A18" s="266"/>
      <c r="B18" s="287"/>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97"/>
      <c r="AV18" s="256"/>
      <c r="AW18" s="256"/>
      <c r="AX18" s="257" t="s">
        <v>65</v>
      </c>
      <c r="AY18" s="413">
        <v>204</v>
      </c>
      <c r="AZ18" s="413">
        <v>102</v>
      </c>
      <c r="BA18" s="413">
        <v>204</v>
      </c>
      <c r="BB18" s="413">
        <v>102</v>
      </c>
      <c r="BC18" s="257" t="s">
        <v>233</v>
      </c>
      <c r="BD18" s="413"/>
      <c r="BE18" s="257"/>
    </row>
    <row r="19" spans="1:57" s="226" customFormat="1" ht="21" customHeight="1">
      <c r="A19" s="266"/>
      <c r="B19" s="287"/>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2"/>
      <c r="AM19" s="397"/>
      <c r="AV19" s="256"/>
      <c r="AW19" s="256"/>
      <c r="AX19" s="257" t="s">
        <v>67</v>
      </c>
      <c r="AY19" s="413">
        <v>148</v>
      </c>
      <c r="AZ19" s="413">
        <v>74</v>
      </c>
      <c r="BA19" s="413">
        <v>148</v>
      </c>
      <c r="BB19" s="413">
        <v>74</v>
      </c>
      <c r="BC19" s="257" t="s">
        <v>233</v>
      </c>
      <c r="BD19" s="413"/>
      <c r="BE19" s="257"/>
    </row>
    <row r="20" spans="1:57" s="226" customFormat="1" ht="21" customHeight="1">
      <c r="A20" s="266"/>
      <c r="B20" s="287"/>
      <c r="C20" s="302"/>
      <c r="D20" s="302"/>
      <c r="E20" s="302"/>
      <c r="F20" s="302"/>
      <c r="G20" s="302"/>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c r="AL20" s="302"/>
      <c r="AM20" s="397"/>
      <c r="AV20" s="256"/>
      <c r="AW20" s="256"/>
      <c r="AX20" s="257" t="s">
        <v>68</v>
      </c>
      <c r="AY20" s="413"/>
      <c r="AZ20" s="413">
        <v>282</v>
      </c>
      <c r="BA20" s="413"/>
      <c r="BB20" s="413">
        <v>282</v>
      </c>
      <c r="BC20" s="257" t="s">
        <v>233</v>
      </c>
      <c r="BD20" s="413"/>
      <c r="BE20" s="257"/>
    </row>
    <row r="21" spans="1:57" s="226" customFormat="1" ht="21" customHeight="1">
      <c r="A21" s="266"/>
      <c r="B21" s="287"/>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97"/>
      <c r="AV21" s="256"/>
      <c r="AW21" s="256"/>
      <c r="AX21" s="257" t="s">
        <v>171</v>
      </c>
      <c r="AY21" s="413">
        <v>33</v>
      </c>
      <c r="AZ21" s="413">
        <v>16</v>
      </c>
      <c r="BA21" s="413">
        <v>33</v>
      </c>
      <c r="BB21" s="413">
        <v>16</v>
      </c>
      <c r="BC21" s="257" t="s">
        <v>233</v>
      </c>
      <c r="BD21" s="413"/>
      <c r="BE21" s="257"/>
    </row>
    <row r="22" spans="1:57" s="226" customFormat="1" ht="21" customHeight="1">
      <c r="A22" s="267"/>
      <c r="B22" s="288"/>
      <c r="C22" s="303"/>
      <c r="D22" s="303"/>
      <c r="E22" s="303"/>
      <c r="F22" s="303"/>
      <c r="G22" s="303"/>
      <c r="H22" s="303"/>
      <c r="I22" s="303"/>
      <c r="J22" s="303"/>
      <c r="K22" s="303"/>
      <c r="L22" s="303"/>
      <c r="M22" s="303"/>
      <c r="N22" s="303"/>
      <c r="O22" s="303"/>
      <c r="P22" s="303"/>
      <c r="Q22" s="303"/>
      <c r="R22" s="303"/>
      <c r="S22" s="303"/>
      <c r="T22" s="303"/>
      <c r="U22" s="303"/>
      <c r="V22" s="303"/>
      <c r="W22" s="303"/>
      <c r="X22" s="303"/>
      <c r="Y22" s="303"/>
      <c r="Z22" s="303"/>
      <c r="AA22" s="303"/>
      <c r="AB22" s="303"/>
      <c r="AC22" s="303"/>
      <c r="AD22" s="303"/>
      <c r="AE22" s="303"/>
      <c r="AF22" s="303"/>
      <c r="AG22" s="303"/>
      <c r="AH22" s="303"/>
      <c r="AI22" s="303"/>
      <c r="AJ22" s="303"/>
      <c r="AK22" s="303"/>
      <c r="AL22" s="303"/>
      <c r="AM22" s="398"/>
      <c r="AV22" s="256"/>
      <c r="AW22" s="256"/>
      <c r="AX22" s="257" t="s">
        <v>69</v>
      </c>
      <c r="AY22" s="413">
        <v>475</v>
      </c>
      <c r="AZ22" s="413">
        <v>237</v>
      </c>
      <c r="BA22" s="413">
        <v>475</v>
      </c>
      <c r="BB22" s="413">
        <v>237</v>
      </c>
      <c r="BC22" s="257" t="s">
        <v>233</v>
      </c>
      <c r="BD22" s="413"/>
      <c r="BE22" s="257"/>
    </row>
    <row r="23" spans="1:57" s="226" customFormat="1" ht="18.75" customHeight="1">
      <c r="A23" s="268" t="s">
        <v>80</v>
      </c>
      <c r="B23" s="289"/>
      <c r="C23" s="289"/>
      <c r="D23" s="289"/>
      <c r="E23" s="289"/>
      <c r="F23" s="303"/>
      <c r="G23" s="303"/>
      <c r="H23" s="303"/>
      <c r="I23" s="303"/>
      <c r="J23" s="303"/>
      <c r="K23" s="303"/>
      <c r="L23" s="303"/>
      <c r="M23" s="303"/>
      <c r="N23" s="303"/>
      <c r="O23" s="303"/>
      <c r="P23" s="303"/>
      <c r="Q23" s="303"/>
      <c r="R23" s="303"/>
      <c r="S23" s="303"/>
      <c r="T23" s="303"/>
      <c r="U23" s="303"/>
      <c r="V23" s="303"/>
      <c r="W23" s="303"/>
      <c r="X23" s="303"/>
      <c r="Y23" s="303"/>
      <c r="Z23" s="303"/>
      <c r="AA23" s="303"/>
      <c r="AB23" s="303"/>
      <c r="AC23" s="303"/>
      <c r="AD23" s="303"/>
      <c r="AE23" s="303"/>
      <c r="AF23" s="303"/>
      <c r="AG23" s="303"/>
      <c r="AH23" s="303"/>
      <c r="AI23" s="303"/>
      <c r="AJ23" s="303"/>
      <c r="AK23" s="303"/>
      <c r="AL23" s="303"/>
      <c r="AM23" s="398"/>
      <c r="AV23" s="256"/>
      <c r="AW23" s="256"/>
      <c r="AX23" s="257" t="s">
        <v>19</v>
      </c>
      <c r="AY23" s="413">
        <v>638</v>
      </c>
      <c r="AZ23" s="413">
        <v>319</v>
      </c>
      <c r="BA23" s="413">
        <v>638</v>
      </c>
      <c r="BB23" s="413">
        <v>319</v>
      </c>
      <c r="BC23" s="257" t="s">
        <v>233</v>
      </c>
      <c r="BD23" s="413"/>
      <c r="BE23" s="257"/>
    </row>
    <row r="24" spans="1:57" ht="18" customHeight="1">
      <c r="A24" s="269" t="s">
        <v>88</v>
      </c>
      <c r="B24" s="286"/>
      <c r="C24" s="286"/>
      <c r="D24" s="286"/>
      <c r="E24" s="308"/>
      <c r="F24" s="269" t="s">
        <v>277</v>
      </c>
      <c r="G24" s="286"/>
      <c r="H24" s="286"/>
      <c r="I24" s="286"/>
      <c r="J24" s="286"/>
      <c r="K24" s="340" t="s">
        <v>29</v>
      </c>
      <c r="L24" s="340"/>
      <c r="M24" s="340"/>
      <c r="N24" s="340"/>
      <c r="O24" s="340"/>
      <c r="P24" s="340"/>
      <c r="Q24" s="340"/>
      <c r="R24" s="340"/>
      <c r="S24" s="340"/>
      <c r="T24" s="340"/>
      <c r="U24" s="340"/>
      <c r="V24" s="340"/>
      <c r="W24" s="340"/>
      <c r="X24" s="340"/>
      <c r="Y24" s="340"/>
      <c r="Z24" s="340"/>
      <c r="AA24" s="340"/>
      <c r="AB24" s="340"/>
      <c r="AC24" s="340"/>
      <c r="AD24" s="340"/>
      <c r="AE24" s="340"/>
      <c r="AF24" s="340"/>
      <c r="AG24" s="340"/>
      <c r="AH24" s="340"/>
      <c r="AI24" s="340"/>
      <c r="AJ24" s="340"/>
      <c r="AK24" s="340"/>
      <c r="AL24" s="340"/>
      <c r="AM24" s="340"/>
      <c r="AX24" s="257" t="s">
        <v>72</v>
      </c>
      <c r="AY24" s="414">
        <f t="shared" ref="AY24:AZ37" si="0">BA24*$AG$5</f>
        <v>0</v>
      </c>
      <c r="AZ24" s="414">
        <f t="shared" si="0"/>
        <v>0</v>
      </c>
      <c r="BA24" s="413">
        <v>38</v>
      </c>
      <c r="BB24" s="413">
        <v>19</v>
      </c>
      <c r="BC24" s="257" t="s">
        <v>243</v>
      </c>
      <c r="BD24" s="413"/>
      <c r="BE24" s="257"/>
    </row>
    <row r="25" spans="1:57" ht="9.75" customHeight="1">
      <c r="A25" s="270"/>
      <c r="B25" s="270"/>
      <c r="C25" s="270"/>
      <c r="D25" s="270"/>
      <c r="E25" s="270"/>
      <c r="F25" s="311"/>
      <c r="G25" s="311"/>
      <c r="H25" s="311"/>
      <c r="I25" s="311"/>
      <c r="J25" s="311"/>
      <c r="K25" s="341"/>
      <c r="L25" s="341"/>
      <c r="M25" s="341"/>
      <c r="N25" s="341"/>
      <c r="O25" s="341"/>
      <c r="P25" s="341"/>
      <c r="Q25" s="341"/>
      <c r="R25" s="341"/>
      <c r="S25" s="341"/>
      <c r="T25" s="341"/>
      <c r="U25" s="341"/>
      <c r="V25" s="341"/>
      <c r="W25" s="341"/>
      <c r="X25" s="341"/>
      <c r="Y25" s="341"/>
      <c r="Z25" s="341"/>
      <c r="AA25" s="341"/>
      <c r="AB25" s="341"/>
      <c r="AC25" s="341"/>
      <c r="AD25" s="341"/>
      <c r="AE25" s="341"/>
      <c r="AF25" s="341"/>
      <c r="AG25" s="341"/>
      <c r="AH25" s="341"/>
      <c r="AI25" s="341"/>
      <c r="AJ25" s="341"/>
      <c r="AK25" s="341"/>
      <c r="AL25" s="341"/>
      <c r="AM25" s="341"/>
      <c r="AX25" s="257" t="s">
        <v>75</v>
      </c>
      <c r="AY25" s="414">
        <f t="shared" si="0"/>
        <v>0</v>
      </c>
      <c r="AZ25" s="414">
        <f t="shared" si="0"/>
        <v>0</v>
      </c>
      <c r="BA25" s="413">
        <v>40</v>
      </c>
      <c r="BB25" s="413">
        <v>20</v>
      </c>
      <c r="BC25" s="257" t="s">
        <v>243</v>
      </c>
      <c r="BD25" s="413"/>
      <c r="BE25" s="257"/>
    </row>
    <row r="26" spans="1:57" ht="9.75" customHeight="1">
      <c r="A26" s="270"/>
      <c r="B26" s="270"/>
      <c r="C26" s="270"/>
      <c r="D26" s="270"/>
      <c r="E26" s="270"/>
      <c r="F26" s="311"/>
      <c r="G26" s="311"/>
      <c r="H26" s="311"/>
      <c r="I26" s="311"/>
      <c r="J26" s="311"/>
      <c r="K26" s="341"/>
      <c r="L26" s="341"/>
      <c r="M26" s="341"/>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341"/>
      <c r="AL26" s="341"/>
      <c r="AM26" s="341"/>
      <c r="AX26" s="257" t="s">
        <v>51</v>
      </c>
      <c r="AY26" s="414">
        <f t="shared" si="0"/>
        <v>0</v>
      </c>
      <c r="AZ26" s="414">
        <f t="shared" si="0"/>
        <v>0</v>
      </c>
      <c r="BA26" s="413">
        <v>38</v>
      </c>
      <c r="BB26" s="413">
        <v>19</v>
      </c>
      <c r="BC26" s="257" t="s">
        <v>243</v>
      </c>
      <c r="BD26" s="413"/>
      <c r="BE26" s="257"/>
    </row>
    <row r="27" spans="1:57" ht="9.75" customHeight="1">
      <c r="A27" s="270"/>
      <c r="B27" s="270"/>
      <c r="C27" s="270"/>
      <c r="D27" s="270"/>
      <c r="E27" s="270"/>
      <c r="F27" s="311"/>
      <c r="G27" s="311"/>
      <c r="H27" s="311"/>
      <c r="I27" s="311"/>
      <c r="J27" s="311"/>
      <c r="K27" s="341"/>
      <c r="L27" s="341"/>
      <c r="M27" s="341"/>
      <c r="N27" s="341"/>
      <c r="O27" s="341"/>
      <c r="P27" s="341"/>
      <c r="Q27" s="341"/>
      <c r="R27" s="341"/>
      <c r="S27" s="341"/>
      <c r="T27" s="341"/>
      <c r="U27" s="341"/>
      <c r="V27" s="341"/>
      <c r="W27" s="341"/>
      <c r="X27" s="341"/>
      <c r="Y27" s="341"/>
      <c r="Z27" s="341"/>
      <c r="AA27" s="341"/>
      <c r="AB27" s="341"/>
      <c r="AC27" s="341"/>
      <c r="AD27" s="341"/>
      <c r="AE27" s="341"/>
      <c r="AF27" s="341"/>
      <c r="AG27" s="341"/>
      <c r="AH27" s="341"/>
      <c r="AI27" s="341"/>
      <c r="AJ27" s="341"/>
      <c r="AK27" s="341"/>
      <c r="AL27" s="341"/>
      <c r="AM27" s="341"/>
      <c r="AX27" s="257" t="s">
        <v>59</v>
      </c>
      <c r="AY27" s="414">
        <f t="shared" si="0"/>
        <v>0</v>
      </c>
      <c r="AZ27" s="414">
        <f t="shared" si="0"/>
        <v>0</v>
      </c>
      <c r="BA27" s="413">
        <v>48</v>
      </c>
      <c r="BB27" s="413">
        <v>24</v>
      </c>
      <c r="BC27" s="257" t="s">
        <v>243</v>
      </c>
      <c r="BD27" s="413"/>
      <c r="BE27" s="257"/>
    </row>
    <row r="28" spans="1:57" ht="9.75" customHeight="1">
      <c r="A28" s="270"/>
      <c r="B28" s="270"/>
      <c r="C28" s="270"/>
      <c r="D28" s="270"/>
      <c r="E28" s="270"/>
      <c r="F28" s="311"/>
      <c r="G28" s="311"/>
      <c r="H28" s="311"/>
      <c r="I28" s="311"/>
      <c r="J28" s="311"/>
      <c r="K28" s="341"/>
      <c r="L28" s="341"/>
      <c r="M28" s="341"/>
      <c r="N28" s="341"/>
      <c r="O28" s="341"/>
      <c r="P28" s="341"/>
      <c r="Q28" s="341"/>
      <c r="R28" s="341"/>
      <c r="S28" s="341"/>
      <c r="T28" s="341"/>
      <c r="U28" s="341"/>
      <c r="V28" s="341"/>
      <c r="W28" s="341"/>
      <c r="X28" s="341"/>
      <c r="Y28" s="341"/>
      <c r="Z28" s="341"/>
      <c r="AA28" s="341"/>
      <c r="AB28" s="341"/>
      <c r="AC28" s="341"/>
      <c r="AD28" s="341"/>
      <c r="AE28" s="341"/>
      <c r="AF28" s="341"/>
      <c r="AG28" s="341"/>
      <c r="AH28" s="341"/>
      <c r="AI28" s="341"/>
      <c r="AJ28" s="341"/>
      <c r="AK28" s="341"/>
      <c r="AL28" s="341"/>
      <c r="AM28" s="341"/>
      <c r="AX28" s="257" t="s">
        <v>11</v>
      </c>
      <c r="AY28" s="414">
        <f t="shared" si="0"/>
        <v>0</v>
      </c>
      <c r="AZ28" s="414">
        <f t="shared" si="0"/>
        <v>0</v>
      </c>
      <c r="BA28" s="413">
        <v>43</v>
      </c>
      <c r="BB28" s="413">
        <v>21</v>
      </c>
      <c r="BC28" s="257" t="s">
        <v>243</v>
      </c>
      <c r="BD28" s="413"/>
      <c r="BE28" s="257"/>
    </row>
    <row r="29" spans="1:57" ht="9.75" customHeight="1">
      <c r="A29" s="270"/>
      <c r="B29" s="270"/>
      <c r="C29" s="270"/>
      <c r="D29" s="270"/>
      <c r="E29" s="270"/>
      <c r="F29" s="311"/>
      <c r="G29" s="311"/>
      <c r="H29" s="311"/>
      <c r="I29" s="311"/>
      <c r="J29" s="311"/>
      <c r="K29" s="341"/>
      <c r="L29" s="341"/>
      <c r="M29" s="341"/>
      <c r="N29" s="341"/>
      <c r="O29" s="341"/>
      <c r="P29" s="341"/>
      <c r="Q29" s="341"/>
      <c r="R29" s="341"/>
      <c r="S29" s="341"/>
      <c r="T29" s="341"/>
      <c r="U29" s="341"/>
      <c r="V29" s="341"/>
      <c r="W29" s="341"/>
      <c r="X29" s="341"/>
      <c r="Y29" s="341"/>
      <c r="Z29" s="341"/>
      <c r="AA29" s="341"/>
      <c r="AB29" s="341"/>
      <c r="AC29" s="341"/>
      <c r="AD29" s="341"/>
      <c r="AE29" s="341"/>
      <c r="AF29" s="341"/>
      <c r="AG29" s="341"/>
      <c r="AH29" s="341"/>
      <c r="AI29" s="341"/>
      <c r="AJ29" s="341"/>
      <c r="AK29" s="341"/>
      <c r="AL29" s="341"/>
      <c r="AM29" s="341"/>
      <c r="AX29" s="257" t="s">
        <v>77</v>
      </c>
      <c r="AY29" s="414">
        <f t="shared" si="0"/>
        <v>0</v>
      </c>
      <c r="AZ29" s="414">
        <f t="shared" si="0"/>
        <v>0</v>
      </c>
      <c r="BA29" s="413">
        <v>36</v>
      </c>
      <c r="BB29" s="413">
        <v>18</v>
      </c>
      <c r="BC29" s="257" t="s">
        <v>243</v>
      </c>
      <c r="BD29" s="413"/>
      <c r="BE29" s="257"/>
    </row>
    <row r="30" spans="1:57" ht="9.75" customHeight="1">
      <c r="A30" s="270"/>
      <c r="B30" s="270"/>
      <c r="C30" s="270"/>
      <c r="D30" s="270"/>
      <c r="E30" s="270"/>
      <c r="F30" s="311"/>
      <c r="G30" s="311"/>
      <c r="H30" s="311"/>
      <c r="I30" s="311"/>
      <c r="J30" s="31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c r="AL30" s="341"/>
      <c r="AM30" s="341"/>
      <c r="AX30" s="257" t="s">
        <v>245</v>
      </c>
      <c r="AY30" s="414">
        <f t="shared" si="0"/>
        <v>0</v>
      </c>
      <c r="AZ30" s="414">
        <f t="shared" si="0"/>
        <v>0</v>
      </c>
      <c r="BA30" s="413">
        <v>37</v>
      </c>
      <c r="BB30" s="413">
        <v>19</v>
      </c>
      <c r="BC30" s="257" t="s">
        <v>243</v>
      </c>
      <c r="BD30" s="413"/>
      <c r="BE30" s="257"/>
    </row>
    <row r="31" spans="1:57" ht="9.75" customHeight="1">
      <c r="A31" s="270"/>
      <c r="B31" s="270"/>
      <c r="C31" s="270"/>
      <c r="D31" s="270"/>
      <c r="E31" s="270"/>
      <c r="F31" s="311"/>
      <c r="G31" s="311"/>
      <c r="H31" s="311"/>
      <c r="I31" s="311"/>
      <c r="J31" s="311"/>
      <c r="K31" s="341"/>
      <c r="L31" s="341"/>
      <c r="M31" s="341"/>
      <c r="N31" s="341"/>
      <c r="O31" s="341"/>
      <c r="P31" s="341"/>
      <c r="Q31" s="341"/>
      <c r="R31" s="341"/>
      <c r="S31" s="341"/>
      <c r="T31" s="341"/>
      <c r="U31" s="341"/>
      <c r="V31" s="341"/>
      <c r="W31" s="341"/>
      <c r="X31" s="341"/>
      <c r="Y31" s="341"/>
      <c r="Z31" s="341"/>
      <c r="AA31" s="341"/>
      <c r="AB31" s="341"/>
      <c r="AC31" s="341"/>
      <c r="AD31" s="341"/>
      <c r="AE31" s="341"/>
      <c r="AF31" s="341"/>
      <c r="AG31" s="341"/>
      <c r="AH31" s="341"/>
      <c r="AI31" s="341"/>
      <c r="AJ31" s="341"/>
      <c r="AK31" s="341"/>
      <c r="AL31" s="341"/>
      <c r="AM31" s="341"/>
      <c r="AX31" s="257" t="s">
        <v>163</v>
      </c>
      <c r="AY31" s="414">
        <f t="shared" si="0"/>
        <v>0</v>
      </c>
      <c r="AZ31" s="414">
        <f t="shared" si="0"/>
        <v>0</v>
      </c>
      <c r="BA31" s="413">
        <v>35</v>
      </c>
      <c r="BB31" s="413">
        <v>18</v>
      </c>
      <c r="BC31" s="257" t="s">
        <v>243</v>
      </c>
      <c r="BD31" s="413"/>
      <c r="BE31" s="257"/>
    </row>
    <row r="32" spans="1:57" ht="9.75" customHeight="1">
      <c r="A32" s="270"/>
      <c r="B32" s="270"/>
      <c r="C32" s="270"/>
      <c r="D32" s="270"/>
      <c r="E32" s="270"/>
      <c r="F32" s="311"/>
      <c r="G32" s="311"/>
      <c r="H32" s="311"/>
      <c r="I32" s="311"/>
      <c r="J32" s="311"/>
      <c r="K32" s="341"/>
      <c r="L32" s="341"/>
      <c r="M32" s="341"/>
      <c r="N32" s="341"/>
      <c r="O32" s="341"/>
      <c r="P32" s="341"/>
      <c r="Q32" s="341"/>
      <c r="R32" s="341"/>
      <c r="S32" s="341"/>
      <c r="T32" s="341"/>
      <c r="U32" s="341"/>
      <c r="V32" s="341"/>
      <c r="W32" s="341"/>
      <c r="X32" s="341"/>
      <c r="Y32" s="341"/>
      <c r="Z32" s="341"/>
      <c r="AA32" s="341"/>
      <c r="AB32" s="341"/>
      <c r="AC32" s="341"/>
      <c r="AD32" s="341"/>
      <c r="AE32" s="341"/>
      <c r="AF32" s="341"/>
      <c r="AG32" s="341"/>
      <c r="AH32" s="341"/>
      <c r="AI32" s="341"/>
      <c r="AJ32" s="341"/>
      <c r="AK32" s="341"/>
      <c r="AL32" s="341"/>
      <c r="AM32" s="341"/>
      <c r="AX32" s="257" t="s">
        <v>246</v>
      </c>
      <c r="AY32" s="414">
        <f t="shared" si="0"/>
        <v>0</v>
      </c>
      <c r="AZ32" s="414">
        <f t="shared" si="0"/>
        <v>0</v>
      </c>
      <c r="BA32" s="413">
        <v>37</v>
      </c>
      <c r="BB32" s="413">
        <v>19</v>
      </c>
      <c r="BC32" s="257" t="s">
        <v>243</v>
      </c>
      <c r="BD32" s="413"/>
      <c r="BE32" s="257"/>
    </row>
    <row r="33" spans="1:57" ht="9.75" customHeight="1">
      <c r="A33" s="270"/>
      <c r="B33" s="270"/>
      <c r="C33" s="270"/>
      <c r="D33" s="270"/>
      <c r="E33" s="270"/>
      <c r="F33" s="311"/>
      <c r="G33" s="311"/>
      <c r="H33" s="311"/>
      <c r="I33" s="311"/>
      <c r="J33" s="311"/>
      <c r="K33" s="341"/>
      <c r="L33" s="341"/>
      <c r="M33" s="341"/>
      <c r="N33" s="341"/>
      <c r="O33" s="341"/>
      <c r="P33" s="341"/>
      <c r="Q33" s="341"/>
      <c r="R33" s="341"/>
      <c r="S33" s="341"/>
      <c r="T33" s="341"/>
      <c r="U33" s="341"/>
      <c r="V33" s="341"/>
      <c r="W33" s="341"/>
      <c r="X33" s="341"/>
      <c r="Y33" s="341"/>
      <c r="Z33" s="341"/>
      <c r="AA33" s="341"/>
      <c r="AB33" s="341"/>
      <c r="AC33" s="341"/>
      <c r="AD33" s="341"/>
      <c r="AE33" s="341"/>
      <c r="AF33" s="341"/>
      <c r="AG33" s="341"/>
      <c r="AH33" s="341"/>
      <c r="AI33" s="341"/>
      <c r="AJ33" s="341"/>
      <c r="AK33" s="341"/>
      <c r="AL33" s="341"/>
      <c r="AM33" s="341"/>
      <c r="AX33" s="257" t="s">
        <v>247</v>
      </c>
      <c r="AY33" s="414">
        <f t="shared" si="0"/>
        <v>0</v>
      </c>
      <c r="AZ33" s="414">
        <f t="shared" si="0"/>
        <v>0</v>
      </c>
      <c r="BA33" s="413">
        <v>35</v>
      </c>
      <c r="BB33" s="413">
        <v>18</v>
      </c>
      <c r="BC33" s="257" t="s">
        <v>243</v>
      </c>
      <c r="BD33" s="413"/>
      <c r="BE33" s="257"/>
    </row>
    <row r="34" spans="1:57" ht="9.75" customHeight="1">
      <c r="A34" s="270"/>
      <c r="B34" s="270"/>
      <c r="C34" s="270"/>
      <c r="D34" s="270"/>
      <c r="E34" s="270"/>
      <c r="F34" s="311"/>
      <c r="G34" s="311"/>
      <c r="H34" s="311"/>
      <c r="I34" s="311"/>
      <c r="J34" s="311"/>
      <c r="K34" s="341"/>
      <c r="L34" s="341"/>
      <c r="M34" s="341"/>
      <c r="N34" s="341"/>
      <c r="O34" s="341"/>
      <c r="P34" s="341"/>
      <c r="Q34" s="341"/>
      <c r="R34" s="341"/>
      <c r="S34" s="341"/>
      <c r="T34" s="341"/>
      <c r="U34" s="341"/>
      <c r="V34" s="341"/>
      <c r="W34" s="341"/>
      <c r="X34" s="341"/>
      <c r="Y34" s="341"/>
      <c r="Z34" s="341"/>
      <c r="AA34" s="341"/>
      <c r="AB34" s="341"/>
      <c r="AC34" s="341"/>
      <c r="AD34" s="341"/>
      <c r="AE34" s="341"/>
      <c r="AF34" s="341"/>
      <c r="AG34" s="341"/>
      <c r="AH34" s="341"/>
      <c r="AI34" s="341"/>
      <c r="AJ34" s="341"/>
      <c r="AK34" s="341"/>
      <c r="AL34" s="341"/>
      <c r="AM34" s="341"/>
      <c r="AX34" s="257" t="s">
        <v>249</v>
      </c>
      <c r="AY34" s="414">
        <f t="shared" si="0"/>
        <v>0</v>
      </c>
      <c r="AZ34" s="414">
        <f t="shared" si="0"/>
        <v>0</v>
      </c>
      <c r="BA34" s="413">
        <v>37</v>
      </c>
      <c r="BB34" s="413">
        <v>19</v>
      </c>
      <c r="BC34" s="257" t="s">
        <v>243</v>
      </c>
      <c r="BD34" s="413"/>
      <c r="BE34" s="257"/>
    </row>
    <row r="35" spans="1:57" ht="9.75" customHeight="1">
      <c r="A35" s="270"/>
      <c r="B35" s="270"/>
      <c r="C35" s="270"/>
      <c r="D35" s="270"/>
      <c r="E35" s="270"/>
      <c r="F35" s="311"/>
      <c r="G35" s="311"/>
      <c r="H35" s="311"/>
      <c r="I35" s="311"/>
      <c r="J35" s="311"/>
      <c r="K35" s="341"/>
      <c r="L35" s="341"/>
      <c r="M35" s="341"/>
      <c r="N35" s="341"/>
      <c r="O35" s="341"/>
      <c r="P35" s="341"/>
      <c r="Q35" s="341"/>
      <c r="R35" s="341"/>
      <c r="S35" s="341"/>
      <c r="T35" s="341"/>
      <c r="U35" s="341"/>
      <c r="V35" s="341"/>
      <c r="W35" s="341"/>
      <c r="X35" s="341"/>
      <c r="Y35" s="341"/>
      <c r="Z35" s="341"/>
      <c r="AA35" s="341"/>
      <c r="AB35" s="341"/>
      <c r="AC35" s="341"/>
      <c r="AD35" s="341"/>
      <c r="AE35" s="341"/>
      <c r="AF35" s="341"/>
      <c r="AG35" s="341"/>
      <c r="AH35" s="341"/>
      <c r="AI35" s="341"/>
      <c r="AJ35" s="341"/>
      <c r="AK35" s="341"/>
      <c r="AL35" s="341"/>
      <c r="AM35" s="341"/>
      <c r="AX35" s="257" t="s">
        <v>21</v>
      </c>
      <c r="AY35" s="414">
        <f t="shared" si="0"/>
        <v>0</v>
      </c>
      <c r="AZ35" s="414">
        <f t="shared" si="0"/>
        <v>0</v>
      </c>
      <c r="BA35" s="413">
        <v>35</v>
      </c>
      <c r="BB35" s="413">
        <v>18</v>
      </c>
      <c r="BC35" s="257" t="s">
        <v>243</v>
      </c>
      <c r="BD35" s="413"/>
      <c r="BE35" s="257"/>
    </row>
    <row r="36" spans="1:57" ht="9.75" customHeight="1">
      <c r="A36" s="270"/>
      <c r="B36" s="270"/>
      <c r="C36" s="270"/>
      <c r="D36" s="270"/>
      <c r="E36" s="270"/>
      <c r="F36" s="311"/>
      <c r="G36" s="311"/>
      <c r="H36" s="311"/>
      <c r="I36" s="311"/>
      <c r="J36" s="311"/>
      <c r="K36" s="341"/>
      <c r="L36" s="341"/>
      <c r="M36" s="341"/>
      <c r="N36" s="341"/>
      <c r="O36" s="341"/>
      <c r="P36" s="341"/>
      <c r="Q36" s="341"/>
      <c r="R36" s="341"/>
      <c r="S36" s="341"/>
      <c r="T36" s="341"/>
      <c r="U36" s="341"/>
      <c r="V36" s="341"/>
      <c r="W36" s="341"/>
      <c r="X36" s="341"/>
      <c r="Y36" s="341"/>
      <c r="Z36" s="341"/>
      <c r="AA36" s="341"/>
      <c r="AB36" s="341"/>
      <c r="AC36" s="341"/>
      <c r="AD36" s="341"/>
      <c r="AE36" s="341"/>
      <c r="AF36" s="341"/>
      <c r="AG36" s="341"/>
      <c r="AH36" s="341"/>
      <c r="AI36" s="341"/>
      <c r="AJ36" s="341"/>
      <c r="AK36" s="341"/>
      <c r="AL36" s="341"/>
      <c r="AM36" s="341"/>
      <c r="AX36" s="257" t="s">
        <v>252</v>
      </c>
      <c r="AY36" s="414">
        <f t="shared" si="0"/>
        <v>0</v>
      </c>
      <c r="AZ36" s="414">
        <f t="shared" si="0"/>
        <v>0</v>
      </c>
      <c r="BA36" s="413">
        <v>37</v>
      </c>
      <c r="BB36" s="413">
        <v>19</v>
      </c>
      <c r="BC36" s="257" t="s">
        <v>243</v>
      </c>
      <c r="BD36" s="413"/>
      <c r="BE36" s="257"/>
    </row>
    <row r="37" spans="1:57" ht="9.75" customHeight="1">
      <c r="A37" s="270"/>
      <c r="B37" s="270"/>
      <c r="C37" s="270"/>
      <c r="D37" s="270"/>
      <c r="E37" s="270"/>
      <c r="F37" s="311"/>
      <c r="G37" s="311"/>
      <c r="H37" s="311"/>
      <c r="I37" s="311"/>
      <c r="J37" s="311"/>
      <c r="K37" s="341"/>
      <c r="L37" s="341"/>
      <c r="M37" s="341"/>
      <c r="N37" s="341"/>
      <c r="O37" s="341"/>
      <c r="P37" s="341"/>
      <c r="Q37" s="341"/>
      <c r="R37" s="341"/>
      <c r="S37" s="341"/>
      <c r="T37" s="341"/>
      <c r="U37" s="341"/>
      <c r="V37" s="341"/>
      <c r="W37" s="341"/>
      <c r="X37" s="341"/>
      <c r="Y37" s="341"/>
      <c r="Z37" s="341"/>
      <c r="AA37" s="341"/>
      <c r="AB37" s="341"/>
      <c r="AC37" s="341"/>
      <c r="AD37" s="341"/>
      <c r="AE37" s="341"/>
      <c r="AF37" s="341"/>
      <c r="AG37" s="341"/>
      <c r="AH37" s="341"/>
      <c r="AI37" s="341"/>
      <c r="AJ37" s="341"/>
      <c r="AK37" s="341"/>
      <c r="AL37" s="341"/>
      <c r="AM37" s="341"/>
      <c r="AX37" s="257" t="s">
        <v>153</v>
      </c>
      <c r="AY37" s="414">
        <f t="shared" si="0"/>
        <v>0</v>
      </c>
      <c r="AZ37" s="414">
        <f t="shared" si="0"/>
        <v>0</v>
      </c>
      <c r="BA37" s="413">
        <v>35</v>
      </c>
      <c r="BB37" s="413">
        <v>18</v>
      </c>
      <c r="BC37" s="257" t="s">
        <v>243</v>
      </c>
      <c r="BD37" s="413"/>
      <c r="BE37" s="257"/>
    </row>
    <row r="38" spans="1:57" ht="9.75" customHeight="1">
      <c r="A38" s="270"/>
      <c r="B38" s="270"/>
      <c r="C38" s="270"/>
      <c r="D38" s="270"/>
      <c r="E38" s="270"/>
      <c r="F38" s="311"/>
      <c r="G38" s="311"/>
      <c r="H38" s="311"/>
      <c r="I38" s="311"/>
      <c r="J38" s="31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1"/>
      <c r="AI38" s="341"/>
      <c r="AJ38" s="341"/>
      <c r="AK38" s="341"/>
      <c r="AL38" s="341"/>
      <c r="AM38" s="341"/>
      <c r="BD38" s="257"/>
      <c r="BE38" s="257"/>
    </row>
    <row r="39" spans="1:57" ht="9.75" customHeight="1">
      <c r="A39" s="270"/>
      <c r="B39" s="270"/>
      <c r="C39" s="270"/>
      <c r="D39" s="270"/>
      <c r="E39" s="270"/>
      <c r="F39" s="311"/>
      <c r="G39" s="311"/>
      <c r="H39" s="311"/>
      <c r="I39" s="311"/>
      <c r="J39" s="311"/>
      <c r="K39" s="341"/>
      <c r="L39" s="341"/>
      <c r="M39" s="341"/>
      <c r="N39" s="341"/>
      <c r="O39" s="341"/>
      <c r="P39" s="341"/>
      <c r="Q39" s="341"/>
      <c r="R39" s="341"/>
      <c r="S39" s="341"/>
      <c r="T39" s="341"/>
      <c r="U39" s="341"/>
      <c r="V39" s="341"/>
      <c r="W39" s="341"/>
      <c r="X39" s="341"/>
      <c r="Y39" s="341"/>
      <c r="Z39" s="341"/>
      <c r="AA39" s="341"/>
      <c r="AB39" s="341"/>
      <c r="AC39" s="341"/>
      <c r="AD39" s="341"/>
      <c r="AE39" s="341"/>
      <c r="AF39" s="341"/>
      <c r="AG39" s="341"/>
      <c r="AH39" s="341"/>
      <c r="AI39" s="341"/>
      <c r="AJ39" s="341"/>
      <c r="AK39" s="341"/>
      <c r="AL39" s="341"/>
      <c r="AM39" s="341"/>
      <c r="AX39" s="257" t="s">
        <v>222</v>
      </c>
      <c r="AY39" s="257" t="s">
        <v>253</v>
      </c>
      <c r="BD39" s="257"/>
      <c r="BE39" s="257"/>
    </row>
    <row r="40" spans="1:57" ht="9.75" customHeight="1">
      <c r="A40" s="270"/>
      <c r="B40" s="270"/>
      <c r="C40" s="270"/>
      <c r="D40" s="270"/>
      <c r="E40" s="270"/>
      <c r="F40" s="311"/>
      <c r="G40" s="311"/>
      <c r="H40" s="311"/>
      <c r="I40" s="311"/>
      <c r="J40" s="311"/>
      <c r="K40" s="341"/>
      <c r="L40" s="341"/>
      <c r="M40" s="341"/>
      <c r="N40" s="341"/>
      <c r="O40" s="341"/>
      <c r="P40" s="341"/>
      <c r="Q40" s="341"/>
      <c r="R40" s="341"/>
      <c r="S40" s="341"/>
      <c r="T40" s="341"/>
      <c r="U40" s="341"/>
      <c r="V40" s="341"/>
      <c r="W40" s="341"/>
      <c r="X40" s="341"/>
      <c r="Y40" s="341"/>
      <c r="Z40" s="341"/>
      <c r="AA40" s="341"/>
      <c r="AB40" s="341"/>
      <c r="AC40" s="341"/>
      <c r="AD40" s="341"/>
      <c r="AE40" s="341"/>
      <c r="AF40" s="341"/>
      <c r="AG40" s="341"/>
      <c r="AH40" s="341"/>
      <c r="AI40" s="341"/>
      <c r="AJ40" s="341"/>
      <c r="AK40" s="341"/>
      <c r="AL40" s="341"/>
      <c r="AM40" s="341"/>
      <c r="AX40" s="257" t="s">
        <v>223</v>
      </c>
      <c r="AY40" s="257">
        <v>0</v>
      </c>
      <c r="AZ40" s="257" t="b">
        <v>0</v>
      </c>
      <c r="BA40" s="257" t="b">
        <v>0</v>
      </c>
      <c r="BB40" s="257" t="b">
        <v>0</v>
      </c>
      <c r="BC40" s="257">
        <v>0</v>
      </c>
      <c r="BD40" s="257">
        <v>0</v>
      </c>
      <c r="BE40" s="257"/>
    </row>
    <row r="41" spans="1:57" ht="9.75" customHeight="1">
      <c r="A41" s="270"/>
      <c r="B41" s="270"/>
      <c r="C41" s="270"/>
      <c r="D41" s="270"/>
      <c r="E41" s="270"/>
      <c r="F41" s="311"/>
      <c r="G41" s="311"/>
      <c r="H41" s="311"/>
      <c r="I41" s="311"/>
      <c r="J41" s="311"/>
      <c r="K41" s="341"/>
      <c r="L41" s="341"/>
      <c r="M41" s="341"/>
      <c r="N41" s="341"/>
      <c r="O41" s="341"/>
      <c r="P41" s="341"/>
      <c r="Q41" s="341"/>
      <c r="R41" s="341"/>
      <c r="S41" s="341"/>
      <c r="T41" s="341"/>
      <c r="U41" s="341"/>
      <c r="V41" s="341"/>
      <c r="W41" s="341"/>
      <c r="X41" s="341"/>
      <c r="Y41" s="341"/>
      <c r="Z41" s="341"/>
      <c r="AA41" s="341"/>
      <c r="AB41" s="341"/>
      <c r="AC41" s="341"/>
      <c r="AD41" s="341"/>
      <c r="AE41" s="341"/>
      <c r="AF41" s="341"/>
      <c r="AG41" s="341"/>
      <c r="AH41" s="341"/>
      <c r="AI41" s="341"/>
      <c r="AJ41" s="341"/>
      <c r="AK41" s="341"/>
      <c r="AL41" s="341"/>
      <c r="AM41" s="341"/>
      <c r="AX41" s="257" t="s">
        <v>224</v>
      </c>
      <c r="BD41" s="257"/>
      <c r="BE41" s="257"/>
    </row>
    <row r="42" spans="1:57" ht="9.75" customHeight="1">
      <c r="A42" s="270"/>
      <c r="B42" s="270"/>
      <c r="C42" s="270"/>
      <c r="D42" s="270"/>
      <c r="E42" s="270"/>
      <c r="F42" s="311"/>
      <c r="G42" s="311"/>
      <c r="H42" s="311"/>
      <c r="I42" s="311"/>
      <c r="J42" s="311"/>
      <c r="K42" s="341"/>
      <c r="L42" s="341"/>
      <c r="M42" s="341"/>
      <c r="N42" s="341"/>
      <c r="O42" s="341"/>
      <c r="P42" s="341"/>
      <c r="Q42" s="341"/>
      <c r="R42" s="341"/>
      <c r="S42" s="341"/>
      <c r="T42" s="341"/>
      <c r="U42" s="341"/>
      <c r="V42" s="341"/>
      <c r="W42" s="341"/>
      <c r="X42" s="341"/>
      <c r="Y42" s="341"/>
      <c r="Z42" s="341"/>
      <c r="AA42" s="341"/>
      <c r="AB42" s="341"/>
      <c r="AC42" s="341"/>
      <c r="AD42" s="341"/>
      <c r="AE42" s="341"/>
      <c r="AF42" s="341"/>
      <c r="AG42" s="341"/>
      <c r="AH42" s="341"/>
      <c r="AI42" s="341"/>
      <c r="AJ42" s="341"/>
      <c r="AK42" s="341"/>
      <c r="AL42" s="341"/>
      <c r="AM42" s="341"/>
      <c r="AX42" s="257" t="s">
        <v>28</v>
      </c>
      <c r="BD42" s="257"/>
      <c r="BE42" s="257"/>
    </row>
    <row r="43" spans="1:57" ht="9.75" customHeight="1">
      <c r="A43" s="270"/>
      <c r="B43" s="270"/>
      <c r="C43" s="270"/>
      <c r="D43" s="270"/>
      <c r="E43" s="270"/>
      <c r="F43" s="311"/>
      <c r="G43" s="311"/>
      <c r="H43" s="311"/>
      <c r="I43" s="311"/>
      <c r="J43" s="311"/>
      <c r="K43" s="341"/>
      <c r="L43" s="341"/>
      <c r="M43" s="341"/>
      <c r="N43" s="341"/>
      <c r="O43" s="341"/>
      <c r="P43" s="341"/>
      <c r="Q43" s="341"/>
      <c r="R43" s="341"/>
      <c r="S43" s="341"/>
      <c r="T43" s="341"/>
      <c r="U43" s="341"/>
      <c r="V43" s="341"/>
      <c r="W43" s="341"/>
      <c r="X43" s="341"/>
      <c r="Y43" s="341"/>
      <c r="Z43" s="341"/>
      <c r="AA43" s="341"/>
      <c r="AB43" s="341"/>
      <c r="AC43" s="341"/>
      <c r="AD43" s="341"/>
      <c r="AE43" s="341"/>
      <c r="AF43" s="341"/>
      <c r="AG43" s="341"/>
      <c r="AH43" s="341"/>
      <c r="AI43" s="341"/>
      <c r="AJ43" s="341"/>
      <c r="AK43" s="341"/>
      <c r="AL43" s="341"/>
      <c r="AM43" s="341"/>
      <c r="AX43" s="257" t="s">
        <v>227</v>
      </c>
      <c r="BD43" s="257"/>
      <c r="BE43" s="257"/>
    </row>
    <row r="44" spans="1:57" ht="9.75" customHeight="1">
      <c r="A44" s="270"/>
      <c r="B44" s="270"/>
      <c r="C44" s="270"/>
      <c r="D44" s="270"/>
      <c r="E44" s="270"/>
      <c r="F44" s="312"/>
      <c r="G44" s="317"/>
      <c r="H44" s="317"/>
      <c r="I44" s="317"/>
      <c r="J44" s="333"/>
      <c r="K44" s="342"/>
      <c r="L44" s="342"/>
      <c r="M44" s="342"/>
      <c r="N44" s="342"/>
      <c r="O44" s="342"/>
      <c r="P44" s="342"/>
      <c r="Q44" s="342"/>
      <c r="R44" s="342"/>
      <c r="S44" s="342"/>
      <c r="T44" s="342"/>
      <c r="U44" s="342"/>
      <c r="V44" s="342"/>
      <c r="W44" s="342"/>
      <c r="X44" s="342"/>
      <c r="Y44" s="342"/>
      <c r="Z44" s="342"/>
      <c r="AA44" s="342"/>
      <c r="AB44" s="342"/>
      <c r="AC44" s="342"/>
      <c r="AD44" s="342"/>
      <c r="AE44" s="342"/>
      <c r="AF44" s="342"/>
      <c r="AG44" s="342"/>
      <c r="AH44" s="342"/>
      <c r="AI44" s="342"/>
      <c r="AJ44" s="342"/>
      <c r="AK44" s="342"/>
      <c r="AL44" s="342"/>
      <c r="AM44" s="342"/>
      <c r="AX44" s="257" t="s">
        <v>41</v>
      </c>
      <c r="BD44" s="257"/>
      <c r="BE44" s="257"/>
    </row>
    <row r="45" spans="1:57" s="215" customFormat="1" ht="22.5" customHeight="1">
      <c r="A45" s="271" t="s">
        <v>137</v>
      </c>
      <c r="B45" s="290"/>
      <c r="C45" s="290"/>
      <c r="D45" s="290"/>
      <c r="E45" s="290"/>
      <c r="F45" s="313">
        <f>SUM(F25:J44)</f>
        <v>0</v>
      </c>
      <c r="G45" s="318"/>
      <c r="H45" s="318"/>
      <c r="I45" s="318"/>
      <c r="J45" s="334"/>
      <c r="K45" s="343"/>
      <c r="L45" s="343"/>
      <c r="M45" s="343"/>
      <c r="N45" s="343"/>
      <c r="O45" s="343"/>
      <c r="P45" s="343"/>
      <c r="Q45" s="343"/>
      <c r="R45" s="343"/>
      <c r="S45" s="343"/>
      <c r="T45" s="343"/>
      <c r="U45" s="343"/>
      <c r="V45" s="343"/>
      <c r="W45" s="343"/>
      <c r="X45" s="343"/>
      <c r="Y45" s="343"/>
      <c r="Z45" s="343"/>
      <c r="AA45" s="343"/>
      <c r="AB45" s="343"/>
      <c r="AC45" s="343"/>
      <c r="AD45" s="343"/>
      <c r="AE45" s="343"/>
      <c r="AF45" s="343"/>
      <c r="AG45" s="343"/>
      <c r="AH45" s="343"/>
      <c r="AI45" s="343"/>
      <c r="AJ45" s="343"/>
      <c r="AK45" s="343"/>
      <c r="AL45" s="343"/>
      <c r="AM45" s="343"/>
      <c r="AV45" s="256"/>
      <c r="AW45" s="256"/>
      <c r="AX45" s="257" t="s">
        <v>230</v>
      </c>
      <c r="AY45" s="257"/>
      <c r="AZ45" s="257"/>
      <c r="BA45" s="257"/>
      <c r="BB45" s="257"/>
      <c r="BC45" s="257"/>
      <c r="BD45" s="257"/>
      <c r="BE45" s="257"/>
    </row>
    <row r="46" spans="1:57" s="215" customFormat="1" ht="11.25" customHeight="1">
      <c r="A46" s="272"/>
      <c r="B46" s="291"/>
      <c r="C46" s="291"/>
      <c r="D46" s="291"/>
      <c r="E46" s="291"/>
      <c r="F46" s="314"/>
      <c r="G46" s="314"/>
      <c r="H46" s="314"/>
      <c r="I46" s="314"/>
      <c r="J46" s="314"/>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399"/>
      <c r="AV46" s="256"/>
      <c r="AW46" s="256"/>
      <c r="AX46" s="257" t="s">
        <v>231</v>
      </c>
      <c r="AY46" s="257"/>
      <c r="AZ46" s="257"/>
      <c r="BA46" s="257"/>
      <c r="BB46" s="257"/>
      <c r="BC46" s="257"/>
      <c r="BD46" s="257"/>
      <c r="BE46" s="257"/>
    </row>
    <row r="47" spans="1:57" s="226" customFormat="1" ht="18.75" customHeight="1">
      <c r="A47" s="273" t="s">
        <v>289</v>
      </c>
      <c r="B47" s="285"/>
      <c r="C47" s="285"/>
      <c r="D47" s="285"/>
      <c r="E47" s="285"/>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3"/>
      <c r="AF47" s="303"/>
      <c r="AG47" s="303"/>
      <c r="AH47" s="303"/>
      <c r="AI47" s="303"/>
      <c r="AJ47" s="303"/>
      <c r="AK47" s="303"/>
      <c r="AL47" s="303"/>
      <c r="AM47" s="398"/>
      <c r="AV47" s="256"/>
      <c r="AW47" s="256"/>
      <c r="AX47" s="257"/>
      <c r="AY47" s="257"/>
      <c r="AZ47" s="257"/>
      <c r="BA47" s="257"/>
      <c r="BB47" s="257"/>
      <c r="BC47" s="257"/>
    </row>
    <row r="48" spans="1:57" s="215" customFormat="1" ht="18" customHeight="1">
      <c r="A48" s="269" t="s">
        <v>88</v>
      </c>
      <c r="B48" s="286"/>
      <c r="C48" s="286"/>
      <c r="D48" s="286"/>
      <c r="E48" s="308"/>
      <c r="F48" s="269" t="s">
        <v>48</v>
      </c>
      <c r="G48" s="286"/>
      <c r="H48" s="286"/>
      <c r="I48" s="286"/>
      <c r="J48" s="286"/>
      <c r="K48" s="340" t="s">
        <v>449</v>
      </c>
      <c r="L48" s="340"/>
      <c r="M48" s="340"/>
      <c r="N48" s="340"/>
      <c r="O48" s="340"/>
      <c r="P48" s="340"/>
      <c r="Q48" s="340"/>
      <c r="R48" s="340"/>
      <c r="S48" s="340"/>
      <c r="T48" s="340"/>
      <c r="U48" s="340"/>
      <c r="V48" s="340"/>
      <c r="W48" s="340"/>
      <c r="X48" s="340"/>
      <c r="Y48" s="340"/>
      <c r="Z48" s="340"/>
      <c r="AA48" s="340"/>
      <c r="AB48" s="340"/>
      <c r="AC48" s="340"/>
      <c r="AD48" s="340"/>
      <c r="AE48" s="340"/>
      <c r="AF48" s="340"/>
      <c r="AG48" s="340"/>
      <c r="AH48" s="340"/>
      <c r="AI48" s="340"/>
      <c r="AJ48" s="340"/>
      <c r="AK48" s="340"/>
      <c r="AL48" s="340"/>
      <c r="AM48" s="340"/>
      <c r="AV48" s="256"/>
      <c r="AW48" s="256"/>
      <c r="AX48" s="257"/>
      <c r="AY48" s="257"/>
      <c r="AZ48" s="257"/>
      <c r="BA48" s="257"/>
      <c r="BB48" s="257"/>
      <c r="BC48" s="257"/>
    </row>
    <row r="49" spans="1:55" s="215" customFormat="1" ht="9.75" customHeight="1">
      <c r="A49" s="270"/>
      <c r="B49" s="270"/>
      <c r="C49" s="270"/>
      <c r="D49" s="270"/>
      <c r="E49" s="270"/>
      <c r="F49" s="311"/>
      <c r="G49" s="311"/>
      <c r="H49" s="311"/>
      <c r="I49" s="311"/>
      <c r="J49" s="311"/>
      <c r="K49" s="341"/>
      <c r="L49" s="341"/>
      <c r="M49" s="341"/>
      <c r="N49" s="341"/>
      <c r="O49" s="341"/>
      <c r="P49" s="341"/>
      <c r="Q49" s="341"/>
      <c r="R49" s="341"/>
      <c r="S49" s="341"/>
      <c r="T49" s="341"/>
      <c r="U49" s="341"/>
      <c r="V49" s="341"/>
      <c r="W49" s="341"/>
      <c r="X49" s="341"/>
      <c r="Y49" s="341"/>
      <c r="Z49" s="341"/>
      <c r="AA49" s="341"/>
      <c r="AB49" s="341"/>
      <c r="AC49" s="341"/>
      <c r="AD49" s="341"/>
      <c r="AE49" s="341"/>
      <c r="AF49" s="341"/>
      <c r="AG49" s="341"/>
      <c r="AH49" s="341"/>
      <c r="AI49" s="341"/>
      <c r="AJ49" s="341"/>
      <c r="AK49" s="341"/>
      <c r="AL49" s="341"/>
      <c r="AM49" s="341"/>
      <c r="AV49" s="256"/>
      <c r="AW49" s="256"/>
      <c r="AX49" s="257"/>
      <c r="AY49" s="257"/>
      <c r="AZ49" s="257"/>
      <c r="BA49" s="257"/>
      <c r="BB49" s="257"/>
      <c r="BC49" s="257"/>
    </row>
    <row r="50" spans="1:55" s="215" customFormat="1" ht="9.75" customHeight="1">
      <c r="A50" s="270"/>
      <c r="B50" s="270"/>
      <c r="C50" s="270"/>
      <c r="D50" s="270"/>
      <c r="E50" s="270"/>
      <c r="F50" s="315"/>
      <c r="G50" s="319"/>
      <c r="H50" s="319"/>
      <c r="I50" s="319"/>
      <c r="J50" s="335"/>
      <c r="K50" s="344"/>
      <c r="L50" s="353"/>
      <c r="M50" s="353"/>
      <c r="N50" s="353"/>
      <c r="O50" s="353"/>
      <c r="P50" s="353"/>
      <c r="Q50" s="353"/>
      <c r="R50" s="353"/>
      <c r="S50" s="353"/>
      <c r="T50" s="353"/>
      <c r="U50" s="353"/>
      <c r="V50" s="353"/>
      <c r="W50" s="353"/>
      <c r="X50" s="353"/>
      <c r="Y50" s="353"/>
      <c r="Z50" s="353"/>
      <c r="AA50" s="353"/>
      <c r="AB50" s="353"/>
      <c r="AC50" s="353"/>
      <c r="AD50" s="353"/>
      <c r="AE50" s="353"/>
      <c r="AF50" s="353"/>
      <c r="AG50" s="353"/>
      <c r="AH50" s="353"/>
      <c r="AI50" s="353"/>
      <c r="AJ50" s="353"/>
      <c r="AK50" s="353"/>
      <c r="AL50" s="353"/>
      <c r="AM50" s="400"/>
      <c r="AV50" s="256"/>
      <c r="AW50" s="256"/>
      <c r="AX50" s="257"/>
      <c r="AY50" s="257"/>
      <c r="AZ50" s="257"/>
      <c r="BA50" s="257"/>
      <c r="BB50" s="257"/>
      <c r="BC50" s="257"/>
    </row>
    <row r="51" spans="1:55" s="215" customFormat="1" ht="9.75" customHeight="1">
      <c r="A51" s="270"/>
      <c r="B51" s="270"/>
      <c r="C51" s="270"/>
      <c r="D51" s="270"/>
      <c r="E51" s="270"/>
      <c r="F51" s="311"/>
      <c r="G51" s="311"/>
      <c r="H51" s="311"/>
      <c r="I51" s="311"/>
      <c r="J51" s="311"/>
      <c r="K51" s="341"/>
      <c r="L51" s="341"/>
      <c r="M51" s="341"/>
      <c r="N51" s="341"/>
      <c r="O51" s="341"/>
      <c r="P51" s="341"/>
      <c r="Q51" s="341"/>
      <c r="R51" s="341"/>
      <c r="S51" s="341"/>
      <c r="T51" s="341"/>
      <c r="U51" s="341"/>
      <c r="V51" s="341"/>
      <c r="W51" s="341"/>
      <c r="X51" s="341"/>
      <c r="Y51" s="341"/>
      <c r="Z51" s="341"/>
      <c r="AA51" s="341"/>
      <c r="AB51" s="341"/>
      <c r="AC51" s="341"/>
      <c r="AD51" s="341"/>
      <c r="AE51" s="341"/>
      <c r="AF51" s="341"/>
      <c r="AG51" s="341"/>
      <c r="AH51" s="341"/>
      <c r="AI51" s="341"/>
      <c r="AJ51" s="341"/>
      <c r="AK51" s="341"/>
      <c r="AL51" s="341"/>
      <c r="AM51" s="341"/>
      <c r="AV51" s="256"/>
      <c r="AW51" s="256"/>
      <c r="AX51" s="257"/>
      <c r="AY51" s="257"/>
      <c r="AZ51" s="257"/>
      <c r="BA51" s="257"/>
      <c r="BB51" s="257"/>
      <c r="BC51" s="257"/>
    </row>
    <row r="52" spans="1:55" s="215" customFormat="1" ht="22.5" customHeight="1">
      <c r="A52" s="271" t="s">
        <v>137</v>
      </c>
      <c r="B52" s="290"/>
      <c r="C52" s="290"/>
      <c r="D52" s="290"/>
      <c r="E52" s="290"/>
      <c r="F52" s="313">
        <f>SUM(F49:J51)</f>
        <v>0</v>
      </c>
      <c r="G52" s="318"/>
      <c r="H52" s="318"/>
      <c r="I52" s="318"/>
      <c r="J52" s="334"/>
      <c r="K52" s="343"/>
      <c r="L52" s="343"/>
      <c r="M52" s="343"/>
      <c r="N52" s="343"/>
      <c r="O52" s="343"/>
      <c r="P52" s="343"/>
      <c r="Q52" s="343"/>
      <c r="R52" s="343"/>
      <c r="S52" s="343"/>
      <c r="T52" s="343"/>
      <c r="U52" s="343"/>
      <c r="V52" s="343"/>
      <c r="W52" s="343"/>
      <c r="X52" s="343"/>
      <c r="Y52" s="343"/>
      <c r="Z52" s="343"/>
      <c r="AA52" s="343"/>
      <c r="AB52" s="343"/>
      <c r="AC52" s="343"/>
      <c r="AD52" s="343"/>
      <c r="AE52" s="343"/>
      <c r="AF52" s="343"/>
      <c r="AG52" s="343"/>
      <c r="AH52" s="343"/>
      <c r="AI52" s="343"/>
      <c r="AJ52" s="343"/>
      <c r="AK52" s="343"/>
      <c r="AL52" s="343"/>
      <c r="AM52" s="343"/>
      <c r="AV52" s="256"/>
      <c r="AW52" s="256"/>
      <c r="AX52" s="257"/>
      <c r="AY52" s="257"/>
      <c r="AZ52" s="257"/>
      <c r="BA52" s="257"/>
      <c r="BB52" s="257"/>
      <c r="BC52" s="257"/>
    </row>
    <row r="53" spans="1:55" ht="11.25" customHeight="1">
      <c r="A53" s="272"/>
      <c r="B53" s="291"/>
      <c r="C53" s="291"/>
      <c r="D53" s="291"/>
      <c r="E53" s="291"/>
      <c r="F53" s="314"/>
      <c r="G53" s="314"/>
      <c r="H53" s="314"/>
      <c r="I53" s="314"/>
      <c r="J53" s="314"/>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275"/>
      <c r="AL53" s="275"/>
      <c r="AM53" s="399"/>
    </row>
    <row r="54" spans="1:55" ht="18.75" customHeight="1">
      <c r="A54" s="274" t="s">
        <v>159</v>
      </c>
      <c r="B54" s="292"/>
      <c r="C54" s="304"/>
      <c r="D54" s="292"/>
      <c r="E54" s="309"/>
      <c r="F54" s="292"/>
      <c r="G54" s="292"/>
      <c r="H54" s="292"/>
      <c r="I54" s="292"/>
      <c r="J54" s="336"/>
      <c r="K54" s="336"/>
      <c r="L54" s="336"/>
      <c r="M54" s="336"/>
      <c r="N54" s="336"/>
      <c r="O54" s="361"/>
      <c r="P54" s="363"/>
      <c r="Q54" s="365"/>
      <c r="R54" s="365"/>
      <c r="S54" s="336"/>
      <c r="T54" s="367"/>
      <c r="U54" s="336"/>
      <c r="V54" s="369"/>
      <c r="W54" s="338" t="s">
        <v>10</v>
      </c>
      <c r="X54" s="160"/>
      <c r="Y54" s="160"/>
      <c r="Z54" s="169"/>
      <c r="AA54" s="360" t="str">
        <f>IF(L5="","",VLOOKUP(L5,$AX$3:$AZ$37,3,FALSE))</f>
        <v/>
      </c>
      <c r="AB54" s="362"/>
      <c r="AC54" s="362"/>
      <c r="AD54" s="160" t="s">
        <v>0</v>
      </c>
      <c r="AE54" s="169"/>
      <c r="AF54" s="338" t="s">
        <v>91</v>
      </c>
      <c r="AG54" s="160"/>
      <c r="AH54" s="169"/>
      <c r="AI54" s="387">
        <f>ROUNDDOWN($F$72/1000,0)</f>
        <v>0</v>
      </c>
      <c r="AJ54" s="388"/>
      <c r="AK54" s="388"/>
      <c r="AL54" s="160" t="s">
        <v>0</v>
      </c>
      <c r="AM54" s="169"/>
    </row>
    <row r="55" spans="1:55" ht="18.75" customHeight="1">
      <c r="A55" s="264" t="s">
        <v>87</v>
      </c>
      <c r="B55" s="286"/>
      <c r="C55" s="289"/>
      <c r="D55" s="289"/>
      <c r="E55" s="289"/>
      <c r="F55" s="289"/>
      <c r="G55" s="289"/>
      <c r="H55" s="323"/>
      <c r="I55" s="328"/>
      <c r="J55" s="332"/>
      <c r="K55" s="339" t="s">
        <v>203</v>
      </c>
      <c r="L55" s="352"/>
      <c r="M55" s="352"/>
      <c r="N55" s="352"/>
      <c r="O55" s="352"/>
      <c r="P55" s="352"/>
      <c r="Q55" s="352"/>
      <c r="R55" s="352"/>
      <c r="S55" s="352"/>
      <c r="T55" s="352"/>
      <c r="U55" s="352"/>
      <c r="V55" s="352"/>
      <c r="W55" s="352"/>
      <c r="X55" s="352"/>
      <c r="Y55" s="352"/>
      <c r="Z55" s="352"/>
      <c r="AA55" s="352"/>
      <c r="AB55" s="352"/>
      <c r="AC55" s="352"/>
      <c r="AD55" s="352"/>
      <c r="AE55" s="352"/>
      <c r="AF55" s="382" t="s">
        <v>123</v>
      </c>
      <c r="AG55" s="385"/>
      <c r="AH55" s="385"/>
      <c r="AI55" s="301"/>
      <c r="AJ55" s="301"/>
      <c r="AK55" s="111"/>
      <c r="AL55" s="289"/>
      <c r="AM55" s="396"/>
    </row>
    <row r="56" spans="1:55" ht="25.5" customHeight="1">
      <c r="A56" s="265"/>
      <c r="B56" s="293"/>
      <c r="C56" s="305" t="s">
        <v>148</v>
      </c>
      <c r="D56" s="305"/>
      <c r="E56" s="305"/>
      <c r="F56" s="305"/>
      <c r="G56" s="305"/>
      <c r="H56" s="305"/>
      <c r="I56" s="305"/>
      <c r="J56" s="305"/>
      <c r="K56" s="305"/>
      <c r="L56" s="305"/>
      <c r="M56" s="305"/>
      <c r="N56" s="305"/>
      <c r="O56" s="305"/>
      <c r="P56" s="305"/>
      <c r="Q56" s="305"/>
      <c r="R56" s="305"/>
      <c r="S56" s="305"/>
      <c r="T56" s="305"/>
      <c r="U56" s="305"/>
      <c r="V56" s="305"/>
      <c r="W56" s="305"/>
      <c r="X56" s="305"/>
      <c r="Y56" s="305"/>
      <c r="Z56" s="305"/>
      <c r="AA56" s="305"/>
      <c r="AB56" s="305"/>
      <c r="AC56" s="305"/>
      <c r="AD56" s="305"/>
      <c r="AE56" s="305"/>
      <c r="AF56" s="305"/>
      <c r="AG56" s="305"/>
      <c r="AH56" s="305"/>
      <c r="AI56" s="305"/>
      <c r="AJ56" s="305"/>
      <c r="AK56" s="305"/>
      <c r="AL56" s="305"/>
      <c r="AM56" s="401"/>
    </row>
    <row r="57" spans="1:55" ht="25.5" customHeight="1">
      <c r="A57" s="267"/>
      <c r="B57" s="288"/>
      <c r="C57" s="303"/>
      <c r="D57" s="303"/>
      <c r="E57" s="303"/>
      <c r="F57" s="303"/>
      <c r="G57" s="303"/>
      <c r="H57" s="303"/>
      <c r="I57" s="303"/>
      <c r="J57" s="303"/>
      <c r="K57" s="303"/>
      <c r="L57" s="303"/>
      <c r="M57" s="303"/>
      <c r="N57" s="303"/>
      <c r="O57" s="303"/>
      <c r="P57" s="303"/>
      <c r="Q57" s="303"/>
      <c r="R57" s="303"/>
      <c r="S57" s="303"/>
      <c r="T57" s="303"/>
      <c r="U57" s="303"/>
      <c r="V57" s="303"/>
      <c r="W57" s="303"/>
      <c r="X57" s="303"/>
      <c r="Y57" s="303"/>
      <c r="Z57" s="303"/>
      <c r="AA57" s="303"/>
      <c r="AB57" s="303"/>
      <c r="AC57" s="303"/>
      <c r="AD57" s="303"/>
      <c r="AE57" s="303"/>
      <c r="AF57" s="303"/>
      <c r="AG57" s="303"/>
      <c r="AH57" s="303"/>
      <c r="AI57" s="303"/>
      <c r="AJ57" s="303"/>
      <c r="AK57" s="303"/>
      <c r="AL57" s="303"/>
      <c r="AM57" s="398"/>
    </row>
    <row r="58" spans="1:55" ht="18.75" customHeight="1">
      <c r="A58" s="269" t="s">
        <v>182</v>
      </c>
      <c r="B58" s="286"/>
      <c r="C58" s="286"/>
      <c r="D58" s="286"/>
      <c r="E58" s="286"/>
      <c r="F58" s="302"/>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c r="AJ58" s="302"/>
      <c r="AK58" s="302"/>
      <c r="AL58" s="302"/>
      <c r="AM58" s="397"/>
    </row>
    <row r="59" spans="1:55" ht="18" customHeight="1">
      <c r="A59" s="269" t="s">
        <v>88</v>
      </c>
      <c r="B59" s="286"/>
      <c r="C59" s="286"/>
      <c r="D59" s="286"/>
      <c r="E59" s="308"/>
      <c r="F59" s="269" t="s">
        <v>18</v>
      </c>
      <c r="G59" s="286"/>
      <c r="H59" s="286"/>
      <c r="I59" s="286"/>
      <c r="J59" s="286"/>
      <c r="K59" s="340" t="s">
        <v>29</v>
      </c>
      <c r="L59" s="340"/>
      <c r="M59" s="340"/>
      <c r="N59" s="340"/>
      <c r="O59" s="340"/>
      <c r="P59" s="340"/>
      <c r="Q59" s="340"/>
      <c r="R59" s="340"/>
      <c r="S59" s="340"/>
      <c r="T59" s="340"/>
      <c r="U59" s="340"/>
      <c r="V59" s="340"/>
      <c r="W59" s="340"/>
      <c r="X59" s="340"/>
      <c r="Y59" s="340"/>
      <c r="Z59" s="340"/>
      <c r="AA59" s="340"/>
      <c r="AB59" s="340"/>
      <c r="AC59" s="340"/>
      <c r="AD59" s="340"/>
      <c r="AE59" s="340"/>
      <c r="AF59" s="340"/>
      <c r="AG59" s="340"/>
      <c r="AH59" s="340"/>
      <c r="AI59" s="340"/>
      <c r="AJ59" s="340"/>
      <c r="AK59" s="340"/>
      <c r="AL59" s="340"/>
      <c r="AM59" s="340"/>
    </row>
    <row r="60" spans="1:55" ht="9.75" customHeight="1">
      <c r="A60" s="270"/>
      <c r="B60" s="270"/>
      <c r="C60" s="270"/>
      <c r="D60" s="270"/>
      <c r="E60" s="270"/>
      <c r="F60" s="311"/>
      <c r="G60" s="311"/>
      <c r="H60" s="311"/>
      <c r="I60" s="311"/>
      <c r="J60" s="311"/>
      <c r="K60" s="341"/>
      <c r="L60" s="341"/>
      <c r="M60" s="341"/>
      <c r="N60" s="341"/>
      <c r="O60" s="341"/>
      <c r="P60" s="341"/>
      <c r="Q60" s="341"/>
      <c r="R60" s="341"/>
      <c r="S60" s="341"/>
      <c r="T60" s="341"/>
      <c r="U60" s="341"/>
      <c r="V60" s="341"/>
      <c r="W60" s="341"/>
      <c r="X60" s="341"/>
      <c r="Y60" s="341"/>
      <c r="Z60" s="341"/>
      <c r="AA60" s="341"/>
      <c r="AB60" s="341"/>
      <c r="AC60" s="341"/>
      <c r="AD60" s="341"/>
      <c r="AE60" s="341"/>
      <c r="AF60" s="341"/>
      <c r="AG60" s="341"/>
      <c r="AH60" s="341"/>
      <c r="AI60" s="341"/>
      <c r="AJ60" s="341"/>
      <c r="AK60" s="341"/>
      <c r="AL60" s="341"/>
      <c r="AM60" s="341"/>
    </row>
    <row r="61" spans="1:55" ht="9.75" customHeight="1">
      <c r="A61" s="270"/>
      <c r="B61" s="270"/>
      <c r="C61" s="270"/>
      <c r="D61" s="270"/>
      <c r="E61" s="270"/>
      <c r="F61" s="311"/>
      <c r="G61" s="311"/>
      <c r="H61" s="311"/>
      <c r="I61" s="311"/>
      <c r="J61" s="311"/>
      <c r="K61" s="341"/>
      <c r="L61" s="341"/>
      <c r="M61" s="341"/>
      <c r="N61" s="341"/>
      <c r="O61" s="341"/>
      <c r="P61" s="341"/>
      <c r="Q61" s="341"/>
      <c r="R61" s="341"/>
      <c r="S61" s="341"/>
      <c r="T61" s="341"/>
      <c r="U61" s="341"/>
      <c r="V61" s="341"/>
      <c r="W61" s="341"/>
      <c r="X61" s="341"/>
      <c r="Y61" s="341"/>
      <c r="Z61" s="341"/>
      <c r="AA61" s="341"/>
      <c r="AB61" s="341"/>
      <c r="AC61" s="341"/>
      <c r="AD61" s="341"/>
      <c r="AE61" s="341"/>
      <c r="AF61" s="341"/>
      <c r="AG61" s="341"/>
      <c r="AH61" s="341"/>
      <c r="AI61" s="341"/>
      <c r="AJ61" s="341"/>
      <c r="AK61" s="341"/>
      <c r="AL61" s="341"/>
      <c r="AM61" s="341"/>
    </row>
    <row r="62" spans="1:55" ht="9.75" customHeight="1">
      <c r="A62" s="270"/>
      <c r="B62" s="270"/>
      <c r="C62" s="270"/>
      <c r="D62" s="270"/>
      <c r="E62" s="270"/>
      <c r="F62" s="311"/>
      <c r="G62" s="311"/>
      <c r="H62" s="311"/>
      <c r="I62" s="311"/>
      <c r="J62" s="311"/>
      <c r="K62" s="341"/>
      <c r="L62" s="341"/>
      <c r="M62" s="341"/>
      <c r="N62" s="341"/>
      <c r="O62" s="341"/>
      <c r="P62" s="341"/>
      <c r="Q62" s="341"/>
      <c r="R62" s="341"/>
      <c r="S62" s="341"/>
      <c r="T62" s="341"/>
      <c r="U62" s="341"/>
      <c r="V62" s="341"/>
      <c r="W62" s="341"/>
      <c r="X62" s="341"/>
      <c r="Y62" s="341"/>
      <c r="Z62" s="341"/>
      <c r="AA62" s="341"/>
      <c r="AB62" s="341"/>
      <c r="AC62" s="341"/>
      <c r="AD62" s="341"/>
      <c r="AE62" s="341"/>
      <c r="AF62" s="341"/>
      <c r="AG62" s="341"/>
      <c r="AH62" s="341"/>
      <c r="AI62" s="341"/>
      <c r="AJ62" s="341"/>
      <c r="AK62" s="341"/>
      <c r="AL62" s="341"/>
      <c r="AM62" s="341"/>
    </row>
    <row r="63" spans="1:55" ht="9.75" customHeight="1">
      <c r="A63" s="270"/>
      <c r="B63" s="270"/>
      <c r="C63" s="270"/>
      <c r="D63" s="270"/>
      <c r="E63" s="270"/>
      <c r="F63" s="311"/>
      <c r="G63" s="311"/>
      <c r="H63" s="311"/>
      <c r="I63" s="311"/>
      <c r="J63" s="311"/>
      <c r="K63" s="341"/>
      <c r="L63" s="341"/>
      <c r="M63" s="341"/>
      <c r="N63" s="341"/>
      <c r="O63" s="341"/>
      <c r="P63" s="341"/>
      <c r="Q63" s="341"/>
      <c r="R63" s="341"/>
      <c r="S63" s="341"/>
      <c r="T63" s="341"/>
      <c r="U63" s="341"/>
      <c r="V63" s="341"/>
      <c r="W63" s="341"/>
      <c r="X63" s="341"/>
      <c r="Y63" s="341"/>
      <c r="Z63" s="341"/>
      <c r="AA63" s="341"/>
      <c r="AB63" s="341"/>
      <c r="AC63" s="341"/>
      <c r="AD63" s="341"/>
      <c r="AE63" s="341"/>
      <c r="AF63" s="341"/>
      <c r="AG63" s="341"/>
      <c r="AH63" s="341"/>
      <c r="AI63" s="341"/>
      <c r="AJ63" s="341"/>
      <c r="AK63" s="341"/>
      <c r="AL63" s="341"/>
      <c r="AM63" s="341"/>
    </row>
    <row r="64" spans="1:55" ht="9.75" customHeight="1">
      <c r="A64" s="270"/>
      <c r="B64" s="270"/>
      <c r="C64" s="270"/>
      <c r="D64" s="270"/>
      <c r="E64" s="270"/>
      <c r="F64" s="311"/>
      <c r="G64" s="311"/>
      <c r="H64" s="311"/>
      <c r="I64" s="311"/>
      <c r="J64" s="311"/>
      <c r="K64" s="341"/>
      <c r="L64" s="341"/>
      <c r="M64" s="341"/>
      <c r="N64" s="341"/>
      <c r="O64" s="341"/>
      <c r="P64" s="341"/>
      <c r="Q64" s="341"/>
      <c r="R64" s="341"/>
      <c r="S64" s="341"/>
      <c r="T64" s="341"/>
      <c r="U64" s="341"/>
      <c r="V64" s="341"/>
      <c r="W64" s="341"/>
      <c r="X64" s="341"/>
      <c r="Y64" s="341"/>
      <c r="Z64" s="341"/>
      <c r="AA64" s="341"/>
      <c r="AB64" s="341"/>
      <c r="AC64" s="341"/>
      <c r="AD64" s="341"/>
      <c r="AE64" s="341"/>
      <c r="AF64" s="341"/>
      <c r="AG64" s="341"/>
      <c r="AH64" s="341"/>
      <c r="AI64" s="341"/>
      <c r="AJ64" s="341"/>
      <c r="AK64" s="341"/>
      <c r="AL64" s="341"/>
      <c r="AM64" s="341"/>
    </row>
    <row r="65" spans="1:55" ht="9.75" customHeight="1">
      <c r="A65" s="270"/>
      <c r="B65" s="270"/>
      <c r="C65" s="270"/>
      <c r="D65" s="270"/>
      <c r="E65" s="270"/>
      <c r="F65" s="311"/>
      <c r="G65" s="311"/>
      <c r="H65" s="311"/>
      <c r="I65" s="311"/>
      <c r="J65" s="311"/>
      <c r="K65" s="341"/>
      <c r="L65" s="341"/>
      <c r="M65" s="341"/>
      <c r="N65" s="341"/>
      <c r="O65" s="341"/>
      <c r="P65" s="341"/>
      <c r="Q65" s="341"/>
      <c r="R65" s="341"/>
      <c r="S65" s="341"/>
      <c r="T65" s="341"/>
      <c r="U65" s="341"/>
      <c r="V65" s="341"/>
      <c r="W65" s="341"/>
      <c r="X65" s="341"/>
      <c r="Y65" s="341"/>
      <c r="Z65" s="341"/>
      <c r="AA65" s="341"/>
      <c r="AB65" s="341"/>
      <c r="AC65" s="341"/>
      <c r="AD65" s="341"/>
      <c r="AE65" s="341"/>
      <c r="AF65" s="341"/>
      <c r="AG65" s="341"/>
      <c r="AH65" s="341"/>
      <c r="AI65" s="341"/>
      <c r="AJ65" s="341"/>
      <c r="AK65" s="341"/>
      <c r="AL65" s="341"/>
      <c r="AM65" s="341"/>
    </row>
    <row r="66" spans="1:55" ht="9.75" customHeight="1">
      <c r="A66" s="270"/>
      <c r="B66" s="270"/>
      <c r="C66" s="270"/>
      <c r="D66" s="270"/>
      <c r="E66" s="270"/>
      <c r="F66" s="311"/>
      <c r="G66" s="311"/>
      <c r="H66" s="311"/>
      <c r="I66" s="311"/>
      <c r="J66" s="311"/>
      <c r="K66" s="341"/>
      <c r="L66" s="341"/>
      <c r="M66" s="341"/>
      <c r="N66" s="341"/>
      <c r="O66" s="341"/>
      <c r="P66" s="341"/>
      <c r="Q66" s="341"/>
      <c r="R66" s="341"/>
      <c r="S66" s="341"/>
      <c r="T66" s="341"/>
      <c r="U66" s="341"/>
      <c r="V66" s="341"/>
      <c r="W66" s="341"/>
      <c r="X66" s="341"/>
      <c r="Y66" s="341"/>
      <c r="Z66" s="341"/>
      <c r="AA66" s="341"/>
      <c r="AB66" s="341"/>
      <c r="AC66" s="341"/>
      <c r="AD66" s="341"/>
      <c r="AE66" s="341"/>
      <c r="AF66" s="341"/>
      <c r="AG66" s="341"/>
      <c r="AH66" s="341"/>
      <c r="AI66" s="341"/>
      <c r="AJ66" s="341"/>
      <c r="AK66" s="341"/>
      <c r="AL66" s="341"/>
      <c r="AM66" s="341"/>
    </row>
    <row r="67" spans="1:55" ht="9.75" customHeight="1">
      <c r="A67" s="270"/>
      <c r="B67" s="270"/>
      <c r="C67" s="270"/>
      <c r="D67" s="270"/>
      <c r="E67" s="270"/>
      <c r="F67" s="311"/>
      <c r="G67" s="311"/>
      <c r="H67" s="311"/>
      <c r="I67" s="311"/>
      <c r="J67" s="311"/>
      <c r="K67" s="341"/>
      <c r="L67" s="341"/>
      <c r="M67" s="341"/>
      <c r="N67" s="341"/>
      <c r="O67" s="341"/>
      <c r="P67" s="341"/>
      <c r="Q67" s="341"/>
      <c r="R67" s="341"/>
      <c r="S67" s="341"/>
      <c r="T67" s="341"/>
      <c r="U67" s="341"/>
      <c r="V67" s="341"/>
      <c r="W67" s="341"/>
      <c r="X67" s="341"/>
      <c r="Y67" s="341"/>
      <c r="Z67" s="341"/>
      <c r="AA67" s="341"/>
      <c r="AB67" s="341"/>
      <c r="AC67" s="341"/>
      <c r="AD67" s="341"/>
      <c r="AE67" s="341"/>
      <c r="AF67" s="341"/>
      <c r="AG67" s="341"/>
      <c r="AH67" s="341"/>
      <c r="AI67" s="341"/>
      <c r="AJ67" s="341"/>
      <c r="AK67" s="341"/>
      <c r="AL67" s="341"/>
      <c r="AM67" s="341"/>
    </row>
    <row r="68" spans="1:55" ht="9.75" customHeight="1">
      <c r="A68" s="270"/>
      <c r="B68" s="270"/>
      <c r="C68" s="270"/>
      <c r="D68" s="270"/>
      <c r="E68" s="270"/>
      <c r="F68" s="311"/>
      <c r="G68" s="311"/>
      <c r="H68" s="311"/>
      <c r="I68" s="311"/>
      <c r="J68" s="311"/>
      <c r="K68" s="341"/>
      <c r="L68" s="341"/>
      <c r="M68" s="341"/>
      <c r="N68" s="341"/>
      <c r="O68" s="341"/>
      <c r="P68" s="341"/>
      <c r="Q68" s="341"/>
      <c r="R68" s="341"/>
      <c r="S68" s="341"/>
      <c r="T68" s="341"/>
      <c r="U68" s="341"/>
      <c r="V68" s="341"/>
      <c r="W68" s="341"/>
      <c r="X68" s="341"/>
      <c r="Y68" s="341"/>
      <c r="Z68" s="341"/>
      <c r="AA68" s="341"/>
      <c r="AB68" s="341"/>
      <c r="AC68" s="341"/>
      <c r="AD68" s="341"/>
      <c r="AE68" s="341"/>
      <c r="AF68" s="341"/>
      <c r="AG68" s="341"/>
      <c r="AH68" s="341"/>
      <c r="AI68" s="341"/>
      <c r="AJ68" s="341"/>
      <c r="AK68" s="341"/>
      <c r="AL68" s="341"/>
      <c r="AM68" s="341"/>
    </row>
    <row r="69" spans="1:55" ht="9.75" customHeight="1">
      <c r="A69" s="270"/>
      <c r="B69" s="270"/>
      <c r="C69" s="270"/>
      <c r="D69" s="270"/>
      <c r="E69" s="270"/>
      <c r="F69" s="311"/>
      <c r="G69" s="311"/>
      <c r="H69" s="311"/>
      <c r="I69" s="311"/>
      <c r="J69" s="311"/>
      <c r="K69" s="341"/>
      <c r="L69" s="341"/>
      <c r="M69" s="341"/>
      <c r="N69" s="341"/>
      <c r="O69" s="341"/>
      <c r="P69" s="341"/>
      <c r="Q69" s="341"/>
      <c r="R69" s="341"/>
      <c r="S69" s="341"/>
      <c r="T69" s="341"/>
      <c r="U69" s="341"/>
      <c r="V69" s="341"/>
      <c r="W69" s="341"/>
      <c r="X69" s="341"/>
      <c r="Y69" s="341"/>
      <c r="Z69" s="341"/>
      <c r="AA69" s="341"/>
      <c r="AB69" s="341"/>
      <c r="AC69" s="341"/>
      <c r="AD69" s="341"/>
      <c r="AE69" s="341"/>
      <c r="AF69" s="341"/>
      <c r="AG69" s="341"/>
      <c r="AH69" s="341"/>
      <c r="AI69" s="341"/>
      <c r="AJ69" s="341"/>
      <c r="AK69" s="341"/>
      <c r="AL69" s="341"/>
      <c r="AM69" s="341"/>
    </row>
    <row r="70" spans="1:55" ht="9.75" customHeight="1">
      <c r="A70" s="270"/>
      <c r="B70" s="270"/>
      <c r="C70" s="270"/>
      <c r="D70" s="270"/>
      <c r="E70" s="270"/>
      <c r="F70" s="311"/>
      <c r="G70" s="311"/>
      <c r="H70" s="311"/>
      <c r="I70" s="311"/>
      <c r="J70" s="311"/>
      <c r="K70" s="341"/>
      <c r="L70" s="341"/>
      <c r="M70" s="341"/>
      <c r="N70" s="341"/>
      <c r="O70" s="341"/>
      <c r="P70" s="341"/>
      <c r="Q70" s="341"/>
      <c r="R70" s="341"/>
      <c r="S70" s="341"/>
      <c r="T70" s="341"/>
      <c r="U70" s="341"/>
      <c r="V70" s="341"/>
      <c r="W70" s="341"/>
      <c r="X70" s="341"/>
      <c r="Y70" s="341"/>
      <c r="Z70" s="341"/>
      <c r="AA70" s="341"/>
      <c r="AB70" s="341"/>
      <c r="AC70" s="341"/>
      <c r="AD70" s="341"/>
      <c r="AE70" s="341"/>
      <c r="AF70" s="341"/>
      <c r="AG70" s="341"/>
      <c r="AH70" s="341"/>
      <c r="AI70" s="341"/>
      <c r="AJ70" s="341"/>
      <c r="AK70" s="341"/>
      <c r="AL70" s="341"/>
      <c r="AM70" s="341"/>
    </row>
    <row r="71" spans="1:55" ht="9.75" customHeight="1">
      <c r="A71" s="270"/>
      <c r="B71" s="270"/>
      <c r="C71" s="270"/>
      <c r="D71" s="270"/>
      <c r="E71" s="270"/>
      <c r="F71" s="312"/>
      <c r="G71" s="317"/>
      <c r="H71" s="317"/>
      <c r="I71" s="317"/>
      <c r="J71" s="317"/>
      <c r="K71" s="345"/>
      <c r="L71" s="345"/>
      <c r="M71" s="345"/>
      <c r="N71" s="345"/>
      <c r="O71" s="345"/>
      <c r="P71" s="345"/>
      <c r="Q71" s="345"/>
      <c r="R71" s="345"/>
      <c r="S71" s="345"/>
      <c r="T71" s="345"/>
      <c r="U71" s="345"/>
      <c r="V71" s="345"/>
      <c r="W71" s="345"/>
      <c r="X71" s="345"/>
      <c r="Y71" s="345"/>
      <c r="Z71" s="345"/>
      <c r="AA71" s="345"/>
      <c r="AB71" s="345"/>
      <c r="AC71" s="345"/>
      <c r="AD71" s="345"/>
      <c r="AE71" s="345"/>
      <c r="AF71" s="345"/>
      <c r="AG71" s="345"/>
      <c r="AH71" s="345"/>
      <c r="AI71" s="345"/>
      <c r="AJ71" s="345"/>
      <c r="AK71" s="345"/>
      <c r="AL71" s="345"/>
      <c r="AM71" s="345"/>
      <c r="AN71" s="307"/>
    </row>
    <row r="72" spans="1:55" ht="22.5" customHeight="1">
      <c r="A72" s="271" t="s">
        <v>278</v>
      </c>
      <c r="B72" s="290"/>
      <c r="C72" s="290"/>
      <c r="D72" s="290"/>
      <c r="E72" s="310"/>
      <c r="F72" s="316">
        <f>SUM(F60:J71)</f>
        <v>0</v>
      </c>
      <c r="G72" s="320"/>
      <c r="H72" s="320"/>
      <c r="I72" s="320"/>
      <c r="J72" s="320"/>
      <c r="K72" s="346"/>
      <c r="L72" s="346"/>
      <c r="M72" s="346"/>
      <c r="N72" s="346"/>
      <c r="O72" s="346"/>
      <c r="P72" s="346"/>
      <c r="Q72" s="346"/>
      <c r="R72" s="346"/>
      <c r="S72" s="346"/>
      <c r="T72" s="346"/>
      <c r="U72" s="346"/>
      <c r="V72" s="346"/>
      <c r="W72" s="346"/>
      <c r="X72" s="346"/>
      <c r="Y72" s="346"/>
      <c r="Z72" s="346"/>
      <c r="AA72" s="346"/>
      <c r="AB72" s="346"/>
      <c r="AC72" s="346"/>
      <c r="AD72" s="346"/>
      <c r="AE72" s="346"/>
      <c r="AF72" s="346"/>
      <c r="AG72" s="346"/>
      <c r="AH72" s="346"/>
      <c r="AI72" s="346"/>
      <c r="AJ72" s="346"/>
      <c r="AK72" s="346"/>
      <c r="AL72" s="346"/>
      <c r="AM72" s="346"/>
    </row>
    <row r="73" spans="1:55" ht="4.5" customHeight="1">
      <c r="A73" s="275"/>
      <c r="B73" s="275"/>
      <c r="C73" s="275"/>
      <c r="D73" s="275"/>
      <c r="E73" s="275"/>
      <c r="F73" s="275"/>
      <c r="G73" s="275"/>
      <c r="H73" s="275"/>
      <c r="I73" s="275"/>
      <c r="J73" s="275"/>
      <c r="K73" s="347"/>
      <c r="L73" s="347"/>
      <c r="M73" s="347"/>
      <c r="N73" s="347"/>
      <c r="O73" s="347"/>
      <c r="P73" s="347"/>
      <c r="Q73" s="347"/>
      <c r="R73" s="347"/>
      <c r="S73" s="347"/>
      <c r="T73" s="347"/>
      <c r="U73" s="347"/>
      <c r="V73" s="347"/>
      <c r="W73" s="347"/>
      <c r="X73" s="347"/>
      <c r="Y73" s="347"/>
      <c r="Z73" s="347"/>
      <c r="AA73" s="347"/>
      <c r="AB73" s="347"/>
      <c r="AC73" s="347"/>
      <c r="AD73" s="347"/>
      <c r="AE73" s="347"/>
      <c r="AF73" s="347"/>
      <c r="AG73" s="347"/>
      <c r="AH73" s="347"/>
      <c r="AI73" s="347"/>
      <c r="AJ73" s="347"/>
      <c r="AK73" s="307"/>
      <c r="AL73" s="307"/>
      <c r="AM73" s="307"/>
    </row>
    <row r="74" spans="1:55" ht="3.75" customHeight="1">
      <c r="A74" s="276"/>
      <c r="B74" s="294"/>
      <c r="C74" s="306"/>
      <c r="D74" s="306"/>
      <c r="E74" s="306"/>
      <c r="F74" s="306"/>
      <c r="G74" s="306"/>
      <c r="H74" s="306"/>
      <c r="I74" s="306"/>
      <c r="J74" s="306"/>
      <c r="K74" s="306"/>
      <c r="L74" s="306"/>
      <c r="M74" s="306"/>
      <c r="N74" s="306"/>
      <c r="O74" s="306"/>
      <c r="P74" s="306"/>
      <c r="Q74" s="306"/>
      <c r="R74" s="306"/>
      <c r="S74" s="306"/>
      <c r="T74" s="306"/>
      <c r="U74" s="306"/>
      <c r="V74" s="306"/>
      <c r="W74" s="306"/>
      <c r="X74" s="306"/>
      <c r="Y74" s="306"/>
      <c r="Z74" s="306"/>
      <c r="AA74" s="306"/>
      <c r="AB74" s="306"/>
      <c r="AC74" s="306"/>
      <c r="AD74" s="306"/>
      <c r="AE74" s="306"/>
      <c r="AF74" s="306"/>
      <c r="AG74" s="306"/>
      <c r="AH74" s="306"/>
      <c r="AI74" s="306"/>
      <c r="AJ74" s="306"/>
      <c r="AK74" s="389"/>
      <c r="AL74" s="389"/>
      <c r="AM74" s="402"/>
    </row>
    <row r="75" spans="1:55" s="258" customFormat="1" ht="11.25" customHeight="1">
      <c r="A75" s="277" t="s">
        <v>135</v>
      </c>
      <c r="B75" s="295"/>
      <c r="C75" s="295"/>
      <c r="D75" s="295"/>
      <c r="E75" s="295"/>
      <c r="F75" s="295"/>
      <c r="G75" s="295"/>
      <c r="H75" s="295"/>
      <c r="I75" s="295"/>
      <c r="J75" s="295"/>
      <c r="K75" s="295"/>
      <c r="L75" s="295"/>
      <c r="M75" s="295"/>
      <c r="N75" s="295"/>
      <c r="O75" s="295"/>
      <c r="P75" s="295"/>
      <c r="Q75" s="295"/>
      <c r="R75" s="295"/>
      <c r="S75" s="295"/>
      <c r="T75" s="295"/>
      <c r="U75" s="295"/>
      <c r="V75" s="295"/>
      <c r="W75" s="295"/>
      <c r="X75" s="295"/>
      <c r="Y75" s="295"/>
      <c r="Z75" s="295"/>
      <c r="AA75" s="295"/>
      <c r="AB75" s="295"/>
      <c r="AC75" s="295"/>
      <c r="AD75" s="295"/>
      <c r="AE75" s="295"/>
      <c r="AF75" s="295"/>
      <c r="AG75" s="295"/>
      <c r="AH75" s="295"/>
      <c r="AI75" s="295"/>
      <c r="AJ75" s="295"/>
      <c r="AK75" s="295"/>
      <c r="AM75" s="403"/>
      <c r="AV75" s="411"/>
      <c r="AW75" s="411"/>
      <c r="AX75" s="412"/>
      <c r="AY75" s="412"/>
      <c r="AZ75" s="412"/>
      <c r="BA75" s="412"/>
      <c r="BB75" s="412"/>
      <c r="BC75" s="412"/>
    </row>
    <row r="76" spans="1:55" s="258" customFormat="1" ht="11.25" customHeight="1">
      <c r="A76" s="278" t="s">
        <v>168</v>
      </c>
      <c r="B76" s="296"/>
      <c r="C76" s="296"/>
      <c r="D76" s="296"/>
      <c r="E76" s="296"/>
      <c r="F76" s="296"/>
      <c r="G76" s="296"/>
      <c r="H76" s="296"/>
      <c r="I76" s="296"/>
      <c r="J76" s="296"/>
      <c r="K76" s="296"/>
      <c r="L76" s="296"/>
      <c r="M76" s="296"/>
      <c r="N76" s="296"/>
      <c r="O76" s="296"/>
      <c r="P76" s="296"/>
      <c r="Q76" s="296"/>
      <c r="R76" s="296"/>
      <c r="S76" s="296"/>
      <c r="T76" s="296"/>
      <c r="U76" s="296"/>
      <c r="V76" s="296"/>
      <c r="W76" s="296"/>
      <c r="X76" s="296"/>
      <c r="Y76" s="296"/>
      <c r="Z76" s="296"/>
      <c r="AA76" s="296"/>
      <c r="AB76" s="296"/>
      <c r="AC76" s="296"/>
      <c r="AD76" s="296"/>
      <c r="AE76" s="296"/>
      <c r="AF76" s="296"/>
      <c r="AG76" s="296"/>
      <c r="AH76" s="296"/>
      <c r="AI76" s="296"/>
      <c r="AJ76" s="296"/>
      <c r="AK76" s="296"/>
      <c r="AL76" s="391"/>
      <c r="AM76" s="404"/>
      <c r="AV76" s="411"/>
      <c r="AW76" s="411"/>
      <c r="AX76" s="412"/>
      <c r="AY76" s="412"/>
      <c r="AZ76" s="412"/>
      <c r="BA76" s="412"/>
      <c r="BB76" s="412"/>
      <c r="BC76" s="412"/>
    </row>
    <row r="77" spans="1:55" s="258" customFormat="1" ht="11.25" customHeight="1">
      <c r="A77" s="277" t="s">
        <v>170</v>
      </c>
      <c r="B77" s="295"/>
      <c r="C77" s="295"/>
      <c r="D77" s="295"/>
      <c r="E77" s="295"/>
      <c r="F77" s="295"/>
      <c r="G77" s="295"/>
      <c r="H77" s="295"/>
      <c r="I77" s="295"/>
      <c r="J77" s="295"/>
      <c r="K77" s="295"/>
      <c r="L77" s="295"/>
      <c r="M77" s="295"/>
      <c r="N77" s="295"/>
      <c r="O77" s="295"/>
      <c r="P77" s="295"/>
      <c r="Q77" s="295"/>
      <c r="R77" s="295"/>
      <c r="S77" s="295"/>
      <c r="T77" s="295"/>
      <c r="U77" s="295"/>
      <c r="V77" s="295"/>
      <c r="W77" s="295"/>
      <c r="X77" s="295"/>
      <c r="Y77" s="295"/>
      <c r="Z77" s="295"/>
      <c r="AA77" s="295"/>
      <c r="AB77" s="295"/>
      <c r="AC77" s="295"/>
      <c r="AD77" s="295"/>
      <c r="AE77" s="295"/>
      <c r="AF77" s="295"/>
      <c r="AG77" s="295"/>
      <c r="AH77" s="295"/>
      <c r="AI77" s="295"/>
      <c r="AJ77" s="295"/>
      <c r="AK77" s="295"/>
      <c r="AL77" s="392"/>
      <c r="AM77" s="405"/>
      <c r="AV77" s="411"/>
      <c r="AW77" s="411"/>
      <c r="AX77" s="412"/>
      <c r="AY77" s="412"/>
      <c r="AZ77" s="412"/>
      <c r="BA77" s="412"/>
      <c r="BB77" s="412"/>
      <c r="BC77" s="412"/>
    </row>
    <row r="78" spans="1:55" s="258" customFormat="1" ht="11.25" customHeight="1">
      <c r="A78" s="277" t="s">
        <v>172</v>
      </c>
      <c r="B78" s="295"/>
      <c r="C78" s="295"/>
      <c r="D78" s="295"/>
      <c r="E78" s="295"/>
      <c r="F78" s="295"/>
      <c r="G78" s="295"/>
      <c r="H78" s="295"/>
      <c r="I78" s="295"/>
      <c r="J78" s="295"/>
      <c r="K78" s="295"/>
      <c r="L78" s="295"/>
      <c r="M78" s="295"/>
      <c r="N78" s="295"/>
      <c r="O78" s="295"/>
      <c r="P78" s="295"/>
      <c r="Q78" s="295"/>
      <c r="R78" s="295"/>
      <c r="S78" s="295"/>
      <c r="T78" s="295"/>
      <c r="U78" s="295"/>
      <c r="V78" s="295"/>
      <c r="W78" s="295"/>
      <c r="X78" s="295"/>
      <c r="Y78" s="295"/>
      <c r="Z78" s="295"/>
      <c r="AA78" s="295"/>
      <c r="AB78" s="295"/>
      <c r="AC78" s="295"/>
      <c r="AD78" s="295"/>
      <c r="AE78" s="295"/>
      <c r="AF78" s="295"/>
      <c r="AG78" s="295"/>
      <c r="AH78" s="295"/>
      <c r="AI78" s="295"/>
      <c r="AJ78" s="295"/>
      <c r="AK78" s="390"/>
      <c r="AM78" s="403"/>
      <c r="AV78" s="411"/>
      <c r="AW78" s="411"/>
      <c r="AX78" s="412"/>
      <c r="AY78" s="412"/>
      <c r="AZ78" s="412"/>
      <c r="BA78" s="412"/>
      <c r="BB78" s="412"/>
      <c r="BC78" s="412"/>
    </row>
    <row r="79" spans="1:55" s="258" customFormat="1" ht="4.5" customHeight="1">
      <c r="A79" s="277"/>
      <c r="B79" s="295"/>
      <c r="C79" s="295"/>
      <c r="D79" s="295"/>
      <c r="E79" s="295"/>
      <c r="F79" s="295"/>
      <c r="G79" s="295"/>
      <c r="H79" s="295"/>
      <c r="I79" s="295"/>
      <c r="J79" s="295"/>
      <c r="K79" s="295"/>
      <c r="L79" s="295"/>
      <c r="M79" s="295"/>
      <c r="N79" s="295"/>
      <c r="O79" s="295"/>
      <c r="P79" s="295"/>
      <c r="Q79" s="295"/>
      <c r="R79" s="295"/>
      <c r="S79" s="295"/>
      <c r="T79" s="295"/>
      <c r="U79" s="295"/>
      <c r="V79" s="295"/>
      <c r="W79" s="295"/>
      <c r="X79" s="295"/>
      <c r="Y79" s="295"/>
      <c r="Z79" s="295"/>
      <c r="AA79" s="295"/>
      <c r="AB79" s="295"/>
      <c r="AC79" s="295"/>
      <c r="AD79" s="295"/>
      <c r="AE79" s="295"/>
      <c r="AF79" s="295"/>
      <c r="AG79" s="295"/>
      <c r="AH79" s="295"/>
      <c r="AI79" s="295"/>
      <c r="AJ79" s="295"/>
      <c r="AK79" s="390"/>
      <c r="AM79" s="403"/>
      <c r="AV79" s="411"/>
      <c r="AW79" s="411"/>
      <c r="AX79" s="412"/>
      <c r="AY79" s="412"/>
      <c r="AZ79" s="412"/>
      <c r="BA79" s="412"/>
      <c r="BB79" s="412"/>
      <c r="BC79" s="412"/>
    </row>
    <row r="80" spans="1:55" s="258" customFormat="1" ht="11.25" customHeight="1">
      <c r="A80" s="279" t="s">
        <v>189</v>
      </c>
      <c r="B80" s="296"/>
      <c r="C80" s="296"/>
      <c r="D80" s="296"/>
      <c r="E80" s="296"/>
      <c r="F80" s="296"/>
      <c r="G80" s="296"/>
      <c r="H80" s="296"/>
      <c r="I80" s="296"/>
      <c r="J80" s="296"/>
      <c r="K80" s="296"/>
      <c r="L80" s="296"/>
      <c r="M80" s="296"/>
      <c r="N80" s="296"/>
      <c r="O80" s="296"/>
      <c r="P80" s="296"/>
      <c r="Q80" s="296"/>
      <c r="R80" s="296"/>
      <c r="S80" s="296"/>
      <c r="T80" s="296"/>
      <c r="U80" s="296"/>
      <c r="V80" s="296"/>
      <c r="W80" s="296"/>
      <c r="X80" s="296"/>
      <c r="Y80" s="296"/>
      <c r="Z80" s="296"/>
      <c r="AA80" s="296"/>
      <c r="AB80" s="296"/>
      <c r="AC80" s="296"/>
      <c r="AD80" s="296"/>
      <c r="AE80" s="296"/>
      <c r="AF80" s="296"/>
      <c r="AG80" s="296"/>
      <c r="AH80" s="296"/>
      <c r="AI80" s="296"/>
      <c r="AJ80" s="296"/>
      <c r="AK80" s="296"/>
      <c r="AM80" s="403"/>
      <c r="AV80" s="411"/>
      <c r="AW80" s="411"/>
      <c r="AX80" s="412"/>
      <c r="AY80" s="412"/>
      <c r="AZ80" s="412"/>
      <c r="BA80" s="412"/>
      <c r="BB80" s="412"/>
      <c r="BC80" s="412"/>
    </row>
    <row r="81" spans="1:55" s="258" customFormat="1" ht="11.25" customHeight="1">
      <c r="A81" s="278" t="s">
        <v>174</v>
      </c>
      <c r="B81" s="296"/>
      <c r="C81" s="296"/>
      <c r="D81" s="296"/>
      <c r="E81" s="296"/>
      <c r="F81" s="296"/>
      <c r="G81" s="296"/>
      <c r="H81" s="296"/>
      <c r="I81" s="296"/>
      <c r="J81" s="296"/>
      <c r="K81" s="296"/>
      <c r="L81" s="296"/>
      <c r="M81" s="296"/>
      <c r="N81" s="296"/>
      <c r="O81" s="296"/>
      <c r="P81" s="296"/>
      <c r="Q81" s="296"/>
      <c r="R81" s="296"/>
      <c r="S81" s="296"/>
      <c r="T81" s="296"/>
      <c r="U81" s="296"/>
      <c r="V81" s="296"/>
      <c r="W81" s="296"/>
      <c r="X81" s="296"/>
      <c r="Y81" s="296"/>
      <c r="Z81" s="296"/>
      <c r="AA81" s="296"/>
      <c r="AB81" s="296"/>
      <c r="AC81" s="296"/>
      <c r="AD81" s="296"/>
      <c r="AE81" s="296"/>
      <c r="AF81" s="296"/>
      <c r="AG81" s="296"/>
      <c r="AH81" s="296"/>
      <c r="AI81" s="296"/>
      <c r="AJ81" s="296"/>
      <c r="AK81" s="296"/>
      <c r="AM81" s="403"/>
      <c r="AV81" s="411"/>
      <c r="AW81" s="411"/>
      <c r="AX81" s="412"/>
      <c r="AY81" s="412"/>
      <c r="AZ81" s="412"/>
      <c r="BA81" s="412"/>
      <c r="BB81" s="412"/>
      <c r="BC81" s="412"/>
    </row>
    <row r="82" spans="1:55" s="258" customFormat="1" ht="11.25" customHeight="1">
      <c r="A82" s="278" t="s">
        <v>177</v>
      </c>
      <c r="B82" s="297"/>
      <c r="C82" s="297"/>
      <c r="D82" s="297"/>
      <c r="E82" s="297"/>
      <c r="F82" s="297"/>
      <c r="G82" s="297"/>
      <c r="H82" s="297"/>
      <c r="I82" s="297"/>
      <c r="J82" s="297"/>
      <c r="K82" s="297"/>
      <c r="L82" s="297"/>
      <c r="M82" s="297"/>
      <c r="N82" s="297"/>
      <c r="O82" s="297"/>
      <c r="P82" s="297"/>
      <c r="Q82" s="297"/>
      <c r="R82" s="297"/>
      <c r="S82" s="297"/>
      <c r="T82" s="297"/>
      <c r="U82" s="297"/>
      <c r="V82" s="297"/>
      <c r="W82" s="297"/>
      <c r="X82" s="297"/>
      <c r="Y82" s="297"/>
      <c r="Z82" s="297"/>
      <c r="AA82" s="297"/>
      <c r="AB82" s="297"/>
      <c r="AC82" s="297"/>
      <c r="AD82" s="297"/>
      <c r="AE82" s="297"/>
      <c r="AF82" s="297"/>
      <c r="AG82" s="297"/>
      <c r="AH82" s="297"/>
      <c r="AI82" s="297"/>
      <c r="AJ82" s="297"/>
      <c r="AK82" s="390"/>
      <c r="AM82" s="403"/>
      <c r="AV82" s="411"/>
      <c r="AW82" s="411"/>
      <c r="AX82" s="412"/>
      <c r="AY82" s="412"/>
      <c r="AZ82" s="412"/>
      <c r="BA82" s="412"/>
      <c r="BB82" s="412"/>
      <c r="BC82" s="412"/>
    </row>
    <row r="83" spans="1:55" s="258" customFormat="1" ht="11.25" customHeight="1">
      <c r="A83" s="278" t="s">
        <v>147</v>
      </c>
      <c r="B83" s="297"/>
      <c r="C83" s="297"/>
      <c r="D83" s="297"/>
      <c r="E83" s="297"/>
      <c r="F83" s="297"/>
      <c r="G83" s="297"/>
      <c r="H83" s="297"/>
      <c r="I83" s="297"/>
      <c r="J83" s="297"/>
      <c r="K83" s="297"/>
      <c r="L83" s="297"/>
      <c r="M83" s="297"/>
      <c r="N83" s="297"/>
      <c r="O83" s="297"/>
      <c r="P83" s="297"/>
      <c r="Q83" s="297"/>
      <c r="R83" s="297"/>
      <c r="S83" s="297"/>
      <c r="T83" s="297"/>
      <c r="U83" s="297"/>
      <c r="V83" s="297"/>
      <c r="W83" s="297"/>
      <c r="X83" s="297"/>
      <c r="Y83" s="297"/>
      <c r="Z83" s="297"/>
      <c r="AA83" s="297"/>
      <c r="AB83" s="297"/>
      <c r="AC83" s="297"/>
      <c r="AD83" s="297"/>
      <c r="AE83" s="297"/>
      <c r="AF83" s="297"/>
      <c r="AG83" s="297"/>
      <c r="AH83" s="297"/>
      <c r="AI83" s="297"/>
      <c r="AJ83" s="297"/>
      <c r="AK83" s="390"/>
      <c r="AM83" s="403"/>
      <c r="AV83" s="411"/>
      <c r="AW83" s="411"/>
      <c r="AX83" s="412"/>
      <c r="AY83" s="412"/>
      <c r="AZ83" s="412"/>
      <c r="BA83" s="412"/>
      <c r="BB83" s="412"/>
      <c r="BC83" s="412"/>
    </row>
    <row r="84" spans="1:55" s="258" customFormat="1" ht="4.5" customHeight="1">
      <c r="A84" s="278"/>
      <c r="B84" s="297"/>
      <c r="C84" s="297"/>
      <c r="D84" s="297"/>
      <c r="E84" s="297"/>
      <c r="F84" s="297"/>
      <c r="G84" s="297"/>
      <c r="H84" s="297"/>
      <c r="I84" s="297"/>
      <c r="J84" s="297"/>
      <c r="K84" s="297"/>
      <c r="L84" s="297"/>
      <c r="M84" s="297"/>
      <c r="N84" s="297"/>
      <c r="O84" s="297"/>
      <c r="P84" s="297"/>
      <c r="Q84" s="297"/>
      <c r="R84" s="297"/>
      <c r="S84" s="297"/>
      <c r="T84" s="297"/>
      <c r="U84" s="297"/>
      <c r="V84" s="297"/>
      <c r="W84" s="297"/>
      <c r="X84" s="297"/>
      <c r="Y84" s="297"/>
      <c r="Z84" s="297"/>
      <c r="AA84" s="297"/>
      <c r="AB84" s="297"/>
      <c r="AC84" s="297"/>
      <c r="AD84" s="297"/>
      <c r="AE84" s="297"/>
      <c r="AF84" s="297"/>
      <c r="AG84" s="297"/>
      <c r="AH84" s="297"/>
      <c r="AI84" s="297"/>
      <c r="AJ84" s="297"/>
      <c r="AK84" s="390"/>
      <c r="AM84" s="403"/>
      <c r="AV84" s="411"/>
      <c r="AW84" s="411"/>
      <c r="AX84" s="412"/>
      <c r="AY84" s="412"/>
      <c r="AZ84" s="412"/>
      <c r="BA84" s="412"/>
      <c r="BB84" s="412"/>
      <c r="BC84" s="412"/>
    </row>
    <row r="85" spans="1:55" s="258" customFormat="1" ht="11.25" customHeight="1">
      <c r="A85" s="278" t="s">
        <v>193</v>
      </c>
      <c r="B85" s="296"/>
      <c r="C85" s="296"/>
      <c r="D85" s="296"/>
      <c r="E85" s="296"/>
      <c r="F85" s="296"/>
      <c r="G85" s="296"/>
      <c r="H85" s="296"/>
      <c r="I85" s="296"/>
      <c r="J85" s="296"/>
      <c r="K85" s="296"/>
      <c r="L85" s="296"/>
      <c r="M85" s="296"/>
      <c r="N85" s="296"/>
      <c r="O85" s="296"/>
      <c r="P85" s="296"/>
      <c r="Q85" s="296"/>
      <c r="R85" s="296"/>
      <c r="S85" s="296"/>
      <c r="T85" s="296"/>
      <c r="U85" s="296"/>
      <c r="V85" s="296"/>
      <c r="W85" s="296"/>
      <c r="X85" s="296"/>
      <c r="Y85" s="296"/>
      <c r="Z85" s="296"/>
      <c r="AA85" s="296"/>
      <c r="AB85" s="296"/>
      <c r="AC85" s="296"/>
      <c r="AD85" s="296"/>
      <c r="AE85" s="296"/>
      <c r="AF85" s="296"/>
      <c r="AG85" s="296"/>
      <c r="AH85" s="296"/>
      <c r="AI85" s="296"/>
      <c r="AJ85" s="296"/>
      <c r="AK85" s="296"/>
      <c r="AM85" s="403"/>
      <c r="AV85" s="411"/>
      <c r="AW85" s="411"/>
      <c r="AX85" s="412"/>
      <c r="AY85" s="412"/>
      <c r="AZ85" s="412"/>
      <c r="BA85" s="412"/>
      <c r="BB85" s="412"/>
      <c r="BC85" s="412"/>
    </row>
    <row r="86" spans="1:55" s="258" customFormat="1" ht="11.25" customHeight="1">
      <c r="A86" s="278" t="s">
        <v>194</v>
      </c>
      <c r="B86" s="296"/>
      <c r="C86" s="296"/>
      <c r="D86" s="296"/>
      <c r="E86" s="296"/>
      <c r="F86" s="296"/>
      <c r="G86" s="296"/>
      <c r="H86" s="296"/>
      <c r="I86" s="296"/>
      <c r="J86" s="296"/>
      <c r="K86" s="296"/>
      <c r="L86" s="296"/>
      <c r="M86" s="296"/>
      <c r="N86" s="296"/>
      <c r="O86" s="296"/>
      <c r="P86" s="296"/>
      <c r="Q86" s="296"/>
      <c r="R86" s="296"/>
      <c r="S86" s="296"/>
      <c r="T86" s="296"/>
      <c r="U86" s="296"/>
      <c r="V86" s="296"/>
      <c r="W86" s="296"/>
      <c r="X86" s="296"/>
      <c r="Y86" s="296"/>
      <c r="Z86" s="296"/>
      <c r="AA86" s="296"/>
      <c r="AB86" s="296"/>
      <c r="AC86" s="296"/>
      <c r="AD86" s="296"/>
      <c r="AE86" s="296"/>
      <c r="AF86" s="296"/>
      <c r="AG86" s="296"/>
      <c r="AH86" s="296"/>
      <c r="AI86" s="296"/>
      <c r="AJ86" s="296"/>
      <c r="AK86" s="296"/>
      <c r="AM86" s="403"/>
      <c r="AV86" s="411"/>
      <c r="AW86" s="411"/>
      <c r="AX86" s="412"/>
      <c r="AY86" s="412"/>
      <c r="AZ86" s="412"/>
      <c r="BA86" s="412"/>
      <c r="BB86" s="412"/>
      <c r="BC86" s="412"/>
    </row>
    <row r="87" spans="1:55" s="258" customFormat="1" ht="11.25" customHeight="1">
      <c r="A87" s="278" t="s">
        <v>178</v>
      </c>
      <c r="B87" s="296"/>
      <c r="C87" s="296"/>
      <c r="D87" s="296"/>
      <c r="E87" s="296"/>
      <c r="F87" s="296"/>
      <c r="G87" s="296"/>
      <c r="H87" s="296"/>
      <c r="I87" s="296"/>
      <c r="J87" s="296"/>
      <c r="K87" s="296"/>
      <c r="L87" s="296"/>
      <c r="M87" s="296"/>
      <c r="N87" s="296"/>
      <c r="O87" s="296"/>
      <c r="P87" s="296"/>
      <c r="Q87" s="296"/>
      <c r="R87" s="296"/>
      <c r="S87" s="296"/>
      <c r="T87" s="296"/>
      <c r="U87" s="296"/>
      <c r="V87" s="296"/>
      <c r="W87" s="296"/>
      <c r="X87" s="296"/>
      <c r="Y87" s="296"/>
      <c r="Z87" s="296"/>
      <c r="AA87" s="296"/>
      <c r="AB87" s="296"/>
      <c r="AC87" s="296"/>
      <c r="AD87" s="296"/>
      <c r="AE87" s="296"/>
      <c r="AF87" s="296"/>
      <c r="AG87" s="296"/>
      <c r="AH87" s="296"/>
      <c r="AI87" s="296"/>
      <c r="AJ87" s="296"/>
      <c r="AK87" s="296"/>
      <c r="AM87" s="403"/>
      <c r="AV87" s="411"/>
      <c r="AW87" s="411"/>
      <c r="AX87" s="412"/>
      <c r="AY87" s="412"/>
      <c r="AZ87" s="412"/>
      <c r="BA87" s="412"/>
      <c r="BB87" s="412"/>
      <c r="BC87" s="412"/>
    </row>
    <row r="88" spans="1:55" s="258" customFormat="1" ht="3" customHeight="1">
      <c r="A88" s="278"/>
      <c r="B88" s="296"/>
      <c r="C88" s="296"/>
      <c r="D88" s="296"/>
      <c r="E88" s="296"/>
      <c r="F88" s="296"/>
      <c r="G88" s="296"/>
      <c r="H88" s="296"/>
      <c r="I88" s="296"/>
      <c r="J88" s="296"/>
      <c r="K88" s="296"/>
      <c r="L88" s="296"/>
      <c r="M88" s="296"/>
      <c r="N88" s="296"/>
      <c r="O88" s="296"/>
      <c r="P88" s="296"/>
      <c r="Q88" s="296"/>
      <c r="R88" s="296"/>
      <c r="S88" s="296"/>
      <c r="T88" s="296"/>
      <c r="U88" s="296"/>
      <c r="V88" s="296"/>
      <c r="W88" s="296"/>
      <c r="X88" s="296"/>
      <c r="Y88" s="296"/>
      <c r="Z88" s="296"/>
      <c r="AA88" s="296"/>
      <c r="AB88" s="296"/>
      <c r="AC88" s="296"/>
      <c r="AD88" s="296"/>
      <c r="AE88" s="296"/>
      <c r="AF88" s="296"/>
      <c r="AG88" s="296"/>
      <c r="AH88" s="296"/>
      <c r="AI88" s="296"/>
      <c r="AJ88" s="296"/>
      <c r="AK88" s="296"/>
      <c r="AM88" s="403"/>
      <c r="AV88" s="411"/>
      <c r="AW88" s="411"/>
      <c r="AX88" s="412"/>
      <c r="AY88" s="412"/>
      <c r="AZ88" s="412"/>
      <c r="BA88" s="412"/>
      <c r="BB88" s="412"/>
      <c r="BC88" s="412"/>
    </row>
    <row r="89" spans="1:55" s="258" customFormat="1" ht="11.25" customHeight="1">
      <c r="A89" s="279" t="s">
        <v>165</v>
      </c>
      <c r="B89" s="296"/>
      <c r="C89" s="296"/>
      <c r="D89" s="296"/>
      <c r="E89" s="296"/>
      <c r="F89" s="296"/>
      <c r="G89" s="296"/>
      <c r="H89" s="296"/>
      <c r="I89" s="296"/>
      <c r="J89" s="296"/>
      <c r="K89" s="296"/>
      <c r="L89" s="296"/>
      <c r="M89" s="296"/>
      <c r="N89" s="296"/>
      <c r="O89" s="296"/>
      <c r="P89" s="296"/>
      <c r="Q89" s="296"/>
      <c r="R89" s="296"/>
      <c r="S89" s="296"/>
      <c r="T89" s="296"/>
      <c r="U89" s="296"/>
      <c r="V89" s="296"/>
      <c r="W89" s="296"/>
      <c r="X89" s="296"/>
      <c r="Y89" s="296"/>
      <c r="Z89" s="296"/>
      <c r="AA89" s="296"/>
      <c r="AB89" s="296"/>
      <c r="AC89" s="296"/>
      <c r="AD89" s="296"/>
      <c r="AE89" s="296"/>
      <c r="AF89" s="296"/>
      <c r="AG89" s="296"/>
      <c r="AH89" s="296"/>
      <c r="AI89" s="296"/>
      <c r="AJ89" s="296"/>
      <c r="AK89" s="296"/>
      <c r="AM89" s="403"/>
      <c r="AV89" s="411"/>
      <c r="AW89" s="411"/>
      <c r="AX89" s="412"/>
      <c r="AY89" s="412"/>
      <c r="AZ89" s="412"/>
      <c r="BA89" s="412"/>
      <c r="BB89" s="412"/>
      <c r="BC89" s="412"/>
    </row>
    <row r="90" spans="1:55" s="258" customFormat="1" ht="11.25" customHeight="1">
      <c r="A90" s="278" t="s">
        <v>179</v>
      </c>
      <c r="B90" s="298"/>
      <c r="C90" s="298"/>
      <c r="D90" s="298"/>
      <c r="E90" s="298"/>
      <c r="F90" s="298"/>
      <c r="G90" s="298"/>
      <c r="H90" s="298"/>
      <c r="I90" s="298"/>
      <c r="J90" s="298"/>
      <c r="K90" s="298"/>
      <c r="L90" s="298"/>
      <c r="M90" s="298"/>
      <c r="N90" s="298"/>
      <c r="O90" s="298"/>
      <c r="P90" s="298"/>
      <c r="Q90" s="298"/>
      <c r="R90" s="298"/>
      <c r="S90" s="298"/>
      <c r="T90" s="298"/>
      <c r="U90" s="298"/>
      <c r="V90" s="298"/>
      <c r="W90" s="298"/>
      <c r="X90" s="298"/>
      <c r="Y90" s="298"/>
      <c r="Z90" s="298"/>
      <c r="AA90" s="298"/>
      <c r="AB90" s="298"/>
      <c r="AC90" s="298"/>
      <c r="AD90" s="298"/>
      <c r="AE90" s="298"/>
      <c r="AF90" s="298"/>
      <c r="AG90" s="298"/>
      <c r="AH90" s="298"/>
      <c r="AI90" s="298"/>
      <c r="AJ90" s="298"/>
      <c r="AM90" s="403"/>
      <c r="AV90" s="411"/>
      <c r="AW90" s="411"/>
      <c r="AX90" s="412"/>
      <c r="AY90" s="412"/>
      <c r="AZ90" s="412"/>
      <c r="BA90" s="412"/>
      <c r="BB90" s="412"/>
      <c r="BC90" s="412"/>
    </row>
    <row r="91" spans="1:55" s="258" customFormat="1" ht="11.25" customHeight="1">
      <c r="A91" s="278" t="s">
        <v>184</v>
      </c>
      <c r="B91" s="298"/>
      <c r="C91" s="298"/>
      <c r="D91" s="298"/>
      <c r="E91" s="298"/>
      <c r="F91" s="298"/>
      <c r="G91" s="298"/>
      <c r="H91" s="298"/>
      <c r="I91" s="298"/>
      <c r="J91" s="298"/>
      <c r="K91" s="298"/>
      <c r="L91" s="298"/>
      <c r="M91" s="298"/>
      <c r="N91" s="298"/>
      <c r="O91" s="298"/>
      <c r="P91" s="298"/>
      <c r="Q91" s="298"/>
      <c r="R91" s="298"/>
      <c r="S91" s="298"/>
      <c r="T91" s="298"/>
      <c r="U91" s="298"/>
      <c r="V91" s="298"/>
      <c r="W91" s="298"/>
      <c r="X91" s="298"/>
      <c r="Y91" s="298"/>
      <c r="Z91" s="298"/>
      <c r="AA91" s="298"/>
      <c r="AB91" s="298"/>
      <c r="AC91" s="298"/>
      <c r="AD91" s="298"/>
      <c r="AE91" s="298"/>
      <c r="AF91" s="298"/>
      <c r="AG91" s="298"/>
      <c r="AH91" s="298"/>
      <c r="AI91" s="298"/>
      <c r="AJ91" s="298"/>
      <c r="AM91" s="403"/>
      <c r="AV91" s="411"/>
      <c r="AW91" s="411"/>
      <c r="AX91" s="412"/>
      <c r="AY91" s="412"/>
      <c r="AZ91" s="412"/>
      <c r="BA91" s="412"/>
      <c r="BB91" s="412"/>
      <c r="BC91" s="412"/>
    </row>
    <row r="92" spans="1:55" s="258" customFormat="1" ht="3" customHeight="1">
      <c r="A92" s="278"/>
      <c r="B92" s="298"/>
      <c r="C92" s="298"/>
      <c r="D92" s="298"/>
      <c r="E92" s="298"/>
      <c r="F92" s="298"/>
      <c r="G92" s="298"/>
      <c r="H92" s="298"/>
      <c r="I92" s="298"/>
      <c r="J92" s="298"/>
      <c r="K92" s="298"/>
      <c r="L92" s="298"/>
      <c r="M92" s="298"/>
      <c r="N92" s="298"/>
      <c r="O92" s="298"/>
      <c r="P92" s="298"/>
      <c r="Q92" s="298"/>
      <c r="R92" s="298"/>
      <c r="S92" s="298"/>
      <c r="T92" s="298"/>
      <c r="U92" s="298"/>
      <c r="V92" s="298"/>
      <c r="W92" s="298"/>
      <c r="X92" s="298"/>
      <c r="Y92" s="298"/>
      <c r="Z92" s="298"/>
      <c r="AA92" s="298"/>
      <c r="AB92" s="298"/>
      <c r="AC92" s="298"/>
      <c r="AD92" s="298"/>
      <c r="AE92" s="298"/>
      <c r="AF92" s="298"/>
      <c r="AG92" s="298"/>
      <c r="AH92" s="298"/>
      <c r="AI92" s="298"/>
      <c r="AJ92" s="298"/>
      <c r="AM92" s="403"/>
      <c r="AV92" s="411"/>
      <c r="AW92" s="411"/>
      <c r="AX92" s="412"/>
      <c r="AY92" s="412"/>
      <c r="AZ92" s="412"/>
      <c r="BA92" s="412"/>
      <c r="BB92" s="412"/>
      <c r="BC92" s="412"/>
    </row>
    <row r="93" spans="1:55" s="258" customFormat="1" ht="11.25" customHeight="1">
      <c r="A93" s="278" t="s">
        <v>198</v>
      </c>
      <c r="B93" s="298"/>
      <c r="C93" s="298"/>
      <c r="D93" s="298"/>
      <c r="E93" s="298"/>
      <c r="F93" s="298"/>
      <c r="G93" s="298"/>
      <c r="H93" s="298"/>
      <c r="I93" s="298"/>
      <c r="J93" s="298"/>
      <c r="K93" s="298"/>
      <c r="L93" s="298"/>
      <c r="M93" s="298"/>
      <c r="N93" s="298"/>
      <c r="O93" s="298"/>
      <c r="P93" s="298"/>
      <c r="Q93" s="298"/>
      <c r="R93" s="298"/>
      <c r="S93" s="298"/>
      <c r="T93" s="298"/>
      <c r="U93" s="298"/>
      <c r="V93" s="298"/>
      <c r="W93" s="298"/>
      <c r="X93" s="298"/>
      <c r="Y93" s="298"/>
      <c r="Z93" s="298"/>
      <c r="AA93" s="298"/>
      <c r="AB93" s="298"/>
      <c r="AC93" s="298"/>
      <c r="AD93" s="298"/>
      <c r="AE93" s="298"/>
      <c r="AF93" s="298"/>
      <c r="AG93" s="298"/>
      <c r="AH93" s="298"/>
      <c r="AI93" s="298"/>
      <c r="AJ93" s="298"/>
      <c r="AM93" s="403"/>
      <c r="AV93" s="411"/>
      <c r="AW93" s="411"/>
      <c r="AX93" s="412"/>
      <c r="AY93" s="412"/>
      <c r="AZ93" s="412"/>
      <c r="BA93" s="412"/>
      <c r="BB93" s="412"/>
      <c r="BC93" s="412"/>
    </row>
    <row r="94" spans="1:55">
      <c r="A94" s="280" t="s">
        <v>200</v>
      </c>
      <c r="B94" s="299"/>
      <c r="C94" s="307"/>
      <c r="D94" s="307"/>
      <c r="E94" s="307"/>
      <c r="F94" s="307"/>
      <c r="G94" s="307"/>
      <c r="H94" s="307"/>
      <c r="I94" s="307"/>
      <c r="J94" s="307"/>
      <c r="K94" s="307"/>
      <c r="L94" s="307"/>
      <c r="M94" s="307"/>
      <c r="N94" s="307"/>
      <c r="O94" s="307"/>
      <c r="P94" s="307"/>
      <c r="Q94" s="307"/>
      <c r="R94" s="307"/>
      <c r="S94" s="307"/>
      <c r="T94" s="307"/>
      <c r="U94" s="307"/>
      <c r="V94" s="307"/>
      <c r="W94" s="307"/>
      <c r="X94" s="307"/>
      <c r="Y94" s="307"/>
      <c r="Z94" s="307"/>
      <c r="AA94" s="307"/>
      <c r="AB94" s="307"/>
      <c r="AC94" s="307"/>
      <c r="AD94" s="307"/>
      <c r="AE94" s="307"/>
      <c r="AF94" s="307"/>
      <c r="AG94" s="307"/>
      <c r="AH94" s="307"/>
      <c r="AI94" s="307"/>
      <c r="AJ94" s="307"/>
      <c r="AK94" s="307"/>
      <c r="AL94" s="307"/>
      <c r="AM94" s="406"/>
    </row>
    <row r="95" spans="1:55">
      <c r="A95" s="281" t="s">
        <v>190</v>
      </c>
      <c r="B95" s="300"/>
      <c r="C95" s="300"/>
      <c r="D95" s="300"/>
      <c r="E95" s="300"/>
      <c r="F95" s="300"/>
      <c r="G95" s="300"/>
      <c r="H95" s="300"/>
      <c r="I95" s="300"/>
      <c r="J95" s="300"/>
      <c r="K95" s="300"/>
      <c r="L95" s="300"/>
      <c r="M95" s="300"/>
      <c r="N95" s="300"/>
      <c r="O95" s="300"/>
      <c r="P95" s="300"/>
      <c r="Q95" s="300"/>
      <c r="R95" s="300"/>
      <c r="S95" s="300"/>
      <c r="T95" s="300"/>
      <c r="U95" s="300"/>
      <c r="V95" s="300"/>
      <c r="W95" s="300"/>
      <c r="X95" s="300"/>
      <c r="Y95" s="300"/>
      <c r="Z95" s="300"/>
      <c r="AA95" s="300"/>
      <c r="AB95" s="300"/>
      <c r="AC95" s="300"/>
      <c r="AD95" s="300"/>
      <c r="AE95" s="300"/>
      <c r="AF95" s="300"/>
      <c r="AG95" s="300"/>
      <c r="AH95" s="300"/>
      <c r="AI95" s="300"/>
      <c r="AJ95" s="300"/>
      <c r="AK95" s="300"/>
      <c r="AL95" s="300"/>
      <c r="AM95" s="407"/>
    </row>
    <row r="96" spans="1:55">
      <c r="A96" s="259" t="s">
        <v>78</v>
      </c>
    </row>
    <row r="98" spans="1:58">
      <c r="A98" s="82" t="s">
        <v>264</v>
      </c>
      <c r="B98" s="94" t="s">
        <v>2</v>
      </c>
      <c r="C98" s="112"/>
      <c r="D98" s="112"/>
      <c r="E98" s="107"/>
      <c r="F98" s="107"/>
      <c r="G98" s="107"/>
      <c r="H98" s="107"/>
      <c r="I98" s="107"/>
      <c r="J98" s="107"/>
      <c r="K98" s="119"/>
      <c r="L98" s="348"/>
      <c r="M98" s="356"/>
      <c r="N98" s="356"/>
      <c r="O98" s="356"/>
      <c r="P98" s="356"/>
      <c r="Q98" s="356"/>
      <c r="R98" s="356"/>
      <c r="S98" s="356"/>
      <c r="T98" s="356"/>
      <c r="U98" s="356"/>
      <c r="V98" s="356"/>
      <c r="W98" s="356"/>
      <c r="X98" s="356"/>
      <c r="Y98" s="356"/>
      <c r="Z98" s="356"/>
      <c r="AA98" s="356"/>
      <c r="AB98" s="356"/>
      <c r="AC98" s="356"/>
      <c r="AD98" s="356"/>
      <c r="AE98" s="356"/>
      <c r="AF98" s="378"/>
      <c r="AG98" s="338" t="s">
        <v>115</v>
      </c>
      <c r="AH98" s="160"/>
      <c r="AI98" s="160"/>
      <c r="AJ98" s="160"/>
      <c r="AK98" s="160"/>
      <c r="AL98" s="160"/>
      <c r="AM98" s="169"/>
      <c r="AX98" s="257" t="s">
        <v>160</v>
      </c>
      <c r="AY98" s="413">
        <v>537</v>
      </c>
      <c r="AZ98" s="413">
        <v>268</v>
      </c>
      <c r="BA98" s="413">
        <v>537</v>
      </c>
      <c r="BB98" s="413">
        <v>268</v>
      </c>
      <c r="BC98" s="257" t="s">
        <v>233</v>
      </c>
      <c r="BD98" s="413"/>
      <c r="BE98" s="257"/>
      <c r="BF98" s="226"/>
    </row>
    <row r="99" spans="1:58" ht="20.25" customHeight="1">
      <c r="A99" s="83"/>
      <c r="B99" s="95" t="s">
        <v>266</v>
      </c>
      <c r="C99" s="113"/>
      <c r="D99" s="113"/>
      <c r="E99" s="106"/>
      <c r="F99" s="106"/>
      <c r="G99" s="106"/>
      <c r="H99" s="106"/>
      <c r="I99" s="106"/>
      <c r="J99" s="106"/>
      <c r="K99" s="120"/>
      <c r="L99" s="349"/>
      <c r="M99" s="357"/>
      <c r="N99" s="357"/>
      <c r="O99" s="357"/>
      <c r="P99" s="357"/>
      <c r="Q99" s="357"/>
      <c r="R99" s="357"/>
      <c r="S99" s="357"/>
      <c r="T99" s="357"/>
      <c r="U99" s="357"/>
      <c r="V99" s="357"/>
      <c r="W99" s="357"/>
      <c r="X99" s="357"/>
      <c r="Y99" s="357"/>
      <c r="Z99" s="357"/>
      <c r="AA99" s="357"/>
      <c r="AB99" s="357"/>
      <c r="AC99" s="357"/>
      <c r="AD99" s="357"/>
      <c r="AE99" s="357"/>
      <c r="AF99" s="379"/>
      <c r="AG99" s="383"/>
      <c r="AH99" s="386"/>
      <c r="AI99" s="386"/>
      <c r="AJ99" s="386"/>
      <c r="AK99" s="386"/>
      <c r="AL99" s="386"/>
      <c r="AM99" s="393"/>
      <c r="AX99" s="257" t="s">
        <v>236</v>
      </c>
      <c r="AY99" s="413">
        <v>684</v>
      </c>
      <c r="AZ99" s="413">
        <v>342</v>
      </c>
      <c r="BA99" s="413">
        <v>684</v>
      </c>
      <c r="BB99" s="413">
        <v>342</v>
      </c>
      <c r="BC99" s="257" t="s">
        <v>233</v>
      </c>
      <c r="BD99" s="413"/>
      <c r="BE99" s="257"/>
      <c r="BF99" s="226"/>
    </row>
    <row r="100" spans="1:58" s="257" customFormat="1" ht="20.25" customHeight="1">
      <c r="A100" s="83"/>
      <c r="B100" s="282" t="s">
        <v>128</v>
      </c>
      <c r="C100" s="81"/>
      <c r="D100" s="81"/>
      <c r="E100" s="93"/>
      <c r="F100" s="93"/>
      <c r="G100" s="93"/>
      <c r="H100" s="93"/>
      <c r="I100" s="93"/>
      <c r="J100" s="93"/>
      <c r="K100" s="337"/>
      <c r="L100" s="350"/>
      <c r="M100" s="358"/>
      <c r="N100" s="358"/>
      <c r="O100" s="358"/>
      <c r="P100" s="358"/>
      <c r="Q100" s="358"/>
      <c r="R100" s="358"/>
      <c r="S100" s="358"/>
      <c r="T100" s="358"/>
      <c r="U100" s="358"/>
      <c r="V100" s="358"/>
      <c r="W100" s="358"/>
      <c r="X100" s="358"/>
      <c r="Y100" s="358"/>
      <c r="Z100" s="358"/>
      <c r="AA100" s="358"/>
      <c r="AB100" s="374"/>
      <c r="AC100" s="375" t="s">
        <v>117</v>
      </c>
      <c r="AD100" s="377"/>
      <c r="AE100" s="377"/>
      <c r="AF100" s="380"/>
      <c r="AG100" s="384"/>
      <c r="AH100" s="384"/>
      <c r="AI100" s="384"/>
      <c r="AJ100" s="384"/>
      <c r="AK100" s="384"/>
      <c r="AL100" s="111" t="s">
        <v>118</v>
      </c>
      <c r="AM100" s="136"/>
      <c r="AV100" s="256"/>
      <c r="AW100" s="256"/>
      <c r="AX100" s="257" t="s">
        <v>237</v>
      </c>
      <c r="AY100" s="413">
        <v>889</v>
      </c>
      <c r="AZ100" s="413">
        <v>445</v>
      </c>
      <c r="BA100" s="413">
        <v>889</v>
      </c>
      <c r="BB100" s="413">
        <v>445</v>
      </c>
      <c r="BC100" s="257" t="s">
        <v>233</v>
      </c>
      <c r="BD100" s="413"/>
      <c r="BF100" s="226"/>
    </row>
    <row r="101" spans="1:58" s="257" customFormat="1" ht="20.25" customHeight="1">
      <c r="A101" s="83"/>
      <c r="B101" s="96" t="s">
        <v>267</v>
      </c>
      <c r="C101" s="114"/>
      <c r="D101" s="114"/>
      <c r="E101" s="114"/>
      <c r="F101" s="114"/>
      <c r="G101" s="114"/>
      <c r="H101" s="114"/>
      <c r="I101" s="114"/>
      <c r="J101" s="114"/>
      <c r="K101" s="121"/>
      <c r="L101" s="126" t="s">
        <v>9</v>
      </c>
      <c r="M101" s="126"/>
      <c r="N101" s="126"/>
      <c r="O101" s="126"/>
      <c r="P101" s="126"/>
      <c r="Q101" s="364"/>
      <c r="R101" s="364"/>
      <c r="S101" s="126" t="s">
        <v>14</v>
      </c>
      <c r="T101" s="364"/>
      <c r="U101" s="364"/>
      <c r="V101" s="364"/>
      <c r="W101" s="126" t="s">
        <v>22</v>
      </c>
      <c r="X101" s="126"/>
      <c r="Y101" s="126"/>
      <c r="Z101" s="126"/>
      <c r="AA101" s="126"/>
      <c r="AB101" s="126"/>
      <c r="AC101" s="376" t="s">
        <v>119</v>
      </c>
      <c r="AD101" s="126"/>
      <c r="AE101" s="126"/>
      <c r="AF101" s="126"/>
      <c r="AG101" s="126"/>
      <c r="AH101" s="126"/>
      <c r="AI101" s="126"/>
      <c r="AJ101" s="126"/>
      <c r="AK101" s="126"/>
      <c r="AL101" s="126"/>
      <c r="AM101" s="210"/>
      <c r="AV101" s="256"/>
      <c r="AW101" s="256"/>
      <c r="AX101" s="257" t="s">
        <v>239</v>
      </c>
      <c r="AY101" s="413">
        <v>231</v>
      </c>
      <c r="AZ101" s="413">
        <v>115</v>
      </c>
      <c r="BA101" s="413">
        <v>231</v>
      </c>
      <c r="BB101" s="413">
        <v>115</v>
      </c>
      <c r="BC101" s="257" t="s">
        <v>233</v>
      </c>
      <c r="BD101" s="413"/>
      <c r="BF101" s="226"/>
    </row>
    <row r="102" spans="1:58" s="257" customFormat="1" ht="20.25" customHeight="1">
      <c r="A102" s="83"/>
      <c r="B102" s="98"/>
      <c r="C102" s="116"/>
      <c r="D102" s="116"/>
      <c r="E102" s="116"/>
      <c r="F102" s="116"/>
      <c r="G102" s="116"/>
      <c r="H102" s="116"/>
      <c r="I102" s="116"/>
      <c r="J102" s="116"/>
      <c r="K102" s="123"/>
      <c r="L102" s="349"/>
      <c r="M102" s="357"/>
      <c r="N102" s="357"/>
      <c r="O102" s="357"/>
      <c r="P102" s="357"/>
      <c r="Q102" s="357"/>
      <c r="R102" s="357"/>
      <c r="S102" s="357"/>
      <c r="T102" s="357"/>
      <c r="U102" s="357"/>
      <c r="V102" s="357"/>
      <c r="W102" s="357"/>
      <c r="X102" s="357"/>
      <c r="Y102" s="357"/>
      <c r="Z102" s="357"/>
      <c r="AA102" s="357"/>
      <c r="AB102" s="357"/>
      <c r="AC102" s="357"/>
      <c r="AD102" s="357"/>
      <c r="AE102" s="357"/>
      <c r="AF102" s="357"/>
      <c r="AG102" s="357"/>
      <c r="AH102" s="357"/>
      <c r="AI102" s="357"/>
      <c r="AJ102" s="357"/>
      <c r="AK102" s="357"/>
      <c r="AL102" s="357"/>
      <c r="AM102" s="379"/>
      <c r="AV102" s="256"/>
      <c r="AW102" s="256"/>
      <c r="AX102" s="257" t="s">
        <v>5</v>
      </c>
      <c r="AY102" s="413">
        <v>226</v>
      </c>
      <c r="AZ102" s="413">
        <v>113</v>
      </c>
      <c r="BA102" s="413">
        <v>226</v>
      </c>
      <c r="BB102" s="413">
        <v>113</v>
      </c>
      <c r="BC102" s="257" t="s">
        <v>233</v>
      </c>
      <c r="BD102" s="413"/>
      <c r="BF102" s="226"/>
    </row>
    <row r="103" spans="1:58" s="257" customFormat="1" ht="20.25" customHeight="1">
      <c r="A103" s="83"/>
      <c r="B103" s="85" t="s">
        <v>27</v>
      </c>
      <c r="C103" s="111"/>
      <c r="D103" s="111"/>
      <c r="E103" s="99"/>
      <c r="F103" s="99"/>
      <c r="G103" s="99"/>
      <c r="H103" s="99"/>
      <c r="I103" s="99"/>
      <c r="J103" s="99"/>
      <c r="K103" s="99"/>
      <c r="L103" s="85" t="s">
        <v>30</v>
      </c>
      <c r="M103" s="99"/>
      <c r="N103" s="99"/>
      <c r="O103" s="99"/>
      <c r="P103" s="99"/>
      <c r="Q103" s="99"/>
      <c r="R103" s="212"/>
      <c r="S103" s="351"/>
      <c r="T103" s="359"/>
      <c r="U103" s="359"/>
      <c r="V103" s="359"/>
      <c r="W103" s="359"/>
      <c r="X103" s="359"/>
      <c r="Y103" s="371"/>
      <c r="Z103" s="85" t="s">
        <v>46</v>
      </c>
      <c r="AA103" s="99"/>
      <c r="AB103" s="99"/>
      <c r="AC103" s="99"/>
      <c r="AD103" s="99"/>
      <c r="AE103" s="99"/>
      <c r="AF103" s="212"/>
      <c r="AG103" s="351"/>
      <c r="AH103" s="359"/>
      <c r="AI103" s="359"/>
      <c r="AJ103" s="359"/>
      <c r="AK103" s="359"/>
      <c r="AL103" s="359"/>
      <c r="AM103" s="371"/>
      <c r="AV103" s="256"/>
      <c r="AW103" s="256"/>
      <c r="AX103" s="257" t="s">
        <v>240</v>
      </c>
      <c r="AY103" s="413">
        <v>564</v>
      </c>
      <c r="AZ103" s="413">
        <v>113</v>
      </c>
      <c r="BA103" s="413">
        <v>564</v>
      </c>
      <c r="BB103" s="413">
        <v>282</v>
      </c>
      <c r="BC103" s="257" t="s">
        <v>233</v>
      </c>
      <c r="BD103" s="413"/>
      <c r="BF103" s="226"/>
    </row>
    <row r="104" spans="1:58" s="257" customFormat="1" ht="20.25" customHeight="1">
      <c r="A104" s="84"/>
      <c r="B104" s="85" t="s">
        <v>86</v>
      </c>
      <c r="C104" s="111"/>
      <c r="D104" s="111"/>
      <c r="E104" s="99"/>
      <c r="F104" s="99"/>
      <c r="G104" s="99"/>
      <c r="H104" s="99"/>
      <c r="I104" s="99"/>
      <c r="J104" s="99"/>
      <c r="K104" s="99"/>
      <c r="L104" s="351"/>
      <c r="M104" s="359"/>
      <c r="N104" s="359"/>
      <c r="O104" s="359"/>
      <c r="P104" s="359"/>
      <c r="Q104" s="359"/>
      <c r="R104" s="359"/>
      <c r="S104" s="359"/>
      <c r="T104" s="359"/>
      <c r="U104" s="359"/>
      <c r="V104" s="359"/>
      <c r="W104" s="359"/>
      <c r="X104" s="359"/>
      <c r="Y104" s="359"/>
      <c r="Z104" s="359"/>
      <c r="AA104" s="359"/>
      <c r="AB104" s="359"/>
      <c r="AC104" s="359"/>
      <c r="AD104" s="359"/>
      <c r="AE104" s="359"/>
      <c r="AF104" s="359"/>
      <c r="AG104" s="359"/>
      <c r="AH104" s="359"/>
      <c r="AI104" s="359"/>
      <c r="AJ104" s="359"/>
      <c r="AK104" s="359"/>
      <c r="AL104" s="359"/>
      <c r="AM104" s="371"/>
      <c r="AV104" s="256"/>
      <c r="AW104" s="256"/>
      <c r="AX104" s="257" t="s">
        <v>241</v>
      </c>
      <c r="AY104" s="413">
        <v>710</v>
      </c>
      <c r="AZ104" s="413">
        <v>355</v>
      </c>
      <c r="BA104" s="413">
        <v>710</v>
      </c>
      <c r="BB104" s="413">
        <v>355</v>
      </c>
      <c r="BC104" s="257" t="s">
        <v>233</v>
      </c>
      <c r="BD104" s="413"/>
      <c r="BF104" s="226"/>
    </row>
    <row r="105" spans="1:58" s="257" customFormat="1" ht="20.25" customHeight="1">
      <c r="A105" s="260" t="s">
        <v>187</v>
      </c>
      <c r="B105" s="283"/>
      <c r="C105" s="283"/>
      <c r="D105" s="283"/>
      <c r="E105" s="283"/>
      <c r="F105" s="283"/>
      <c r="G105" s="283"/>
      <c r="H105" s="321"/>
      <c r="I105" s="324"/>
      <c r="J105" s="326" t="s">
        <v>161</v>
      </c>
      <c r="K105" s="126"/>
      <c r="L105" s="130"/>
      <c r="M105" s="130"/>
      <c r="N105" s="130"/>
      <c r="O105" s="130"/>
      <c r="P105" s="130"/>
      <c r="Q105" s="130"/>
      <c r="R105" s="130"/>
      <c r="S105" s="130"/>
      <c r="T105" s="130"/>
      <c r="U105" s="130"/>
      <c r="V105" s="130"/>
      <c r="W105" s="130"/>
      <c r="X105" s="130"/>
      <c r="Y105" s="130"/>
      <c r="Z105" s="130"/>
      <c r="AA105" s="130"/>
      <c r="AB105" s="130"/>
      <c r="AC105" s="130"/>
      <c r="AD105" s="130"/>
      <c r="AE105" s="130"/>
      <c r="AF105" s="130"/>
      <c r="AG105" s="130"/>
      <c r="AH105" s="130"/>
      <c r="AI105" s="130"/>
      <c r="AJ105" s="130"/>
      <c r="AK105" s="130"/>
      <c r="AL105" s="130"/>
      <c r="AM105" s="394"/>
      <c r="AV105" s="256"/>
      <c r="AW105" s="256"/>
      <c r="AX105" s="257" t="s">
        <v>242</v>
      </c>
      <c r="AY105" s="413">
        <v>1133</v>
      </c>
      <c r="AZ105" s="413">
        <v>567</v>
      </c>
      <c r="BA105" s="413">
        <v>1133</v>
      </c>
      <c r="BB105" s="413">
        <v>567</v>
      </c>
      <c r="BC105" s="257" t="s">
        <v>233</v>
      </c>
      <c r="BD105" s="413"/>
      <c r="BF105" s="226"/>
    </row>
    <row r="106" spans="1:58" s="257" customFormat="1" ht="20.25" customHeight="1">
      <c r="A106" s="261"/>
      <c r="B106" s="284"/>
      <c r="C106" s="284"/>
      <c r="D106" s="284"/>
      <c r="E106" s="284"/>
      <c r="F106" s="284"/>
      <c r="G106" s="284"/>
      <c r="H106" s="322"/>
      <c r="I106" s="325"/>
      <c r="J106" s="329" t="s">
        <v>202</v>
      </c>
      <c r="K106" s="106"/>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395"/>
      <c r="AV106" s="256"/>
      <c r="AW106" s="256"/>
      <c r="AX106" s="257" t="s">
        <v>82</v>
      </c>
      <c r="AY106" s="414">
        <f>BA106*$AG$100</f>
        <v>0</v>
      </c>
      <c r="AZ106" s="414">
        <f>BB106*$AG$100</f>
        <v>0</v>
      </c>
      <c r="BA106" s="413">
        <v>27</v>
      </c>
      <c r="BB106" s="413">
        <v>13</v>
      </c>
      <c r="BC106" s="257" t="s">
        <v>243</v>
      </c>
      <c r="BD106" s="413"/>
      <c r="BF106" s="226"/>
    </row>
    <row r="107" spans="1:58" s="257" customFormat="1" ht="3.75" customHeight="1">
      <c r="A107" s="262"/>
      <c r="B107" s="262"/>
      <c r="C107" s="262"/>
      <c r="D107" s="262"/>
      <c r="E107" s="262"/>
      <c r="F107" s="262"/>
      <c r="G107" s="262"/>
      <c r="H107" s="262"/>
      <c r="I107" s="326"/>
      <c r="J107" s="330"/>
      <c r="K107" s="126"/>
      <c r="L107" s="130"/>
      <c r="M107" s="130"/>
      <c r="N107" s="130"/>
      <c r="O107" s="130"/>
      <c r="P107" s="130"/>
      <c r="Q107" s="130"/>
      <c r="R107" s="130"/>
      <c r="S107" s="130"/>
      <c r="T107" s="130"/>
      <c r="U107" s="130"/>
      <c r="V107" s="130"/>
      <c r="W107" s="111"/>
      <c r="X107" s="111"/>
      <c r="Y107" s="111"/>
      <c r="Z107" s="111"/>
      <c r="AA107" s="111"/>
      <c r="AB107" s="111"/>
      <c r="AC107" s="111"/>
      <c r="AD107" s="111"/>
      <c r="AE107" s="111"/>
      <c r="AF107" s="111"/>
      <c r="AG107" s="111"/>
      <c r="AH107" s="111"/>
      <c r="AI107" s="111"/>
      <c r="AJ107" s="111"/>
      <c r="AK107" s="111"/>
      <c r="AL107" s="111"/>
      <c r="AM107" s="111"/>
      <c r="AV107" s="256"/>
      <c r="AW107" s="256"/>
      <c r="AX107" s="257" t="s">
        <v>134</v>
      </c>
      <c r="AY107" s="414">
        <f>BA107*$AG$100</f>
        <v>0</v>
      </c>
      <c r="AZ107" s="414">
        <f>BB107*$AG$100</f>
        <v>0</v>
      </c>
      <c r="BA107" s="413">
        <v>27</v>
      </c>
      <c r="BB107" s="413">
        <v>13</v>
      </c>
      <c r="BC107" s="257" t="s">
        <v>243</v>
      </c>
      <c r="BD107" s="413"/>
      <c r="BF107" s="226"/>
    </row>
    <row r="108" spans="1:58" s="257" customFormat="1" ht="20.25" customHeight="1">
      <c r="A108" s="263" t="s">
        <v>161</v>
      </c>
      <c r="B108" s="285"/>
      <c r="C108" s="285"/>
      <c r="D108" s="285"/>
      <c r="E108" s="285"/>
      <c r="F108" s="285"/>
      <c r="G108" s="285"/>
      <c r="H108" s="285"/>
      <c r="I108" s="327"/>
      <c r="J108" s="331"/>
      <c r="K108" s="338" t="s">
        <v>10</v>
      </c>
      <c r="L108" s="160"/>
      <c r="M108" s="160"/>
      <c r="N108" s="169"/>
      <c r="O108" s="360" t="str">
        <f>IF(L100="","",VLOOKUP(L100,$AX$98:$AY$132,2,0))</f>
        <v/>
      </c>
      <c r="P108" s="362"/>
      <c r="Q108" s="362"/>
      <c r="R108" s="160" t="s">
        <v>0</v>
      </c>
      <c r="S108" s="169"/>
      <c r="T108" s="366" t="s">
        <v>286</v>
      </c>
      <c r="U108" s="368"/>
      <c r="V108" s="368"/>
      <c r="W108" s="368"/>
      <c r="X108" s="370"/>
      <c r="Y108" s="372">
        <f>ROUNDDOWN($F$140/1000,0)</f>
        <v>0</v>
      </c>
      <c r="Z108" s="373"/>
      <c r="AA108" s="373"/>
      <c r="AB108" s="157" t="s">
        <v>0</v>
      </c>
      <c r="AC108" s="166"/>
      <c r="AD108" s="366" t="s">
        <v>271</v>
      </c>
      <c r="AE108" s="368"/>
      <c r="AF108" s="368"/>
      <c r="AG108" s="368"/>
      <c r="AH108" s="370"/>
      <c r="AI108" s="372">
        <f>ROUNDDOWN($F$147/1000,0)</f>
        <v>0</v>
      </c>
      <c r="AJ108" s="373"/>
      <c r="AK108" s="373"/>
      <c r="AL108" s="157" t="s">
        <v>0</v>
      </c>
      <c r="AM108" s="166"/>
      <c r="AV108" s="256"/>
      <c r="AW108" s="256"/>
      <c r="AX108" s="257" t="s">
        <v>56</v>
      </c>
      <c r="AY108" s="413">
        <v>320</v>
      </c>
      <c r="AZ108" s="413">
        <v>160</v>
      </c>
      <c r="BA108" s="413">
        <v>320</v>
      </c>
      <c r="BB108" s="413">
        <v>160</v>
      </c>
      <c r="BC108" s="257" t="s">
        <v>233</v>
      </c>
      <c r="BD108" s="413"/>
      <c r="BF108" s="226"/>
    </row>
    <row r="109" spans="1:58" s="257" customFormat="1" ht="22.5" customHeight="1">
      <c r="A109" s="264" t="s">
        <v>87</v>
      </c>
      <c r="B109" s="286"/>
      <c r="C109" s="301"/>
      <c r="D109" s="301"/>
      <c r="E109" s="301"/>
      <c r="F109" s="301"/>
      <c r="G109" s="301"/>
      <c r="H109" s="323"/>
      <c r="I109" s="328"/>
      <c r="J109" s="332"/>
      <c r="K109" s="339" t="s">
        <v>203</v>
      </c>
      <c r="L109" s="352"/>
      <c r="M109" s="352"/>
      <c r="N109" s="352"/>
      <c r="O109" s="352"/>
      <c r="P109" s="352"/>
      <c r="Q109" s="352"/>
      <c r="R109" s="352"/>
      <c r="S109" s="352"/>
      <c r="T109" s="352"/>
      <c r="U109" s="352"/>
      <c r="V109" s="352"/>
      <c r="W109" s="352"/>
      <c r="X109" s="352"/>
      <c r="Y109" s="352"/>
      <c r="Z109" s="352"/>
      <c r="AA109" s="352"/>
      <c r="AB109" s="352"/>
      <c r="AC109" s="352"/>
      <c r="AD109" s="352"/>
      <c r="AE109" s="352"/>
      <c r="AF109" s="381" t="s">
        <v>122</v>
      </c>
      <c r="AG109" s="385"/>
      <c r="AH109" s="385"/>
      <c r="AI109" s="301"/>
      <c r="AJ109" s="301"/>
      <c r="AK109" s="111"/>
      <c r="AL109" s="301"/>
      <c r="AM109" s="396"/>
      <c r="AV109" s="256"/>
      <c r="AW109" s="256"/>
      <c r="AX109" s="257" t="s">
        <v>57</v>
      </c>
      <c r="AY109" s="413">
        <v>339</v>
      </c>
      <c r="AZ109" s="413">
        <v>169</v>
      </c>
      <c r="BA109" s="413">
        <v>339</v>
      </c>
      <c r="BB109" s="413">
        <v>169</v>
      </c>
      <c r="BC109" s="257" t="s">
        <v>233</v>
      </c>
      <c r="BD109" s="413"/>
      <c r="BF109" s="226"/>
    </row>
    <row r="110" spans="1:58" s="257" customFormat="1" ht="20.25" customHeight="1">
      <c r="A110" s="265"/>
      <c r="B110" s="226"/>
      <c r="C110" s="302" t="s">
        <v>467</v>
      </c>
      <c r="D110" s="302"/>
      <c r="E110" s="302"/>
      <c r="F110" s="302"/>
      <c r="G110" s="302"/>
      <c r="H110" s="302"/>
      <c r="I110" s="302"/>
      <c r="J110" s="302"/>
      <c r="K110" s="302"/>
      <c r="L110" s="302"/>
      <c r="M110" s="302"/>
      <c r="N110" s="302"/>
      <c r="O110" s="302"/>
      <c r="P110" s="302"/>
      <c r="Q110" s="302"/>
      <c r="R110" s="302"/>
      <c r="S110" s="302"/>
      <c r="T110" s="302"/>
      <c r="U110" s="302"/>
      <c r="V110" s="302"/>
      <c r="W110" s="302"/>
      <c r="X110" s="302"/>
      <c r="Y110" s="302"/>
      <c r="Z110" s="302"/>
      <c r="AA110" s="302"/>
      <c r="AB110" s="302"/>
      <c r="AC110" s="302"/>
      <c r="AD110" s="302"/>
      <c r="AE110" s="302"/>
      <c r="AF110" s="302"/>
      <c r="AG110" s="302"/>
      <c r="AH110" s="302"/>
      <c r="AI110" s="302"/>
      <c r="AJ110" s="302"/>
      <c r="AK110" s="302"/>
      <c r="AL110" s="302"/>
      <c r="AM110" s="397"/>
      <c r="AV110" s="256"/>
      <c r="AW110" s="256"/>
      <c r="AX110" s="257" t="s">
        <v>60</v>
      </c>
      <c r="AY110" s="413">
        <v>311</v>
      </c>
      <c r="AZ110" s="413">
        <v>156</v>
      </c>
      <c r="BA110" s="413">
        <v>311</v>
      </c>
      <c r="BB110" s="413">
        <v>156</v>
      </c>
      <c r="BC110" s="257" t="s">
        <v>233</v>
      </c>
      <c r="BD110" s="413"/>
      <c r="BF110" s="226"/>
    </row>
    <row r="111" spans="1:58" s="257" customFormat="1" ht="20.25" customHeight="1">
      <c r="A111" s="266"/>
      <c r="B111" s="287"/>
      <c r="C111" s="302"/>
      <c r="D111" s="302"/>
      <c r="E111" s="302"/>
      <c r="F111" s="302"/>
      <c r="G111" s="302"/>
      <c r="H111" s="302"/>
      <c r="I111" s="302"/>
      <c r="J111" s="302"/>
      <c r="K111" s="302"/>
      <c r="L111" s="302"/>
      <c r="M111" s="302"/>
      <c r="N111" s="302"/>
      <c r="O111" s="302"/>
      <c r="P111" s="302"/>
      <c r="Q111" s="302"/>
      <c r="R111" s="302"/>
      <c r="S111" s="302"/>
      <c r="T111" s="302"/>
      <c r="U111" s="302"/>
      <c r="V111" s="302"/>
      <c r="W111" s="302"/>
      <c r="X111" s="302"/>
      <c r="Y111" s="302"/>
      <c r="Z111" s="302"/>
      <c r="AA111" s="302"/>
      <c r="AB111" s="302"/>
      <c r="AC111" s="302"/>
      <c r="AD111" s="302"/>
      <c r="AE111" s="302"/>
      <c r="AF111" s="302"/>
      <c r="AG111" s="302"/>
      <c r="AH111" s="302"/>
      <c r="AI111" s="302"/>
      <c r="AJ111" s="302"/>
      <c r="AK111" s="302"/>
      <c r="AL111" s="302"/>
      <c r="AM111" s="397"/>
      <c r="AV111" s="256"/>
      <c r="AW111" s="256"/>
      <c r="AX111" s="257" t="s">
        <v>63</v>
      </c>
      <c r="AY111" s="413">
        <v>137</v>
      </c>
      <c r="AZ111" s="413">
        <v>68</v>
      </c>
      <c r="BA111" s="413">
        <v>137</v>
      </c>
      <c r="BB111" s="413">
        <v>68</v>
      </c>
      <c r="BC111" s="257" t="s">
        <v>233</v>
      </c>
      <c r="BD111" s="413"/>
      <c r="BF111" s="226"/>
    </row>
    <row r="112" spans="1:58" s="257" customFormat="1" ht="20.25" customHeight="1">
      <c r="A112" s="266"/>
      <c r="B112" s="287"/>
      <c r="C112" s="302"/>
      <c r="D112" s="302"/>
      <c r="E112" s="302"/>
      <c r="F112" s="302"/>
      <c r="G112" s="302"/>
      <c r="H112" s="302"/>
      <c r="I112" s="302"/>
      <c r="J112" s="302"/>
      <c r="K112" s="302"/>
      <c r="L112" s="302"/>
      <c r="M112" s="302"/>
      <c r="N112" s="302"/>
      <c r="O112" s="302"/>
      <c r="P112" s="302"/>
      <c r="Q112" s="302"/>
      <c r="R112" s="302"/>
      <c r="S112" s="302"/>
      <c r="T112" s="302"/>
      <c r="U112" s="302"/>
      <c r="V112" s="302"/>
      <c r="W112" s="302"/>
      <c r="X112" s="302"/>
      <c r="Y112" s="302"/>
      <c r="Z112" s="302"/>
      <c r="AA112" s="302"/>
      <c r="AB112" s="302"/>
      <c r="AC112" s="302"/>
      <c r="AD112" s="302"/>
      <c r="AE112" s="302"/>
      <c r="AF112" s="302"/>
      <c r="AG112" s="302"/>
      <c r="AH112" s="302"/>
      <c r="AI112" s="302"/>
      <c r="AJ112" s="302"/>
      <c r="AK112" s="302"/>
      <c r="AL112" s="302"/>
      <c r="AM112" s="397"/>
      <c r="AV112" s="256"/>
      <c r="AW112" s="256"/>
      <c r="AX112" s="257" t="s">
        <v>35</v>
      </c>
      <c r="AY112" s="413">
        <v>508</v>
      </c>
      <c r="AZ112" s="413">
        <v>254</v>
      </c>
      <c r="BA112" s="413">
        <v>508</v>
      </c>
      <c r="BB112" s="413">
        <v>254</v>
      </c>
      <c r="BC112" s="257" t="s">
        <v>233</v>
      </c>
      <c r="BD112" s="413"/>
      <c r="BF112" s="226"/>
    </row>
    <row r="113" spans="1:58" s="257" customFormat="1" ht="20.25" customHeight="1">
      <c r="A113" s="266"/>
      <c r="B113" s="287"/>
      <c r="C113" s="302"/>
      <c r="D113" s="302"/>
      <c r="E113" s="302"/>
      <c r="F113" s="302"/>
      <c r="G113" s="302"/>
      <c r="H113" s="302"/>
      <c r="I113" s="302"/>
      <c r="J113" s="302"/>
      <c r="K113" s="302"/>
      <c r="L113" s="302"/>
      <c r="M113" s="302"/>
      <c r="N113" s="302"/>
      <c r="O113" s="302"/>
      <c r="P113" s="302"/>
      <c r="Q113" s="302"/>
      <c r="R113" s="302"/>
      <c r="S113" s="302"/>
      <c r="T113" s="302"/>
      <c r="U113" s="302"/>
      <c r="V113" s="302"/>
      <c r="W113" s="302"/>
      <c r="X113" s="302"/>
      <c r="Y113" s="302"/>
      <c r="Z113" s="302"/>
      <c r="AA113" s="302"/>
      <c r="AB113" s="302"/>
      <c r="AC113" s="302"/>
      <c r="AD113" s="302"/>
      <c r="AE113" s="302"/>
      <c r="AF113" s="302"/>
      <c r="AG113" s="302"/>
      <c r="AH113" s="302"/>
      <c r="AI113" s="302"/>
      <c r="AJ113" s="302"/>
      <c r="AK113" s="302"/>
      <c r="AL113" s="302"/>
      <c r="AM113" s="397"/>
      <c r="AV113" s="256"/>
      <c r="AW113" s="256"/>
      <c r="AX113" s="257" t="s">
        <v>65</v>
      </c>
      <c r="AY113" s="413">
        <v>204</v>
      </c>
      <c r="AZ113" s="413">
        <v>102</v>
      </c>
      <c r="BA113" s="413">
        <v>204</v>
      </c>
      <c r="BB113" s="413">
        <v>102</v>
      </c>
      <c r="BC113" s="257" t="s">
        <v>233</v>
      </c>
      <c r="BD113" s="413"/>
      <c r="BF113" s="226"/>
    </row>
    <row r="114" spans="1:58" s="257" customFormat="1" ht="20.25" customHeight="1">
      <c r="A114" s="266"/>
      <c r="B114" s="287"/>
      <c r="C114" s="302"/>
      <c r="D114" s="302"/>
      <c r="E114" s="302"/>
      <c r="F114" s="302"/>
      <c r="G114" s="302"/>
      <c r="H114" s="302"/>
      <c r="I114" s="302"/>
      <c r="J114" s="302"/>
      <c r="K114" s="302"/>
      <c r="L114" s="302"/>
      <c r="M114" s="302"/>
      <c r="N114" s="302"/>
      <c r="O114" s="302"/>
      <c r="P114" s="302"/>
      <c r="Q114" s="302"/>
      <c r="R114" s="302"/>
      <c r="S114" s="302"/>
      <c r="T114" s="302"/>
      <c r="U114" s="302"/>
      <c r="V114" s="302"/>
      <c r="W114" s="302"/>
      <c r="X114" s="302"/>
      <c r="Y114" s="302"/>
      <c r="Z114" s="302"/>
      <c r="AA114" s="302"/>
      <c r="AB114" s="302"/>
      <c r="AC114" s="302"/>
      <c r="AD114" s="302"/>
      <c r="AE114" s="302"/>
      <c r="AF114" s="302"/>
      <c r="AG114" s="302"/>
      <c r="AH114" s="302"/>
      <c r="AI114" s="302"/>
      <c r="AJ114" s="302"/>
      <c r="AK114" s="302"/>
      <c r="AL114" s="302"/>
      <c r="AM114" s="397"/>
      <c r="AV114" s="256"/>
      <c r="AW114" s="256"/>
      <c r="AX114" s="257" t="s">
        <v>67</v>
      </c>
      <c r="AY114" s="413">
        <v>148</v>
      </c>
      <c r="AZ114" s="413">
        <v>74</v>
      </c>
      <c r="BA114" s="413">
        <v>148</v>
      </c>
      <c r="BB114" s="413">
        <v>74</v>
      </c>
      <c r="BC114" s="257" t="s">
        <v>233</v>
      </c>
      <c r="BD114" s="413"/>
      <c r="BF114" s="226"/>
    </row>
    <row r="115" spans="1:58" s="257" customFormat="1" ht="20.25" customHeight="1">
      <c r="A115" s="266"/>
      <c r="B115" s="287"/>
      <c r="C115" s="302"/>
      <c r="D115" s="302"/>
      <c r="E115" s="302"/>
      <c r="F115" s="302"/>
      <c r="G115" s="302"/>
      <c r="H115" s="302"/>
      <c r="I115" s="302"/>
      <c r="J115" s="302"/>
      <c r="K115" s="302"/>
      <c r="L115" s="302"/>
      <c r="M115" s="302"/>
      <c r="N115" s="302"/>
      <c r="O115" s="302"/>
      <c r="P115" s="302"/>
      <c r="Q115" s="302"/>
      <c r="R115" s="302"/>
      <c r="S115" s="302"/>
      <c r="T115" s="302"/>
      <c r="U115" s="302"/>
      <c r="V115" s="302"/>
      <c r="W115" s="302"/>
      <c r="X115" s="302"/>
      <c r="Y115" s="302"/>
      <c r="Z115" s="302"/>
      <c r="AA115" s="302"/>
      <c r="AB115" s="302"/>
      <c r="AC115" s="302"/>
      <c r="AD115" s="302"/>
      <c r="AE115" s="302"/>
      <c r="AF115" s="302"/>
      <c r="AG115" s="302"/>
      <c r="AH115" s="302"/>
      <c r="AI115" s="302"/>
      <c r="AJ115" s="302"/>
      <c r="AK115" s="302"/>
      <c r="AL115" s="302"/>
      <c r="AM115" s="397"/>
      <c r="AV115" s="256"/>
      <c r="AW115" s="256"/>
      <c r="AX115" s="257" t="s">
        <v>68</v>
      </c>
      <c r="AY115" s="413"/>
      <c r="AZ115" s="413">
        <v>282</v>
      </c>
      <c r="BA115" s="413"/>
      <c r="BB115" s="413">
        <v>282</v>
      </c>
      <c r="BC115" s="257" t="s">
        <v>233</v>
      </c>
      <c r="BD115" s="413"/>
      <c r="BF115" s="226"/>
    </row>
    <row r="116" spans="1:58" s="257" customFormat="1" ht="20.25" customHeight="1">
      <c r="A116" s="266"/>
      <c r="B116" s="287"/>
      <c r="C116" s="302"/>
      <c r="D116" s="302"/>
      <c r="E116" s="302"/>
      <c r="F116" s="302"/>
      <c r="G116" s="302"/>
      <c r="H116" s="302"/>
      <c r="I116" s="302"/>
      <c r="J116" s="302"/>
      <c r="K116" s="302"/>
      <c r="L116" s="302"/>
      <c r="M116" s="302"/>
      <c r="N116" s="302"/>
      <c r="O116" s="302"/>
      <c r="P116" s="302"/>
      <c r="Q116" s="302"/>
      <c r="R116" s="302"/>
      <c r="S116" s="302"/>
      <c r="T116" s="302"/>
      <c r="U116" s="302"/>
      <c r="V116" s="302"/>
      <c r="W116" s="302"/>
      <c r="X116" s="302"/>
      <c r="Y116" s="302"/>
      <c r="Z116" s="302"/>
      <c r="AA116" s="302"/>
      <c r="AB116" s="302"/>
      <c r="AC116" s="302"/>
      <c r="AD116" s="302"/>
      <c r="AE116" s="302"/>
      <c r="AF116" s="302"/>
      <c r="AG116" s="302"/>
      <c r="AH116" s="302"/>
      <c r="AI116" s="302"/>
      <c r="AJ116" s="302"/>
      <c r="AK116" s="302"/>
      <c r="AL116" s="302"/>
      <c r="AM116" s="397"/>
      <c r="AV116" s="256"/>
      <c r="AW116" s="256"/>
      <c r="AX116" s="257" t="s">
        <v>171</v>
      </c>
      <c r="AY116" s="413">
        <v>33</v>
      </c>
      <c r="AZ116" s="413">
        <v>16</v>
      </c>
      <c r="BA116" s="413">
        <v>33</v>
      </c>
      <c r="BB116" s="413">
        <v>16</v>
      </c>
      <c r="BC116" s="257" t="s">
        <v>233</v>
      </c>
      <c r="BD116" s="413"/>
      <c r="BF116" s="226"/>
    </row>
    <row r="117" spans="1:58" s="257" customFormat="1" ht="20.25" customHeight="1">
      <c r="A117" s="267"/>
      <c r="B117" s="288"/>
      <c r="C117" s="303"/>
      <c r="D117" s="303"/>
      <c r="E117" s="303"/>
      <c r="F117" s="303"/>
      <c r="G117" s="303"/>
      <c r="H117" s="303"/>
      <c r="I117" s="303"/>
      <c r="J117" s="303"/>
      <c r="K117" s="303"/>
      <c r="L117" s="303"/>
      <c r="M117" s="303"/>
      <c r="N117" s="303"/>
      <c r="O117" s="303"/>
      <c r="P117" s="303"/>
      <c r="Q117" s="303"/>
      <c r="R117" s="303"/>
      <c r="S117" s="303"/>
      <c r="T117" s="303"/>
      <c r="U117" s="303"/>
      <c r="V117" s="303"/>
      <c r="W117" s="303"/>
      <c r="X117" s="303"/>
      <c r="Y117" s="303"/>
      <c r="Z117" s="303"/>
      <c r="AA117" s="303"/>
      <c r="AB117" s="303"/>
      <c r="AC117" s="303"/>
      <c r="AD117" s="303"/>
      <c r="AE117" s="303"/>
      <c r="AF117" s="303"/>
      <c r="AG117" s="303"/>
      <c r="AH117" s="303"/>
      <c r="AI117" s="303"/>
      <c r="AJ117" s="303"/>
      <c r="AK117" s="303"/>
      <c r="AL117" s="303"/>
      <c r="AM117" s="398"/>
      <c r="AV117" s="256"/>
      <c r="AW117" s="256"/>
      <c r="AX117" s="257" t="s">
        <v>69</v>
      </c>
      <c r="AY117" s="413">
        <v>475</v>
      </c>
      <c r="AZ117" s="413">
        <v>237</v>
      </c>
      <c r="BA117" s="413">
        <v>475</v>
      </c>
      <c r="BB117" s="413">
        <v>237</v>
      </c>
      <c r="BC117" s="257" t="s">
        <v>233</v>
      </c>
      <c r="BD117" s="413"/>
      <c r="BF117" s="226"/>
    </row>
    <row r="118" spans="1:58" s="257" customFormat="1">
      <c r="A118" s="268" t="s">
        <v>80</v>
      </c>
      <c r="B118" s="289"/>
      <c r="C118" s="289"/>
      <c r="D118" s="289"/>
      <c r="E118" s="289"/>
      <c r="F118" s="303"/>
      <c r="G118" s="303"/>
      <c r="H118" s="303"/>
      <c r="I118" s="303"/>
      <c r="J118" s="303"/>
      <c r="K118" s="303"/>
      <c r="L118" s="303"/>
      <c r="M118" s="303"/>
      <c r="N118" s="303"/>
      <c r="O118" s="303"/>
      <c r="P118" s="303"/>
      <c r="Q118" s="303"/>
      <c r="R118" s="303"/>
      <c r="S118" s="303"/>
      <c r="T118" s="303"/>
      <c r="U118" s="303"/>
      <c r="V118" s="303"/>
      <c r="W118" s="303"/>
      <c r="X118" s="303"/>
      <c r="Y118" s="303"/>
      <c r="Z118" s="303"/>
      <c r="AA118" s="303"/>
      <c r="AB118" s="303"/>
      <c r="AC118" s="303"/>
      <c r="AD118" s="303"/>
      <c r="AE118" s="303"/>
      <c r="AF118" s="303"/>
      <c r="AG118" s="303"/>
      <c r="AH118" s="303"/>
      <c r="AI118" s="303"/>
      <c r="AJ118" s="303"/>
      <c r="AK118" s="303"/>
      <c r="AL118" s="303"/>
      <c r="AM118" s="398"/>
      <c r="AV118" s="256"/>
      <c r="AW118" s="256"/>
      <c r="AX118" s="257" t="s">
        <v>19</v>
      </c>
      <c r="AY118" s="413">
        <v>638</v>
      </c>
      <c r="AZ118" s="413">
        <v>319</v>
      </c>
      <c r="BA118" s="413">
        <v>638</v>
      </c>
      <c r="BB118" s="413">
        <v>319</v>
      </c>
      <c r="BC118" s="257" t="s">
        <v>233</v>
      </c>
      <c r="BD118" s="413"/>
      <c r="BF118" s="226"/>
    </row>
    <row r="119" spans="1:58" s="257" customFormat="1" ht="18" customHeight="1">
      <c r="A119" s="269" t="s">
        <v>88</v>
      </c>
      <c r="B119" s="286"/>
      <c r="C119" s="286"/>
      <c r="D119" s="286"/>
      <c r="E119" s="308"/>
      <c r="F119" s="269" t="s">
        <v>277</v>
      </c>
      <c r="G119" s="286"/>
      <c r="H119" s="286"/>
      <c r="I119" s="286"/>
      <c r="J119" s="286"/>
      <c r="K119" s="340" t="s">
        <v>29</v>
      </c>
      <c r="L119" s="340"/>
      <c r="M119" s="340"/>
      <c r="N119" s="340"/>
      <c r="O119" s="340"/>
      <c r="P119" s="340"/>
      <c r="Q119" s="340"/>
      <c r="R119" s="340"/>
      <c r="S119" s="340"/>
      <c r="T119" s="340"/>
      <c r="U119" s="340"/>
      <c r="V119" s="340"/>
      <c r="W119" s="340"/>
      <c r="X119" s="340"/>
      <c r="Y119" s="340"/>
      <c r="Z119" s="340"/>
      <c r="AA119" s="340"/>
      <c r="AB119" s="340"/>
      <c r="AC119" s="340"/>
      <c r="AD119" s="340"/>
      <c r="AE119" s="340"/>
      <c r="AF119" s="340"/>
      <c r="AG119" s="340"/>
      <c r="AH119" s="340"/>
      <c r="AI119" s="340"/>
      <c r="AJ119" s="340"/>
      <c r="AK119" s="340"/>
      <c r="AL119" s="340"/>
      <c r="AM119" s="340"/>
      <c r="AV119" s="256"/>
      <c r="AW119" s="256"/>
      <c r="AX119" s="257" t="s">
        <v>72</v>
      </c>
      <c r="AY119" s="414">
        <f t="shared" ref="AY119:AZ132" si="1">BA119*$AG$100</f>
        <v>0</v>
      </c>
      <c r="AZ119" s="414">
        <f t="shared" si="1"/>
        <v>0</v>
      </c>
      <c r="BA119" s="413">
        <v>38</v>
      </c>
      <c r="BB119" s="413">
        <v>19</v>
      </c>
      <c r="BC119" s="257" t="s">
        <v>243</v>
      </c>
      <c r="BD119" s="413"/>
      <c r="BF119" s="215"/>
    </row>
    <row r="120" spans="1:58" s="257" customFormat="1" ht="9.75" customHeight="1">
      <c r="A120" s="270"/>
      <c r="B120" s="270"/>
      <c r="C120" s="270"/>
      <c r="D120" s="270"/>
      <c r="E120" s="270"/>
      <c r="F120" s="311"/>
      <c r="G120" s="311"/>
      <c r="H120" s="311"/>
      <c r="I120" s="311"/>
      <c r="J120" s="311"/>
      <c r="K120" s="341"/>
      <c r="L120" s="341"/>
      <c r="M120" s="341"/>
      <c r="N120" s="341"/>
      <c r="O120" s="341"/>
      <c r="P120" s="341"/>
      <c r="Q120" s="341"/>
      <c r="R120" s="341"/>
      <c r="S120" s="341"/>
      <c r="T120" s="341"/>
      <c r="U120" s="341"/>
      <c r="V120" s="341"/>
      <c r="W120" s="341"/>
      <c r="X120" s="341"/>
      <c r="Y120" s="341"/>
      <c r="Z120" s="341"/>
      <c r="AA120" s="341"/>
      <c r="AB120" s="341"/>
      <c r="AC120" s="341"/>
      <c r="AD120" s="341"/>
      <c r="AE120" s="341"/>
      <c r="AF120" s="341"/>
      <c r="AG120" s="341"/>
      <c r="AH120" s="341"/>
      <c r="AI120" s="341"/>
      <c r="AJ120" s="341"/>
      <c r="AK120" s="341"/>
      <c r="AL120" s="341"/>
      <c r="AM120" s="341"/>
      <c r="AV120" s="256"/>
      <c r="AW120" s="256"/>
      <c r="AX120" s="257" t="s">
        <v>75</v>
      </c>
      <c r="AY120" s="414">
        <f t="shared" si="1"/>
        <v>0</v>
      </c>
      <c r="AZ120" s="414">
        <f t="shared" si="1"/>
        <v>0</v>
      </c>
      <c r="BA120" s="413">
        <v>40</v>
      </c>
      <c r="BB120" s="413">
        <v>20</v>
      </c>
      <c r="BC120" s="257" t="s">
        <v>243</v>
      </c>
      <c r="BD120" s="413"/>
      <c r="BF120" s="215"/>
    </row>
    <row r="121" spans="1:58" s="257" customFormat="1" ht="9.75" customHeight="1">
      <c r="A121" s="270"/>
      <c r="B121" s="270"/>
      <c r="C121" s="270"/>
      <c r="D121" s="270"/>
      <c r="E121" s="270"/>
      <c r="F121" s="311"/>
      <c r="G121" s="311"/>
      <c r="H121" s="311"/>
      <c r="I121" s="311"/>
      <c r="J121" s="311"/>
      <c r="K121" s="341"/>
      <c r="L121" s="341"/>
      <c r="M121" s="341"/>
      <c r="N121" s="341"/>
      <c r="O121" s="341"/>
      <c r="P121" s="341"/>
      <c r="Q121" s="341"/>
      <c r="R121" s="341"/>
      <c r="S121" s="341"/>
      <c r="T121" s="341"/>
      <c r="U121" s="341"/>
      <c r="V121" s="341"/>
      <c r="W121" s="341"/>
      <c r="X121" s="341"/>
      <c r="Y121" s="341"/>
      <c r="Z121" s="341"/>
      <c r="AA121" s="341"/>
      <c r="AB121" s="341"/>
      <c r="AC121" s="341"/>
      <c r="AD121" s="341"/>
      <c r="AE121" s="341"/>
      <c r="AF121" s="341"/>
      <c r="AG121" s="341"/>
      <c r="AH121" s="341"/>
      <c r="AI121" s="341"/>
      <c r="AJ121" s="341"/>
      <c r="AK121" s="341"/>
      <c r="AL121" s="341"/>
      <c r="AM121" s="341"/>
      <c r="AV121" s="256"/>
      <c r="AW121" s="256"/>
      <c r="AX121" s="257" t="s">
        <v>51</v>
      </c>
      <c r="AY121" s="414">
        <f t="shared" si="1"/>
        <v>0</v>
      </c>
      <c r="AZ121" s="414">
        <f t="shared" si="1"/>
        <v>0</v>
      </c>
      <c r="BA121" s="413">
        <v>38</v>
      </c>
      <c r="BB121" s="413">
        <v>19</v>
      </c>
      <c r="BC121" s="257" t="s">
        <v>243</v>
      </c>
      <c r="BD121" s="413"/>
      <c r="BF121" s="215"/>
    </row>
    <row r="122" spans="1:58" s="257" customFormat="1" ht="9.75" customHeight="1">
      <c r="A122" s="270"/>
      <c r="B122" s="270"/>
      <c r="C122" s="270"/>
      <c r="D122" s="270"/>
      <c r="E122" s="270"/>
      <c r="F122" s="311"/>
      <c r="G122" s="311"/>
      <c r="H122" s="311"/>
      <c r="I122" s="311"/>
      <c r="J122" s="311"/>
      <c r="K122" s="341"/>
      <c r="L122" s="341"/>
      <c r="M122" s="341"/>
      <c r="N122" s="341"/>
      <c r="O122" s="341"/>
      <c r="P122" s="341"/>
      <c r="Q122" s="341"/>
      <c r="R122" s="341"/>
      <c r="S122" s="341"/>
      <c r="T122" s="341"/>
      <c r="U122" s="341"/>
      <c r="V122" s="341"/>
      <c r="W122" s="341"/>
      <c r="X122" s="341"/>
      <c r="Y122" s="341"/>
      <c r="Z122" s="341"/>
      <c r="AA122" s="341"/>
      <c r="AB122" s="341"/>
      <c r="AC122" s="341"/>
      <c r="AD122" s="341"/>
      <c r="AE122" s="341"/>
      <c r="AF122" s="341"/>
      <c r="AG122" s="341"/>
      <c r="AH122" s="341"/>
      <c r="AI122" s="341"/>
      <c r="AJ122" s="341"/>
      <c r="AK122" s="341"/>
      <c r="AL122" s="341"/>
      <c r="AM122" s="341"/>
      <c r="AV122" s="256"/>
      <c r="AW122" s="256"/>
      <c r="AX122" s="257" t="s">
        <v>59</v>
      </c>
      <c r="AY122" s="414">
        <f t="shared" si="1"/>
        <v>0</v>
      </c>
      <c r="AZ122" s="414">
        <f t="shared" si="1"/>
        <v>0</v>
      </c>
      <c r="BA122" s="413">
        <v>48</v>
      </c>
      <c r="BB122" s="413">
        <v>24</v>
      </c>
      <c r="BC122" s="257" t="s">
        <v>243</v>
      </c>
      <c r="BD122" s="413"/>
      <c r="BF122" s="215"/>
    </row>
    <row r="123" spans="1:58" s="257" customFormat="1" ht="9.75" customHeight="1">
      <c r="A123" s="270"/>
      <c r="B123" s="270"/>
      <c r="C123" s="270"/>
      <c r="D123" s="270"/>
      <c r="E123" s="270"/>
      <c r="F123" s="311"/>
      <c r="G123" s="311"/>
      <c r="H123" s="311"/>
      <c r="I123" s="311"/>
      <c r="J123" s="311"/>
      <c r="K123" s="341"/>
      <c r="L123" s="341"/>
      <c r="M123" s="341"/>
      <c r="N123" s="341"/>
      <c r="O123" s="341"/>
      <c r="P123" s="341"/>
      <c r="Q123" s="341"/>
      <c r="R123" s="341"/>
      <c r="S123" s="341"/>
      <c r="T123" s="341"/>
      <c r="U123" s="341"/>
      <c r="V123" s="341"/>
      <c r="W123" s="341"/>
      <c r="X123" s="341"/>
      <c r="Y123" s="341"/>
      <c r="Z123" s="341"/>
      <c r="AA123" s="341"/>
      <c r="AB123" s="341"/>
      <c r="AC123" s="341"/>
      <c r="AD123" s="341"/>
      <c r="AE123" s="341"/>
      <c r="AF123" s="341"/>
      <c r="AG123" s="341"/>
      <c r="AH123" s="341"/>
      <c r="AI123" s="341"/>
      <c r="AJ123" s="341"/>
      <c r="AK123" s="341"/>
      <c r="AL123" s="341"/>
      <c r="AM123" s="341"/>
      <c r="AV123" s="256"/>
      <c r="AW123" s="256"/>
      <c r="AX123" s="257" t="s">
        <v>11</v>
      </c>
      <c r="AY123" s="414">
        <f t="shared" si="1"/>
        <v>0</v>
      </c>
      <c r="AZ123" s="414">
        <f t="shared" si="1"/>
        <v>0</v>
      </c>
      <c r="BA123" s="413">
        <v>43</v>
      </c>
      <c r="BB123" s="413">
        <v>21</v>
      </c>
      <c r="BC123" s="257" t="s">
        <v>243</v>
      </c>
      <c r="BD123" s="413"/>
      <c r="BF123" s="215"/>
    </row>
    <row r="124" spans="1:58" s="257" customFormat="1" ht="9.75" customHeight="1">
      <c r="A124" s="270"/>
      <c r="B124" s="270"/>
      <c r="C124" s="270"/>
      <c r="D124" s="270"/>
      <c r="E124" s="270"/>
      <c r="F124" s="311"/>
      <c r="G124" s="311"/>
      <c r="H124" s="311"/>
      <c r="I124" s="311"/>
      <c r="J124" s="311"/>
      <c r="K124" s="341"/>
      <c r="L124" s="341"/>
      <c r="M124" s="341"/>
      <c r="N124" s="341"/>
      <c r="O124" s="341"/>
      <c r="P124" s="341"/>
      <c r="Q124" s="341"/>
      <c r="R124" s="341"/>
      <c r="S124" s="341"/>
      <c r="T124" s="341"/>
      <c r="U124" s="341"/>
      <c r="V124" s="341"/>
      <c r="W124" s="341"/>
      <c r="X124" s="341"/>
      <c r="Y124" s="341"/>
      <c r="Z124" s="341"/>
      <c r="AA124" s="341"/>
      <c r="AB124" s="341"/>
      <c r="AC124" s="341"/>
      <c r="AD124" s="341"/>
      <c r="AE124" s="341"/>
      <c r="AF124" s="341"/>
      <c r="AG124" s="341"/>
      <c r="AH124" s="341"/>
      <c r="AI124" s="341"/>
      <c r="AJ124" s="341"/>
      <c r="AK124" s="341"/>
      <c r="AL124" s="341"/>
      <c r="AM124" s="341"/>
      <c r="AV124" s="256"/>
      <c r="AW124" s="256"/>
      <c r="AX124" s="257" t="s">
        <v>77</v>
      </c>
      <c r="AY124" s="414">
        <f t="shared" si="1"/>
        <v>0</v>
      </c>
      <c r="AZ124" s="414">
        <f t="shared" si="1"/>
        <v>0</v>
      </c>
      <c r="BA124" s="413">
        <v>36</v>
      </c>
      <c r="BB124" s="413">
        <v>18</v>
      </c>
      <c r="BC124" s="257" t="s">
        <v>243</v>
      </c>
      <c r="BD124" s="413"/>
      <c r="BF124" s="215"/>
    </row>
    <row r="125" spans="1:58" s="257" customFormat="1" ht="9.75" customHeight="1">
      <c r="A125" s="270"/>
      <c r="B125" s="270"/>
      <c r="C125" s="270"/>
      <c r="D125" s="270"/>
      <c r="E125" s="270"/>
      <c r="F125" s="311"/>
      <c r="G125" s="311"/>
      <c r="H125" s="311"/>
      <c r="I125" s="311"/>
      <c r="J125" s="311"/>
      <c r="K125" s="341"/>
      <c r="L125" s="341"/>
      <c r="M125" s="341"/>
      <c r="N125" s="341"/>
      <c r="O125" s="341"/>
      <c r="P125" s="341"/>
      <c r="Q125" s="341"/>
      <c r="R125" s="341"/>
      <c r="S125" s="341"/>
      <c r="T125" s="341"/>
      <c r="U125" s="341"/>
      <c r="V125" s="341"/>
      <c r="W125" s="341"/>
      <c r="X125" s="341"/>
      <c r="Y125" s="341"/>
      <c r="Z125" s="341"/>
      <c r="AA125" s="341"/>
      <c r="AB125" s="341"/>
      <c r="AC125" s="341"/>
      <c r="AD125" s="341"/>
      <c r="AE125" s="341"/>
      <c r="AF125" s="341"/>
      <c r="AG125" s="341"/>
      <c r="AH125" s="341"/>
      <c r="AI125" s="341"/>
      <c r="AJ125" s="341"/>
      <c r="AK125" s="341"/>
      <c r="AL125" s="341"/>
      <c r="AM125" s="341"/>
      <c r="AV125" s="256"/>
      <c r="AW125" s="256"/>
      <c r="AX125" s="257" t="s">
        <v>245</v>
      </c>
      <c r="AY125" s="414">
        <f t="shared" si="1"/>
        <v>0</v>
      </c>
      <c r="AZ125" s="414">
        <f t="shared" si="1"/>
        <v>0</v>
      </c>
      <c r="BA125" s="413">
        <v>37</v>
      </c>
      <c r="BB125" s="413">
        <v>19</v>
      </c>
      <c r="BC125" s="257" t="s">
        <v>243</v>
      </c>
      <c r="BD125" s="413"/>
      <c r="BF125" s="215"/>
    </row>
    <row r="126" spans="1:58" s="257" customFormat="1" ht="9.75" customHeight="1">
      <c r="A126" s="270"/>
      <c r="B126" s="270"/>
      <c r="C126" s="270"/>
      <c r="D126" s="270"/>
      <c r="E126" s="270"/>
      <c r="F126" s="311"/>
      <c r="G126" s="311"/>
      <c r="H126" s="311"/>
      <c r="I126" s="311"/>
      <c r="J126" s="311"/>
      <c r="K126" s="341"/>
      <c r="L126" s="341"/>
      <c r="M126" s="341"/>
      <c r="N126" s="341"/>
      <c r="O126" s="341"/>
      <c r="P126" s="341"/>
      <c r="Q126" s="341"/>
      <c r="R126" s="341"/>
      <c r="S126" s="341"/>
      <c r="T126" s="341"/>
      <c r="U126" s="341"/>
      <c r="V126" s="341"/>
      <c r="W126" s="341"/>
      <c r="X126" s="341"/>
      <c r="Y126" s="341"/>
      <c r="Z126" s="341"/>
      <c r="AA126" s="341"/>
      <c r="AB126" s="341"/>
      <c r="AC126" s="341"/>
      <c r="AD126" s="341"/>
      <c r="AE126" s="341"/>
      <c r="AF126" s="341"/>
      <c r="AG126" s="341"/>
      <c r="AH126" s="341"/>
      <c r="AI126" s="341"/>
      <c r="AJ126" s="341"/>
      <c r="AK126" s="341"/>
      <c r="AL126" s="341"/>
      <c r="AM126" s="341"/>
      <c r="AV126" s="256"/>
      <c r="AW126" s="256"/>
      <c r="AX126" s="257" t="s">
        <v>163</v>
      </c>
      <c r="AY126" s="414">
        <f t="shared" si="1"/>
        <v>0</v>
      </c>
      <c r="AZ126" s="414">
        <f t="shared" si="1"/>
        <v>0</v>
      </c>
      <c r="BA126" s="413">
        <v>35</v>
      </c>
      <c r="BB126" s="413">
        <v>18</v>
      </c>
      <c r="BC126" s="257" t="s">
        <v>243</v>
      </c>
      <c r="BD126" s="413"/>
      <c r="BF126" s="215"/>
    </row>
    <row r="127" spans="1:58" s="257" customFormat="1" ht="9.75" customHeight="1">
      <c r="A127" s="270"/>
      <c r="B127" s="270"/>
      <c r="C127" s="270"/>
      <c r="D127" s="270"/>
      <c r="E127" s="270"/>
      <c r="F127" s="311"/>
      <c r="G127" s="311"/>
      <c r="H127" s="311"/>
      <c r="I127" s="311"/>
      <c r="J127" s="311"/>
      <c r="K127" s="341"/>
      <c r="L127" s="341"/>
      <c r="M127" s="341"/>
      <c r="N127" s="341"/>
      <c r="O127" s="341"/>
      <c r="P127" s="341"/>
      <c r="Q127" s="341"/>
      <c r="R127" s="341"/>
      <c r="S127" s="341"/>
      <c r="T127" s="341"/>
      <c r="U127" s="341"/>
      <c r="V127" s="341"/>
      <c r="W127" s="341"/>
      <c r="X127" s="341"/>
      <c r="Y127" s="341"/>
      <c r="Z127" s="341"/>
      <c r="AA127" s="341"/>
      <c r="AB127" s="341"/>
      <c r="AC127" s="341"/>
      <c r="AD127" s="341"/>
      <c r="AE127" s="341"/>
      <c r="AF127" s="341"/>
      <c r="AG127" s="341"/>
      <c r="AH127" s="341"/>
      <c r="AI127" s="341"/>
      <c r="AJ127" s="341"/>
      <c r="AK127" s="341"/>
      <c r="AL127" s="341"/>
      <c r="AM127" s="341"/>
      <c r="AV127" s="256"/>
      <c r="AW127" s="256"/>
      <c r="AX127" s="257" t="s">
        <v>246</v>
      </c>
      <c r="AY127" s="414">
        <f t="shared" si="1"/>
        <v>0</v>
      </c>
      <c r="AZ127" s="414">
        <f t="shared" si="1"/>
        <v>0</v>
      </c>
      <c r="BA127" s="413">
        <v>37</v>
      </c>
      <c r="BB127" s="413">
        <v>19</v>
      </c>
      <c r="BC127" s="257" t="s">
        <v>243</v>
      </c>
      <c r="BD127" s="413"/>
      <c r="BF127" s="215"/>
    </row>
    <row r="128" spans="1:58" s="257" customFormat="1" ht="9.75" customHeight="1">
      <c r="A128" s="270"/>
      <c r="B128" s="270"/>
      <c r="C128" s="270"/>
      <c r="D128" s="270"/>
      <c r="E128" s="270"/>
      <c r="F128" s="311"/>
      <c r="G128" s="311"/>
      <c r="H128" s="311"/>
      <c r="I128" s="311"/>
      <c r="J128" s="311"/>
      <c r="K128" s="341"/>
      <c r="L128" s="341"/>
      <c r="M128" s="341"/>
      <c r="N128" s="341"/>
      <c r="O128" s="341"/>
      <c r="P128" s="341"/>
      <c r="Q128" s="341"/>
      <c r="R128" s="341"/>
      <c r="S128" s="341"/>
      <c r="T128" s="341"/>
      <c r="U128" s="341"/>
      <c r="V128" s="341"/>
      <c r="W128" s="341"/>
      <c r="X128" s="341"/>
      <c r="Y128" s="341"/>
      <c r="Z128" s="341"/>
      <c r="AA128" s="341"/>
      <c r="AB128" s="341"/>
      <c r="AC128" s="341"/>
      <c r="AD128" s="341"/>
      <c r="AE128" s="341"/>
      <c r="AF128" s="341"/>
      <c r="AG128" s="341"/>
      <c r="AH128" s="341"/>
      <c r="AI128" s="341"/>
      <c r="AJ128" s="341"/>
      <c r="AK128" s="341"/>
      <c r="AL128" s="341"/>
      <c r="AM128" s="341"/>
      <c r="AV128" s="256"/>
      <c r="AW128" s="256"/>
      <c r="AX128" s="257" t="s">
        <v>247</v>
      </c>
      <c r="AY128" s="414">
        <f t="shared" si="1"/>
        <v>0</v>
      </c>
      <c r="AZ128" s="414">
        <f t="shared" si="1"/>
        <v>0</v>
      </c>
      <c r="BA128" s="413">
        <v>35</v>
      </c>
      <c r="BB128" s="413">
        <v>18</v>
      </c>
      <c r="BC128" s="257" t="s">
        <v>243</v>
      </c>
      <c r="BD128" s="413"/>
      <c r="BF128" s="215"/>
    </row>
    <row r="129" spans="1:58" s="257" customFormat="1" ht="9.75" customHeight="1">
      <c r="A129" s="270"/>
      <c r="B129" s="270"/>
      <c r="C129" s="270"/>
      <c r="D129" s="270"/>
      <c r="E129" s="270"/>
      <c r="F129" s="311"/>
      <c r="G129" s="311"/>
      <c r="H129" s="311"/>
      <c r="I129" s="311"/>
      <c r="J129" s="311"/>
      <c r="K129" s="341"/>
      <c r="L129" s="341"/>
      <c r="M129" s="341"/>
      <c r="N129" s="341"/>
      <c r="O129" s="341"/>
      <c r="P129" s="341"/>
      <c r="Q129" s="341"/>
      <c r="R129" s="341"/>
      <c r="S129" s="341"/>
      <c r="T129" s="341"/>
      <c r="U129" s="341"/>
      <c r="V129" s="341"/>
      <c r="W129" s="341"/>
      <c r="X129" s="341"/>
      <c r="Y129" s="341"/>
      <c r="Z129" s="341"/>
      <c r="AA129" s="341"/>
      <c r="AB129" s="341"/>
      <c r="AC129" s="341"/>
      <c r="AD129" s="341"/>
      <c r="AE129" s="341"/>
      <c r="AF129" s="341"/>
      <c r="AG129" s="341"/>
      <c r="AH129" s="341"/>
      <c r="AI129" s="341"/>
      <c r="AJ129" s="341"/>
      <c r="AK129" s="341"/>
      <c r="AL129" s="341"/>
      <c r="AM129" s="341"/>
      <c r="AV129" s="256"/>
      <c r="AW129" s="256"/>
      <c r="AX129" s="257" t="s">
        <v>249</v>
      </c>
      <c r="AY129" s="414">
        <f t="shared" si="1"/>
        <v>0</v>
      </c>
      <c r="AZ129" s="414">
        <f t="shared" si="1"/>
        <v>0</v>
      </c>
      <c r="BA129" s="413">
        <v>37</v>
      </c>
      <c r="BB129" s="413">
        <v>19</v>
      </c>
      <c r="BC129" s="257" t="s">
        <v>243</v>
      </c>
      <c r="BD129" s="413"/>
      <c r="BF129" s="215"/>
    </row>
    <row r="130" spans="1:58" s="257" customFormat="1" ht="9.75" customHeight="1">
      <c r="A130" s="270"/>
      <c r="B130" s="270"/>
      <c r="C130" s="270"/>
      <c r="D130" s="270"/>
      <c r="E130" s="270"/>
      <c r="F130" s="311"/>
      <c r="G130" s="311"/>
      <c r="H130" s="311"/>
      <c r="I130" s="311"/>
      <c r="J130" s="311"/>
      <c r="K130" s="341"/>
      <c r="L130" s="341"/>
      <c r="M130" s="341"/>
      <c r="N130" s="341"/>
      <c r="O130" s="341"/>
      <c r="P130" s="341"/>
      <c r="Q130" s="341"/>
      <c r="R130" s="341"/>
      <c r="S130" s="341"/>
      <c r="T130" s="341"/>
      <c r="U130" s="341"/>
      <c r="V130" s="341"/>
      <c r="W130" s="341"/>
      <c r="X130" s="341"/>
      <c r="Y130" s="341"/>
      <c r="Z130" s="341"/>
      <c r="AA130" s="341"/>
      <c r="AB130" s="341"/>
      <c r="AC130" s="341"/>
      <c r="AD130" s="341"/>
      <c r="AE130" s="341"/>
      <c r="AF130" s="341"/>
      <c r="AG130" s="341"/>
      <c r="AH130" s="341"/>
      <c r="AI130" s="341"/>
      <c r="AJ130" s="341"/>
      <c r="AK130" s="341"/>
      <c r="AL130" s="341"/>
      <c r="AM130" s="341"/>
      <c r="AV130" s="256"/>
      <c r="AW130" s="256"/>
      <c r="AX130" s="257" t="s">
        <v>21</v>
      </c>
      <c r="AY130" s="414">
        <f t="shared" si="1"/>
        <v>0</v>
      </c>
      <c r="AZ130" s="414">
        <f t="shared" si="1"/>
        <v>0</v>
      </c>
      <c r="BA130" s="413">
        <v>35</v>
      </c>
      <c r="BB130" s="413">
        <v>18</v>
      </c>
      <c r="BC130" s="257" t="s">
        <v>243</v>
      </c>
      <c r="BD130" s="413"/>
      <c r="BF130" s="215"/>
    </row>
    <row r="131" spans="1:58" s="257" customFormat="1" ht="9.75" customHeight="1">
      <c r="A131" s="270"/>
      <c r="B131" s="270"/>
      <c r="C131" s="270"/>
      <c r="D131" s="270"/>
      <c r="E131" s="270"/>
      <c r="F131" s="311"/>
      <c r="G131" s="311"/>
      <c r="H131" s="311"/>
      <c r="I131" s="311"/>
      <c r="J131" s="311"/>
      <c r="K131" s="341"/>
      <c r="L131" s="341"/>
      <c r="M131" s="341"/>
      <c r="N131" s="341"/>
      <c r="O131" s="341"/>
      <c r="P131" s="341"/>
      <c r="Q131" s="341"/>
      <c r="R131" s="341"/>
      <c r="S131" s="341"/>
      <c r="T131" s="341"/>
      <c r="U131" s="341"/>
      <c r="V131" s="341"/>
      <c r="W131" s="341"/>
      <c r="X131" s="341"/>
      <c r="Y131" s="341"/>
      <c r="Z131" s="341"/>
      <c r="AA131" s="341"/>
      <c r="AB131" s="341"/>
      <c r="AC131" s="341"/>
      <c r="AD131" s="341"/>
      <c r="AE131" s="341"/>
      <c r="AF131" s="341"/>
      <c r="AG131" s="341"/>
      <c r="AH131" s="341"/>
      <c r="AI131" s="341"/>
      <c r="AJ131" s="341"/>
      <c r="AK131" s="341"/>
      <c r="AL131" s="341"/>
      <c r="AM131" s="341"/>
      <c r="AV131" s="256"/>
      <c r="AW131" s="256"/>
      <c r="AX131" s="257" t="s">
        <v>252</v>
      </c>
      <c r="AY131" s="414">
        <f t="shared" si="1"/>
        <v>0</v>
      </c>
      <c r="AZ131" s="414">
        <f t="shared" si="1"/>
        <v>0</v>
      </c>
      <c r="BA131" s="413">
        <v>37</v>
      </c>
      <c r="BB131" s="413">
        <v>19</v>
      </c>
      <c r="BC131" s="257" t="s">
        <v>243</v>
      </c>
      <c r="BD131" s="413"/>
      <c r="BF131" s="215"/>
    </row>
    <row r="132" spans="1:58" s="257" customFormat="1" ht="9.75" customHeight="1">
      <c r="A132" s="270"/>
      <c r="B132" s="270"/>
      <c r="C132" s="270"/>
      <c r="D132" s="270"/>
      <c r="E132" s="270"/>
      <c r="F132" s="311"/>
      <c r="G132" s="311"/>
      <c r="H132" s="311"/>
      <c r="I132" s="311"/>
      <c r="J132" s="311"/>
      <c r="K132" s="341"/>
      <c r="L132" s="341"/>
      <c r="M132" s="341"/>
      <c r="N132" s="341"/>
      <c r="O132" s="341"/>
      <c r="P132" s="341"/>
      <c r="Q132" s="341"/>
      <c r="R132" s="341"/>
      <c r="S132" s="341"/>
      <c r="T132" s="341"/>
      <c r="U132" s="341"/>
      <c r="V132" s="341"/>
      <c r="W132" s="341"/>
      <c r="X132" s="341"/>
      <c r="Y132" s="341"/>
      <c r="Z132" s="341"/>
      <c r="AA132" s="341"/>
      <c r="AB132" s="341"/>
      <c r="AC132" s="341"/>
      <c r="AD132" s="341"/>
      <c r="AE132" s="341"/>
      <c r="AF132" s="341"/>
      <c r="AG132" s="341"/>
      <c r="AH132" s="341"/>
      <c r="AI132" s="341"/>
      <c r="AJ132" s="341"/>
      <c r="AK132" s="341"/>
      <c r="AL132" s="341"/>
      <c r="AM132" s="341"/>
      <c r="AV132" s="256"/>
      <c r="AW132" s="256"/>
      <c r="AX132" s="257" t="s">
        <v>153</v>
      </c>
      <c r="AY132" s="414">
        <f t="shared" si="1"/>
        <v>0</v>
      </c>
      <c r="AZ132" s="414">
        <f t="shared" si="1"/>
        <v>0</v>
      </c>
      <c r="BA132" s="413">
        <v>35</v>
      </c>
      <c r="BB132" s="413">
        <v>18</v>
      </c>
      <c r="BC132" s="257" t="s">
        <v>243</v>
      </c>
      <c r="BD132" s="413"/>
      <c r="BF132" s="215"/>
    </row>
    <row r="133" spans="1:58" s="257" customFormat="1" ht="9.75" customHeight="1">
      <c r="A133" s="270"/>
      <c r="B133" s="270"/>
      <c r="C133" s="270"/>
      <c r="D133" s="270"/>
      <c r="E133" s="270"/>
      <c r="F133" s="311"/>
      <c r="G133" s="311"/>
      <c r="H133" s="311"/>
      <c r="I133" s="311"/>
      <c r="J133" s="311"/>
      <c r="K133" s="341"/>
      <c r="L133" s="341"/>
      <c r="M133" s="341"/>
      <c r="N133" s="341"/>
      <c r="O133" s="341"/>
      <c r="P133" s="341"/>
      <c r="Q133" s="341"/>
      <c r="R133" s="341"/>
      <c r="S133" s="341"/>
      <c r="T133" s="341"/>
      <c r="U133" s="341"/>
      <c r="V133" s="341"/>
      <c r="W133" s="341"/>
      <c r="X133" s="341"/>
      <c r="Y133" s="341"/>
      <c r="Z133" s="341"/>
      <c r="AA133" s="341"/>
      <c r="AB133" s="341"/>
      <c r="AC133" s="341"/>
      <c r="AD133" s="341"/>
      <c r="AE133" s="341"/>
      <c r="AF133" s="341"/>
      <c r="AG133" s="341"/>
      <c r="AH133" s="341"/>
      <c r="AI133" s="341"/>
      <c r="AJ133" s="341"/>
      <c r="AK133" s="341"/>
      <c r="AL133" s="341"/>
      <c r="AM133" s="341"/>
      <c r="AV133" s="256"/>
      <c r="AW133" s="256"/>
    </row>
    <row r="134" spans="1:58" s="257" customFormat="1" ht="9.75" customHeight="1">
      <c r="A134" s="270"/>
      <c r="B134" s="270"/>
      <c r="C134" s="270"/>
      <c r="D134" s="270"/>
      <c r="E134" s="270"/>
      <c r="F134" s="311"/>
      <c r="G134" s="311"/>
      <c r="H134" s="311"/>
      <c r="I134" s="311"/>
      <c r="J134" s="311"/>
      <c r="K134" s="341"/>
      <c r="L134" s="341"/>
      <c r="M134" s="341"/>
      <c r="N134" s="341"/>
      <c r="O134" s="341"/>
      <c r="P134" s="341"/>
      <c r="Q134" s="341"/>
      <c r="R134" s="341"/>
      <c r="S134" s="341"/>
      <c r="T134" s="341"/>
      <c r="U134" s="341"/>
      <c r="V134" s="341"/>
      <c r="W134" s="341"/>
      <c r="X134" s="341"/>
      <c r="Y134" s="341"/>
      <c r="Z134" s="341"/>
      <c r="AA134" s="341"/>
      <c r="AB134" s="341"/>
      <c r="AC134" s="341"/>
      <c r="AD134" s="341"/>
      <c r="AE134" s="341"/>
      <c r="AF134" s="341"/>
      <c r="AG134" s="341"/>
      <c r="AH134" s="341"/>
      <c r="AI134" s="341"/>
      <c r="AJ134" s="341"/>
      <c r="AK134" s="341"/>
      <c r="AL134" s="341"/>
      <c r="AM134" s="341"/>
      <c r="AV134" s="256"/>
      <c r="AW134" s="256"/>
    </row>
    <row r="135" spans="1:58" s="257" customFormat="1" ht="9.75" customHeight="1">
      <c r="A135" s="270"/>
      <c r="B135" s="270"/>
      <c r="C135" s="270"/>
      <c r="D135" s="270"/>
      <c r="E135" s="270"/>
      <c r="F135" s="311"/>
      <c r="G135" s="311"/>
      <c r="H135" s="311"/>
      <c r="I135" s="311"/>
      <c r="J135" s="311"/>
      <c r="K135" s="341"/>
      <c r="L135" s="341"/>
      <c r="M135" s="341"/>
      <c r="N135" s="341"/>
      <c r="O135" s="341"/>
      <c r="P135" s="341"/>
      <c r="Q135" s="341"/>
      <c r="R135" s="341"/>
      <c r="S135" s="341"/>
      <c r="T135" s="341"/>
      <c r="U135" s="341"/>
      <c r="V135" s="341"/>
      <c r="W135" s="341"/>
      <c r="X135" s="341"/>
      <c r="Y135" s="341"/>
      <c r="Z135" s="341"/>
      <c r="AA135" s="341"/>
      <c r="AB135" s="341"/>
      <c r="AC135" s="341"/>
      <c r="AD135" s="341"/>
      <c r="AE135" s="341"/>
      <c r="AF135" s="341"/>
      <c r="AG135" s="341"/>
      <c r="AH135" s="341"/>
      <c r="AI135" s="341"/>
      <c r="AJ135" s="341"/>
      <c r="AK135" s="341"/>
      <c r="AL135" s="341"/>
      <c r="AM135" s="341"/>
      <c r="AV135" s="256"/>
      <c r="AW135" s="256"/>
    </row>
    <row r="136" spans="1:58" s="257" customFormat="1" ht="9.75" customHeight="1">
      <c r="A136" s="270"/>
      <c r="B136" s="270"/>
      <c r="C136" s="270"/>
      <c r="D136" s="270"/>
      <c r="E136" s="270"/>
      <c r="F136" s="311"/>
      <c r="G136" s="311"/>
      <c r="H136" s="311"/>
      <c r="I136" s="311"/>
      <c r="J136" s="311"/>
      <c r="K136" s="341"/>
      <c r="L136" s="341"/>
      <c r="M136" s="341"/>
      <c r="N136" s="341"/>
      <c r="O136" s="341"/>
      <c r="P136" s="341"/>
      <c r="Q136" s="341"/>
      <c r="R136" s="341"/>
      <c r="S136" s="341"/>
      <c r="T136" s="341"/>
      <c r="U136" s="341"/>
      <c r="V136" s="341"/>
      <c r="W136" s="341"/>
      <c r="X136" s="341"/>
      <c r="Y136" s="341"/>
      <c r="Z136" s="341"/>
      <c r="AA136" s="341"/>
      <c r="AB136" s="341"/>
      <c r="AC136" s="341"/>
      <c r="AD136" s="341"/>
      <c r="AE136" s="341"/>
      <c r="AF136" s="341"/>
      <c r="AG136" s="341"/>
      <c r="AH136" s="341"/>
      <c r="AI136" s="341"/>
      <c r="AJ136" s="341"/>
      <c r="AK136" s="341"/>
      <c r="AL136" s="341"/>
      <c r="AM136" s="341"/>
      <c r="AV136" s="256"/>
      <c r="AW136" s="256"/>
    </row>
    <row r="137" spans="1:58" s="257" customFormat="1" ht="9.75" customHeight="1">
      <c r="A137" s="270"/>
      <c r="B137" s="270"/>
      <c r="C137" s="270"/>
      <c r="D137" s="270"/>
      <c r="E137" s="270"/>
      <c r="F137" s="311"/>
      <c r="G137" s="311"/>
      <c r="H137" s="311"/>
      <c r="I137" s="311"/>
      <c r="J137" s="311"/>
      <c r="K137" s="341"/>
      <c r="L137" s="341"/>
      <c r="M137" s="341"/>
      <c r="N137" s="341"/>
      <c r="O137" s="341"/>
      <c r="P137" s="341"/>
      <c r="Q137" s="341"/>
      <c r="R137" s="341"/>
      <c r="S137" s="341"/>
      <c r="T137" s="341"/>
      <c r="U137" s="341"/>
      <c r="V137" s="341"/>
      <c r="W137" s="341"/>
      <c r="X137" s="341"/>
      <c r="Y137" s="341"/>
      <c r="Z137" s="341"/>
      <c r="AA137" s="341"/>
      <c r="AB137" s="341"/>
      <c r="AC137" s="341"/>
      <c r="AD137" s="341"/>
      <c r="AE137" s="341"/>
      <c r="AF137" s="341"/>
      <c r="AG137" s="341"/>
      <c r="AH137" s="341"/>
      <c r="AI137" s="341"/>
      <c r="AJ137" s="341"/>
      <c r="AK137" s="341"/>
      <c r="AL137" s="341"/>
      <c r="AM137" s="341"/>
      <c r="AV137" s="256"/>
      <c r="AW137" s="256"/>
    </row>
    <row r="138" spans="1:58" s="257" customFormat="1" ht="9.75" customHeight="1">
      <c r="A138" s="270"/>
      <c r="B138" s="270"/>
      <c r="C138" s="270"/>
      <c r="D138" s="270"/>
      <c r="E138" s="270"/>
      <c r="F138" s="311"/>
      <c r="G138" s="311"/>
      <c r="H138" s="311"/>
      <c r="I138" s="311"/>
      <c r="J138" s="311"/>
      <c r="K138" s="341"/>
      <c r="L138" s="341"/>
      <c r="M138" s="341"/>
      <c r="N138" s="341"/>
      <c r="O138" s="341"/>
      <c r="P138" s="341"/>
      <c r="Q138" s="341"/>
      <c r="R138" s="341"/>
      <c r="S138" s="341"/>
      <c r="T138" s="341"/>
      <c r="U138" s="341"/>
      <c r="V138" s="341"/>
      <c r="W138" s="341"/>
      <c r="X138" s="341"/>
      <c r="Y138" s="341"/>
      <c r="Z138" s="341"/>
      <c r="AA138" s="341"/>
      <c r="AB138" s="341"/>
      <c r="AC138" s="341"/>
      <c r="AD138" s="341"/>
      <c r="AE138" s="341"/>
      <c r="AF138" s="341"/>
      <c r="AG138" s="341"/>
      <c r="AH138" s="341"/>
      <c r="AI138" s="341"/>
      <c r="AJ138" s="341"/>
      <c r="AK138" s="341"/>
      <c r="AL138" s="341"/>
      <c r="AM138" s="341"/>
      <c r="AV138" s="256"/>
      <c r="AW138" s="256"/>
    </row>
    <row r="139" spans="1:58" s="257" customFormat="1" ht="9.75" customHeight="1">
      <c r="A139" s="270"/>
      <c r="B139" s="270"/>
      <c r="C139" s="270"/>
      <c r="D139" s="270"/>
      <c r="E139" s="270"/>
      <c r="F139" s="312"/>
      <c r="G139" s="317"/>
      <c r="H139" s="317"/>
      <c r="I139" s="317"/>
      <c r="J139" s="333"/>
      <c r="K139" s="342"/>
      <c r="L139" s="342"/>
      <c r="M139" s="342"/>
      <c r="N139" s="342"/>
      <c r="O139" s="342"/>
      <c r="P139" s="342"/>
      <c r="Q139" s="342"/>
      <c r="R139" s="342"/>
      <c r="S139" s="342"/>
      <c r="T139" s="342"/>
      <c r="U139" s="342"/>
      <c r="V139" s="342"/>
      <c r="W139" s="342"/>
      <c r="X139" s="342"/>
      <c r="Y139" s="342"/>
      <c r="Z139" s="342"/>
      <c r="AA139" s="342"/>
      <c r="AB139" s="342"/>
      <c r="AC139" s="342"/>
      <c r="AD139" s="342"/>
      <c r="AE139" s="342"/>
      <c r="AF139" s="342"/>
      <c r="AG139" s="342"/>
      <c r="AH139" s="342"/>
      <c r="AI139" s="342"/>
      <c r="AJ139" s="342"/>
      <c r="AK139" s="342"/>
      <c r="AL139" s="342"/>
      <c r="AM139" s="342"/>
      <c r="AV139" s="256"/>
      <c r="AW139" s="256"/>
    </row>
    <row r="140" spans="1:58" s="257" customFormat="1" ht="20.25" customHeight="1">
      <c r="A140" s="271" t="s">
        <v>137</v>
      </c>
      <c r="B140" s="290"/>
      <c r="C140" s="290"/>
      <c r="D140" s="290"/>
      <c r="E140" s="290"/>
      <c r="F140" s="313">
        <f>SUM(F120:J139)</f>
        <v>0</v>
      </c>
      <c r="G140" s="318"/>
      <c r="H140" s="318"/>
      <c r="I140" s="318"/>
      <c r="J140" s="334"/>
      <c r="K140" s="343"/>
      <c r="L140" s="343"/>
      <c r="M140" s="343"/>
      <c r="N140" s="343"/>
      <c r="O140" s="343"/>
      <c r="P140" s="343"/>
      <c r="Q140" s="343"/>
      <c r="R140" s="343"/>
      <c r="S140" s="343"/>
      <c r="T140" s="343"/>
      <c r="U140" s="343"/>
      <c r="V140" s="343"/>
      <c r="W140" s="343"/>
      <c r="X140" s="343"/>
      <c r="Y140" s="343"/>
      <c r="Z140" s="343"/>
      <c r="AA140" s="343"/>
      <c r="AB140" s="343"/>
      <c r="AC140" s="343"/>
      <c r="AD140" s="343"/>
      <c r="AE140" s="343"/>
      <c r="AF140" s="343"/>
      <c r="AG140" s="343"/>
      <c r="AH140" s="343"/>
      <c r="AI140" s="343"/>
      <c r="AJ140" s="343"/>
      <c r="AK140" s="343"/>
      <c r="AL140" s="343"/>
      <c r="AM140" s="343"/>
      <c r="AV140" s="256"/>
      <c r="AW140" s="256"/>
    </row>
    <row r="141" spans="1:58" s="257" customFormat="1">
      <c r="A141" s="272"/>
      <c r="B141" s="291"/>
      <c r="C141" s="291"/>
      <c r="D141" s="291"/>
      <c r="E141" s="291"/>
      <c r="F141" s="314"/>
      <c r="G141" s="314"/>
      <c r="H141" s="314"/>
      <c r="I141" s="314"/>
      <c r="J141" s="314"/>
      <c r="K141" s="275"/>
      <c r="L141" s="275"/>
      <c r="M141" s="275"/>
      <c r="N141" s="275"/>
      <c r="O141" s="275"/>
      <c r="P141" s="275"/>
      <c r="Q141" s="275"/>
      <c r="R141" s="275"/>
      <c r="S141" s="275"/>
      <c r="T141" s="275"/>
      <c r="U141" s="275"/>
      <c r="V141" s="275"/>
      <c r="W141" s="275"/>
      <c r="X141" s="275"/>
      <c r="Y141" s="275"/>
      <c r="Z141" s="275"/>
      <c r="AA141" s="275"/>
      <c r="AB141" s="275"/>
      <c r="AC141" s="275"/>
      <c r="AD141" s="275"/>
      <c r="AE141" s="275"/>
      <c r="AF141" s="275"/>
      <c r="AG141" s="275"/>
      <c r="AH141" s="275"/>
      <c r="AI141" s="275"/>
      <c r="AJ141" s="275"/>
      <c r="AK141" s="275"/>
      <c r="AL141" s="275"/>
      <c r="AM141" s="399"/>
      <c r="AV141" s="256"/>
      <c r="AW141" s="256"/>
    </row>
    <row r="142" spans="1:58" s="257" customFormat="1">
      <c r="A142" s="273" t="s">
        <v>289</v>
      </c>
      <c r="B142" s="285"/>
      <c r="C142" s="285"/>
      <c r="D142" s="285"/>
      <c r="E142" s="285"/>
      <c r="F142" s="303"/>
      <c r="G142" s="303"/>
      <c r="H142" s="303"/>
      <c r="I142" s="303"/>
      <c r="J142" s="303"/>
      <c r="K142" s="303"/>
      <c r="L142" s="303"/>
      <c r="M142" s="303"/>
      <c r="N142" s="303"/>
      <c r="O142" s="303"/>
      <c r="P142" s="303"/>
      <c r="Q142" s="303"/>
      <c r="R142" s="303"/>
      <c r="S142" s="303"/>
      <c r="T142" s="303"/>
      <c r="U142" s="303"/>
      <c r="V142" s="303"/>
      <c r="W142" s="303"/>
      <c r="X142" s="303"/>
      <c r="Y142" s="303"/>
      <c r="Z142" s="303"/>
      <c r="AA142" s="303"/>
      <c r="AB142" s="303"/>
      <c r="AC142" s="303"/>
      <c r="AD142" s="303"/>
      <c r="AE142" s="303"/>
      <c r="AF142" s="303"/>
      <c r="AG142" s="303"/>
      <c r="AH142" s="303"/>
      <c r="AI142" s="303"/>
      <c r="AJ142" s="303"/>
      <c r="AK142" s="303"/>
      <c r="AL142" s="303"/>
      <c r="AM142" s="398"/>
      <c r="AV142" s="256"/>
      <c r="AW142" s="256"/>
    </row>
    <row r="143" spans="1:58" s="257" customFormat="1" ht="18" customHeight="1">
      <c r="A143" s="269" t="s">
        <v>88</v>
      </c>
      <c r="B143" s="286"/>
      <c r="C143" s="286"/>
      <c r="D143" s="286"/>
      <c r="E143" s="308"/>
      <c r="F143" s="269" t="s">
        <v>48</v>
      </c>
      <c r="G143" s="286"/>
      <c r="H143" s="286"/>
      <c r="I143" s="286"/>
      <c r="J143" s="286"/>
      <c r="K143" s="340" t="s">
        <v>449</v>
      </c>
      <c r="L143" s="340"/>
      <c r="M143" s="340"/>
      <c r="N143" s="340"/>
      <c r="O143" s="340"/>
      <c r="P143" s="340"/>
      <c r="Q143" s="340"/>
      <c r="R143" s="340"/>
      <c r="S143" s="340"/>
      <c r="T143" s="340"/>
      <c r="U143" s="340"/>
      <c r="V143" s="340"/>
      <c r="W143" s="340"/>
      <c r="X143" s="340"/>
      <c r="Y143" s="340"/>
      <c r="Z143" s="340"/>
      <c r="AA143" s="340"/>
      <c r="AB143" s="340"/>
      <c r="AC143" s="340"/>
      <c r="AD143" s="340"/>
      <c r="AE143" s="340"/>
      <c r="AF143" s="340"/>
      <c r="AG143" s="340"/>
      <c r="AH143" s="340"/>
      <c r="AI143" s="340"/>
      <c r="AJ143" s="340"/>
      <c r="AK143" s="340"/>
      <c r="AL143" s="340"/>
      <c r="AM143" s="340"/>
      <c r="AV143" s="256"/>
      <c r="AW143" s="256"/>
    </row>
    <row r="144" spans="1:58" s="257" customFormat="1" ht="9.75" customHeight="1">
      <c r="A144" s="270"/>
      <c r="B144" s="270"/>
      <c r="C144" s="270"/>
      <c r="D144" s="270"/>
      <c r="E144" s="270"/>
      <c r="F144" s="311"/>
      <c r="G144" s="311"/>
      <c r="H144" s="311"/>
      <c r="I144" s="311"/>
      <c r="J144" s="311"/>
      <c r="K144" s="341"/>
      <c r="L144" s="341"/>
      <c r="M144" s="341"/>
      <c r="N144" s="341"/>
      <c r="O144" s="341"/>
      <c r="P144" s="341"/>
      <c r="Q144" s="341"/>
      <c r="R144" s="341"/>
      <c r="S144" s="341"/>
      <c r="T144" s="341"/>
      <c r="U144" s="341"/>
      <c r="V144" s="341"/>
      <c r="W144" s="341"/>
      <c r="X144" s="341"/>
      <c r="Y144" s="341"/>
      <c r="Z144" s="341"/>
      <c r="AA144" s="341"/>
      <c r="AB144" s="341"/>
      <c r="AC144" s="341"/>
      <c r="AD144" s="341"/>
      <c r="AE144" s="341"/>
      <c r="AF144" s="341"/>
      <c r="AG144" s="341"/>
      <c r="AH144" s="341"/>
      <c r="AI144" s="341"/>
      <c r="AJ144" s="341"/>
      <c r="AK144" s="341"/>
      <c r="AL144" s="341"/>
      <c r="AM144" s="341"/>
      <c r="AV144" s="256"/>
      <c r="AW144" s="256"/>
    </row>
    <row r="145" spans="1:39" ht="9.75" customHeight="1">
      <c r="A145" s="270"/>
      <c r="B145" s="270"/>
      <c r="C145" s="270"/>
      <c r="D145" s="270"/>
      <c r="E145" s="270"/>
      <c r="F145" s="315"/>
      <c r="G145" s="319"/>
      <c r="H145" s="319"/>
      <c r="I145" s="319"/>
      <c r="J145" s="335"/>
      <c r="K145" s="344"/>
      <c r="L145" s="353"/>
      <c r="M145" s="353"/>
      <c r="N145" s="353"/>
      <c r="O145" s="353"/>
      <c r="P145" s="353"/>
      <c r="Q145" s="353"/>
      <c r="R145" s="353"/>
      <c r="S145" s="353"/>
      <c r="T145" s="353"/>
      <c r="U145" s="353"/>
      <c r="V145" s="353"/>
      <c r="W145" s="353"/>
      <c r="X145" s="353"/>
      <c r="Y145" s="353"/>
      <c r="Z145" s="353"/>
      <c r="AA145" s="353"/>
      <c r="AB145" s="353"/>
      <c r="AC145" s="353"/>
      <c r="AD145" s="353"/>
      <c r="AE145" s="353"/>
      <c r="AF145" s="353"/>
      <c r="AG145" s="353"/>
      <c r="AH145" s="353"/>
      <c r="AI145" s="353"/>
      <c r="AJ145" s="353"/>
      <c r="AK145" s="353"/>
      <c r="AL145" s="353"/>
      <c r="AM145" s="400"/>
    </row>
    <row r="146" spans="1:39" ht="9.75" customHeight="1">
      <c r="A146" s="270"/>
      <c r="B146" s="270"/>
      <c r="C146" s="270"/>
      <c r="D146" s="270"/>
      <c r="E146" s="270"/>
      <c r="F146" s="311"/>
      <c r="G146" s="311"/>
      <c r="H146" s="311"/>
      <c r="I146" s="311"/>
      <c r="J146" s="311"/>
      <c r="K146" s="341"/>
      <c r="L146" s="341"/>
      <c r="M146" s="341"/>
      <c r="N146" s="341"/>
      <c r="O146" s="341"/>
      <c r="P146" s="341"/>
      <c r="Q146" s="341"/>
      <c r="R146" s="341"/>
      <c r="S146" s="341"/>
      <c r="T146" s="341"/>
      <c r="U146" s="341"/>
      <c r="V146" s="341"/>
      <c r="W146" s="341"/>
      <c r="X146" s="341"/>
      <c r="Y146" s="341"/>
      <c r="Z146" s="341"/>
      <c r="AA146" s="341"/>
      <c r="AB146" s="341"/>
      <c r="AC146" s="341"/>
      <c r="AD146" s="341"/>
      <c r="AE146" s="341"/>
      <c r="AF146" s="341"/>
      <c r="AG146" s="341"/>
      <c r="AH146" s="341"/>
      <c r="AI146" s="341"/>
      <c r="AJ146" s="341"/>
      <c r="AK146" s="341"/>
      <c r="AL146" s="341"/>
      <c r="AM146" s="341"/>
    </row>
    <row r="147" spans="1:39" ht="20.25" customHeight="1">
      <c r="A147" s="271" t="s">
        <v>137</v>
      </c>
      <c r="B147" s="290"/>
      <c r="C147" s="290"/>
      <c r="D147" s="290"/>
      <c r="E147" s="290"/>
      <c r="F147" s="313">
        <f>SUM(F144:J146)</f>
        <v>0</v>
      </c>
      <c r="G147" s="318"/>
      <c r="H147" s="318"/>
      <c r="I147" s="318"/>
      <c r="J147" s="334"/>
      <c r="K147" s="343"/>
      <c r="L147" s="343"/>
      <c r="M147" s="343"/>
      <c r="N147" s="343"/>
      <c r="O147" s="343"/>
      <c r="P147" s="343"/>
      <c r="Q147" s="343"/>
      <c r="R147" s="343"/>
      <c r="S147" s="343"/>
      <c r="T147" s="343"/>
      <c r="U147" s="343"/>
      <c r="V147" s="343"/>
      <c r="W147" s="343"/>
      <c r="X147" s="343"/>
      <c r="Y147" s="343"/>
      <c r="Z147" s="343"/>
      <c r="AA147" s="343"/>
      <c r="AB147" s="343"/>
      <c r="AC147" s="343"/>
      <c r="AD147" s="343"/>
      <c r="AE147" s="343"/>
      <c r="AF147" s="343"/>
      <c r="AG147" s="343"/>
      <c r="AH147" s="343"/>
      <c r="AI147" s="343"/>
      <c r="AJ147" s="343"/>
      <c r="AK147" s="343"/>
      <c r="AL147" s="343"/>
      <c r="AM147" s="343"/>
    </row>
    <row r="148" spans="1:39">
      <c r="A148" s="272"/>
      <c r="B148" s="291"/>
      <c r="C148" s="291"/>
      <c r="D148" s="291"/>
      <c r="E148" s="291"/>
      <c r="F148" s="314"/>
      <c r="G148" s="314"/>
      <c r="H148" s="314"/>
      <c r="I148" s="314"/>
      <c r="J148" s="314"/>
      <c r="K148" s="275"/>
      <c r="L148" s="275"/>
      <c r="M148" s="275"/>
      <c r="N148" s="275"/>
      <c r="O148" s="275"/>
      <c r="P148" s="275"/>
      <c r="Q148" s="275"/>
      <c r="R148" s="275"/>
      <c r="S148" s="275"/>
      <c r="T148" s="275"/>
      <c r="U148" s="275"/>
      <c r="V148" s="275"/>
      <c r="W148" s="275"/>
      <c r="X148" s="275"/>
      <c r="Y148" s="275"/>
      <c r="Z148" s="275"/>
      <c r="AA148" s="275"/>
      <c r="AB148" s="275"/>
      <c r="AC148" s="275"/>
      <c r="AD148" s="275"/>
      <c r="AE148" s="275"/>
      <c r="AF148" s="275"/>
      <c r="AG148" s="275"/>
      <c r="AH148" s="275"/>
      <c r="AI148" s="275"/>
      <c r="AJ148" s="275"/>
      <c r="AK148" s="275"/>
      <c r="AL148" s="275"/>
      <c r="AM148" s="399"/>
    </row>
    <row r="149" spans="1:39" ht="20.25" customHeight="1">
      <c r="A149" s="274" t="s">
        <v>159</v>
      </c>
      <c r="B149" s="292"/>
      <c r="C149" s="304"/>
      <c r="D149" s="292"/>
      <c r="E149" s="309"/>
      <c r="F149" s="292"/>
      <c r="G149" s="292"/>
      <c r="H149" s="292"/>
      <c r="I149" s="292"/>
      <c r="J149" s="336"/>
      <c r="K149" s="336"/>
      <c r="L149" s="336"/>
      <c r="M149" s="336"/>
      <c r="N149" s="336"/>
      <c r="O149" s="361"/>
      <c r="P149" s="363"/>
      <c r="Q149" s="365"/>
      <c r="R149" s="365"/>
      <c r="S149" s="336"/>
      <c r="T149" s="367"/>
      <c r="U149" s="336"/>
      <c r="V149" s="369"/>
      <c r="W149" s="338" t="s">
        <v>10</v>
      </c>
      <c r="X149" s="160"/>
      <c r="Y149" s="160"/>
      <c r="Z149" s="169"/>
      <c r="AA149" s="360" t="str">
        <f>IF(L100="","",VLOOKUP(L100,$AX$98:$AZ$132,3,FALSE))</f>
        <v/>
      </c>
      <c r="AB149" s="362"/>
      <c r="AC149" s="362"/>
      <c r="AD149" s="160" t="s">
        <v>0</v>
      </c>
      <c r="AE149" s="169"/>
      <c r="AF149" s="338" t="s">
        <v>91</v>
      </c>
      <c r="AG149" s="160"/>
      <c r="AH149" s="169"/>
      <c r="AI149" s="387">
        <f>ROUNDDOWN($F$167/1000,0)</f>
        <v>0</v>
      </c>
      <c r="AJ149" s="388"/>
      <c r="AK149" s="388"/>
      <c r="AL149" s="160" t="s">
        <v>0</v>
      </c>
      <c r="AM149" s="169"/>
    </row>
    <row r="150" spans="1:39" ht="20.25" customHeight="1">
      <c r="A150" s="264" t="s">
        <v>87</v>
      </c>
      <c r="B150" s="286"/>
      <c r="C150" s="289"/>
      <c r="D150" s="289"/>
      <c r="E150" s="289"/>
      <c r="F150" s="289"/>
      <c r="G150" s="289"/>
      <c r="H150" s="323"/>
      <c r="I150" s="328"/>
      <c r="J150" s="332"/>
      <c r="K150" s="339" t="s">
        <v>203</v>
      </c>
      <c r="L150" s="352"/>
      <c r="M150" s="352"/>
      <c r="N150" s="352"/>
      <c r="O150" s="352"/>
      <c r="P150" s="352"/>
      <c r="Q150" s="352"/>
      <c r="R150" s="352"/>
      <c r="S150" s="352"/>
      <c r="T150" s="352"/>
      <c r="U150" s="352"/>
      <c r="V150" s="352"/>
      <c r="W150" s="352"/>
      <c r="X150" s="352"/>
      <c r="Y150" s="352"/>
      <c r="Z150" s="352"/>
      <c r="AA150" s="352"/>
      <c r="AB150" s="352"/>
      <c r="AC150" s="352"/>
      <c r="AD150" s="352"/>
      <c r="AE150" s="352"/>
      <c r="AF150" s="382" t="s">
        <v>123</v>
      </c>
      <c r="AG150" s="385"/>
      <c r="AH150" s="385"/>
      <c r="AI150" s="301"/>
      <c r="AJ150" s="301"/>
      <c r="AK150" s="111"/>
      <c r="AL150" s="289"/>
      <c r="AM150" s="396"/>
    </row>
    <row r="151" spans="1:39" ht="20.25" customHeight="1">
      <c r="A151" s="265"/>
      <c r="B151" s="293"/>
      <c r="C151" s="305" t="s">
        <v>148</v>
      </c>
      <c r="D151" s="305"/>
      <c r="E151" s="305"/>
      <c r="F151" s="305"/>
      <c r="G151" s="305"/>
      <c r="H151" s="305"/>
      <c r="I151" s="305"/>
      <c r="J151" s="305"/>
      <c r="K151" s="305"/>
      <c r="L151" s="305"/>
      <c r="M151" s="305"/>
      <c r="N151" s="305"/>
      <c r="O151" s="305"/>
      <c r="P151" s="305"/>
      <c r="Q151" s="305"/>
      <c r="R151" s="305"/>
      <c r="S151" s="305"/>
      <c r="T151" s="305"/>
      <c r="U151" s="305"/>
      <c r="V151" s="305"/>
      <c r="W151" s="305"/>
      <c r="X151" s="305"/>
      <c r="Y151" s="305"/>
      <c r="Z151" s="305"/>
      <c r="AA151" s="305"/>
      <c r="AB151" s="305"/>
      <c r="AC151" s="305"/>
      <c r="AD151" s="305"/>
      <c r="AE151" s="305"/>
      <c r="AF151" s="305"/>
      <c r="AG151" s="305"/>
      <c r="AH151" s="305"/>
      <c r="AI151" s="305"/>
      <c r="AJ151" s="305"/>
      <c r="AK151" s="305"/>
      <c r="AL151" s="305"/>
      <c r="AM151" s="401"/>
    </row>
    <row r="152" spans="1:39" ht="20.25" customHeight="1">
      <c r="A152" s="267"/>
      <c r="B152" s="288"/>
      <c r="C152" s="303"/>
      <c r="D152" s="303"/>
      <c r="E152" s="303"/>
      <c r="F152" s="303"/>
      <c r="G152" s="303"/>
      <c r="H152" s="303"/>
      <c r="I152" s="303"/>
      <c r="J152" s="303"/>
      <c r="K152" s="303"/>
      <c r="L152" s="303"/>
      <c r="M152" s="303"/>
      <c r="N152" s="303"/>
      <c r="O152" s="303"/>
      <c r="P152" s="303"/>
      <c r="Q152" s="303"/>
      <c r="R152" s="303"/>
      <c r="S152" s="303"/>
      <c r="T152" s="303"/>
      <c r="U152" s="303"/>
      <c r="V152" s="303"/>
      <c r="W152" s="303"/>
      <c r="X152" s="303"/>
      <c r="Y152" s="303"/>
      <c r="Z152" s="303"/>
      <c r="AA152" s="303"/>
      <c r="AB152" s="303"/>
      <c r="AC152" s="303"/>
      <c r="AD152" s="303"/>
      <c r="AE152" s="303"/>
      <c r="AF152" s="303"/>
      <c r="AG152" s="303"/>
      <c r="AH152" s="303"/>
      <c r="AI152" s="303"/>
      <c r="AJ152" s="303"/>
      <c r="AK152" s="303"/>
      <c r="AL152" s="303"/>
      <c r="AM152" s="398"/>
    </row>
    <row r="153" spans="1:39">
      <c r="A153" s="269" t="s">
        <v>182</v>
      </c>
      <c r="B153" s="286"/>
      <c r="C153" s="286"/>
      <c r="D153" s="286"/>
      <c r="E153" s="286"/>
      <c r="F153" s="302"/>
      <c r="G153" s="302"/>
      <c r="H153" s="302"/>
      <c r="I153" s="302"/>
      <c r="J153" s="302"/>
      <c r="K153" s="302"/>
      <c r="L153" s="302"/>
      <c r="M153" s="302"/>
      <c r="N153" s="302"/>
      <c r="O153" s="302"/>
      <c r="P153" s="302"/>
      <c r="Q153" s="302"/>
      <c r="R153" s="302"/>
      <c r="S153" s="302"/>
      <c r="T153" s="302"/>
      <c r="U153" s="302"/>
      <c r="V153" s="302"/>
      <c r="W153" s="302"/>
      <c r="X153" s="302"/>
      <c r="Y153" s="302"/>
      <c r="Z153" s="302"/>
      <c r="AA153" s="302"/>
      <c r="AB153" s="302"/>
      <c r="AC153" s="302"/>
      <c r="AD153" s="302"/>
      <c r="AE153" s="302"/>
      <c r="AF153" s="302"/>
      <c r="AG153" s="302"/>
      <c r="AH153" s="302"/>
      <c r="AI153" s="302"/>
      <c r="AJ153" s="302"/>
      <c r="AK153" s="302"/>
      <c r="AL153" s="302"/>
      <c r="AM153" s="397"/>
    </row>
    <row r="154" spans="1:39" ht="18" customHeight="1">
      <c r="A154" s="269" t="s">
        <v>88</v>
      </c>
      <c r="B154" s="286"/>
      <c r="C154" s="286"/>
      <c r="D154" s="286"/>
      <c r="E154" s="308"/>
      <c r="F154" s="269" t="s">
        <v>18</v>
      </c>
      <c r="G154" s="286"/>
      <c r="H154" s="286"/>
      <c r="I154" s="286"/>
      <c r="J154" s="286"/>
      <c r="K154" s="340" t="s">
        <v>29</v>
      </c>
      <c r="L154" s="340"/>
      <c r="M154" s="340"/>
      <c r="N154" s="340"/>
      <c r="O154" s="340"/>
      <c r="P154" s="340"/>
      <c r="Q154" s="340"/>
      <c r="R154" s="340"/>
      <c r="S154" s="340"/>
      <c r="T154" s="340"/>
      <c r="U154" s="340"/>
      <c r="V154" s="340"/>
      <c r="W154" s="340"/>
      <c r="X154" s="340"/>
      <c r="Y154" s="340"/>
      <c r="Z154" s="340"/>
      <c r="AA154" s="340"/>
      <c r="AB154" s="340"/>
      <c r="AC154" s="340"/>
      <c r="AD154" s="340"/>
      <c r="AE154" s="340"/>
      <c r="AF154" s="340"/>
      <c r="AG154" s="340"/>
      <c r="AH154" s="340"/>
      <c r="AI154" s="340"/>
      <c r="AJ154" s="340"/>
      <c r="AK154" s="340"/>
      <c r="AL154" s="340"/>
      <c r="AM154" s="340"/>
    </row>
    <row r="155" spans="1:39" ht="9.75" customHeight="1">
      <c r="A155" s="270"/>
      <c r="B155" s="270"/>
      <c r="C155" s="270"/>
      <c r="D155" s="270"/>
      <c r="E155" s="270"/>
      <c r="F155" s="311"/>
      <c r="G155" s="311"/>
      <c r="H155" s="311"/>
      <c r="I155" s="311"/>
      <c r="J155" s="311"/>
      <c r="K155" s="341"/>
      <c r="L155" s="341"/>
      <c r="M155" s="341"/>
      <c r="N155" s="341"/>
      <c r="O155" s="341"/>
      <c r="P155" s="341"/>
      <c r="Q155" s="341"/>
      <c r="R155" s="341"/>
      <c r="S155" s="341"/>
      <c r="T155" s="341"/>
      <c r="U155" s="341"/>
      <c r="V155" s="341"/>
      <c r="W155" s="341"/>
      <c r="X155" s="341"/>
      <c r="Y155" s="341"/>
      <c r="Z155" s="341"/>
      <c r="AA155" s="341"/>
      <c r="AB155" s="341"/>
      <c r="AC155" s="341"/>
      <c r="AD155" s="341"/>
      <c r="AE155" s="341"/>
      <c r="AF155" s="341"/>
      <c r="AG155" s="341"/>
      <c r="AH155" s="341"/>
      <c r="AI155" s="341"/>
      <c r="AJ155" s="341"/>
      <c r="AK155" s="341"/>
      <c r="AL155" s="341"/>
      <c r="AM155" s="341"/>
    </row>
    <row r="156" spans="1:39" ht="9.75" customHeight="1">
      <c r="A156" s="270"/>
      <c r="B156" s="270"/>
      <c r="C156" s="270"/>
      <c r="D156" s="270"/>
      <c r="E156" s="270"/>
      <c r="F156" s="311"/>
      <c r="G156" s="311"/>
      <c r="H156" s="311"/>
      <c r="I156" s="311"/>
      <c r="J156" s="311"/>
      <c r="K156" s="341"/>
      <c r="L156" s="341"/>
      <c r="M156" s="341"/>
      <c r="N156" s="341"/>
      <c r="O156" s="341"/>
      <c r="P156" s="341"/>
      <c r="Q156" s="341"/>
      <c r="R156" s="341"/>
      <c r="S156" s="341"/>
      <c r="T156" s="341"/>
      <c r="U156" s="341"/>
      <c r="V156" s="341"/>
      <c r="W156" s="341"/>
      <c r="X156" s="341"/>
      <c r="Y156" s="341"/>
      <c r="Z156" s="341"/>
      <c r="AA156" s="341"/>
      <c r="AB156" s="341"/>
      <c r="AC156" s="341"/>
      <c r="AD156" s="341"/>
      <c r="AE156" s="341"/>
      <c r="AF156" s="341"/>
      <c r="AG156" s="341"/>
      <c r="AH156" s="341"/>
      <c r="AI156" s="341"/>
      <c r="AJ156" s="341"/>
      <c r="AK156" s="341"/>
      <c r="AL156" s="341"/>
      <c r="AM156" s="341"/>
    </row>
    <row r="157" spans="1:39" ht="9.75" customHeight="1">
      <c r="A157" s="270"/>
      <c r="B157" s="270"/>
      <c r="C157" s="270"/>
      <c r="D157" s="270"/>
      <c r="E157" s="270"/>
      <c r="F157" s="311"/>
      <c r="G157" s="311"/>
      <c r="H157" s="311"/>
      <c r="I157" s="311"/>
      <c r="J157" s="311"/>
      <c r="K157" s="341"/>
      <c r="L157" s="341"/>
      <c r="M157" s="341"/>
      <c r="N157" s="341"/>
      <c r="O157" s="341"/>
      <c r="P157" s="341"/>
      <c r="Q157" s="341"/>
      <c r="R157" s="341"/>
      <c r="S157" s="341"/>
      <c r="T157" s="341"/>
      <c r="U157" s="341"/>
      <c r="V157" s="341"/>
      <c r="W157" s="341"/>
      <c r="X157" s="341"/>
      <c r="Y157" s="341"/>
      <c r="Z157" s="341"/>
      <c r="AA157" s="341"/>
      <c r="AB157" s="341"/>
      <c r="AC157" s="341"/>
      <c r="AD157" s="341"/>
      <c r="AE157" s="341"/>
      <c r="AF157" s="341"/>
      <c r="AG157" s="341"/>
      <c r="AH157" s="341"/>
      <c r="AI157" s="341"/>
      <c r="AJ157" s="341"/>
      <c r="AK157" s="341"/>
      <c r="AL157" s="341"/>
      <c r="AM157" s="341"/>
    </row>
    <row r="158" spans="1:39" ht="9.75" customHeight="1">
      <c r="A158" s="270"/>
      <c r="B158" s="270"/>
      <c r="C158" s="270"/>
      <c r="D158" s="270"/>
      <c r="E158" s="270"/>
      <c r="F158" s="311"/>
      <c r="G158" s="311"/>
      <c r="H158" s="311"/>
      <c r="I158" s="311"/>
      <c r="J158" s="311"/>
      <c r="K158" s="341"/>
      <c r="L158" s="341"/>
      <c r="M158" s="341"/>
      <c r="N158" s="341"/>
      <c r="O158" s="341"/>
      <c r="P158" s="341"/>
      <c r="Q158" s="341"/>
      <c r="R158" s="341"/>
      <c r="S158" s="341"/>
      <c r="T158" s="341"/>
      <c r="U158" s="341"/>
      <c r="V158" s="341"/>
      <c r="W158" s="341"/>
      <c r="X158" s="341"/>
      <c r="Y158" s="341"/>
      <c r="Z158" s="341"/>
      <c r="AA158" s="341"/>
      <c r="AB158" s="341"/>
      <c r="AC158" s="341"/>
      <c r="AD158" s="341"/>
      <c r="AE158" s="341"/>
      <c r="AF158" s="341"/>
      <c r="AG158" s="341"/>
      <c r="AH158" s="341"/>
      <c r="AI158" s="341"/>
      <c r="AJ158" s="341"/>
      <c r="AK158" s="341"/>
      <c r="AL158" s="341"/>
      <c r="AM158" s="341"/>
    </row>
    <row r="159" spans="1:39" ht="9.75" customHeight="1">
      <c r="A159" s="270"/>
      <c r="B159" s="270"/>
      <c r="C159" s="270"/>
      <c r="D159" s="270"/>
      <c r="E159" s="270"/>
      <c r="F159" s="311"/>
      <c r="G159" s="311"/>
      <c r="H159" s="311"/>
      <c r="I159" s="311"/>
      <c r="J159" s="311"/>
      <c r="K159" s="341"/>
      <c r="L159" s="341"/>
      <c r="M159" s="341"/>
      <c r="N159" s="341"/>
      <c r="O159" s="341"/>
      <c r="P159" s="341"/>
      <c r="Q159" s="341"/>
      <c r="R159" s="341"/>
      <c r="S159" s="341"/>
      <c r="T159" s="341"/>
      <c r="U159" s="341"/>
      <c r="V159" s="341"/>
      <c r="W159" s="341"/>
      <c r="X159" s="341"/>
      <c r="Y159" s="341"/>
      <c r="Z159" s="341"/>
      <c r="AA159" s="341"/>
      <c r="AB159" s="341"/>
      <c r="AC159" s="341"/>
      <c r="AD159" s="341"/>
      <c r="AE159" s="341"/>
      <c r="AF159" s="341"/>
      <c r="AG159" s="341"/>
      <c r="AH159" s="341"/>
      <c r="AI159" s="341"/>
      <c r="AJ159" s="341"/>
      <c r="AK159" s="341"/>
      <c r="AL159" s="341"/>
      <c r="AM159" s="341"/>
    </row>
    <row r="160" spans="1:39" ht="9.75" customHeight="1">
      <c r="A160" s="270"/>
      <c r="B160" s="270"/>
      <c r="C160" s="270"/>
      <c r="D160" s="270"/>
      <c r="E160" s="270"/>
      <c r="F160" s="311"/>
      <c r="G160" s="311"/>
      <c r="H160" s="311"/>
      <c r="I160" s="311"/>
      <c r="J160" s="311"/>
      <c r="K160" s="341"/>
      <c r="L160" s="341"/>
      <c r="M160" s="341"/>
      <c r="N160" s="341"/>
      <c r="O160" s="341"/>
      <c r="P160" s="341"/>
      <c r="Q160" s="341"/>
      <c r="R160" s="341"/>
      <c r="S160" s="341"/>
      <c r="T160" s="341"/>
      <c r="U160" s="341"/>
      <c r="V160" s="341"/>
      <c r="W160" s="341"/>
      <c r="X160" s="341"/>
      <c r="Y160" s="341"/>
      <c r="Z160" s="341"/>
      <c r="AA160" s="341"/>
      <c r="AB160" s="341"/>
      <c r="AC160" s="341"/>
      <c r="AD160" s="341"/>
      <c r="AE160" s="341"/>
      <c r="AF160" s="341"/>
      <c r="AG160" s="341"/>
      <c r="AH160" s="341"/>
      <c r="AI160" s="341"/>
      <c r="AJ160" s="341"/>
      <c r="AK160" s="341"/>
      <c r="AL160" s="341"/>
      <c r="AM160" s="341"/>
    </row>
    <row r="161" spans="1:39" ht="9.75" customHeight="1">
      <c r="A161" s="270"/>
      <c r="B161" s="270"/>
      <c r="C161" s="270"/>
      <c r="D161" s="270"/>
      <c r="E161" s="270"/>
      <c r="F161" s="311"/>
      <c r="G161" s="311"/>
      <c r="H161" s="311"/>
      <c r="I161" s="311"/>
      <c r="J161" s="311"/>
      <c r="K161" s="341"/>
      <c r="L161" s="341"/>
      <c r="M161" s="341"/>
      <c r="N161" s="341"/>
      <c r="O161" s="341"/>
      <c r="P161" s="341"/>
      <c r="Q161" s="341"/>
      <c r="R161" s="341"/>
      <c r="S161" s="341"/>
      <c r="T161" s="341"/>
      <c r="U161" s="341"/>
      <c r="V161" s="341"/>
      <c r="W161" s="341"/>
      <c r="X161" s="341"/>
      <c r="Y161" s="341"/>
      <c r="Z161" s="341"/>
      <c r="AA161" s="341"/>
      <c r="AB161" s="341"/>
      <c r="AC161" s="341"/>
      <c r="AD161" s="341"/>
      <c r="AE161" s="341"/>
      <c r="AF161" s="341"/>
      <c r="AG161" s="341"/>
      <c r="AH161" s="341"/>
      <c r="AI161" s="341"/>
      <c r="AJ161" s="341"/>
      <c r="AK161" s="341"/>
      <c r="AL161" s="341"/>
      <c r="AM161" s="341"/>
    </row>
    <row r="162" spans="1:39" ht="9.75" customHeight="1">
      <c r="A162" s="270"/>
      <c r="B162" s="270"/>
      <c r="C162" s="270"/>
      <c r="D162" s="270"/>
      <c r="E162" s="270"/>
      <c r="F162" s="311"/>
      <c r="G162" s="311"/>
      <c r="H162" s="311"/>
      <c r="I162" s="311"/>
      <c r="J162" s="311"/>
      <c r="K162" s="341"/>
      <c r="L162" s="341"/>
      <c r="M162" s="341"/>
      <c r="N162" s="341"/>
      <c r="O162" s="341"/>
      <c r="P162" s="341"/>
      <c r="Q162" s="341"/>
      <c r="R162" s="341"/>
      <c r="S162" s="341"/>
      <c r="T162" s="341"/>
      <c r="U162" s="341"/>
      <c r="V162" s="341"/>
      <c r="W162" s="341"/>
      <c r="X162" s="341"/>
      <c r="Y162" s="341"/>
      <c r="Z162" s="341"/>
      <c r="AA162" s="341"/>
      <c r="AB162" s="341"/>
      <c r="AC162" s="341"/>
      <c r="AD162" s="341"/>
      <c r="AE162" s="341"/>
      <c r="AF162" s="341"/>
      <c r="AG162" s="341"/>
      <c r="AH162" s="341"/>
      <c r="AI162" s="341"/>
      <c r="AJ162" s="341"/>
      <c r="AK162" s="341"/>
      <c r="AL162" s="341"/>
      <c r="AM162" s="341"/>
    </row>
    <row r="163" spans="1:39" ht="9.75" customHeight="1">
      <c r="A163" s="270"/>
      <c r="B163" s="270"/>
      <c r="C163" s="270"/>
      <c r="D163" s="270"/>
      <c r="E163" s="270"/>
      <c r="F163" s="311"/>
      <c r="G163" s="311"/>
      <c r="H163" s="311"/>
      <c r="I163" s="311"/>
      <c r="J163" s="311"/>
      <c r="K163" s="341"/>
      <c r="L163" s="341"/>
      <c r="M163" s="341"/>
      <c r="N163" s="341"/>
      <c r="O163" s="341"/>
      <c r="P163" s="341"/>
      <c r="Q163" s="341"/>
      <c r="R163" s="341"/>
      <c r="S163" s="341"/>
      <c r="T163" s="341"/>
      <c r="U163" s="341"/>
      <c r="V163" s="341"/>
      <c r="W163" s="341"/>
      <c r="X163" s="341"/>
      <c r="Y163" s="341"/>
      <c r="Z163" s="341"/>
      <c r="AA163" s="341"/>
      <c r="AB163" s="341"/>
      <c r="AC163" s="341"/>
      <c r="AD163" s="341"/>
      <c r="AE163" s="341"/>
      <c r="AF163" s="341"/>
      <c r="AG163" s="341"/>
      <c r="AH163" s="341"/>
      <c r="AI163" s="341"/>
      <c r="AJ163" s="341"/>
      <c r="AK163" s="341"/>
      <c r="AL163" s="341"/>
      <c r="AM163" s="341"/>
    </row>
    <row r="164" spans="1:39" ht="9.75" customHeight="1">
      <c r="A164" s="270"/>
      <c r="B164" s="270"/>
      <c r="C164" s="270"/>
      <c r="D164" s="270"/>
      <c r="E164" s="270"/>
      <c r="F164" s="311"/>
      <c r="G164" s="311"/>
      <c r="H164" s="311"/>
      <c r="I164" s="311"/>
      <c r="J164" s="311"/>
      <c r="K164" s="341"/>
      <c r="L164" s="341"/>
      <c r="M164" s="341"/>
      <c r="N164" s="341"/>
      <c r="O164" s="341"/>
      <c r="P164" s="341"/>
      <c r="Q164" s="341"/>
      <c r="R164" s="341"/>
      <c r="S164" s="341"/>
      <c r="T164" s="341"/>
      <c r="U164" s="341"/>
      <c r="V164" s="341"/>
      <c r="W164" s="341"/>
      <c r="X164" s="341"/>
      <c r="Y164" s="341"/>
      <c r="Z164" s="341"/>
      <c r="AA164" s="341"/>
      <c r="AB164" s="341"/>
      <c r="AC164" s="341"/>
      <c r="AD164" s="341"/>
      <c r="AE164" s="341"/>
      <c r="AF164" s="341"/>
      <c r="AG164" s="341"/>
      <c r="AH164" s="341"/>
      <c r="AI164" s="341"/>
      <c r="AJ164" s="341"/>
      <c r="AK164" s="341"/>
      <c r="AL164" s="341"/>
      <c r="AM164" s="341"/>
    </row>
    <row r="165" spans="1:39" ht="9.75" customHeight="1">
      <c r="A165" s="270"/>
      <c r="B165" s="270"/>
      <c r="C165" s="270"/>
      <c r="D165" s="270"/>
      <c r="E165" s="270"/>
      <c r="F165" s="311"/>
      <c r="G165" s="311"/>
      <c r="H165" s="311"/>
      <c r="I165" s="311"/>
      <c r="J165" s="311"/>
      <c r="K165" s="341"/>
      <c r="L165" s="341"/>
      <c r="M165" s="341"/>
      <c r="N165" s="341"/>
      <c r="O165" s="341"/>
      <c r="P165" s="341"/>
      <c r="Q165" s="341"/>
      <c r="R165" s="341"/>
      <c r="S165" s="341"/>
      <c r="T165" s="341"/>
      <c r="U165" s="341"/>
      <c r="V165" s="341"/>
      <c r="W165" s="341"/>
      <c r="X165" s="341"/>
      <c r="Y165" s="341"/>
      <c r="Z165" s="341"/>
      <c r="AA165" s="341"/>
      <c r="AB165" s="341"/>
      <c r="AC165" s="341"/>
      <c r="AD165" s="341"/>
      <c r="AE165" s="341"/>
      <c r="AF165" s="341"/>
      <c r="AG165" s="341"/>
      <c r="AH165" s="341"/>
      <c r="AI165" s="341"/>
      <c r="AJ165" s="341"/>
      <c r="AK165" s="341"/>
      <c r="AL165" s="341"/>
      <c r="AM165" s="341"/>
    </row>
    <row r="166" spans="1:39" ht="9.75" customHeight="1">
      <c r="A166" s="270"/>
      <c r="B166" s="270"/>
      <c r="C166" s="270"/>
      <c r="D166" s="270"/>
      <c r="E166" s="270"/>
      <c r="F166" s="312"/>
      <c r="G166" s="317"/>
      <c r="H166" s="317"/>
      <c r="I166" s="317"/>
      <c r="J166" s="317"/>
      <c r="K166" s="345"/>
      <c r="L166" s="345"/>
      <c r="M166" s="345"/>
      <c r="N166" s="345"/>
      <c r="O166" s="345"/>
      <c r="P166" s="345"/>
      <c r="Q166" s="345"/>
      <c r="R166" s="345"/>
      <c r="S166" s="345"/>
      <c r="T166" s="345"/>
      <c r="U166" s="345"/>
      <c r="V166" s="345"/>
      <c r="W166" s="345"/>
      <c r="X166" s="345"/>
      <c r="Y166" s="345"/>
      <c r="Z166" s="345"/>
      <c r="AA166" s="345"/>
      <c r="AB166" s="345"/>
      <c r="AC166" s="345"/>
      <c r="AD166" s="345"/>
      <c r="AE166" s="345"/>
      <c r="AF166" s="345"/>
      <c r="AG166" s="345"/>
      <c r="AH166" s="345"/>
      <c r="AI166" s="345"/>
      <c r="AJ166" s="345"/>
      <c r="AK166" s="345"/>
      <c r="AL166" s="345"/>
      <c r="AM166" s="345"/>
    </row>
    <row r="167" spans="1:39" ht="20.25" customHeight="1">
      <c r="A167" s="271" t="s">
        <v>278</v>
      </c>
      <c r="B167" s="290"/>
      <c r="C167" s="290"/>
      <c r="D167" s="290"/>
      <c r="E167" s="310"/>
      <c r="F167" s="316">
        <f>SUM(F155:J166)</f>
        <v>0</v>
      </c>
      <c r="G167" s="320"/>
      <c r="H167" s="320"/>
      <c r="I167" s="320"/>
      <c r="J167" s="320"/>
      <c r="K167" s="346"/>
      <c r="L167" s="346"/>
      <c r="M167" s="346"/>
      <c r="N167" s="346"/>
      <c r="O167" s="346"/>
      <c r="P167" s="346"/>
      <c r="Q167" s="346"/>
      <c r="R167" s="346"/>
      <c r="S167" s="346"/>
      <c r="T167" s="346"/>
      <c r="U167" s="346"/>
      <c r="V167" s="346"/>
      <c r="W167" s="346"/>
      <c r="X167" s="346"/>
      <c r="Y167" s="346"/>
      <c r="Z167" s="346"/>
      <c r="AA167" s="346"/>
      <c r="AB167" s="346"/>
      <c r="AC167" s="346"/>
      <c r="AD167" s="346"/>
      <c r="AE167" s="346"/>
      <c r="AF167" s="346"/>
      <c r="AG167" s="346"/>
      <c r="AH167" s="346"/>
      <c r="AI167" s="346"/>
      <c r="AJ167" s="346"/>
      <c r="AK167" s="346"/>
      <c r="AL167" s="346"/>
      <c r="AM167" s="346"/>
    </row>
    <row r="168" spans="1:39">
      <c r="A168" s="275"/>
      <c r="B168" s="275"/>
      <c r="C168" s="275"/>
      <c r="D168" s="275"/>
      <c r="E168" s="275"/>
      <c r="F168" s="275"/>
      <c r="G168" s="275"/>
      <c r="H168" s="275"/>
      <c r="I168" s="275"/>
      <c r="J168" s="275"/>
      <c r="K168" s="347"/>
      <c r="L168" s="347"/>
      <c r="M168" s="347"/>
      <c r="N168" s="347"/>
      <c r="O168" s="347"/>
      <c r="P168" s="347"/>
      <c r="Q168" s="347"/>
      <c r="R168" s="347"/>
      <c r="S168" s="347"/>
      <c r="T168" s="347"/>
      <c r="U168" s="347"/>
      <c r="V168" s="347"/>
      <c r="W168" s="347"/>
      <c r="X168" s="347"/>
      <c r="Y168" s="347"/>
      <c r="Z168" s="347"/>
      <c r="AA168" s="347"/>
      <c r="AB168" s="347"/>
      <c r="AC168" s="347"/>
      <c r="AD168" s="347"/>
      <c r="AE168" s="347"/>
      <c r="AF168" s="347"/>
      <c r="AG168" s="347"/>
      <c r="AH168" s="347"/>
      <c r="AI168" s="347"/>
      <c r="AJ168" s="347"/>
      <c r="AK168" s="307"/>
      <c r="AL168" s="307"/>
      <c r="AM168" s="307"/>
    </row>
    <row r="169" spans="1:39">
      <c r="A169" s="276"/>
      <c r="B169" s="294"/>
      <c r="C169" s="306"/>
      <c r="D169" s="306"/>
      <c r="E169" s="306"/>
      <c r="F169" s="306"/>
      <c r="G169" s="306"/>
      <c r="H169" s="306"/>
      <c r="I169" s="306"/>
      <c r="J169" s="306"/>
      <c r="K169" s="306"/>
      <c r="L169" s="306"/>
      <c r="M169" s="306"/>
      <c r="N169" s="306"/>
      <c r="O169" s="306"/>
      <c r="P169" s="306"/>
      <c r="Q169" s="306"/>
      <c r="R169" s="306"/>
      <c r="S169" s="306"/>
      <c r="T169" s="306"/>
      <c r="U169" s="306"/>
      <c r="V169" s="306"/>
      <c r="W169" s="306"/>
      <c r="X169" s="306"/>
      <c r="Y169" s="306"/>
      <c r="Z169" s="306"/>
      <c r="AA169" s="306"/>
      <c r="AB169" s="306"/>
      <c r="AC169" s="306"/>
      <c r="AD169" s="306"/>
      <c r="AE169" s="306"/>
      <c r="AF169" s="306"/>
      <c r="AG169" s="306"/>
      <c r="AH169" s="306"/>
      <c r="AI169" s="306"/>
      <c r="AJ169" s="306"/>
      <c r="AK169" s="389"/>
      <c r="AL169" s="389"/>
      <c r="AM169" s="402"/>
    </row>
    <row r="170" spans="1:39">
      <c r="A170" s="277" t="s">
        <v>135</v>
      </c>
      <c r="B170" s="295"/>
      <c r="C170" s="295"/>
      <c r="D170" s="295"/>
      <c r="E170" s="295"/>
      <c r="F170" s="295"/>
      <c r="G170" s="295"/>
      <c r="H170" s="295"/>
      <c r="I170" s="295"/>
      <c r="J170" s="295"/>
      <c r="K170" s="295"/>
      <c r="L170" s="295"/>
      <c r="M170" s="295"/>
      <c r="N170" s="295"/>
      <c r="O170" s="295"/>
      <c r="P170" s="295"/>
      <c r="Q170" s="295"/>
      <c r="R170" s="295"/>
      <c r="S170" s="295"/>
      <c r="T170" s="295"/>
      <c r="U170" s="295"/>
      <c r="V170" s="295"/>
      <c r="W170" s="295"/>
      <c r="X170" s="295"/>
      <c r="Y170" s="295"/>
      <c r="Z170" s="295"/>
      <c r="AA170" s="295"/>
      <c r="AB170" s="295"/>
      <c r="AC170" s="295"/>
      <c r="AD170" s="295"/>
      <c r="AE170" s="295"/>
      <c r="AF170" s="295"/>
      <c r="AG170" s="295"/>
      <c r="AH170" s="295"/>
      <c r="AI170" s="295"/>
      <c r="AJ170" s="295"/>
      <c r="AK170" s="295"/>
      <c r="AL170" s="258"/>
      <c r="AM170" s="403"/>
    </row>
    <row r="171" spans="1:39">
      <c r="A171" s="278" t="s">
        <v>168</v>
      </c>
      <c r="B171" s="296"/>
      <c r="C171" s="296"/>
      <c r="D171" s="296"/>
      <c r="E171" s="296"/>
      <c r="F171" s="296"/>
      <c r="G171" s="296"/>
      <c r="H171" s="296"/>
      <c r="I171" s="296"/>
      <c r="J171" s="296"/>
      <c r="K171" s="296"/>
      <c r="L171" s="296"/>
      <c r="M171" s="296"/>
      <c r="N171" s="296"/>
      <c r="O171" s="296"/>
      <c r="P171" s="296"/>
      <c r="Q171" s="296"/>
      <c r="R171" s="296"/>
      <c r="S171" s="296"/>
      <c r="T171" s="296"/>
      <c r="U171" s="296"/>
      <c r="V171" s="296"/>
      <c r="W171" s="296"/>
      <c r="X171" s="296"/>
      <c r="Y171" s="296"/>
      <c r="Z171" s="296"/>
      <c r="AA171" s="296"/>
      <c r="AB171" s="296"/>
      <c r="AC171" s="296"/>
      <c r="AD171" s="296"/>
      <c r="AE171" s="296"/>
      <c r="AF171" s="296"/>
      <c r="AG171" s="296"/>
      <c r="AH171" s="296"/>
      <c r="AI171" s="296"/>
      <c r="AJ171" s="296"/>
      <c r="AK171" s="296"/>
      <c r="AL171" s="391"/>
      <c r="AM171" s="404"/>
    </row>
    <row r="172" spans="1:39">
      <c r="A172" s="277" t="s">
        <v>170</v>
      </c>
      <c r="B172" s="295"/>
      <c r="C172" s="295"/>
      <c r="D172" s="295"/>
      <c r="E172" s="295"/>
      <c r="F172" s="295"/>
      <c r="G172" s="295"/>
      <c r="H172" s="295"/>
      <c r="I172" s="295"/>
      <c r="J172" s="295"/>
      <c r="K172" s="295"/>
      <c r="L172" s="295"/>
      <c r="M172" s="295"/>
      <c r="N172" s="295"/>
      <c r="O172" s="295"/>
      <c r="P172" s="295"/>
      <c r="Q172" s="295"/>
      <c r="R172" s="295"/>
      <c r="S172" s="295"/>
      <c r="T172" s="295"/>
      <c r="U172" s="295"/>
      <c r="V172" s="295"/>
      <c r="W172" s="295"/>
      <c r="X172" s="295"/>
      <c r="Y172" s="295"/>
      <c r="Z172" s="295"/>
      <c r="AA172" s="295"/>
      <c r="AB172" s="295"/>
      <c r="AC172" s="295"/>
      <c r="AD172" s="295"/>
      <c r="AE172" s="295"/>
      <c r="AF172" s="295"/>
      <c r="AG172" s="295"/>
      <c r="AH172" s="295"/>
      <c r="AI172" s="295"/>
      <c r="AJ172" s="295"/>
      <c r="AK172" s="295"/>
      <c r="AL172" s="392"/>
      <c r="AM172" s="405"/>
    </row>
    <row r="173" spans="1:39">
      <c r="A173" s="277" t="s">
        <v>172</v>
      </c>
      <c r="B173" s="295"/>
      <c r="C173" s="295"/>
      <c r="D173" s="295"/>
      <c r="E173" s="295"/>
      <c r="F173" s="295"/>
      <c r="G173" s="295"/>
      <c r="H173" s="295"/>
      <c r="I173" s="295"/>
      <c r="J173" s="295"/>
      <c r="K173" s="295"/>
      <c r="L173" s="295"/>
      <c r="M173" s="295"/>
      <c r="N173" s="295"/>
      <c r="O173" s="295"/>
      <c r="P173" s="295"/>
      <c r="Q173" s="295"/>
      <c r="R173" s="295"/>
      <c r="S173" s="295"/>
      <c r="T173" s="295"/>
      <c r="U173" s="295"/>
      <c r="V173" s="295"/>
      <c r="W173" s="295"/>
      <c r="X173" s="295"/>
      <c r="Y173" s="295"/>
      <c r="Z173" s="295"/>
      <c r="AA173" s="295"/>
      <c r="AB173" s="295"/>
      <c r="AC173" s="295"/>
      <c r="AD173" s="295"/>
      <c r="AE173" s="295"/>
      <c r="AF173" s="295"/>
      <c r="AG173" s="295"/>
      <c r="AH173" s="295"/>
      <c r="AI173" s="295"/>
      <c r="AJ173" s="295"/>
      <c r="AK173" s="390"/>
      <c r="AL173" s="258"/>
      <c r="AM173" s="403"/>
    </row>
    <row r="174" spans="1:39">
      <c r="A174" s="277"/>
      <c r="B174" s="295"/>
      <c r="C174" s="295"/>
      <c r="D174" s="295"/>
      <c r="E174" s="295"/>
      <c r="F174" s="295"/>
      <c r="G174" s="295"/>
      <c r="H174" s="295"/>
      <c r="I174" s="295"/>
      <c r="J174" s="295"/>
      <c r="K174" s="295"/>
      <c r="L174" s="295"/>
      <c r="M174" s="295"/>
      <c r="N174" s="295"/>
      <c r="O174" s="295"/>
      <c r="P174" s="295"/>
      <c r="Q174" s="295"/>
      <c r="R174" s="295"/>
      <c r="S174" s="295"/>
      <c r="T174" s="295"/>
      <c r="U174" s="295"/>
      <c r="V174" s="295"/>
      <c r="W174" s="295"/>
      <c r="X174" s="295"/>
      <c r="Y174" s="295"/>
      <c r="Z174" s="295"/>
      <c r="AA174" s="295"/>
      <c r="AB174" s="295"/>
      <c r="AC174" s="295"/>
      <c r="AD174" s="295"/>
      <c r="AE174" s="295"/>
      <c r="AF174" s="295"/>
      <c r="AG174" s="295"/>
      <c r="AH174" s="295"/>
      <c r="AI174" s="295"/>
      <c r="AJ174" s="295"/>
      <c r="AK174" s="390"/>
      <c r="AL174" s="258"/>
      <c r="AM174" s="403"/>
    </row>
    <row r="175" spans="1:39">
      <c r="A175" s="279" t="s">
        <v>189</v>
      </c>
      <c r="B175" s="296"/>
      <c r="C175" s="296"/>
      <c r="D175" s="296"/>
      <c r="E175" s="296"/>
      <c r="F175" s="296"/>
      <c r="G175" s="296"/>
      <c r="H175" s="296"/>
      <c r="I175" s="296"/>
      <c r="J175" s="296"/>
      <c r="K175" s="296"/>
      <c r="L175" s="296"/>
      <c r="M175" s="296"/>
      <c r="N175" s="296"/>
      <c r="O175" s="296"/>
      <c r="P175" s="296"/>
      <c r="Q175" s="296"/>
      <c r="R175" s="296"/>
      <c r="S175" s="296"/>
      <c r="T175" s="296"/>
      <c r="U175" s="296"/>
      <c r="V175" s="296"/>
      <c r="W175" s="296"/>
      <c r="X175" s="296"/>
      <c r="Y175" s="296"/>
      <c r="Z175" s="296"/>
      <c r="AA175" s="296"/>
      <c r="AB175" s="296"/>
      <c r="AC175" s="296"/>
      <c r="AD175" s="296"/>
      <c r="AE175" s="296"/>
      <c r="AF175" s="296"/>
      <c r="AG175" s="296"/>
      <c r="AH175" s="296"/>
      <c r="AI175" s="296"/>
      <c r="AJ175" s="296"/>
      <c r="AK175" s="296"/>
      <c r="AL175" s="258"/>
      <c r="AM175" s="403"/>
    </row>
    <row r="176" spans="1:39">
      <c r="A176" s="278" t="s">
        <v>174</v>
      </c>
      <c r="B176" s="296"/>
      <c r="C176" s="296"/>
      <c r="D176" s="296"/>
      <c r="E176" s="296"/>
      <c r="F176" s="296"/>
      <c r="G176" s="296"/>
      <c r="H176" s="296"/>
      <c r="I176" s="296"/>
      <c r="J176" s="296"/>
      <c r="K176" s="296"/>
      <c r="L176" s="296"/>
      <c r="M176" s="296"/>
      <c r="N176" s="296"/>
      <c r="O176" s="296"/>
      <c r="P176" s="296"/>
      <c r="Q176" s="296"/>
      <c r="R176" s="296"/>
      <c r="S176" s="296"/>
      <c r="T176" s="296"/>
      <c r="U176" s="296"/>
      <c r="V176" s="296"/>
      <c r="W176" s="296"/>
      <c r="X176" s="296"/>
      <c r="Y176" s="296"/>
      <c r="Z176" s="296"/>
      <c r="AA176" s="296"/>
      <c r="AB176" s="296"/>
      <c r="AC176" s="296"/>
      <c r="AD176" s="296"/>
      <c r="AE176" s="296"/>
      <c r="AF176" s="296"/>
      <c r="AG176" s="296"/>
      <c r="AH176" s="296"/>
      <c r="AI176" s="296"/>
      <c r="AJ176" s="296"/>
      <c r="AK176" s="296"/>
      <c r="AL176" s="258"/>
      <c r="AM176" s="403"/>
    </row>
    <row r="177" spans="1:39">
      <c r="A177" s="278" t="s">
        <v>177</v>
      </c>
      <c r="B177" s="297"/>
      <c r="C177" s="297"/>
      <c r="D177" s="297"/>
      <c r="E177" s="297"/>
      <c r="F177" s="297"/>
      <c r="G177" s="297"/>
      <c r="H177" s="297"/>
      <c r="I177" s="297"/>
      <c r="J177" s="297"/>
      <c r="K177" s="297"/>
      <c r="L177" s="297"/>
      <c r="M177" s="297"/>
      <c r="N177" s="297"/>
      <c r="O177" s="297"/>
      <c r="P177" s="297"/>
      <c r="Q177" s="297"/>
      <c r="R177" s="297"/>
      <c r="S177" s="297"/>
      <c r="T177" s="297"/>
      <c r="U177" s="297"/>
      <c r="V177" s="297"/>
      <c r="W177" s="297"/>
      <c r="X177" s="297"/>
      <c r="Y177" s="297"/>
      <c r="Z177" s="297"/>
      <c r="AA177" s="297"/>
      <c r="AB177" s="297"/>
      <c r="AC177" s="297"/>
      <c r="AD177" s="297"/>
      <c r="AE177" s="297"/>
      <c r="AF177" s="297"/>
      <c r="AG177" s="297"/>
      <c r="AH177" s="297"/>
      <c r="AI177" s="297"/>
      <c r="AJ177" s="297"/>
      <c r="AK177" s="390"/>
      <c r="AL177" s="258"/>
      <c r="AM177" s="403"/>
    </row>
    <row r="178" spans="1:39">
      <c r="A178" s="278" t="s">
        <v>147</v>
      </c>
      <c r="B178" s="297"/>
      <c r="C178" s="297"/>
      <c r="D178" s="297"/>
      <c r="E178" s="297"/>
      <c r="F178" s="297"/>
      <c r="G178" s="297"/>
      <c r="H178" s="297"/>
      <c r="I178" s="297"/>
      <c r="J178" s="297"/>
      <c r="K178" s="297"/>
      <c r="L178" s="297"/>
      <c r="M178" s="297"/>
      <c r="N178" s="297"/>
      <c r="O178" s="297"/>
      <c r="P178" s="297"/>
      <c r="Q178" s="297"/>
      <c r="R178" s="297"/>
      <c r="S178" s="297"/>
      <c r="T178" s="297"/>
      <c r="U178" s="297"/>
      <c r="V178" s="297"/>
      <c r="W178" s="297"/>
      <c r="X178" s="297"/>
      <c r="Y178" s="297"/>
      <c r="Z178" s="297"/>
      <c r="AA178" s="297"/>
      <c r="AB178" s="297"/>
      <c r="AC178" s="297"/>
      <c r="AD178" s="297"/>
      <c r="AE178" s="297"/>
      <c r="AF178" s="297"/>
      <c r="AG178" s="297"/>
      <c r="AH178" s="297"/>
      <c r="AI178" s="297"/>
      <c r="AJ178" s="297"/>
      <c r="AK178" s="390"/>
      <c r="AL178" s="258"/>
      <c r="AM178" s="403"/>
    </row>
    <row r="179" spans="1:39">
      <c r="A179" s="278"/>
      <c r="B179" s="297"/>
      <c r="C179" s="297"/>
      <c r="D179" s="297"/>
      <c r="E179" s="297"/>
      <c r="F179" s="297"/>
      <c r="G179" s="297"/>
      <c r="H179" s="297"/>
      <c r="I179" s="297"/>
      <c r="J179" s="297"/>
      <c r="K179" s="297"/>
      <c r="L179" s="297"/>
      <c r="M179" s="297"/>
      <c r="N179" s="297"/>
      <c r="O179" s="297"/>
      <c r="P179" s="297"/>
      <c r="Q179" s="297"/>
      <c r="R179" s="297"/>
      <c r="S179" s="297"/>
      <c r="T179" s="297"/>
      <c r="U179" s="297"/>
      <c r="V179" s="297"/>
      <c r="W179" s="297"/>
      <c r="X179" s="297"/>
      <c r="Y179" s="297"/>
      <c r="Z179" s="297"/>
      <c r="AA179" s="297"/>
      <c r="AB179" s="297"/>
      <c r="AC179" s="297"/>
      <c r="AD179" s="297"/>
      <c r="AE179" s="297"/>
      <c r="AF179" s="297"/>
      <c r="AG179" s="297"/>
      <c r="AH179" s="297"/>
      <c r="AI179" s="297"/>
      <c r="AJ179" s="297"/>
      <c r="AK179" s="390"/>
      <c r="AL179" s="258"/>
      <c r="AM179" s="403"/>
    </row>
    <row r="180" spans="1:39">
      <c r="A180" s="278" t="s">
        <v>193</v>
      </c>
      <c r="B180" s="296"/>
      <c r="C180" s="296"/>
      <c r="D180" s="296"/>
      <c r="E180" s="296"/>
      <c r="F180" s="296"/>
      <c r="G180" s="296"/>
      <c r="H180" s="296"/>
      <c r="I180" s="296"/>
      <c r="J180" s="296"/>
      <c r="K180" s="296"/>
      <c r="L180" s="296"/>
      <c r="M180" s="296"/>
      <c r="N180" s="296"/>
      <c r="O180" s="296"/>
      <c r="P180" s="296"/>
      <c r="Q180" s="296"/>
      <c r="R180" s="296"/>
      <c r="S180" s="296"/>
      <c r="T180" s="296"/>
      <c r="U180" s="296"/>
      <c r="V180" s="296"/>
      <c r="W180" s="296"/>
      <c r="X180" s="296"/>
      <c r="Y180" s="296"/>
      <c r="Z180" s="296"/>
      <c r="AA180" s="296"/>
      <c r="AB180" s="296"/>
      <c r="AC180" s="296"/>
      <c r="AD180" s="296"/>
      <c r="AE180" s="296"/>
      <c r="AF180" s="296"/>
      <c r="AG180" s="296"/>
      <c r="AH180" s="296"/>
      <c r="AI180" s="296"/>
      <c r="AJ180" s="296"/>
      <c r="AK180" s="296"/>
      <c r="AL180" s="258"/>
      <c r="AM180" s="403"/>
    </row>
    <row r="181" spans="1:39">
      <c r="A181" s="278" t="s">
        <v>194</v>
      </c>
      <c r="B181" s="296"/>
      <c r="C181" s="296"/>
      <c r="D181" s="296"/>
      <c r="E181" s="296"/>
      <c r="F181" s="296"/>
      <c r="G181" s="296"/>
      <c r="H181" s="296"/>
      <c r="I181" s="296"/>
      <c r="J181" s="296"/>
      <c r="K181" s="296"/>
      <c r="L181" s="296"/>
      <c r="M181" s="296"/>
      <c r="N181" s="296"/>
      <c r="O181" s="296"/>
      <c r="P181" s="296"/>
      <c r="Q181" s="296"/>
      <c r="R181" s="296"/>
      <c r="S181" s="296"/>
      <c r="T181" s="296"/>
      <c r="U181" s="296"/>
      <c r="V181" s="296"/>
      <c r="W181" s="296"/>
      <c r="X181" s="296"/>
      <c r="Y181" s="296"/>
      <c r="Z181" s="296"/>
      <c r="AA181" s="296"/>
      <c r="AB181" s="296"/>
      <c r="AC181" s="296"/>
      <c r="AD181" s="296"/>
      <c r="AE181" s="296"/>
      <c r="AF181" s="296"/>
      <c r="AG181" s="296"/>
      <c r="AH181" s="296"/>
      <c r="AI181" s="296"/>
      <c r="AJ181" s="296"/>
      <c r="AK181" s="296"/>
      <c r="AL181" s="258"/>
      <c r="AM181" s="403"/>
    </row>
    <row r="182" spans="1:39">
      <c r="A182" s="278" t="s">
        <v>178</v>
      </c>
      <c r="B182" s="296"/>
      <c r="C182" s="296"/>
      <c r="D182" s="296"/>
      <c r="E182" s="296"/>
      <c r="F182" s="296"/>
      <c r="G182" s="296"/>
      <c r="H182" s="296"/>
      <c r="I182" s="296"/>
      <c r="J182" s="296"/>
      <c r="K182" s="296"/>
      <c r="L182" s="296"/>
      <c r="M182" s="296"/>
      <c r="N182" s="296"/>
      <c r="O182" s="296"/>
      <c r="P182" s="296"/>
      <c r="Q182" s="296"/>
      <c r="R182" s="296"/>
      <c r="S182" s="296"/>
      <c r="T182" s="296"/>
      <c r="U182" s="296"/>
      <c r="V182" s="296"/>
      <c r="W182" s="296"/>
      <c r="X182" s="296"/>
      <c r="Y182" s="296"/>
      <c r="Z182" s="296"/>
      <c r="AA182" s="296"/>
      <c r="AB182" s="296"/>
      <c r="AC182" s="296"/>
      <c r="AD182" s="296"/>
      <c r="AE182" s="296"/>
      <c r="AF182" s="296"/>
      <c r="AG182" s="296"/>
      <c r="AH182" s="296"/>
      <c r="AI182" s="296"/>
      <c r="AJ182" s="296"/>
      <c r="AK182" s="296"/>
      <c r="AL182" s="258"/>
      <c r="AM182" s="403"/>
    </row>
    <row r="183" spans="1:39">
      <c r="A183" s="278"/>
      <c r="B183" s="296"/>
      <c r="C183" s="296"/>
      <c r="D183" s="296"/>
      <c r="E183" s="296"/>
      <c r="F183" s="296"/>
      <c r="G183" s="296"/>
      <c r="H183" s="296"/>
      <c r="I183" s="296"/>
      <c r="J183" s="296"/>
      <c r="K183" s="296"/>
      <c r="L183" s="296"/>
      <c r="M183" s="296"/>
      <c r="N183" s="296"/>
      <c r="O183" s="296"/>
      <c r="P183" s="296"/>
      <c r="Q183" s="296"/>
      <c r="R183" s="296"/>
      <c r="S183" s="296"/>
      <c r="T183" s="296"/>
      <c r="U183" s="296"/>
      <c r="V183" s="296"/>
      <c r="W183" s="296"/>
      <c r="X183" s="296"/>
      <c r="Y183" s="296"/>
      <c r="Z183" s="296"/>
      <c r="AA183" s="296"/>
      <c r="AB183" s="296"/>
      <c r="AC183" s="296"/>
      <c r="AD183" s="296"/>
      <c r="AE183" s="296"/>
      <c r="AF183" s="296"/>
      <c r="AG183" s="296"/>
      <c r="AH183" s="296"/>
      <c r="AI183" s="296"/>
      <c r="AJ183" s="296"/>
      <c r="AK183" s="296"/>
      <c r="AL183" s="258"/>
      <c r="AM183" s="403"/>
    </row>
    <row r="184" spans="1:39">
      <c r="A184" s="279" t="s">
        <v>165</v>
      </c>
      <c r="B184" s="296"/>
      <c r="C184" s="296"/>
      <c r="D184" s="296"/>
      <c r="E184" s="296"/>
      <c r="F184" s="296"/>
      <c r="G184" s="296"/>
      <c r="H184" s="296"/>
      <c r="I184" s="296"/>
      <c r="J184" s="296"/>
      <c r="K184" s="296"/>
      <c r="L184" s="296"/>
      <c r="M184" s="296"/>
      <c r="N184" s="296"/>
      <c r="O184" s="296"/>
      <c r="P184" s="296"/>
      <c r="Q184" s="296"/>
      <c r="R184" s="296"/>
      <c r="S184" s="296"/>
      <c r="T184" s="296"/>
      <c r="U184" s="296"/>
      <c r="V184" s="296"/>
      <c r="W184" s="296"/>
      <c r="X184" s="296"/>
      <c r="Y184" s="296"/>
      <c r="Z184" s="296"/>
      <c r="AA184" s="296"/>
      <c r="AB184" s="296"/>
      <c r="AC184" s="296"/>
      <c r="AD184" s="296"/>
      <c r="AE184" s="296"/>
      <c r="AF184" s="296"/>
      <c r="AG184" s="296"/>
      <c r="AH184" s="296"/>
      <c r="AI184" s="296"/>
      <c r="AJ184" s="296"/>
      <c r="AK184" s="296"/>
      <c r="AL184" s="258"/>
      <c r="AM184" s="403"/>
    </row>
    <row r="185" spans="1:39">
      <c r="A185" s="278" t="s">
        <v>179</v>
      </c>
      <c r="B185" s="298"/>
      <c r="C185" s="298"/>
      <c r="D185" s="298"/>
      <c r="E185" s="298"/>
      <c r="F185" s="298"/>
      <c r="G185" s="298"/>
      <c r="H185" s="298"/>
      <c r="I185" s="298"/>
      <c r="J185" s="298"/>
      <c r="K185" s="298"/>
      <c r="L185" s="298"/>
      <c r="M185" s="298"/>
      <c r="N185" s="298"/>
      <c r="O185" s="298"/>
      <c r="P185" s="298"/>
      <c r="Q185" s="298"/>
      <c r="R185" s="298"/>
      <c r="S185" s="298"/>
      <c r="T185" s="298"/>
      <c r="U185" s="298"/>
      <c r="V185" s="298"/>
      <c r="W185" s="298"/>
      <c r="X185" s="298"/>
      <c r="Y185" s="298"/>
      <c r="Z185" s="298"/>
      <c r="AA185" s="298"/>
      <c r="AB185" s="298"/>
      <c r="AC185" s="298"/>
      <c r="AD185" s="298"/>
      <c r="AE185" s="298"/>
      <c r="AF185" s="298"/>
      <c r="AG185" s="298"/>
      <c r="AH185" s="298"/>
      <c r="AI185" s="298"/>
      <c r="AJ185" s="298"/>
      <c r="AK185" s="258"/>
      <c r="AL185" s="258"/>
      <c r="AM185" s="403"/>
    </row>
    <row r="186" spans="1:39">
      <c r="A186" s="278" t="s">
        <v>184</v>
      </c>
      <c r="B186" s="298"/>
      <c r="C186" s="298"/>
      <c r="D186" s="298"/>
      <c r="E186" s="298"/>
      <c r="F186" s="298"/>
      <c r="G186" s="298"/>
      <c r="H186" s="298"/>
      <c r="I186" s="298"/>
      <c r="J186" s="298"/>
      <c r="K186" s="298"/>
      <c r="L186" s="298"/>
      <c r="M186" s="298"/>
      <c r="N186" s="298"/>
      <c r="O186" s="298"/>
      <c r="P186" s="298"/>
      <c r="Q186" s="298"/>
      <c r="R186" s="298"/>
      <c r="S186" s="298"/>
      <c r="T186" s="298"/>
      <c r="U186" s="298"/>
      <c r="V186" s="298"/>
      <c r="W186" s="298"/>
      <c r="X186" s="298"/>
      <c r="Y186" s="298"/>
      <c r="Z186" s="298"/>
      <c r="AA186" s="298"/>
      <c r="AB186" s="298"/>
      <c r="AC186" s="298"/>
      <c r="AD186" s="298"/>
      <c r="AE186" s="298"/>
      <c r="AF186" s="298"/>
      <c r="AG186" s="298"/>
      <c r="AH186" s="298"/>
      <c r="AI186" s="298"/>
      <c r="AJ186" s="298"/>
      <c r="AK186" s="258"/>
      <c r="AL186" s="258"/>
      <c r="AM186" s="403"/>
    </row>
    <row r="187" spans="1:39">
      <c r="A187" s="278"/>
      <c r="B187" s="298"/>
      <c r="C187" s="298"/>
      <c r="D187" s="298"/>
      <c r="E187" s="298"/>
      <c r="F187" s="298"/>
      <c r="G187" s="298"/>
      <c r="H187" s="298"/>
      <c r="I187" s="298"/>
      <c r="J187" s="298"/>
      <c r="K187" s="298"/>
      <c r="L187" s="298"/>
      <c r="M187" s="298"/>
      <c r="N187" s="298"/>
      <c r="O187" s="298"/>
      <c r="P187" s="298"/>
      <c r="Q187" s="298"/>
      <c r="R187" s="298"/>
      <c r="S187" s="298"/>
      <c r="T187" s="298"/>
      <c r="U187" s="298"/>
      <c r="V187" s="298"/>
      <c r="W187" s="298"/>
      <c r="X187" s="298"/>
      <c r="Y187" s="298"/>
      <c r="Z187" s="298"/>
      <c r="AA187" s="298"/>
      <c r="AB187" s="298"/>
      <c r="AC187" s="298"/>
      <c r="AD187" s="298"/>
      <c r="AE187" s="298"/>
      <c r="AF187" s="298"/>
      <c r="AG187" s="298"/>
      <c r="AH187" s="298"/>
      <c r="AI187" s="298"/>
      <c r="AJ187" s="298"/>
      <c r="AK187" s="258"/>
      <c r="AL187" s="258"/>
      <c r="AM187" s="403"/>
    </row>
    <row r="188" spans="1:39">
      <c r="A188" s="278" t="s">
        <v>198</v>
      </c>
      <c r="B188" s="298"/>
      <c r="C188" s="298"/>
      <c r="D188" s="298"/>
      <c r="E188" s="298"/>
      <c r="F188" s="298"/>
      <c r="G188" s="298"/>
      <c r="H188" s="298"/>
      <c r="I188" s="298"/>
      <c r="J188" s="298"/>
      <c r="K188" s="298"/>
      <c r="L188" s="298"/>
      <c r="M188" s="298"/>
      <c r="N188" s="298"/>
      <c r="O188" s="298"/>
      <c r="P188" s="298"/>
      <c r="Q188" s="298"/>
      <c r="R188" s="298"/>
      <c r="S188" s="298"/>
      <c r="T188" s="298"/>
      <c r="U188" s="298"/>
      <c r="V188" s="298"/>
      <c r="W188" s="298"/>
      <c r="X188" s="298"/>
      <c r="Y188" s="298"/>
      <c r="Z188" s="298"/>
      <c r="AA188" s="298"/>
      <c r="AB188" s="298"/>
      <c r="AC188" s="298"/>
      <c r="AD188" s="298"/>
      <c r="AE188" s="298"/>
      <c r="AF188" s="298"/>
      <c r="AG188" s="298"/>
      <c r="AH188" s="298"/>
      <c r="AI188" s="298"/>
      <c r="AJ188" s="298"/>
      <c r="AK188" s="258"/>
      <c r="AL188" s="258"/>
      <c r="AM188" s="403"/>
    </row>
    <row r="189" spans="1:39">
      <c r="A189" s="280" t="s">
        <v>200</v>
      </c>
      <c r="B189" s="299"/>
      <c r="C189" s="307"/>
      <c r="D189" s="307"/>
      <c r="E189" s="307"/>
      <c r="F189" s="307"/>
      <c r="G189" s="307"/>
      <c r="H189" s="307"/>
      <c r="I189" s="307"/>
      <c r="J189" s="307"/>
      <c r="K189" s="307"/>
      <c r="L189" s="307"/>
      <c r="M189" s="307"/>
      <c r="N189" s="307"/>
      <c r="O189" s="307"/>
      <c r="P189" s="307"/>
      <c r="Q189" s="307"/>
      <c r="R189" s="307"/>
      <c r="S189" s="307"/>
      <c r="T189" s="307"/>
      <c r="U189" s="307"/>
      <c r="V189" s="307"/>
      <c r="W189" s="307"/>
      <c r="X189" s="307"/>
      <c r="Y189" s="307"/>
      <c r="Z189" s="307"/>
      <c r="AA189" s="307"/>
      <c r="AB189" s="307"/>
      <c r="AC189" s="307"/>
      <c r="AD189" s="307"/>
      <c r="AE189" s="307"/>
      <c r="AF189" s="307"/>
      <c r="AG189" s="307"/>
      <c r="AH189" s="307"/>
      <c r="AI189" s="307"/>
      <c r="AJ189" s="307"/>
      <c r="AK189" s="307"/>
      <c r="AL189" s="307"/>
      <c r="AM189" s="406"/>
    </row>
    <row r="190" spans="1:39">
      <c r="A190" s="281" t="s">
        <v>190</v>
      </c>
      <c r="B190" s="300"/>
      <c r="C190" s="300"/>
      <c r="D190" s="300"/>
      <c r="E190" s="300"/>
      <c r="F190" s="300"/>
      <c r="G190" s="300"/>
      <c r="H190" s="300"/>
      <c r="I190" s="300"/>
      <c r="J190" s="300"/>
      <c r="K190" s="300"/>
      <c r="L190" s="300"/>
      <c r="M190" s="300"/>
      <c r="N190" s="300"/>
      <c r="O190" s="300"/>
      <c r="P190" s="300"/>
      <c r="Q190" s="300"/>
      <c r="R190" s="300"/>
      <c r="S190" s="300"/>
      <c r="T190" s="300"/>
      <c r="U190" s="300"/>
      <c r="V190" s="300"/>
      <c r="W190" s="300"/>
      <c r="X190" s="300"/>
      <c r="Y190" s="300"/>
      <c r="Z190" s="300"/>
      <c r="AA190" s="300"/>
      <c r="AB190" s="300"/>
      <c r="AC190" s="300"/>
      <c r="AD190" s="300"/>
      <c r="AE190" s="300"/>
      <c r="AF190" s="300"/>
      <c r="AG190" s="300"/>
      <c r="AH190" s="300"/>
      <c r="AI190" s="300"/>
      <c r="AJ190" s="300"/>
      <c r="AK190" s="300"/>
      <c r="AL190" s="300"/>
      <c r="AM190" s="407"/>
    </row>
    <row r="191" spans="1:39">
      <c r="A191" s="259" t="s">
        <v>78</v>
      </c>
    </row>
    <row r="193" spans="1:58">
      <c r="A193" s="82" t="s">
        <v>264</v>
      </c>
      <c r="B193" s="94" t="s">
        <v>2</v>
      </c>
      <c r="C193" s="112"/>
      <c r="D193" s="112"/>
      <c r="E193" s="107"/>
      <c r="F193" s="107"/>
      <c r="G193" s="107"/>
      <c r="H193" s="107"/>
      <c r="I193" s="107"/>
      <c r="J193" s="107"/>
      <c r="K193" s="119"/>
      <c r="L193" s="348"/>
      <c r="M193" s="356"/>
      <c r="N193" s="356"/>
      <c r="O193" s="356"/>
      <c r="P193" s="356"/>
      <c r="Q193" s="356"/>
      <c r="R193" s="356"/>
      <c r="S193" s="356"/>
      <c r="T193" s="356"/>
      <c r="U193" s="356"/>
      <c r="V193" s="356"/>
      <c r="W193" s="356"/>
      <c r="X193" s="356"/>
      <c r="Y193" s="356"/>
      <c r="Z193" s="356"/>
      <c r="AA193" s="356"/>
      <c r="AB193" s="356"/>
      <c r="AC193" s="356"/>
      <c r="AD193" s="356"/>
      <c r="AE193" s="356"/>
      <c r="AF193" s="378"/>
      <c r="AG193" s="338" t="s">
        <v>115</v>
      </c>
      <c r="AH193" s="160"/>
      <c r="AI193" s="160"/>
      <c r="AJ193" s="160"/>
      <c r="AK193" s="160"/>
      <c r="AL193" s="160"/>
      <c r="AM193" s="169"/>
      <c r="AX193" s="257" t="s">
        <v>160</v>
      </c>
      <c r="AY193" s="413">
        <v>537</v>
      </c>
      <c r="AZ193" s="413">
        <v>268</v>
      </c>
      <c r="BA193" s="413">
        <v>537</v>
      </c>
      <c r="BB193" s="413">
        <v>268</v>
      </c>
      <c r="BC193" s="257" t="s">
        <v>233</v>
      </c>
      <c r="BD193" s="413"/>
      <c r="BE193" s="257"/>
      <c r="BF193" s="226"/>
    </row>
    <row r="194" spans="1:58" ht="20.25" customHeight="1">
      <c r="A194" s="83"/>
      <c r="B194" s="95" t="s">
        <v>266</v>
      </c>
      <c r="C194" s="113"/>
      <c r="D194" s="113"/>
      <c r="E194" s="106"/>
      <c r="F194" s="106"/>
      <c r="G194" s="106"/>
      <c r="H194" s="106"/>
      <c r="I194" s="106"/>
      <c r="J194" s="106"/>
      <c r="K194" s="120"/>
      <c r="L194" s="349"/>
      <c r="M194" s="357"/>
      <c r="N194" s="357"/>
      <c r="O194" s="357"/>
      <c r="P194" s="357"/>
      <c r="Q194" s="357"/>
      <c r="R194" s="357"/>
      <c r="S194" s="357"/>
      <c r="T194" s="357"/>
      <c r="U194" s="357"/>
      <c r="V194" s="357"/>
      <c r="W194" s="357"/>
      <c r="X194" s="357"/>
      <c r="Y194" s="357"/>
      <c r="Z194" s="357"/>
      <c r="AA194" s="357"/>
      <c r="AB194" s="357"/>
      <c r="AC194" s="357"/>
      <c r="AD194" s="357"/>
      <c r="AE194" s="357"/>
      <c r="AF194" s="379"/>
      <c r="AG194" s="383"/>
      <c r="AH194" s="386"/>
      <c r="AI194" s="386"/>
      <c r="AJ194" s="386"/>
      <c r="AK194" s="386"/>
      <c r="AL194" s="386"/>
      <c r="AM194" s="393"/>
      <c r="AX194" s="257" t="s">
        <v>236</v>
      </c>
      <c r="AY194" s="413">
        <v>684</v>
      </c>
      <c r="AZ194" s="413">
        <v>342</v>
      </c>
      <c r="BA194" s="413">
        <v>684</v>
      </c>
      <c r="BB194" s="413">
        <v>342</v>
      </c>
      <c r="BC194" s="257" t="s">
        <v>233</v>
      </c>
      <c r="BD194" s="413"/>
      <c r="BE194" s="257"/>
      <c r="BF194" s="226"/>
    </row>
    <row r="195" spans="1:58" ht="20.25" customHeight="1">
      <c r="A195" s="83"/>
      <c r="B195" s="282" t="s">
        <v>128</v>
      </c>
      <c r="C195" s="81"/>
      <c r="D195" s="81"/>
      <c r="E195" s="93"/>
      <c r="F195" s="93"/>
      <c r="G195" s="93"/>
      <c r="H195" s="93"/>
      <c r="I195" s="93"/>
      <c r="J195" s="93"/>
      <c r="K195" s="337"/>
      <c r="L195" s="350"/>
      <c r="M195" s="358"/>
      <c r="N195" s="358"/>
      <c r="O195" s="358"/>
      <c r="P195" s="358"/>
      <c r="Q195" s="358"/>
      <c r="R195" s="358"/>
      <c r="S195" s="358"/>
      <c r="T195" s="358"/>
      <c r="U195" s="358"/>
      <c r="V195" s="358"/>
      <c r="W195" s="358"/>
      <c r="X195" s="358"/>
      <c r="Y195" s="358"/>
      <c r="Z195" s="358"/>
      <c r="AA195" s="358"/>
      <c r="AB195" s="374"/>
      <c r="AC195" s="375" t="s">
        <v>117</v>
      </c>
      <c r="AD195" s="377"/>
      <c r="AE195" s="377"/>
      <c r="AF195" s="380"/>
      <c r="AG195" s="384"/>
      <c r="AH195" s="384"/>
      <c r="AI195" s="384"/>
      <c r="AJ195" s="384"/>
      <c r="AK195" s="384"/>
      <c r="AL195" s="111" t="s">
        <v>118</v>
      </c>
      <c r="AM195" s="136"/>
      <c r="AX195" s="257" t="s">
        <v>237</v>
      </c>
      <c r="AY195" s="413">
        <v>889</v>
      </c>
      <c r="AZ195" s="413">
        <v>445</v>
      </c>
      <c r="BA195" s="413">
        <v>889</v>
      </c>
      <c r="BB195" s="413">
        <v>445</v>
      </c>
      <c r="BC195" s="257" t="s">
        <v>233</v>
      </c>
      <c r="BD195" s="413"/>
      <c r="BE195" s="257"/>
      <c r="BF195" s="226"/>
    </row>
    <row r="196" spans="1:58" ht="20.25" customHeight="1">
      <c r="A196" s="83"/>
      <c r="B196" s="96" t="s">
        <v>267</v>
      </c>
      <c r="C196" s="114"/>
      <c r="D196" s="114"/>
      <c r="E196" s="114"/>
      <c r="F196" s="114"/>
      <c r="G196" s="114"/>
      <c r="H196" s="114"/>
      <c r="I196" s="114"/>
      <c r="J196" s="114"/>
      <c r="K196" s="121"/>
      <c r="L196" s="126" t="s">
        <v>9</v>
      </c>
      <c r="M196" s="126"/>
      <c r="N196" s="126"/>
      <c r="O196" s="126"/>
      <c r="P196" s="126"/>
      <c r="Q196" s="364"/>
      <c r="R196" s="364"/>
      <c r="S196" s="126" t="s">
        <v>14</v>
      </c>
      <c r="T196" s="364"/>
      <c r="U196" s="364"/>
      <c r="V196" s="364"/>
      <c r="W196" s="126" t="s">
        <v>22</v>
      </c>
      <c r="X196" s="126"/>
      <c r="Y196" s="126"/>
      <c r="Z196" s="126"/>
      <c r="AA196" s="126"/>
      <c r="AB196" s="126"/>
      <c r="AC196" s="376" t="s">
        <v>119</v>
      </c>
      <c r="AD196" s="126"/>
      <c r="AE196" s="126"/>
      <c r="AF196" s="126"/>
      <c r="AG196" s="126"/>
      <c r="AH196" s="126"/>
      <c r="AI196" s="126"/>
      <c r="AJ196" s="126"/>
      <c r="AK196" s="126"/>
      <c r="AL196" s="126"/>
      <c r="AM196" s="210"/>
      <c r="AX196" s="257" t="s">
        <v>239</v>
      </c>
      <c r="AY196" s="413">
        <v>231</v>
      </c>
      <c r="AZ196" s="413">
        <v>115</v>
      </c>
      <c r="BA196" s="413">
        <v>231</v>
      </c>
      <c r="BB196" s="413">
        <v>115</v>
      </c>
      <c r="BC196" s="257" t="s">
        <v>233</v>
      </c>
      <c r="BD196" s="413"/>
      <c r="BE196" s="257"/>
      <c r="BF196" s="226"/>
    </row>
    <row r="197" spans="1:58" ht="20.25" customHeight="1">
      <c r="A197" s="83"/>
      <c r="B197" s="98"/>
      <c r="C197" s="116"/>
      <c r="D197" s="116"/>
      <c r="E197" s="116"/>
      <c r="F197" s="116"/>
      <c r="G197" s="116"/>
      <c r="H197" s="116"/>
      <c r="I197" s="116"/>
      <c r="J197" s="116"/>
      <c r="K197" s="123"/>
      <c r="L197" s="349"/>
      <c r="M197" s="357"/>
      <c r="N197" s="357"/>
      <c r="O197" s="357"/>
      <c r="P197" s="357"/>
      <c r="Q197" s="357"/>
      <c r="R197" s="357"/>
      <c r="S197" s="357"/>
      <c r="T197" s="357"/>
      <c r="U197" s="357"/>
      <c r="V197" s="357"/>
      <c r="W197" s="357"/>
      <c r="X197" s="357"/>
      <c r="Y197" s="357"/>
      <c r="Z197" s="357"/>
      <c r="AA197" s="357"/>
      <c r="AB197" s="357"/>
      <c r="AC197" s="357"/>
      <c r="AD197" s="357"/>
      <c r="AE197" s="357"/>
      <c r="AF197" s="357"/>
      <c r="AG197" s="357"/>
      <c r="AH197" s="357"/>
      <c r="AI197" s="357"/>
      <c r="AJ197" s="357"/>
      <c r="AK197" s="357"/>
      <c r="AL197" s="357"/>
      <c r="AM197" s="379"/>
      <c r="AX197" s="257" t="s">
        <v>5</v>
      </c>
      <c r="AY197" s="413">
        <v>226</v>
      </c>
      <c r="AZ197" s="413">
        <v>113</v>
      </c>
      <c r="BA197" s="413">
        <v>226</v>
      </c>
      <c r="BB197" s="413">
        <v>113</v>
      </c>
      <c r="BC197" s="257" t="s">
        <v>233</v>
      </c>
      <c r="BD197" s="413"/>
      <c r="BE197" s="257"/>
      <c r="BF197" s="226"/>
    </row>
    <row r="198" spans="1:58" ht="20.25" customHeight="1">
      <c r="A198" s="83"/>
      <c r="B198" s="85" t="s">
        <v>27</v>
      </c>
      <c r="C198" s="111"/>
      <c r="D198" s="111"/>
      <c r="E198" s="99"/>
      <c r="F198" s="99"/>
      <c r="G198" s="99"/>
      <c r="H198" s="99"/>
      <c r="I198" s="99"/>
      <c r="J198" s="99"/>
      <c r="K198" s="99"/>
      <c r="L198" s="85" t="s">
        <v>30</v>
      </c>
      <c r="M198" s="99"/>
      <c r="N198" s="99"/>
      <c r="O198" s="99"/>
      <c r="P198" s="99"/>
      <c r="Q198" s="99"/>
      <c r="R198" s="212"/>
      <c r="S198" s="351"/>
      <c r="T198" s="359"/>
      <c r="U198" s="359"/>
      <c r="V198" s="359"/>
      <c r="W198" s="359"/>
      <c r="X198" s="359"/>
      <c r="Y198" s="371"/>
      <c r="Z198" s="85" t="s">
        <v>46</v>
      </c>
      <c r="AA198" s="99"/>
      <c r="AB198" s="99"/>
      <c r="AC198" s="99"/>
      <c r="AD198" s="99"/>
      <c r="AE198" s="99"/>
      <c r="AF198" s="212"/>
      <c r="AG198" s="351"/>
      <c r="AH198" s="359"/>
      <c r="AI198" s="359"/>
      <c r="AJ198" s="359"/>
      <c r="AK198" s="359"/>
      <c r="AL198" s="359"/>
      <c r="AM198" s="371"/>
      <c r="AX198" s="257" t="s">
        <v>240</v>
      </c>
      <c r="AY198" s="413">
        <v>564</v>
      </c>
      <c r="AZ198" s="413">
        <v>113</v>
      </c>
      <c r="BA198" s="413">
        <v>564</v>
      </c>
      <c r="BB198" s="413">
        <v>282</v>
      </c>
      <c r="BC198" s="257" t="s">
        <v>233</v>
      </c>
      <c r="BD198" s="413"/>
      <c r="BE198" s="257"/>
      <c r="BF198" s="226"/>
    </row>
    <row r="199" spans="1:58" ht="20.25" customHeight="1">
      <c r="A199" s="84"/>
      <c r="B199" s="85" t="s">
        <v>86</v>
      </c>
      <c r="C199" s="111"/>
      <c r="D199" s="111"/>
      <c r="E199" s="99"/>
      <c r="F199" s="99"/>
      <c r="G199" s="99"/>
      <c r="H199" s="99"/>
      <c r="I199" s="99"/>
      <c r="J199" s="99"/>
      <c r="K199" s="99"/>
      <c r="L199" s="351"/>
      <c r="M199" s="359"/>
      <c r="N199" s="359"/>
      <c r="O199" s="359"/>
      <c r="P199" s="359"/>
      <c r="Q199" s="359"/>
      <c r="R199" s="359"/>
      <c r="S199" s="359"/>
      <c r="T199" s="359"/>
      <c r="U199" s="359"/>
      <c r="V199" s="359"/>
      <c r="W199" s="359"/>
      <c r="X199" s="359"/>
      <c r="Y199" s="359"/>
      <c r="Z199" s="359"/>
      <c r="AA199" s="359"/>
      <c r="AB199" s="359"/>
      <c r="AC199" s="359"/>
      <c r="AD199" s="359"/>
      <c r="AE199" s="359"/>
      <c r="AF199" s="359"/>
      <c r="AG199" s="359"/>
      <c r="AH199" s="359"/>
      <c r="AI199" s="359"/>
      <c r="AJ199" s="359"/>
      <c r="AK199" s="359"/>
      <c r="AL199" s="359"/>
      <c r="AM199" s="371"/>
      <c r="AX199" s="257" t="s">
        <v>241</v>
      </c>
      <c r="AY199" s="413">
        <v>710</v>
      </c>
      <c r="AZ199" s="413">
        <v>355</v>
      </c>
      <c r="BA199" s="413">
        <v>710</v>
      </c>
      <c r="BB199" s="413">
        <v>355</v>
      </c>
      <c r="BC199" s="257" t="s">
        <v>233</v>
      </c>
      <c r="BD199" s="413"/>
      <c r="BE199" s="257"/>
      <c r="BF199" s="226"/>
    </row>
    <row r="200" spans="1:58" ht="20.25" customHeight="1">
      <c r="A200" s="260" t="s">
        <v>187</v>
      </c>
      <c r="B200" s="283"/>
      <c r="C200" s="283"/>
      <c r="D200" s="283"/>
      <c r="E200" s="283"/>
      <c r="F200" s="283"/>
      <c r="G200" s="283"/>
      <c r="H200" s="321"/>
      <c r="I200" s="324"/>
      <c r="J200" s="326" t="s">
        <v>161</v>
      </c>
      <c r="K200" s="126"/>
      <c r="L200" s="130"/>
      <c r="M200" s="130"/>
      <c r="N200" s="130"/>
      <c r="O200" s="130"/>
      <c r="P200" s="130"/>
      <c r="Q200" s="130"/>
      <c r="R200" s="130"/>
      <c r="S200" s="130"/>
      <c r="T200" s="130"/>
      <c r="U200" s="130"/>
      <c r="V200" s="130"/>
      <c r="W200" s="130"/>
      <c r="X200" s="130"/>
      <c r="Y200" s="130"/>
      <c r="Z200" s="130"/>
      <c r="AA200" s="130"/>
      <c r="AB200" s="130"/>
      <c r="AC200" s="130"/>
      <c r="AD200" s="130"/>
      <c r="AE200" s="130"/>
      <c r="AF200" s="130"/>
      <c r="AG200" s="130"/>
      <c r="AH200" s="130"/>
      <c r="AI200" s="130"/>
      <c r="AJ200" s="130"/>
      <c r="AK200" s="130"/>
      <c r="AL200" s="130"/>
      <c r="AM200" s="394"/>
      <c r="AX200" s="257" t="s">
        <v>242</v>
      </c>
      <c r="AY200" s="413">
        <v>1133</v>
      </c>
      <c r="AZ200" s="413">
        <v>567</v>
      </c>
      <c r="BA200" s="413">
        <v>1133</v>
      </c>
      <c r="BB200" s="413">
        <v>567</v>
      </c>
      <c r="BC200" s="257" t="s">
        <v>233</v>
      </c>
      <c r="BD200" s="413"/>
      <c r="BE200" s="257"/>
      <c r="BF200" s="226"/>
    </row>
    <row r="201" spans="1:58" ht="20.25" customHeight="1">
      <c r="A201" s="261"/>
      <c r="B201" s="284"/>
      <c r="C201" s="284"/>
      <c r="D201" s="284"/>
      <c r="E201" s="284"/>
      <c r="F201" s="284"/>
      <c r="G201" s="284"/>
      <c r="H201" s="322"/>
      <c r="I201" s="325"/>
      <c r="J201" s="329" t="s">
        <v>202</v>
      </c>
      <c r="K201" s="106"/>
      <c r="L201" s="113"/>
      <c r="M201" s="113"/>
      <c r="N201" s="113"/>
      <c r="O201" s="113"/>
      <c r="P201" s="113"/>
      <c r="Q201" s="113"/>
      <c r="R201" s="113"/>
      <c r="S201" s="113"/>
      <c r="T201" s="113"/>
      <c r="U201" s="113"/>
      <c r="V201" s="113"/>
      <c r="W201" s="113"/>
      <c r="X201" s="113"/>
      <c r="Y201" s="113"/>
      <c r="Z201" s="113"/>
      <c r="AA201" s="113"/>
      <c r="AB201" s="113"/>
      <c r="AC201" s="113"/>
      <c r="AD201" s="113"/>
      <c r="AE201" s="113"/>
      <c r="AF201" s="113"/>
      <c r="AG201" s="113"/>
      <c r="AH201" s="113"/>
      <c r="AI201" s="113"/>
      <c r="AJ201" s="113"/>
      <c r="AK201" s="113"/>
      <c r="AL201" s="113"/>
      <c r="AM201" s="395"/>
      <c r="AX201" s="257" t="s">
        <v>82</v>
      </c>
      <c r="AY201" s="414">
        <f>BA201*$AG$195</f>
        <v>0</v>
      </c>
      <c r="AZ201" s="414">
        <f>BB201*$AG$195</f>
        <v>0</v>
      </c>
      <c r="BA201" s="413">
        <v>27</v>
      </c>
      <c r="BB201" s="413">
        <v>13</v>
      </c>
      <c r="BC201" s="257" t="s">
        <v>243</v>
      </c>
      <c r="BD201" s="413"/>
      <c r="BE201" s="257"/>
      <c r="BF201" s="226"/>
    </row>
    <row r="202" spans="1:58" ht="3" customHeight="1">
      <c r="A202" s="262"/>
      <c r="B202" s="262"/>
      <c r="C202" s="262"/>
      <c r="D202" s="262"/>
      <c r="E202" s="262"/>
      <c r="F202" s="262"/>
      <c r="G202" s="262"/>
      <c r="H202" s="262"/>
      <c r="I202" s="326"/>
      <c r="J202" s="330"/>
      <c r="K202" s="126"/>
      <c r="L202" s="130"/>
      <c r="M202" s="130"/>
      <c r="N202" s="130"/>
      <c r="O202" s="130"/>
      <c r="P202" s="130"/>
      <c r="Q202" s="130"/>
      <c r="R202" s="130"/>
      <c r="S202" s="130"/>
      <c r="T202" s="130"/>
      <c r="U202" s="130"/>
      <c r="V202" s="130"/>
      <c r="W202" s="111"/>
      <c r="X202" s="111"/>
      <c r="Y202" s="111"/>
      <c r="Z202" s="111"/>
      <c r="AA202" s="111"/>
      <c r="AB202" s="111"/>
      <c r="AC202" s="111"/>
      <c r="AD202" s="111"/>
      <c r="AE202" s="111"/>
      <c r="AF202" s="111"/>
      <c r="AG202" s="111"/>
      <c r="AH202" s="111"/>
      <c r="AI202" s="111"/>
      <c r="AJ202" s="111"/>
      <c r="AK202" s="111"/>
      <c r="AL202" s="111"/>
      <c r="AM202" s="111"/>
      <c r="AX202" s="257" t="s">
        <v>134</v>
      </c>
      <c r="AY202" s="414">
        <f>BA202*$AG$195</f>
        <v>0</v>
      </c>
      <c r="AZ202" s="414">
        <f>BB202*$AG$195</f>
        <v>0</v>
      </c>
      <c r="BA202" s="413">
        <v>27</v>
      </c>
      <c r="BB202" s="413">
        <v>13</v>
      </c>
      <c r="BC202" s="257" t="s">
        <v>243</v>
      </c>
      <c r="BD202" s="413"/>
      <c r="BE202" s="257"/>
      <c r="BF202" s="226"/>
    </row>
    <row r="203" spans="1:58" ht="20.25" customHeight="1">
      <c r="A203" s="263" t="s">
        <v>161</v>
      </c>
      <c r="B203" s="285"/>
      <c r="C203" s="285"/>
      <c r="D203" s="285"/>
      <c r="E203" s="285"/>
      <c r="F203" s="285"/>
      <c r="G203" s="285"/>
      <c r="H203" s="285"/>
      <c r="I203" s="327"/>
      <c r="J203" s="331"/>
      <c r="K203" s="338" t="s">
        <v>10</v>
      </c>
      <c r="L203" s="160"/>
      <c r="M203" s="160"/>
      <c r="N203" s="169"/>
      <c r="O203" s="360" t="str">
        <f>IF(L195="","",VLOOKUP(L195,$AX$193:$AY$227,2,0))</f>
        <v/>
      </c>
      <c r="P203" s="362"/>
      <c r="Q203" s="362"/>
      <c r="R203" s="160" t="s">
        <v>0</v>
      </c>
      <c r="S203" s="169"/>
      <c r="T203" s="366" t="s">
        <v>286</v>
      </c>
      <c r="U203" s="368"/>
      <c r="V203" s="368"/>
      <c r="W203" s="368"/>
      <c r="X203" s="370"/>
      <c r="Y203" s="372">
        <f>ROUNDDOWN($F$235/1000,0)</f>
        <v>0</v>
      </c>
      <c r="Z203" s="373"/>
      <c r="AA203" s="373"/>
      <c r="AB203" s="157" t="s">
        <v>0</v>
      </c>
      <c r="AC203" s="166"/>
      <c r="AD203" s="366" t="s">
        <v>271</v>
      </c>
      <c r="AE203" s="368"/>
      <c r="AF203" s="368"/>
      <c r="AG203" s="368"/>
      <c r="AH203" s="370"/>
      <c r="AI203" s="372">
        <f>ROUNDDOWN($F$242/1000,0)</f>
        <v>0</v>
      </c>
      <c r="AJ203" s="373"/>
      <c r="AK203" s="373"/>
      <c r="AL203" s="157" t="s">
        <v>0</v>
      </c>
      <c r="AM203" s="166"/>
      <c r="AX203" s="257" t="s">
        <v>56</v>
      </c>
      <c r="AY203" s="413">
        <v>320</v>
      </c>
      <c r="AZ203" s="413">
        <v>160</v>
      </c>
      <c r="BA203" s="413">
        <v>320</v>
      </c>
      <c r="BB203" s="413">
        <v>160</v>
      </c>
      <c r="BC203" s="257" t="s">
        <v>233</v>
      </c>
      <c r="BD203" s="413"/>
      <c r="BE203" s="257"/>
      <c r="BF203" s="226"/>
    </row>
    <row r="204" spans="1:58" ht="20.25" customHeight="1">
      <c r="A204" s="264" t="s">
        <v>87</v>
      </c>
      <c r="B204" s="286"/>
      <c r="C204" s="301"/>
      <c r="D204" s="301"/>
      <c r="E204" s="301"/>
      <c r="F204" s="301"/>
      <c r="G204" s="301"/>
      <c r="H204" s="323"/>
      <c r="I204" s="328"/>
      <c r="J204" s="332"/>
      <c r="K204" s="339" t="s">
        <v>203</v>
      </c>
      <c r="L204" s="352"/>
      <c r="M204" s="352"/>
      <c r="N204" s="352"/>
      <c r="O204" s="352"/>
      <c r="P204" s="352"/>
      <c r="Q204" s="352"/>
      <c r="R204" s="352"/>
      <c r="S204" s="352"/>
      <c r="T204" s="352"/>
      <c r="U204" s="352"/>
      <c r="V204" s="352"/>
      <c r="W204" s="352"/>
      <c r="X204" s="352"/>
      <c r="Y204" s="352"/>
      <c r="Z204" s="352"/>
      <c r="AA204" s="352"/>
      <c r="AB204" s="352"/>
      <c r="AC204" s="352"/>
      <c r="AD204" s="352"/>
      <c r="AE204" s="352"/>
      <c r="AF204" s="381" t="s">
        <v>122</v>
      </c>
      <c r="AG204" s="385"/>
      <c r="AH204" s="385"/>
      <c r="AI204" s="301"/>
      <c r="AJ204" s="301"/>
      <c r="AK204" s="111"/>
      <c r="AL204" s="301"/>
      <c r="AM204" s="396"/>
      <c r="AX204" s="257" t="s">
        <v>57</v>
      </c>
      <c r="AY204" s="413">
        <v>339</v>
      </c>
      <c r="AZ204" s="413">
        <v>169</v>
      </c>
      <c r="BA204" s="413">
        <v>339</v>
      </c>
      <c r="BB204" s="413">
        <v>169</v>
      </c>
      <c r="BC204" s="257" t="s">
        <v>233</v>
      </c>
      <c r="BD204" s="413"/>
      <c r="BE204" s="257"/>
      <c r="BF204" s="226"/>
    </row>
    <row r="205" spans="1:58" ht="20.25" customHeight="1">
      <c r="A205" s="265"/>
      <c r="B205" s="226"/>
      <c r="C205" s="302" t="s">
        <v>467</v>
      </c>
      <c r="D205" s="302"/>
      <c r="E205" s="302"/>
      <c r="F205" s="302"/>
      <c r="G205" s="302"/>
      <c r="H205" s="302"/>
      <c r="I205" s="302"/>
      <c r="J205" s="302"/>
      <c r="K205" s="302"/>
      <c r="L205" s="302"/>
      <c r="M205" s="302"/>
      <c r="N205" s="302"/>
      <c r="O205" s="302"/>
      <c r="P205" s="302"/>
      <c r="Q205" s="302"/>
      <c r="R205" s="302"/>
      <c r="S205" s="302"/>
      <c r="T205" s="302"/>
      <c r="U205" s="302"/>
      <c r="V205" s="302"/>
      <c r="W205" s="302"/>
      <c r="X205" s="302"/>
      <c r="Y205" s="302"/>
      <c r="Z205" s="302"/>
      <c r="AA205" s="302"/>
      <c r="AB205" s="302"/>
      <c r="AC205" s="302"/>
      <c r="AD205" s="302"/>
      <c r="AE205" s="302"/>
      <c r="AF205" s="302"/>
      <c r="AG205" s="302"/>
      <c r="AH205" s="302"/>
      <c r="AI205" s="302"/>
      <c r="AJ205" s="302"/>
      <c r="AK205" s="302"/>
      <c r="AL205" s="302"/>
      <c r="AM205" s="397"/>
      <c r="AX205" s="257" t="s">
        <v>60</v>
      </c>
      <c r="AY205" s="413">
        <v>311</v>
      </c>
      <c r="AZ205" s="413">
        <v>156</v>
      </c>
      <c r="BA205" s="413">
        <v>311</v>
      </c>
      <c r="BB205" s="413">
        <v>156</v>
      </c>
      <c r="BC205" s="257" t="s">
        <v>233</v>
      </c>
      <c r="BD205" s="413"/>
      <c r="BE205" s="257"/>
      <c r="BF205" s="226"/>
    </row>
    <row r="206" spans="1:58" ht="20.25" customHeight="1">
      <c r="A206" s="266"/>
      <c r="B206" s="287"/>
      <c r="C206" s="302"/>
      <c r="D206" s="302"/>
      <c r="E206" s="302"/>
      <c r="F206" s="302"/>
      <c r="G206" s="302"/>
      <c r="H206" s="302"/>
      <c r="I206" s="302"/>
      <c r="J206" s="302"/>
      <c r="K206" s="302"/>
      <c r="L206" s="302"/>
      <c r="M206" s="302"/>
      <c r="N206" s="302"/>
      <c r="O206" s="302"/>
      <c r="P206" s="302"/>
      <c r="Q206" s="302"/>
      <c r="R206" s="302"/>
      <c r="S206" s="302"/>
      <c r="T206" s="302"/>
      <c r="U206" s="302"/>
      <c r="V206" s="302"/>
      <c r="W206" s="302"/>
      <c r="X206" s="302"/>
      <c r="Y206" s="302"/>
      <c r="Z206" s="302"/>
      <c r="AA206" s="302"/>
      <c r="AB206" s="302"/>
      <c r="AC206" s="302"/>
      <c r="AD206" s="302"/>
      <c r="AE206" s="302"/>
      <c r="AF206" s="302"/>
      <c r="AG206" s="302"/>
      <c r="AH206" s="302"/>
      <c r="AI206" s="302"/>
      <c r="AJ206" s="302"/>
      <c r="AK206" s="302"/>
      <c r="AL206" s="302"/>
      <c r="AM206" s="397"/>
      <c r="AX206" s="257" t="s">
        <v>63</v>
      </c>
      <c r="AY206" s="413">
        <v>137</v>
      </c>
      <c r="AZ206" s="413">
        <v>68</v>
      </c>
      <c r="BA206" s="413">
        <v>137</v>
      </c>
      <c r="BB206" s="413">
        <v>68</v>
      </c>
      <c r="BC206" s="257" t="s">
        <v>233</v>
      </c>
      <c r="BD206" s="413"/>
      <c r="BE206" s="257"/>
      <c r="BF206" s="226"/>
    </row>
    <row r="207" spans="1:58" ht="20.25" customHeight="1">
      <c r="A207" s="266"/>
      <c r="B207" s="287"/>
      <c r="C207" s="302"/>
      <c r="D207" s="302"/>
      <c r="E207" s="302"/>
      <c r="F207" s="302"/>
      <c r="G207" s="302"/>
      <c r="H207" s="302"/>
      <c r="I207" s="302"/>
      <c r="J207" s="302"/>
      <c r="K207" s="302"/>
      <c r="L207" s="302"/>
      <c r="M207" s="302"/>
      <c r="N207" s="302"/>
      <c r="O207" s="302"/>
      <c r="P207" s="302"/>
      <c r="Q207" s="302"/>
      <c r="R207" s="302"/>
      <c r="S207" s="302"/>
      <c r="T207" s="302"/>
      <c r="U207" s="302"/>
      <c r="V207" s="302"/>
      <c r="W207" s="302"/>
      <c r="X207" s="302"/>
      <c r="Y207" s="302"/>
      <c r="Z207" s="302"/>
      <c r="AA207" s="302"/>
      <c r="AB207" s="302"/>
      <c r="AC207" s="302"/>
      <c r="AD207" s="302"/>
      <c r="AE207" s="302"/>
      <c r="AF207" s="302"/>
      <c r="AG207" s="302"/>
      <c r="AH207" s="302"/>
      <c r="AI207" s="302"/>
      <c r="AJ207" s="302"/>
      <c r="AK207" s="302"/>
      <c r="AL207" s="302"/>
      <c r="AM207" s="397"/>
      <c r="AX207" s="257" t="s">
        <v>35</v>
      </c>
      <c r="AY207" s="413">
        <v>508</v>
      </c>
      <c r="AZ207" s="413">
        <v>254</v>
      </c>
      <c r="BA207" s="413">
        <v>508</v>
      </c>
      <c r="BB207" s="413">
        <v>254</v>
      </c>
      <c r="BC207" s="257" t="s">
        <v>233</v>
      </c>
      <c r="BD207" s="413"/>
      <c r="BE207" s="257"/>
      <c r="BF207" s="226"/>
    </row>
    <row r="208" spans="1:58" ht="20.25" customHeight="1">
      <c r="A208" s="266"/>
      <c r="B208" s="287"/>
      <c r="C208" s="302"/>
      <c r="D208" s="302"/>
      <c r="E208" s="302"/>
      <c r="F208" s="302"/>
      <c r="G208" s="302"/>
      <c r="H208" s="302"/>
      <c r="I208" s="302"/>
      <c r="J208" s="302"/>
      <c r="K208" s="302"/>
      <c r="L208" s="302"/>
      <c r="M208" s="302"/>
      <c r="N208" s="302"/>
      <c r="O208" s="302"/>
      <c r="P208" s="302"/>
      <c r="Q208" s="302"/>
      <c r="R208" s="302"/>
      <c r="S208" s="302"/>
      <c r="T208" s="302"/>
      <c r="U208" s="302"/>
      <c r="V208" s="302"/>
      <c r="W208" s="302"/>
      <c r="X208" s="302"/>
      <c r="Y208" s="302"/>
      <c r="Z208" s="302"/>
      <c r="AA208" s="302"/>
      <c r="AB208" s="302"/>
      <c r="AC208" s="302"/>
      <c r="AD208" s="302"/>
      <c r="AE208" s="302"/>
      <c r="AF208" s="302"/>
      <c r="AG208" s="302"/>
      <c r="AH208" s="302"/>
      <c r="AI208" s="302"/>
      <c r="AJ208" s="302"/>
      <c r="AK208" s="302"/>
      <c r="AL208" s="302"/>
      <c r="AM208" s="397"/>
      <c r="AX208" s="257" t="s">
        <v>65</v>
      </c>
      <c r="AY208" s="413">
        <v>204</v>
      </c>
      <c r="AZ208" s="413">
        <v>102</v>
      </c>
      <c r="BA208" s="413">
        <v>204</v>
      </c>
      <c r="BB208" s="413">
        <v>102</v>
      </c>
      <c r="BC208" s="257" t="s">
        <v>233</v>
      </c>
      <c r="BD208" s="413"/>
      <c r="BE208" s="257"/>
      <c r="BF208" s="226"/>
    </row>
    <row r="209" spans="1:58" ht="20.25" customHeight="1">
      <c r="A209" s="266"/>
      <c r="B209" s="287"/>
      <c r="C209" s="302"/>
      <c r="D209" s="302"/>
      <c r="E209" s="302"/>
      <c r="F209" s="302"/>
      <c r="G209" s="302"/>
      <c r="H209" s="302"/>
      <c r="I209" s="302"/>
      <c r="J209" s="302"/>
      <c r="K209" s="302"/>
      <c r="L209" s="302"/>
      <c r="M209" s="302"/>
      <c r="N209" s="302"/>
      <c r="O209" s="302"/>
      <c r="P209" s="302"/>
      <c r="Q209" s="302"/>
      <c r="R209" s="302"/>
      <c r="S209" s="302"/>
      <c r="T209" s="302"/>
      <c r="U209" s="302"/>
      <c r="V209" s="302"/>
      <c r="W209" s="302"/>
      <c r="X209" s="302"/>
      <c r="Y209" s="302"/>
      <c r="Z209" s="302"/>
      <c r="AA209" s="302"/>
      <c r="AB209" s="302"/>
      <c r="AC209" s="302"/>
      <c r="AD209" s="302"/>
      <c r="AE209" s="302"/>
      <c r="AF209" s="302"/>
      <c r="AG209" s="302"/>
      <c r="AH209" s="302"/>
      <c r="AI209" s="302"/>
      <c r="AJ209" s="302"/>
      <c r="AK209" s="302"/>
      <c r="AL209" s="302"/>
      <c r="AM209" s="397"/>
      <c r="AX209" s="257" t="s">
        <v>67</v>
      </c>
      <c r="AY209" s="413">
        <v>148</v>
      </c>
      <c r="AZ209" s="413">
        <v>74</v>
      </c>
      <c r="BA209" s="413">
        <v>148</v>
      </c>
      <c r="BB209" s="413">
        <v>74</v>
      </c>
      <c r="BC209" s="257" t="s">
        <v>233</v>
      </c>
      <c r="BD209" s="413"/>
      <c r="BE209" s="257"/>
      <c r="BF209" s="226"/>
    </row>
    <row r="210" spans="1:58" ht="20.25" customHeight="1">
      <c r="A210" s="266"/>
      <c r="B210" s="287"/>
      <c r="C210" s="302"/>
      <c r="D210" s="302"/>
      <c r="E210" s="302"/>
      <c r="F210" s="302"/>
      <c r="G210" s="302"/>
      <c r="H210" s="302"/>
      <c r="I210" s="302"/>
      <c r="J210" s="302"/>
      <c r="K210" s="302"/>
      <c r="L210" s="302"/>
      <c r="M210" s="302"/>
      <c r="N210" s="302"/>
      <c r="O210" s="302"/>
      <c r="P210" s="302"/>
      <c r="Q210" s="302"/>
      <c r="R210" s="302"/>
      <c r="S210" s="302"/>
      <c r="T210" s="302"/>
      <c r="U210" s="302"/>
      <c r="V210" s="302"/>
      <c r="W210" s="302"/>
      <c r="X210" s="302"/>
      <c r="Y210" s="302"/>
      <c r="Z210" s="302"/>
      <c r="AA210" s="302"/>
      <c r="AB210" s="302"/>
      <c r="AC210" s="302"/>
      <c r="AD210" s="302"/>
      <c r="AE210" s="302"/>
      <c r="AF210" s="302"/>
      <c r="AG210" s="302"/>
      <c r="AH210" s="302"/>
      <c r="AI210" s="302"/>
      <c r="AJ210" s="302"/>
      <c r="AK210" s="302"/>
      <c r="AL210" s="302"/>
      <c r="AM210" s="397"/>
      <c r="AX210" s="257" t="s">
        <v>68</v>
      </c>
      <c r="AY210" s="413"/>
      <c r="AZ210" s="413">
        <v>282</v>
      </c>
      <c r="BA210" s="413"/>
      <c r="BB210" s="413">
        <v>282</v>
      </c>
      <c r="BC210" s="257" t="s">
        <v>233</v>
      </c>
      <c r="BD210" s="413"/>
      <c r="BE210" s="257"/>
      <c r="BF210" s="226"/>
    </row>
    <row r="211" spans="1:58" ht="20.25" customHeight="1">
      <c r="A211" s="266"/>
      <c r="B211" s="287"/>
      <c r="C211" s="302"/>
      <c r="D211" s="302"/>
      <c r="E211" s="302"/>
      <c r="F211" s="302"/>
      <c r="G211" s="302"/>
      <c r="H211" s="302"/>
      <c r="I211" s="302"/>
      <c r="J211" s="302"/>
      <c r="K211" s="302"/>
      <c r="L211" s="302"/>
      <c r="M211" s="302"/>
      <c r="N211" s="302"/>
      <c r="O211" s="302"/>
      <c r="P211" s="302"/>
      <c r="Q211" s="302"/>
      <c r="R211" s="302"/>
      <c r="S211" s="302"/>
      <c r="T211" s="302"/>
      <c r="U211" s="302"/>
      <c r="V211" s="302"/>
      <c r="W211" s="302"/>
      <c r="X211" s="302"/>
      <c r="Y211" s="302"/>
      <c r="Z211" s="302"/>
      <c r="AA211" s="302"/>
      <c r="AB211" s="302"/>
      <c r="AC211" s="302"/>
      <c r="AD211" s="302"/>
      <c r="AE211" s="302"/>
      <c r="AF211" s="302"/>
      <c r="AG211" s="302"/>
      <c r="AH211" s="302"/>
      <c r="AI211" s="302"/>
      <c r="AJ211" s="302"/>
      <c r="AK211" s="302"/>
      <c r="AL211" s="302"/>
      <c r="AM211" s="397"/>
      <c r="AX211" s="257" t="s">
        <v>171</v>
      </c>
      <c r="AY211" s="413">
        <v>33</v>
      </c>
      <c r="AZ211" s="413">
        <v>16</v>
      </c>
      <c r="BA211" s="413">
        <v>33</v>
      </c>
      <c r="BB211" s="413">
        <v>16</v>
      </c>
      <c r="BC211" s="257" t="s">
        <v>233</v>
      </c>
      <c r="BD211" s="413"/>
      <c r="BE211" s="257"/>
      <c r="BF211" s="226"/>
    </row>
    <row r="212" spans="1:58" ht="20.25" customHeight="1">
      <c r="A212" s="267"/>
      <c r="B212" s="288"/>
      <c r="C212" s="303"/>
      <c r="D212" s="303"/>
      <c r="E212" s="303"/>
      <c r="F212" s="303"/>
      <c r="G212" s="303"/>
      <c r="H212" s="303"/>
      <c r="I212" s="303"/>
      <c r="J212" s="303"/>
      <c r="K212" s="303"/>
      <c r="L212" s="303"/>
      <c r="M212" s="303"/>
      <c r="N212" s="303"/>
      <c r="O212" s="303"/>
      <c r="P212" s="303"/>
      <c r="Q212" s="303"/>
      <c r="R212" s="303"/>
      <c r="S212" s="303"/>
      <c r="T212" s="303"/>
      <c r="U212" s="303"/>
      <c r="V212" s="303"/>
      <c r="W212" s="303"/>
      <c r="X212" s="303"/>
      <c r="Y212" s="303"/>
      <c r="Z212" s="303"/>
      <c r="AA212" s="303"/>
      <c r="AB212" s="303"/>
      <c r="AC212" s="303"/>
      <c r="AD212" s="303"/>
      <c r="AE212" s="303"/>
      <c r="AF212" s="303"/>
      <c r="AG212" s="303"/>
      <c r="AH212" s="303"/>
      <c r="AI212" s="303"/>
      <c r="AJ212" s="303"/>
      <c r="AK212" s="303"/>
      <c r="AL212" s="303"/>
      <c r="AM212" s="398"/>
      <c r="AX212" s="257" t="s">
        <v>69</v>
      </c>
      <c r="AY212" s="413">
        <v>475</v>
      </c>
      <c r="AZ212" s="413">
        <v>237</v>
      </c>
      <c r="BA212" s="413">
        <v>475</v>
      </c>
      <c r="BB212" s="413">
        <v>237</v>
      </c>
      <c r="BC212" s="257" t="s">
        <v>233</v>
      </c>
      <c r="BD212" s="413"/>
      <c r="BE212" s="257"/>
      <c r="BF212" s="226"/>
    </row>
    <row r="213" spans="1:58">
      <c r="A213" s="268" t="s">
        <v>80</v>
      </c>
      <c r="B213" s="289"/>
      <c r="C213" s="289"/>
      <c r="D213" s="289"/>
      <c r="E213" s="289"/>
      <c r="F213" s="303"/>
      <c r="G213" s="303"/>
      <c r="H213" s="303"/>
      <c r="I213" s="303"/>
      <c r="J213" s="303"/>
      <c r="K213" s="303"/>
      <c r="L213" s="303"/>
      <c r="M213" s="303"/>
      <c r="N213" s="303"/>
      <c r="O213" s="303"/>
      <c r="P213" s="303"/>
      <c r="Q213" s="303"/>
      <c r="R213" s="303"/>
      <c r="S213" s="303"/>
      <c r="T213" s="303"/>
      <c r="U213" s="303"/>
      <c r="V213" s="303"/>
      <c r="W213" s="303"/>
      <c r="X213" s="303"/>
      <c r="Y213" s="303"/>
      <c r="Z213" s="303"/>
      <c r="AA213" s="303"/>
      <c r="AB213" s="303"/>
      <c r="AC213" s="303"/>
      <c r="AD213" s="303"/>
      <c r="AE213" s="303"/>
      <c r="AF213" s="303"/>
      <c r="AG213" s="303"/>
      <c r="AH213" s="303"/>
      <c r="AI213" s="303"/>
      <c r="AJ213" s="303"/>
      <c r="AK213" s="303"/>
      <c r="AL213" s="303"/>
      <c r="AM213" s="398"/>
      <c r="AX213" s="257" t="s">
        <v>19</v>
      </c>
      <c r="AY213" s="413">
        <v>638</v>
      </c>
      <c r="AZ213" s="413">
        <v>319</v>
      </c>
      <c r="BA213" s="413">
        <v>638</v>
      </c>
      <c r="BB213" s="413">
        <v>319</v>
      </c>
      <c r="BC213" s="257" t="s">
        <v>233</v>
      </c>
      <c r="BD213" s="413"/>
      <c r="BE213" s="257"/>
      <c r="BF213" s="226"/>
    </row>
    <row r="214" spans="1:58" ht="18" customHeight="1">
      <c r="A214" s="269" t="s">
        <v>88</v>
      </c>
      <c r="B214" s="286"/>
      <c r="C214" s="286"/>
      <c r="D214" s="286"/>
      <c r="E214" s="308"/>
      <c r="F214" s="269" t="s">
        <v>277</v>
      </c>
      <c r="G214" s="286"/>
      <c r="H214" s="286"/>
      <c r="I214" s="286"/>
      <c r="J214" s="286"/>
      <c r="K214" s="340" t="s">
        <v>29</v>
      </c>
      <c r="L214" s="340"/>
      <c r="M214" s="340"/>
      <c r="N214" s="340"/>
      <c r="O214" s="340"/>
      <c r="P214" s="340"/>
      <c r="Q214" s="340"/>
      <c r="R214" s="340"/>
      <c r="S214" s="340"/>
      <c r="T214" s="340"/>
      <c r="U214" s="340"/>
      <c r="V214" s="340"/>
      <c r="W214" s="340"/>
      <c r="X214" s="340"/>
      <c r="Y214" s="340"/>
      <c r="Z214" s="340"/>
      <c r="AA214" s="340"/>
      <c r="AB214" s="340"/>
      <c r="AC214" s="340"/>
      <c r="AD214" s="340"/>
      <c r="AE214" s="340"/>
      <c r="AF214" s="340"/>
      <c r="AG214" s="340"/>
      <c r="AH214" s="340"/>
      <c r="AI214" s="340"/>
      <c r="AJ214" s="340"/>
      <c r="AK214" s="340"/>
      <c r="AL214" s="340"/>
      <c r="AM214" s="340"/>
      <c r="AX214" s="257" t="s">
        <v>72</v>
      </c>
      <c r="AY214" s="414">
        <f t="shared" ref="AY214:AZ227" si="2">BA214*$AG$195</f>
        <v>0</v>
      </c>
      <c r="AZ214" s="414">
        <f t="shared" si="2"/>
        <v>0</v>
      </c>
      <c r="BA214" s="413">
        <v>38</v>
      </c>
      <c r="BB214" s="413">
        <v>19</v>
      </c>
      <c r="BC214" s="257" t="s">
        <v>243</v>
      </c>
      <c r="BD214" s="413"/>
      <c r="BE214" s="257"/>
    </row>
    <row r="215" spans="1:58" ht="9.75" customHeight="1">
      <c r="A215" s="270"/>
      <c r="B215" s="270"/>
      <c r="C215" s="270"/>
      <c r="D215" s="270"/>
      <c r="E215" s="270"/>
      <c r="F215" s="311"/>
      <c r="G215" s="311"/>
      <c r="H215" s="311"/>
      <c r="I215" s="311"/>
      <c r="J215" s="311"/>
      <c r="K215" s="341"/>
      <c r="L215" s="341"/>
      <c r="M215" s="341"/>
      <c r="N215" s="341"/>
      <c r="O215" s="341"/>
      <c r="P215" s="341"/>
      <c r="Q215" s="341"/>
      <c r="R215" s="341"/>
      <c r="S215" s="341"/>
      <c r="T215" s="341"/>
      <c r="U215" s="341"/>
      <c r="V215" s="341"/>
      <c r="W215" s="341"/>
      <c r="X215" s="341"/>
      <c r="Y215" s="341"/>
      <c r="Z215" s="341"/>
      <c r="AA215" s="341"/>
      <c r="AB215" s="341"/>
      <c r="AC215" s="341"/>
      <c r="AD215" s="341"/>
      <c r="AE215" s="341"/>
      <c r="AF215" s="341"/>
      <c r="AG215" s="341"/>
      <c r="AH215" s="341"/>
      <c r="AI215" s="341"/>
      <c r="AJ215" s="341"/>
      <c r="AK215" s="341"/>
      <c r="AL215" s="341"/>
      <c r="AM215" s="341"/>
      <c r="AX215" s="257" t="s">
        <v>75</v>
      </c>
      <c r="AY215" s="414">
        <f t="shared" si="2"/>
        <v>0</v>
      </c>
      <c r="AZ215" s="414">
        <f t="shared" si="2"/>
        <v>0</v>
      </c>
      <c r="BA215" s="413">
        <v>40</v>
      </c>
      <c r="BB215" s="413">
        <v>20</v>
      </c>
      <c r="BC215" s="257" t="s">
        <v>243</v>
      </c>
      <c r="BD215" s="413"/>
      <c r="BE215" s="257"/>
    </row>
    <row r="216" spans="1:58" ht="9.75" customHeight="1">
      <c r="A216" s="270"/>
      <c r="B216" s="270"/>
      <c r="C216" s="270"/>
      <c r="D216" s="270"/>
      <c r="E216" s="270"/>
      <c r="F216" s="311"/>
      <c r="G216" s="311"/>
      <c r="H216" s="311"/>
      <c r="I216" s="311"/>
      <c r="J216" s="311"/>
      <c r="K216" s="341"/>
      <c r="L216" s="341"/>
      <c r="M216" s="341"/>
      <c r="N216" s="341"/>
      <c r="O216" s="341"/>
      <c r="P216" s="341"/>
      <c r="Q216" s="341"/>
      <c r="R216" s="341"/>
      <c r="S216" s="341"/>
      <c r="T216" s="341"/>
      <c r="U216" s="341"/>
      <c r="V216" s="341"/>
      <c r="W216" s="341"/>
      <c r="X216" s="341"/>
      <c r="Y216" s="341"/>
      <c r="Z216" s="341"/>
      <c r="AA216" s="341"/>
      <c r="AB216" s="341"/>
      <c r="AC216" s="341"/>
      <c r="AD216" s="341"/>
      <c r="AE216" s="341"/>
      <c r="AF216" s="341"/>
      <c r="AG216" s="341"/>
      <c r="AH216" s="341"/>
      <c r="AI216" s="341"/>
      <c r="AJ216" s="341"/>
      <c r="AK216" s="341"/>
      <c r="AL216" s="341"/>
      <c r="AM216" s="341"/>
      <c r="AX216" s="257" t="s">
        <v>51</v>
      </c>
      <c r="AY216" s="414">
        <f t="shared" si="2"/>
        <v>0</v>
      </c>
      <c r="AZ216" s="414">
        <f t="shared" si="2"/>
        <v>0</v>
      </c>
      <c r="BA216" s="413">
        <v>38</v>
      </c>
      <c r="BB216" s="413">
        <v>19</v>
      </c>
      <c r="BC216" s="257" t="s">
        <v>243</v>
      </c>
      <c r="BD216" s="413"/>
      <c r="BE216" s="257"/>
    </row>
    <row r="217" spans="1:58" ht="9.75" customHeight="1">
      <c r="A217" s="270"/>
      <c r="B217" s="270"/>
      <c r="C217" s="270"/>
      <c r="D217" s="270"/>
      <c r="E217" s="270"/>
      <c r="F217" s="311"/>
      <c r="G217" s="311"/>
      <c r="H217" s="311"/>
      <c r="I217" s="311"/>
      <c r="J217" s="311"/>
      <c r="K217" s="341"/>
      <c r="L217" s="341"/>
      <c r="M217" s="341"/>
      <c r="N217" s="341"/>
      <c r="O217" s="341"/>
      <c r="P217" s="341"/>
      <c r="Q217" s="341"/>
      <c r="R217" s="341"/>
      <c r="S217" s="341"/>
      <c r="T217" s="341"/>
      <c r="U217" s="341"/>
      <c r="V217" s="341"/>
      <c r="W217" s="341"/>
      <c r="X217" s="341"/>
      <c r="Y217" s="341"/>
      <c r="Z217" s="341"/>
      <c r="AA217" s="341"/>
      <c r="AB217" s="341"/>
      <c r="AC217" s="341"/>
      <c r="AD217" s="341"/>
      <c r="AE217" s="341"/>
      <c r="AF217" s="341"/>
      <c r="AG217" s="341"/>
      <c r="AH217" s="341"/>
      <c r="AI217" s="341"/>
      <c r="AJ217" s="341"/>
      <c r="AK217" s="341"/>
      <c r="AL217" s="341"/>
      <c r="AM217" s="341"/>
      <c r="AX217" s="257" t="s">
        <v>59</v>
      </c>
      <c r="AY217" s="414">
        <f t="shared" si="2"/>
        <v>0</v>
      </c>
      <c r="AZ217" s="414">
        <f t="shared" si="2"/>
        <v>0</v>
      </c>
      <c r="BA217" s="413">
        <v>48</v>
      </c>
      <c r="BB217" s="413">
        <v>24</v>
      </c>
      <c r="BC217" s="257" t="s">
        <v>243</v>
      </c>
      <c r="BD217" s="413"/>
      <c r="BE217" s="257"/>
    </row>
    <row r="218" spans="1:58" ht="9.75" customHeight="1">
      <c r="A218" s="270"/>
      <c r="B218" s="270"/>
      <c r="C218" s="270"/>
      <c r="D218" s="270"/>
      <c r="E218" s="270"/>
      <c r="F218" s="311"/>
      <c r="G218" s="311"/>
      <c r="H218" s="311"/>
      <c r="I218" s="311"/>
      <c r="J218" s="311"/>
      <c r="K218" s="341"/>
      <c r="L218" s="341"/>
      <c r="M218" s="341"/>
      <c r="N218" s="341"/>
      <c r="O218" s="341"/>
      <c r="P218" s="341"/>
      <c r="Q218" s="341"/>
      <c r="R218" s="341"/>
      <c r="S218" s="341"/>
      <c r="T218" s="341"/>
      <c r="U218" s="341"/>
      <c r="V218" s="341"/>
      <c r="W218" s="341"/>
      <c r="X218" s="341"/>
      <c r="Y218" s="341"/>
      <c r="Z218" s="341"/>
      <c r="AA218" s="341"/>
      <c r="AB218" s="341"/>
      <c r="AC218" s="341"/>
      <c r="AD218" s="341"/>
      <c r="AE218" s="341"/>
      <c r="AF218" s="341"/>
      <c r="AG218" s="341"/>
      <c r="AH218" s="341"/>
      <c r="AI218" s="341"/>
      <c r="AJ218" s="341"/>
      <c r="AK218" s="341"/>
      <c r="AL218" s="341"/>
      <c r="AM218" s="341"/>
      <c r="AX218" s="257" t="s">
        <v>11</v>
      </c>
      <c r="AY218" s="414">
        <f t="shared" si="2"/>
        <v>0</v>
      </c>
      <c r="AZ218" s="414">
        <f t="shared" si="2"/>
        <v>0</v>
      </c>
      <c r="BA218" s="413">
        <v>43</v>
      </c>
      <c r="BB218" s="413">
        <v>21</v>
      </c>
      <c r="BC218" s="257" t="s">
        <v>243</v>
      </c>
      <c r="BD218" s="413"/>
      <c r="BE218" s="257"/>
    </row>
    <row r="219" spans="1:58" ht="9.75" customHeight="1">
      <c r="A219" s="270"/>
      <c r="B219" s="270"/>
      <c r="C219" s="270"/>
      <c r="D219" s="270"/>
      <c r="E219" s="270"/>
      <c r="F219" s="311"/>
      <c r="G219" s="311"/>
      <c r="H219" s="311"/>
      <c r="I219" s="311"/>
      <c r="J219" s="311"/>
      <c r="K219" s="341"/>
      <c r="L219" s="341"/>
      <c r="M219" s="341"/>
      <c r="N219" s="341"/>
      <c r="O219" s="341"/>
      <c r="P219" s="341"/>
      <c r="Q219" s="341"/>
      <c r="R219" s="341"/>
      <c r="S219" s="341"/>
      <c r="T219" s="341"/>
      <c r="U219" s="341"/>
      <c r="V219" s="341"/>
      <c r="W219" s="341"/>
      <c r="X219" s="341"/>
      <c r="Y219" s="341"/>
      <c r="Z219" s="341"/>
      <c r="AA219" s="341"/>
      <c r="AB219" s="341"/>
      <c r="AC219" s="341"/>
      <c r="AD219" s="341"/>
      <c r="AE219" s="341"/>
      <c r="AF219" s="341"/>
      <c r="AG219" s="341"/>
      <c r="AH219" s="341"/>
      <c r="AI219" s="341"/>
      <c r="AJ219" s="341"/>
      <c r="AK219" s="341"/>
      <c r="AL219" s="341"/>
      <c r="AM219" s="341"/>
      <c r="AX219" s="257" t="s">
        <v>77</v>
      </c>
      <c r="AY219" s="414">
        <f t="shared" si="2"/>
        <v>0</v>
      </c>
      <c r="AZ219" s="414">
        <f t="shared" si="2"/>
        <v>0</v>
      </c>
      <c r="BA219" s="413">
        <v>36</v>
      </c>
      <c r="BB219" s="413">
        <v>18</v>
      </c>
      <c r="BC219" s="257" t="s">
        <v>243</v>
      </c>
      <c r="BD219" s="413"/>
      <c r="BE219" s="257"/>
    </row>
    <row r="220" spans="1:58" ht="9.75" customHeight="1">
      <c r="A220" s="270"/>
      <c r="B220" s="270"/>
      <c r="C220" s="270"/>
      <c r="D220" s="270"/>
      <c r="E220" s="270"/>
      <c r="F220" s="311"/>
      <c r="G220" s="311"/>
      <c r="H220" s="311"/>
      <c r="I220" s="311"/>
      <c r="J220" s="311"/>
      <c r="K220" s="341"/>
      <c r="L220" s="341"/>
      <c r="M220" s="341"/>
      <c r="N220" s="341"/>
      <c r="O220" s="341"/>
      <c r="P220" s="341"/>
      <c r="Q220" s="341"/>
      <c r="R220" s="341"/>
      <c r="S220" s="341"/>
      <c r="T220" s="341"/>
      <c r="U220" s="341"/>
      <c r="V220" s="341"/>
      <c r="W220" s="341"/>
      <c r="X220" s="341"/>
      <c r="Y220" s="341"/>
      <c r="Z220" s="341"/>
      <c r="AA220" s="341"/>
      <c r="AB220" s="341"/>
      <c r="AC220" s="341"/>
      <c r="AD220" s="341"/>
      <c r="AE220" s="341"/>
      <c r="AF220" s="341"/>
      <c r="AG220" s="341"/>
      <c r="AH220" s="341"/>
      <c r="AI220" s="341"/>
      <c r="AJ220" s="341"/>
      <c r="AK220" s="341"/>
      <c r="AL220" s="341"/>
      <c r="AM220" s="341"/>
      <c r="AX220" s="257" t="s">
        <v>245</v>
      </c>
      <c r="AY220" s="414">
        <f t="shared" si="2"/>
        <v>0</v>
      </c>
      <c r="AZ220" s="414">
        <f t="shared" si="2"/>
        <v>0</v>
      </c>
      <c r="BA220" s="413">
        <v>37</v>
      </c>
      <c r="BB220" s="413">
        <v>19</v>
      </c>
      <c r="BC220" s="257" t="s">
        <v>243</v>
      </c>
      <c r="BD220" s="413"/>
      <c r="BE220" s="257"/>
    </row>
    <row r="221" spans="1:58" ht="9.75" customHeight="1">
      <c r="A221" s="270"/>
      <c r="B221" s="270"/>
      <c r="C221" s="270"/>
      <c r="D221" s="270"/>
      <c r="E221" s="270"/>
      <c r="F221" s="311"/>
      <c r="G221" s="311"/>
      <c r="H221" s="311"/>
      <c r="I221" s="311"/>
      <c r="J221" s="311"/>
      <c r="K221" s="341"/>
      <c r="L221" s="341"/>
      <c r="M221" s="341"/>
      <c r="N221" s="341"/>
      <c r="O221" s="341"/>
      <c r="P221" s="341"/>
      <c r="Q221" s="341"/>
      <c r="R221" s="341"/>
      <c r="S221" s="341"/>
      <c r="T221" s="341"/>
      <c r="U221" s="341"/>
      <c r="V221" s="341"/>
      <c r="W221" s="341"/>
      <c r="X221" s="341"/>
      <c r="Y221" s="341"/>
      <c r="Z221" s="341"/>
      <c r="AA221" s="341"/>
      <c r="AB221" s="341"/>
      <c r="AC221" s="341"/>
      <c r="AD221" s="341"/>
      <c r="AE221" s="341"/>
      <c r="AF221" s="341"/>
      <c r="AG221" s="341"/>
      <c r="AH221" s="341"/>
      <c r="AI221" s="341"/>
      <c r="AJ221" s="341"/>
      <c r="AK221" s="341"/>
      <c r="AL221" s="341"/>
      <c r="AM221" s="341"/>
      <c r="AX221" s="257" t="s">
        <v>163</v>
      </c>
      <c r="AY221" s="414">
        <f t="shared" si="2"/>
        <v>0</v>
      </c>
      <c r="AZ221" s="414">
        <f t="shared" si="2"/>
        <v>0</v>
      </c>
      <c r="BA221" s="413">
        <v>35</v>
      </c>
      <c r="BB221" s="413">
        <v>18</v>
      </c>
      <c r="BC221" s="257" t="s">
        <v>243</v>
      </c>
      <c r="BD221" s="413"/>
      <c r="BE221" s="257"/>
    </row>
    <row r="222" spans="1:58" ht="9.75" customHeight="1">
      <c r="A222" s="270"/>
      <c r="B222" s="270"/>
      <c r="C222" s="270"/>
      <c r="D222" s="270"/>
      <c r="E222" s="270"/>
      <c r="F222" s="311"/>
      <c r="G222" s="311"/>
      <c r="H222" s="311"/>
      <c r="I222" s="311"/>
      <c r="J222" s="311"/>
      <c r="K222" s="341"/>
      <c r="L222" s="341"/>
      <c r="M222" s="341"/>
      <c r="N222" s="341"/>
      <c r="O222" s="341"/>
      <c r="P222" s="341"/>
      <c r="Q222" s="341"/>
      <c r="R222" s="341"/>
      <c r="S222" s="341"/>
      <c r="T222" s="341"/>
      <c r="U222" s="341"/>
      <c r="V222" s="341"/>
      <c r="W222" s="341"/>
      <c r="X222" s="341"/>
      <c r="Y222" s="341"/>
      <c r="Z222" s="341"/>
      <c r="AA222" s="341"/>
      <c r="AB222" s="341"/>
      <c r="AC222" s="341"/>
      <c r="AD222" s="341"/>
      <c r="AE222" s="341"/>
      <c r="AF222" s="341"/>
      <c r="AG222" s="341"/>
      <c r="AH222" s="341"/>
      <c r="AI222" s="341"/>
      <c r="AJ222" s="341"/>
      <c r="AK222" s="341"/>
      <c r="AL222" s="341"/>
      <c r="AM222" s="341"/>
      <c r="AX222" s="257" t="s">
        <v>246</v>
      </c>
      <c r="AY222" s="414">
        <f t="shared" si="2"/>
        <v>0</v>
      </c>
      <c r="AZ222" s="414">
        <f t="shared" si="2"/>
        <v>0</v>
      </c>
      <c r="BA222" s="413">
        <v>37</v>
      </c>
      <c r="BB222" s="413">
        <v>19</v>
      </c>
      <c r="BC222" s="257" t="s">
        <v>243</v>
      </c>
      <c r="BD222" s="413"/>
      <c r="BE222" s="257"/>
    </row>
    <row r="223" spans="1:58" ht="9.75" customHeight="1">
      <c r="A223" s="270"/>
      <c r="B223" s="270"/>
      <c r="C223" s="270"/>
      <c r="D223" s="270"/>
      <c r="E223" s="270"/>
      <c r="F223" s="311"/>
      <c r="G223" s="311"/>
      <c r="H223" s="311"/>
      <c r="I223" s="311"/>
      <c r="J223" s="311"/>
      <c r="K223" s="341"/>
      <c r="L223" s="341"/>
      <c r="M223" s="341"/>
      <c r="N223" s="341"/>
      <c r="O223" s="341"/>
      <c r="P223" s="341"/>
      <c r="Q223" s="341"/>
      <c r="R223" s="341"/>
      <c r="S223" s="341"/>
      <c r="T223" s="341"/>
      <c r="U223" s="341"/>
      <c r="V223" s="341"/>
      <c r="W223" s="341"/>
      <c r="X223" s="341"/>
      <c r="Y223" s="341"/>
      <c r="Z223" s="341"/>
      <c r="AA223" s="341"/>
      <c r="AB223" s="341"/>
      <c r="AC223" s="341"/>
      <c r="AD223" s="341"/>
      <c r="AE223" s="341"/>
      <c r="AF223" s="341"/>
      <c r="AG223" s="341"/>
      <c r="AH223" s="341"/>
      <c r="AI223" s="341"/>
      <c r="AJ223" s="341"/>
      <c r="AK223" s="341"/>
      <c r="AL223" s="341"/>
      <c r="AM223" s="341"/>
      <c r="AX223" s="257" t="s">
        <v>247</v>
      </c>
      <c r="AY223" s="414">
        <f t="shared" si="2"/>
        <v>0</v>
      </c>
      <c r="AZ223" s="414">
        <f t="shared" si="2"/>
        <v>0</v>
      </c>
      <c r="BA223" s="413">
        <v>35</v>
      </c>
      <c r="BB223" s="413">
        <v>18</v>
      </c>
      <c r="BC223" s="257" t="s">
        <v>243</v>
      </c>
      <c r="BD223" s="413"/>
      <c r="BE223" s="257"/>
    </row>
    <row r="224" spans="1:58" ht="9.75" customHeight="1">
      <c r="A224" s="270"/>
      <c r="B224" s="270"/>
      <c r="C224" s="270"/>
      <c r="D224" s="270"/>
      <c r="E224" s="270"/>
      <c r="F224" s="311"/>
      <c r="G224" s="311"/>
      <c r="H224" s="311"/>
      <c r="I224" s="311"/>
      <c r="J224" s="311"/>
      <c r="K224" s="341"/>
      <c r="L224" s="341"/>
      <c r="M224" s="341"/>
      <c r="N224" s="341"/>
      <c r="O224" s="341"/>
      <c r="P224" s="341"/>
      <c r="Q224" s="341"/>
      <c r="R224" s="341"/>
      <c r="S224" s="341"/>
      <c r="T224" s="341"/>
      <c r="U224" s="341"/>
      <c r="V224" s="341"/>
      <c r="W224" s="341"/>
      <c r="X224" s="341"/>
      <c r="Y224" s="341"/>
      <c r="Z224" s="341"/>
      <c r="AA224" s="341"/>
      <c r="AB224" s="341"/>
      <c r="AC224" s="341"/>
      <c r="AD224" s="341"/>
      <c r="AE224" s="341"/>
      <c r="AF224" s="341"/>
      <c r="AG224" s="341"/>
      <c r="AH224" s="341"/>
      <c r="AI224" s="341"/>
      <c r="AJ224" s="341"/>
      <c r="AK224" s="341"/>
      <c r="AL224" s="341"/>
      <c r="AM224" s="341"/>
      <c r="AX224" s="257" t="s">
        <v>249</v>
      </c>
      <c r="AY224" s="414">
        <f t="shared" si="2"/>
        <v>0</v>
      </c>
      <c r="AZ224" s="414">
        <f t="shared" si="2"/>
        <v>0</v>
      </c>
      <c r="BA224" s="413">
        <v>37</v>
      </c>
      <c r="BB224" s="413">
        <v>19</v>
      </c>
      <c r="BC224" s="257" t="s">
        <v>243</v>
      </c>
      <c r="BD224" s="413"/>
      <c r="BE224" s="257"/>
    </row>
    <row r="225" spans="1:57" ht="9.75" customHeight="1">
      <c r="A225" s="270"/>
      <c r="B225" s="270"/>
      <c r="C225" s="270"/>
      <c r="D225" s="270"/>
      <c r="E225" s="270"/>
      <c r="F225" s="311"/>
      <c r="G225" s="311"/>
      <c r="H225" s="311"/>
      <c r="I225" s="311"/>
      <c r="J225" s="311"/>
      <c r="K225" s="341"/>
      <c r="L225" s="341"/>
      <c r="M225" s="341"/>
      <c r="N225" s="341"/>
      <c r="O225" s="341"/>
      <c r="P225" s="341"/>
      <c r="Q225" s="341"/>
      <c r="R225" s="341"/>
      <c r="S225" s="341"/>
      <c r="T225" s="341"/>
      <c r="U225" s="341"/>
      <c r="V225" s="341"/>
      <c r="W225" s="341"/>
      <c r="X225" s="341"/>
      <c r="Y225" s="341"/>
      <c r="Z225" s="341"/>
      <c r="AA225" s="341"/>
      <c r="AB225" s="341"/>
      <c r="AC225" s="341"/>
      <c r="AD225" s="341"/>
      <c r="AE225" s="341"/>
      <c r="AF225" s="341"/>
      <c r="AG225" s="341"/>
      <c r="AH225" s="341"/>
      <c r="AI225" s="341"/>
      <c r="AJ225" s="341"/>
      <c r="AK225" s="341"/>
      <c r="AL225" s="341"/>
      <c r="AM225" s="341"/>
      <c r="AX225" s="257" t="s">
        <v>21</v>
      </c>
      <c r="AY225" s="414">
        <f t="shared" si="2"/>
        <v>0</v>
      </c>
      <c r="AZ225" s="414">
        <f t="shared" si="2"/>
        <v>0</v>
      </c>
      <c r="BA225" s="413">
        <v>35</v>
      </c>
      <c r="BB225" s="413">
        <v>18</v>
      </c>
      <c r="BC225" s="257" t="s">
        <v>243</v>
      </c>
      <c r="BD225" s="413"/>
      <c r="BE225" s="257"/>
    </row>
    <row r="226" spans="1:57" ht="9.75" customHeight="1">
      <c r="A226" s="270"/>
      <c r="B226" s="270"/>
      <c r="C226" s="270"/>
      <c r="D226" s="270"/>
      <c r="E226" s="270"/>
      <c r="F226" s="311"/>
      <c r="G226" s="311"/>
      <c r="H226" s="311"/>
      <c r="I226" s="311"/>
      <c r="J226" s="311"/>
      <c r="K226" s="341"/>
      <c r="L226" s="341"/>
      <c r="M226" s="341"/>
      <c r="N226" s="341"/>
      <c r="O226" s="341"/>
      <c r="P226" s="341"/>
      <c r="Q226" s="341"/>
      <c r="R226" s="341"/>
      <c r="S226" s="341"/>
      <c r="T226" s="341"/>
      <c r="U226" s="341"/>
      <c r="V226" s="341"/>
      <c r="W226" s="341"/>
      <c r="X226" s="341"/>
      <c r="Y226" s="341"/>
      <c r="Z226" s="341"/>
      <c r="AA226" s="341"/>
      <c r="AB226" s="341"/>
      <c r="AC226" s="341"/>
      <c r="AD226" s="341"/>
      <c r="AE226" s="341"/>
      <c r="AF226" s="341"/>
      <c r="AG226" s="341"/>
      <c r="AH226" s="341"/>
      <c r="AI226" s="341"/>
      <c r="AJ226" s="341"/>
      <c r="AK226" s="341"/>
      <c r="AL226" s="341"/>
      <c r="AM226" s="341"/>
      <c r="AX226" s="257" t="s">
        <v>252</v>
      </c>
      <c r="AY226" s="414">
        <f t="shared" si="2"/>
        <v>0</v>
      </c>
      <c r="AZ226" s="414">
        <f t="shared" si="2"/>
        <v>0</v>
      </c>
      <c r="BA226" s="413">
        <v>37</v>
      </c>
      <c r="BB226" s="413">
        <v>19</v>
      </c>
      <c r="BC226" s="257" t="s">
        <v>243</v>
      </c>
      <c r="BD226" s="413"/>
      <c r="BE226" s="257"/>
    </row>
    <row r="227" spans="1:57" ht="9.75" customHeight="1">
      <c r="A227" s="270"/>
      <c r="B227" s="270"/>
      <c r="C227" s="270"/>
      <c r="D227" s="270"/>
      <c r="E227" s="270"/>
      <c r="F227" s="311"/>
      <c r="G227" s="311"/>
      <c r="H227" s="311"/>
      <c r="I227" s="311"/>
      <c r="J227" s="311"/>
      <c r="K227" s="341"/>
      <c r="L227" s="341"/>
      <c r="M227" s="341"/>
      <c r="N227" s="341"/>
      <c r="O227" s="341"/>
      <c r="P227" s="341"/>
      <c r="Q227" s="341"/>
      <c r="R227" s="341"/>
      <c r="S227" s="341"/>
      <c r="T227" s="341"/>
      <c r="U227" s="341"/>
      <c r="V227" s="341"/>
      <c r="W227" s="341"/>
      <c r="X227" s="341"/>
      <c r="Y227" s="341"/>
      <c r="Z227" s="341"/>
      <c r="AA227" s="341"/>
      <c r="AB227" s="341"/>
      <c r="AC227" s="341"/>
      <c r="AD227" s="341"/>
      <c r="AE227" s="341"/>
      <c r="AF227" s="341"/>
      <c r="AG227" s="341"/>
      <c r="AH227" s="341"/>
      <c r="AI227" s="341"/>
      <c r="AJ227" s="341"/>
      <c r="AK227" s="341"/>
      <c r="AL227" s="341"/>
      <c r="AM227" s="341"/>
      <c r="AX227" s="257" t="s">
        <v>153</v>
      </c>
      <c r="AY227" s="414">
        <f t="shared" si="2"/>
        <v>0</v>
      </c>
      <c r="AZ227" s="414">
        <f t="shared" si="2"/>
        <v>0</v>
      </c>
      <c r="BA227" s="413">
        <v>35</v>
      </c>
      <c r="BB227" s="413">
        <v>18</v>
      </c>
      <c r="BC227" s="257" t="s">
        <v>243</v>
      </c>
      <c r="BD227" s="413"/>
      <c r="BE227" s="257"/>
    </row>
    <row r="228" spans="1:57" ht="9.75" customHeight="1">
      <c r="A228" s="270"/>
      <c r="B228" s="270"/>
      <c r="C228" s="270"/>
      <c r="D228" s="270"/>
      <c r="E228" s="270"/>
      <c r="F228" s="311"/>
      <c r="G228" s="311"/>
      <c r="H228" s="311"/>
      <c r="I228" s="311"/>
      <c r="J228" s="311"/>
      <c r="K228" s="341"/>
      <c r="L228" s="341"/>
      <c r="M228" s="341"/>
      <c r="N228" s="341"/>
      <c r="O228" s="341"/>
      <c r="P228" s="341"/>
      <c r="Q228" s="341"/>
      <c r="R228" s="341"/>
      <c r="S228" s="341"/>
      <c r="T228" s="341"/>
      <c r="U228" s="341"/>
      <c r="V228" s="341"/>
      <c r="W228" s="341"/>
      <c r="X228" s="341"/>
      <c r="Y228" s="341"/>
      <c r="Z228" s="341"/>
      <c r="AA228" s="341"/>
      <c r="AB228" s="341"/>
      <c r="AC228" s="341"/>
      <c r="AD228" s="341"/>
      <c r="AE228" s="341"/>
      <c r="AF228" s="341"/>
      <c r="AG228" s="341"/>
      <c r="AH228" s="341"/>
      <c r="AI228" s="341"/>
      <c r="AJ228" s="341"/>
      <c r="AK228" s="341"/>
      <c r="AL228" s="341"/>
      <c r="AM228" s="341"/>
    </row>
    <row r="229" spans="1:57" ht="9.75" customHeight="1">
      <c r="A229" s="270"/>
      <c r="B229" s="270"/>
      <c r="C229" s="270"/>
      <c r="D229" s="270"/>
      <c r="E229" s="270"/>
      <c r="F229" s="311"/>
      <c r="G229" s="311"/>
      <c r="H229" s="311"/>
      <c r="I229" s="311"/>
      <c r="J229" s="311"/>
      <c r="K229" s="341"/>
      <c r="L229" s="341"/>
      <c r="M229" s="341"/>
      <c r="N229" s="341"/>
      <c r="O229" s="341"/>
      <c r="P229" s="341"/>
      <c r="Q229" s="341"/>
      <c r="R229" s="341"/>
      <c r="S229" s="341"/>
      <c r="T229" s="341"/>
      <c r="U229" s="341"/>
      <c r="V229" s="341"/>
      <c r="W229" s="341"/>
      <c r="X229" s="341"/>
      <c r="Y229" s="341"/>
      <c r="Z229" s="341"/>
      <c r="AA229" s="341"/>
      <c r="AB229" s="341"/>
      <c r="AC229" s="341"/>
      <c r="AD229" s="341"/>
      <c r="AE229" s="341"/>
      <c r="AF229" s="341"/>
      <c r="AG229" s="341"/>
      <c r="AH229" s="341"/>
      <c r="AI229" s="341"/>
      <c r="AJ229" s="341"/>
      <c r="AK229" s="341"/>
      <c r="AL229" s="341"/>
      <c r="AM229" s="341"/>
    </row>
    <row r="230" spans="1:57" ht="9.75" customHeight="1">
      <c r="A230" s="270"/>
      <c r="B230" s="270"/>
      <c r="C230" s="270"/>
      <c r="D230" s="270"/>
      <c r="E230" s="270"/>
      <c r="F230" s="311"/>
      <c r="G230" s="311"/>
      <c r="H230" s="311"/>
      <c r="I230" s="311"/>
      <c r="J230" s="311"/>
      <c r="K230" s="341"/>
      <c r="L230" s="341"/>
      <c r="M230" s="341"/>
      <c r="N230" s="341"/>
      <c r="O230" s="341"/>
      <c r="P230" s="341"/>
      <c r="Q230" s="341"/>
      <c r="R230" s="341"/>
      <c r="S230" s="341"/>
      <c r="T230" s="341"/>
      <c r="U230" s="341"/>
      <c r="V230" s="341"/>
      <c r="W230" s="341"/>
      <c r="X230" s="341"/>
      <c r="Y230" s="341"/>
      <c r="Z230" s="341"/>
      <c r="AA230" s="341"/>
      <c r="AB230" s="341"/>
      <c r="AC230" s="341"/>
      <c r="AD230" s="341"/>
      <c r="AE230" s="341"/>
      <c r="AF230" s="341"/>
      <c r="AG230" s="341"/>
      <c r="AH230" s="341"/>
      <c r="AI230" s="341"/>
      <c r="AJ230" s="341"/>
      <c r="AK230" s="341"/>
      <c r="AL230" s="341"/>
      <c r="AM230" s="341"/>
    </row>
    <row r="231" spans="1:57" ht="9.75" customHeight="1">
      <c r="A231" s="270"/>
      <c r="B231" s="270"/>
      <c r="C231" s="270"/>
      <c r="D231" s="270"/>
      <c r="E231" s="270"/>
      <c r="F231" s="311"/>
      <c r="G231" s="311"/>
      <c r="H231" s="311"/>
      <c r="I231" s="311"/>
      <c r="J231" s="311"/>
      <c r="K231" s="341"/>
      <c r="L231" s="341"/>
      <c r="M231" s="341"/>
      <c r="N231" s="341"/>
      <c r="O231" s="341"/>
      <c r="P231" s="341"/>
      <c r="Q231" s="341"/>
      <c r="R231" s="341"/>
      <c r="S231" s="341"/>
      <c r="T231" s="341"/>
      <c r="U231" s="341"/>
      <c r="V231" s="341"/>
      <c r="W231" s="341"/>
      <c r="X231" s="341"/>
      <c r="Y231" s="341"/>
      <c r="Z231" s="341"/>
      <c r="AA231" s="341"/>
      <c r="AB231" s="341"/>
      <c r="AC231" s="341"/>
      <c r="AD231" s="341"/>
      <c r="AE231" s="341"/>
      <c r="AF231" s="341"/>
      <c r="AG231" s="341"/>
      <c r="AH231" s="341"/>
      <c r="AI231" s="341"/>
      <c r="AJ231" s="341"/>
      <c r="AK231" s="341"/>
      <c r="AL231" s="341"/>
      <c r="AM231" s="341"/>
    </row>
    <row r="232" spans="1:57" ht="9.75" customHeight="1">
      <c r="A232" s="270"/>
      <c r="B232" s="270"/>
      <c r="C232" s="270"/>
      <c r="D232" s="270"/>
      <c r="E232" s="270"/>
      <c r="F232" s="311"/>
      <c r="G232" s="311"/>
      <c r="H232" s="311"/>
      <c r="I232" s="311"/>
      <c r="J232" s="311"/>
      <c r="K232" s="341"/>
      <c r="L232" s="341"/>
      <c r="M232" s="341"/>
      <c r="N232" s="341"/>
      <c r="O232" s="341"/>
      <c r="P232" s="341"/>
      <c r="Q232" s="341"/>
      <c r="R232" s="341"/>
      <c r="S232" s="341"/>
      <c r="T232" s="341"/>
      <c r="U232" s="341"/>
      <c r="V232" s="341"/>
      <c r="W232" s="341"/>
      <c r="X232" s="341"/>
      <c r="Y232" s="341"/>
      <c r="Z232" s="341"/>
      <c r="AA232" s="341"/>
      <c r="AB232" s="341"/>
      <c r="AC232" s="341"/>
      <c r="AD232" s="341"/>
      <c r="AE232" s="341"/>
      <c r="AF232" s="341"/>
      <c r="AG232" s="341"/>
      <c r="AH232" s="341"/>
      <c r="AI232" s="341"/>
      <c r="AJ232" s="341"/>
      <c r="AK232" s="341"/>
      <c r="AL232" s="341"/>
      <c r="AM232" s="341"/>
    </row>
    <row r="233" spans="1:57" ht="9.75" customHeight="1">
      <c r="A233" s="270"/>
      <c r="B233" s="270"/>
      <c r="C233" s="270"/>
      <c r="D233" s="270"/>
      <c r="E233" s="270"/>
      <c r="F233" s="311"/>
      <c r="G233" s="311"/>
      <c r="H233" s="311"/>
      <c r="I233" s="311"/>
      <c r="J233" s="311"/>
      <c r="K233" s="341"/>
      <c r="L233" s="341"/>
      <c r="M233" s="341"/>
      <c r="N233" s="341"/>
      <c r="O233" s="341"/>
      <c r="P233" s="341"/>
      <c r="Q233" s="341"/>
      <c r="R233" s="341"/>
      <c r="S233" s="341"/>
      <c r="T233" s="341"/>
      <c r="U233" s="341"/>
      <c r="V233" s="341"/>
      <c r="W233" s="341"/>
      <c r="X233" s="341"/>
      <c r="Y233" s="341"/>
      <c r="Z233" s="341"/>
      <c r="AA233" s="341"/>
      <c r="AB233" s="341"/>
      <c r="AC233" s="341"/>
      <c r="AD233" s="341"/>
      <c r="AE233" s="341"/>
      <c r="AF233" s="341"/>
      <c r="AG233" s="341"/>
      <c r="AH233" s="341"/>
      <c r="AI233" s="341"/>
      <c r="AJ233" s="341"/>
      <c r="AK233" s="341"/>
      <c r="AL233" s="341"/>
      <c r="AM233" s="341"/>
    </row>
    <row r="234" spans="1:57" ht="9.75" customHeight="1">
      <c r="A234" s="270"/>
      <c r="B234" s="270"/>
      <c r="C234" s="270"/>
      <c r="D234" s="270"/>
      <c r="E234" s="270"/>
      <c r="F234" s="312"/>
      <c r="G234" s="317"/>
      <c r="H234" s="317"/>
      <c r="I234" s="317"/>
      <c r="J234" s="333"/>
      <c r="K234" s="342"/>
      <c r="L234" s="342"/>
      <c r="M234" s="342"/>
      <c r="N234" s="342"/>
      <c r="O234" s="342"/>
      <c r="P234" s="342"/>
      <c r="Q234" s="342"/>
      <c r="R234" s="342"/>
      <c r="S234" s="342"/>
      <c r="T234" s="342"/>
      <c r="U234" s="342"/>
      <c r="V234" s="342"/>
      <c r="W234" s="342"/>
      <c r="X234" s="342"/>
      <c r="Y234" s="342"/>
      <c r="Z234" s="342"/>
      <c r="AA234" s="342"/>
      <c r="AB234" s="342"/>
      <c r="AC234" s="342"/>
      <c r="AD234" s="342"/>
      <c r="AE234" s="342"/>
      <c r="AF234" s="342"/>
      <c r="AG234" s="342"/>
      <c r="AH234" s="342"/>
      <c r="AI234" s="342"/>
      <c r="AJ234" s="342"/>
      <c r="AK234" s="342"/>
      <c r="AL234" s="342"/>
      <c r="AM234" s="342"/>
    </row>
    <row r="235" spans="1:57" ht="20.25" customHeight="1">
      <c r="A235" s="271" t="s">
        <v>137</v>
      </c>
      <c r="B235" s="290"/>
      <c r="C235" s="290"/>
      <c r="D235" s="290"/>
      <c r="E235" s="290"/>
      <c r="F235" s="313">
        <f>SUM(F215:J234)</f>
        <v>0</v>
      </c>
      <c r="G235" s="318"/>
      <c r="H235" s="318"/>
      <c r="I235" s="318"/>
      <c r="J235" s="334"/>
      <c r="K235" s="343"/>
      <c r="L235" s="343"/>
      <c r="M235" s="343"/>
      <c r="N235" s="343"/>
      <c r="O235" s="343"/>
      <c r="P235" s="343"/>
      <c r="Q235" s="343"/>
      <c r="R235" s="343"/>
      <c r="S235" s="343"/>
      <c r="T235" s="343"/>
      <c r="U235" s="343"/>
      <c r="V235" s="343"/>
      <c r="W235" s="343"/>
      <c r="X235" s="343"/>
      <c r="Y235" s="343"/>
      <c r="Z235" s="343"/>
      <c r="AA235" s="343"/>
      <c r="AB235" s="343"/>
      <c r="AC235" s="343"/>
      <c r="AD235" s="343"/>
      <c r="AE235" s="343"/>
      <c r="AF235" s="343"/>
      <c r="AG235" s="343"/>
      <c r="AH235" s="343"/>
      <c r="AI235" s="343"/>
      <c r="AJ235" s="343"/>
      <c r="AK235" s="343"/>
      <c r="AL235" s="343"/>
      <c r="AM235" s="343"/>
    </row>
    <row r="236" spans="1:57">
      <c r="A236" s="272"/>
      <c r="B236" s="291"/>
      <c r="C236" s="291"/>
      <c r="D236" s="291"/>
      <c r="E236" s="291"/>
      <c r="F236" s="314"/>
      <c r="G236" s="314"/>
      <c r="H236" s="314"/>
      <c r="I236" s="314"/>
      <c r="J236" s="314"/>
      <c r="K236" s="275"/>
      <c r="L236" s="275"/>
      <c r="M236" s="275"/>
      <c r="N236" s="275"/>
      <c r="O236" s="275"/>
      <c r="P236" s="275"/>
      <c r="Q236" s="275"/>
      <c r="R236" s="275"/>
      <c r="S236" s="275"/>
      <c r="T236" s="275"/>
      <c r="U236" s="275"/>
      <c r="V236" s="275"/>
      <c r="W236" s="275"/>
      <c r="X236" s="275"/>
      <c r="Y236" s="275"/>
      <c r="Z236" s="275"/>
      <c r="AA236" s="275"/>
      <c r="AB236" s="275"/>
      <c r="AC236" s="275"/>
      <c r="AD236" s="275"/>
      <c r="AE236" s="275"/>
      <c r="AF236" s="275"/>
      <c r="AG236" s="275"/>
      <c r="AH236" s="275"/>
      <c r="AI236" s="275"/>
      <c r="AJ236" s="275"/>
      <c r="AK236" s="275"/>
      <c r="AL236" s="275"/>
      <c r="AM236" s="399"/>
    </row>
    <row r="237" spans="1:57">
      <c r="A237" s="273" t="s">
        <v>289</v>
      </c>
      <c r="B237" s="285"/>
      <c r="C237" s="285"/>
      <c r="D237" s="285"/>
      <c r="E237" s="285"/>
      <c r="F237" s="303"/>
      <c r="G237" s="303"/>
      <c r="H237" s="303"/>
      <c r="I237" s="303"/>
      <c r="J237" s="303"/>
      <c r="K237" s="303"/>
      <c r="L237" s="303"/>
      <c r="M237" s="303"/>
      <c r="N237" s="303"/>
      <c r="O237" s="303"/>
      <c r="P237" s="303"/>
      <c r="Q237" s="303"/>
      <c r="R237" s="303"/>
      <c r="S237" s="303"/>
      <c r="T237" s="303"/>
      <c r="U237" s="303"/>
      <c r="V237" s="303"/>
      <c r="W237" s="303"/>
      <c r="X237" s="303"/>
      <c r="Y237" s="303"/>
      <c r="Z237" s="303"/>
      <c r="AA237" s="303"/>
      <c r="AB237" s="303"/>
      <c r="AC237" s="303"/>
      <c r="AD237" s="303"/>
      <c r="AE237" s="303"/>
      <c r="AF237" s="303"/>
      <c r="AG237" s="303"/>
      <c r="AH237" s="303"/>
      <c r="AI237" s="303"/>
      <c r="AJ237" s="303"/>
      <c r="AK237" s="303"/>
      <c r="AL237" s="303"/>
      <c r="AM237" s="398"/>
    </row>
    <row r="238" spans="1:57" ht="18" customHeight="1">
      <c r="A238" s="269" t="s">
        <v>88</v>
      </c>
      <c r="B238" s="286"/>
      <c r="C238" s="286"/>
      <c r="D238" s="286"/>
      <c r="E238" s="308"/>
      <c r="F238" s="269" t="s">
        <v>48</v>
      </c>
      <c r="G238" s="286"/>
      <c r="H238" s="286"/>
      <c r="I238" s="286"/>
      <c r="J238" s="286"/>
      <c r="K238" s="340" t="s">
        <v>449</v>
      </c>
      <c r="L238" s="340"/>
      <c r="M238" s="340"/>
      <c r="N238" s="340"/>
      <c r="O238" s="340"/>
      <c r="P238" s="340"/>
      <c r="Q238" s="340"/>
      <c r="R238" s="340"/>
      <c r="S238" s="340"/>
      <c r="T238" s="340"/>
      <c r="U238" s="340"/>
      <c r="V238" s="340"/>
      <c r="W238" s="340"/>
      <c r="X238" s="340"/>
      <c r="Y238" s="340"/>
      <c r="Z238" s="340"/>
      <c r="AA238" s="340"/>
      <c r="AB238" s="340"/>
      <c r="AC238" s="340"/>
      <c r="AD238" s="340"/>
      <c r="AE238" s="340"/>
      <c r="AF238" s="340"/>
      <c r="AG238" s="340"/>
      <c r="AH238" s="340"/>
      <c r="AI238" s="340"/>
      <c r="AJ238" s="340"/>
      <c r="AK238" s="340"/>
      <c r="AL238" s="340"/>
      <c r="AM238" s="340"/>
    </row>
    <row r="239" spans="1:57" ht="9.75" customHeight="1">
      <c r="A239" s="270"/>
      <c r="B239" s="270"/>
      <c r="C239" s="270"/>
      <c r="D239" s="270"/>
      <c r="E239" s="270"/>
      <c r="F239" s="311"/>
      <c r="G239" s="311"/>
      <c r="H239" s="311"/>
      <c r="I239" s="311"/>
      <c r="J239" s="311"/>
      <c r="K239" s="341"/>
      <c r="L239" s="341"/>
      <c r="M239" s="341"/>
      <c r="N239" s="341"/>
      <c r="O239" s="341"/>
      <c r="P239" s="341"/>
      <c r="Q239" s="341"/>
      <c r="R239" s="341"/>
      <c r="S239" s="341"/>
      <c r="T239" s="341"/>
      <c r="U239" s="341"/>
      <c r="V239" s="341"/>
      <c r="W239" s="341"/>
      <c r="X239" s="341"/>
      <c r="Y239" s="341"/>
      <c r="Z239" s="341"/>
      <c r="AA239" s="341"/>
      <c r="AB239" s="341"/>
      <c r="AC239" s="341"/>
      <c r="AD239" s="341"/>
      <c r="AE239" s="341"/>
      <c r="AF239" s="341"/>
      <c r="AG239" s="341"/>
      <c r="AH239" s="341"/>
      <c r="AI239" s="341"/>
      <c r="AJ239" s="341"/>
      <c r="AK239" s="341"/>
      <c r="AL239" s="341"/>
      <c r="AM239" s="341"/>
    </row>
    <row r="240" spans="1:57" ht="9.75" customHeight="1">
      <c r="A240" s="270"/>
      <c r="B240" s="270"/>
      <c r="C240" s="270"/>
      <c r="D240" s="270"/>
      <c r="E240" s="270"/>
      <c r="F240" s="315"/>
      <c r="G240" s="319"/>
      <c r="H240" s="319"/>
      <c r="I240" s="319"/>
      <c r="J240" s="335"/>
      <c r="K240" s="344"/>
      <c r="L240" s="353"/>
      <c r="M240" s="353"/>
      <c r="N240" s="353"/>
      <c r="O240" s="353"/>
      <c r="P240" s="353"/>
      <c r="Q240" s="353"/>
      <c r="R240" s="353"/>
      <c r="S240" s="353"/>
      <c r="T240" s="353"/>
      <c r="U240" s="353"/>
      <c r="V240" s="353"/>
      <c r="W240" s="353"/>
      <c r="X240" s="353"/>
      <c r="Y240" s="353"/>
      <c r="Z240" s="353"/>
      <c r="AA240" s="353"/>
      <c r="AB240" s="353"/>
      <c r="AC240" s="353"/>
      <c r="AD240" s="353"/>
      <c r="AE240" s="353"/>
      <c r="AF240" s="353"/>
      <c r="AG240" s="353"/>
      <c r="AH240" s="353"/>
      <c r="AI240" s="353"/>
      <c r="AJ240" s="353"/>
      <c r="AK240" s="353"/>
      <c r="AL240" s="353"/>
      <c r="AM240" s="400"/>
    </row>
    <row r="241" spans="1:39" ht="9.75" customHeight="1">
      <c r="A241" s="270"/>
      <c r="B241" s="270"/>
      <c r="C241" s="270"/>
      <c r="D241" s="270"/>
      <c r="E241" s="270"/>
      <c r="F241" s="311"/>
      <c r="G241" s="311"/>
      <c r="H241" s="311"/>
      <c r="I241" s="311"/>
      <c r="J241" s="311"/>
      <c r="K241" s="341"/>
      <c r="L241" s="341"/>
      <c r="M241" s="341"/>
      <c r="N241" s="341"/>
      <c r="O241" s="341"/>
      <c r="P241" s="341"/>
      <c r="Q241" s="341"/>
      <c r="R241" s="341"/>
      <c r="S241" s="341"/>
      <c r="T241" s="341"/>
      <c r="U241" s="341"/>
      <c r="V241" s="341"/>
      <c r="W241" s="341"/>
      <c r="X241" s="341"/>
      <c r="Y241" s="341"/>
      <c r="Z241" s="341"/>
      <c r="AA241" s="341"/>
      <c r="AB241" s="341"/>
      <c r="AC241" s="341"/>
      <c r="AD241" s="341"/>
      <c r="AE241" s="341"/>
      <c r="AF241" s="341"/>
      <c r="AG241" s="341"/>
      <c r="AH241" s="341"/>
      <c r="AI241" s="341"/>
      <c r="AJ241" s="341"/>
      <c r="AK241" s="341"/>
      <c r="AL241" s="341"/>
      <c r="AM241" s="341"/>
    </row>
    <row r="242" spans="1:39" ht="20.25" customHeight="1">
      <c r="A242" s="271" t="s">
        <v>137</v>
      </c>
      <c r="B242" s="290"/>
      <c r="C242" s="290"/>
      <c r="D242" s="290"/>
      <c r="E242" s="290"/>
      <c r="F242" s="313">
        <f>SUM(F239:J241)</f>
        <v>0</v>
      </c>
      <c r="G242" s="318"/>
      <c r="H242" s="318"/>
      <c r="I242" s="318"/>
      <c r="J242" s="334"/>
      <c r="K242" s="343"/>
      <c r="L242" s="343"/>
      <c r="M242" s="343"/>
      <c r="N242" s="343"/>
      <c r="O242" s="343"/>
      <c r="P242" s="343"/>
      <c r="Q242" s="343"/>
      <c r="R242" s="343"/>
      <c r="S242" s="343"/>
      <c r="T242" s="343"/>
      <c r="U242" s="343"/>
      <c r="V242" s="343"/>
      <c r="W242" s="343"/>
      <c r="X242" s="343"/>
      <c r="Y242" s="343"/>
      <c r="Z242" s="343"/>
      <c r="AA242" s="343"/>
      <c r="AB242" s="343"/>
      <c r="AC242" s="343"/>
      <c r="AD242" s="343"/>
      <c r="AE242" s="343"/>
      <c r="AF242" s="343"/>
      <c r="AG242" s="343"/>
      <c r="AH242" s="343"/>
      <c r="AI242" s="343"/>
      <c r="AJ242" s="343"/>
      <c r="AK242" s="343"/>
      <c r="AL242" s="343"/>
      <c r="AM242" s="343"/>
    </row>
    <row r="243" spans="1:39">
      <c r="A243" s="272"/>
      <c r="B243" s="291"/>
      <c r="C243" s="291"/>
      <c r="D243" s="291"/>
      <c r="E243" s="291"/>
      <c r="F243" s="314"/>
      <c r="G243" s="314"/>
      <c r="H243" s="314"/>
      <c r="I243" s="314"/>
      <c r="J243" s="314"/>
      <c r="K243" s="275"/>
      <c r="L243" s="275"/>
      <c r="M243" s="275"/>
      <c r="N243" s="275"/>
      <c r="O243" s="275"/>
      <c r="P243" s="275"/>
      <c r="Q243" s="275"/>
      <c r="R243" s="275"/>
      <c r="S243" s="275"/>
      <c r="T243" s="275"/>
      <c r="U243" s="275"/>
      <c r="V243" s="275"/>
      <c r="W243" s="275"/>
      <c r="X243" s="275"/>
      <c r="Y243" s="275"/>
      <c r="Z243" s="275"/>
      <c r="AA243" s="275"/>
      <c r="AB243" s="275"/>
      <c r="AC243" s="275"/>
      <c r="AD243" s="275"/>
      <c r="AE243" s="275"/>
      <c r="AF243" s="275"/>
      <c r="AG243" s="275"/>
      <c r="AH243" s="275"/>
      <c r="AI243" s="275"/>
      <c r="AJ243" s="275"/>
      <c r="AK243" s="275"/>
      <c r="AL243" s="275"/>
      <c r="AM243" s="399"/>
    </row>
    <row r="244" spans="1:39" ht="20.25" customHeight="1">
      <c r="A244" s="274" t="s">
        <v>159</v>
      </c>
      <c r="B244" s="292"/>
      <c r="C244" s="304"/>
      <c r="D244" s="292"/>
      <c r="E244" s="309"/>
      <c r="F244" s="292"/>
      <c r="G244" s="292"/>
      <c r="H244" s="292"/>
      <c r="I244" s="292"/>
      <c r="J244" s="336"/>
      <c r="K244" s="336"/>
      <c r="L244" s="336"/>
      <c r="M244" s="336"/>
      <c r="N244" s="336"/>
      <c r="O244" s="361"/>
      <c r="P244" s="363"/>
      <c r="Q244" s="365"/>
      <c r="R244" s="365"/>
      <c r="S244" s="336"/>
      <c r="T244" s="367"/>
      <c r="U244" s="336"/>
      <c r="V244" s="369"/>
      <c r="W244" s="338" t="s">
        <v>10</v>
      </c>
      <c r="X244" s="160"/>
      <c r="Y244" s="160"/>
      <c r="Z244" s="169"/>
      <c r="AA244" s="360" t="str">
        <f>IF(L195="","",VLOOKUP(L195,$AX$193:$AZ$227,3,FALSE))</f>
        <v/>
      </c>
      <c r="AB244" s="362"/>
      <c r="AC244" s="362"/>
      <c r="AD244" s="160" t="s">
        <v>0</v>
      </c>
      <c r="AE244" s="169"/>
      <c r="AF244" s="338" t="s">
        <v>91</v>
      </c>
      <c r="AG244" s="160"/>
      <c r="AH244" s="169"/>
      <c r="AI244" s="387">
        <f>ROUNDDOWN($F$262/1000,0)</f>
        <v>0</v>
      </c>
      <c r="AJ244" s="388"/>
      <c r="AK244" s="388"/>
      <c r="AL244" s="160" t="s">
        <v>0</v>
      </c>
      <c r="AM244" s="169"/>
    </row>
    <row r="245" spans="1:39" ht="20.25" customHeight="1">
      <c r="A245" s="264" t="s">
        <v>87</v>
      </c>
      <c r="B245" s="286"/>
      <c r="C245" s="289"/>
      <c r="D245" s="289"/>
      <c r="E245" s="289"/>
      <c r="F245" s="289"/>
      <c r="G245" s="289"/>
      <c r="H245" s="323"/>
      <c r="I245" s="328"/>
      <c r="J245" s="332"/>
      <c r="K245" s="339" t="s">
        <v>203</v>
      </c>
      <c r="L245" s="352"/>
      <c r="M245" s="352"/>
      <c r="N245" s="352"/>
      <c r="O245" s="352"/>
      <c r="P245" s="352"/>
      <c r="Q245" s="352"/>
      <c r="R245" s="352"/>
      <c r="S245" s="352"/>
      <c r="T245" s="352"/>
      <c r="U245" s="352"/>
      <c r="V245" s="352"/>
      <c r="W245" s="352"/>
      <c r="X245" s="352"/>
      <c r="Y245" s="352"/>
      <c r="Z245" s="352"/>
      <c r="AA245" s="352"/>
      <c r="AB245" s="352"/>
      <c r="AC245" s="352"/>
      <c r="AD245" s="352"/>
      <c r="AE245" s="352"/>
      <c r="AF245" s="382" t="s">
        <v>123</v>
      </c>
      <c r="AG245" s="385"/>
      <c r="AH245" s="385"/>
      <c r="AI245" s="301"/>
      <c r="AJ245" s="301"/>
      <c r="AK245" s="111"/>
      <c r="AL245" s="289"/>
      <c r="AM245" s="396"/>
    </row>
    <row r="246" spans="1:39" ht="20.25" customHeight="1">
      <c r="A246" s="265"/>
      <c r="B246" s="293"/>
      <c r="C246" s="305" t="s">
        <v>148</v>
      </c>
      <c r="D246" s="305"/>
      <c r="E246" s="305"/>
      <c r="F246" s="305"/>
      <c r="G246" s="305"/>
      <c r="H246" s="305"/>
      <c r="I246" s="305"/>
      <c r="J246" s="305"/>
      <c r="K246" s="305"/>
      <c r="L246" s="305"/>
      <c r="M246" s="305"/>
      <c r="N246" s="305"/>
      <c r="O246" s="305"/>
      <c r="P246" s="305"/>
      <c r="Q246" s="305"/>
      <c r="R246" s="305"/>
      <c r="S246" s="305"/>
      <c r="T246" s="305"/>
      <c r="U246" s="305"/>
      <c r="V246" s="305"/>
      <c r="W246" s="305"/>
      <c r="X246" s="305"/>
      <c r="Y246" s="305"/>
      <c r="Z246" s="305"/>
      <c r="AA246" s="305"/>
      <c r="AB246" s="305"/>
      <c r="AC246" s="305"/>
      <c r="AD246" s="305"/>
      <c r="AE246" s="305"/>
      <c r="AF246" s="305"/>
      <c r="AG246" s="305"/>
      <c r="AH246" s="305"/>
      <c r="AI246" s="305"/>
      <c r="AJ246" s="305"/>
      <c r="AK246" s="305"/>
      <c r="AL246" s="305"/>
      <c r="AM246" s="401"/>
    </row>
    <row r="247" spans="1:39" ht="20.25" customHeight="1">
      <c r="A247" s="267"/>
      <c r="B247" s="288"/>
      <c r="C247" s="303"/>
      <c r="D247" s="303"/>
      <c r="E247" s="303"/>
      <c r="F247" s="303"/>
      <c r="G247" s="303"/>
      <c r="H247" s="303"/>
      <c r="I247" s="303"/>
      <c r="J247" s="303"/>
      <c r="K247" s="303"/>
      <c r="L247" s="303"/>
      <c r="M247" s="303"/>
      <c r="N247" s="303"/>
      <c r="O247" s="303"/>
      <c r="P247" s="303"/>
      <c r="Q247" s="303"/>
      <c r="R247" s="303"/>
      <c r="S247" s="303"/>
      <c r="T247" s="303"/>
      <c r="U247" s="303"/>
      <c r="V247" s="303"/>
      <c r="W247" s="303"/>
      <c r="X247" s="303"/>
      <c r="Y247" s="303"/>
      <c r="Z247" s="303"/>
      <c r="AA247" s="303"/>
      <c r="AB247" s="303"/>
      <c r="AC247" s="303"/>
      <c r="AD247" s="303"/>
      <c r="AE247" s="303"/>
      <c r="AF247" s="303"/>
      <c r="AG247" s="303"/>
      <c r="AH247" s="303"/>
      <c r="AI247" s="303"/>
      <c r="AJ247" s="303"/>
      <c r="AK247" s="303"/>
      <c r="AL247" s="303"/>
      <c r="AM247" s="398"/>
    </row>
    <row r="248" spans="1:39">
      <c r="A248" s="269" t="s">
        <v>182</v>
      </c>
      <c r="B248" s="286"/>
      <c r="C248" s="286"/>
      <c r="D248" s="286"/>
      <c r="E248" s="286"/>
      <c r="F248" s="302"/>
      <c r="G248" s="302"/>
      <c r="H248" s="302"/>
      <c r="I248" s="302"/>
      <c r="J248" s="302"/>
      <c r="K248" s="302"/>
      <c r="L248" s="302"/>
      <c r="M248" s="302"/>
      <c r="N248" s="302"/>
      <c r="O248" s="302"/>
      <c r="P248" s="302"/>
      <c r="Q248" s="302"/>
      <c r="R248" s="302"/>
      <c r="S248" s="302"/>
      <c r="T248" s="302"/>
      <c r="U248" s="302"/>
      <c r="V248" s="302"/>
      <c r="W248" s="302"/>
      <c r="X248" s="302"/>
      <c r="Y248" s="302"/>
      <c r="Z248" s="302"/>
      <c r="AA248" s="302"/>
      <c r="AB248" s="302"/>
      <c r="AC248" s="302"/>
      <c r="AD248" s="302"/>
      <c r="AE248" s="302"/>
      <c r="AF248" s="302"/>
      <c r="AG248" s="302"/>
      <c r="AH248" s="302"/>
      <c r="AI248" s="302"/>
      <c r="AJ248" s="302"/>
      <c r="AK248" s="302"/>
      <c r="AL248" s="302"/>
      <c r="AM248" s="397"/>
    </row>
    <row r="249" spans="1:39" ht="18" customHeight="1">
      <c r="A249" s="269" t="s">
        <v>88</v>
      </c>
      <c r="B249" s="286"/>
      <c r="C249" s="286"/>
      <c r="D249" s="286"/>
      <c r="E249" s="308"/>
      <c r="F249" s="269" t="s">
        <v>18</v>
      </c>
      <c r="G249" s="286"/>
      <c r="H249" s="286"/>
      <c r="I249" s="286"/>
      <c r="J249" s="286"/>
      <c r="K249" s="340" t="s">
        <v>29</v>
      </c>
      <c r="L249" s="340"/>
      <c r="M249" s="340"/>
      <c r="N249" s="340"/>
      <c r="O249" s="340"/>
      <c r="P249" s="340"/>
      <c r="Q249" s="340"/>
      <c r="R249" s="340"/>
      <c r="S249" s="340"/>
      <c r="T249" s="340"/>
      <c r="U249" s="340"/>
      <c r="V249" s="340"/>
      <c r="W249" s="340"/>
      <c r="X249" s="340"/>
      <c r="Y249" s="340"/>
      <c r="Z249" s="340"/>
      <c r="AA249" s="340"/>
      <c r="AB249" s="340"/>
      <c r="AC249" s="340"/>
      <c r="AD249" s="340"/>
      <c r="AE249" s="340"/>
      <c r="AF249" s="340"/>
      <c r="AG249" s="340"/>
      <c r="AH249" s="340"/>
      <c r="AI249" s="340"/>
      <c r="AJ249" s="340"/>
      <c r="AK249" s="340"/>
      <c r="AL249" s="340"/>
      <c r="AM249" s="340"/>
    </row>
    <row r="250" spans="1:39" ht="9.75" customHeight="1">
      <c r="A250" s="270"/>
      <c r="B250" s="270"/>
      <c r="C250" s="270"/>
      <c r="D250" s="270"/>
      <c r="E250" s="270"/>
      <c r="F250" s="311"/>
      <c r="G250" s="311"/>
      <c r="H250" s="311"/>
      <c r="I250" s="311"/>
      <c r="J250" s="311"/>
      <c r="K250" s="341"/>
      <c r="L250" s="341"/>
      <c r="M250" s="341"/>
      <c r="N250" s="341"/>
      <c r="O250" s="341"/>
      <c r="P250" s="341"/>
      <c r="Q250" s="341"/>
      <c r="R250" s="341"/>
      <c r="S250" s="341"/>
      <c r="T250" s="341"/>
      <c r="U250" s="341"/>
      <c r="V250" s="341"/>
      <c r="W250" s="341"/>
      <c r="X250" s="341"/>
      <c r="Y250" s="341"/>
      <c r="Z250" s="341"/>
      <c r="AA250" s="341"/>
      <c r="AB250" s="341"/>
      <c r="AC250" s="341"/>
      <c r="AD250" s="341"/>
      <c r="AE250" s="341"/>
      <c r="AF250" s="341"/>
      <c r="AG250" s="341"/>
      <c r="AH250" s="341"/>
      <c r="AI250" s="341"/>
      <c r="AJ250" s="341"/>
      <c r="AK250" s="341"/>
      <c r="AL250" s="341"/>
      <c r="AM250" s="341"/>
    </row>
    <row r="251" spans="1:39" ht="9.75" customHeight="1">
      <c r="A251" s="270"/>
      <c r="B251" s="270"/>
      <c r="C251" s="270"/>
      <c r="D251" s="270"/>
      <c r="E251" s="270"/>
      <c r="F251" s="311"/>
      <c r="G251" s="311"/>
      <c r="H251" s="311"/>
      <c r="I251" s="311"/>
      <c r="J251" s="311"/>
      <c r="K251" s="341"/>
      <c r="L251" s="341"/>
      <c r="M251" s="341"/>
      <c r="N251" s="341"/>
      <c r="O251" s="341"/>
      <c r="P251" s="341"/>
      <c r="Q251" s="341"/>
      <c r="R251" s="341"/>
      <c r="S251" s="341"/>
      <c r="T251" s="341"/>
      <c r="U251" s="341"/>
      <c r="V251" s="341"/>
      <c r="W251" s="341"/>
      <c r="X251" s="341"/>
      <c r="Y251" s="341"/>
      <c r="Z251" s="341"/>
      <c r="AA251" s="341"/>
      <c r="AB251" s="341"/>
      <c r="AC251" s="341"/>
      <c r="AD251" s="341"/>
      <c r="AE251" s="341"/>
      <c r="AF251" s="341"/>
      <c r="AG251" s="341"/>
      <c r="AH251" s="341"/>
      <c r="AI251" s="341"/>
      <c r="AJ251" s="341"/>
      <c r="AK251" s="341"/>
      <c r="AL251" s="341"/>
      <c r="AM251" s="341"/>
    </row>
    <row r="252" spans="1:39" ht="9.75" customHeight="1">
      <c r="A252" s="270"/>
      <c r="B252" s="270"/>
      <c r="C252" s="270"/>
      <c r="D252" s="270"/>
      <c r="E252" s="270"/>
      <c r="F252" s="311"/>
      <c r="G252" s="311"/>
      <c r="H252" s="311"/>
      <c r="I252" s="311"/>
      <c r="J252" s="311"/>
      <c r="K252" s="341"/>
      <c r="L252" s="341"/>
      <c r="M252" s="341"/>
      <c r="N252" s="341"/>
      <c r="O252" s="341"/>
      <c r="P252" s="341"/>
      <c r="Q252" s="341"/>
      <c r="R252" s="341"/>
      <c r="S252" s="341"/>
      <c r="T252" s="341"/>
      <c r="U252" s="341"/>
      <c r="V252" s="341"/>
      <c r="W252" s="341"/>
      <c r="X252" s="341"/>
      <c r="Y252" s="341"/>
      <c r="Z252" s="341"/>
      <c r="AA252" s="341"/>
      <c r="AB252" s="341"/>
      <c r="AC252" s="341"/>
      <c r="AD252" s="341"/>
      <c r="AE252" s="341"/>
      <c r="AF252" s="341"/>
      <c r="AG252" s="341"/>
      <c r="AH252" s="341"/>
      <c r="AI252" s="341"/>
      <c r="AJ252" s="341"/>
      <c r="AK252" s="341"/>
      <c r="AL252" s="341"/>
      <c r="AM252" s="341"/>
    </row>
    <row r="253" spans="1:39" ht="9.75" customHeight="1">
      <c r="A253" s="270"/>
      <c r="B253" s="270"/>
      <c r="C253" s="270"/>
      <c r="D253" s="270"/>
      <c r="E253" s="270"/>
      <c r="F253" s="311"/>
      <c r="G253" s="311"/>
      <c r="H253" s="311"/>
      <c r="I253" s="311"/>
      <c r="J253" s="311"/>
      <c r="K253" s="341"/>
      <c r="L253" s="341"/>
      <c r="M253" s="341"/>
      <c r="N253" s="341"/>
      <c r="O253" s="341"/>
      <c r="P253" s="341"/>
      <c r="Q253" s="341"/>
      <c r="R253" s="341"/>
      <c r="S253" s="341"/>
      <c r="T253" s="341"/>
      <c r="U253" s="341"/>
      <c r="V253" s="341"/>
      <c r="W253" s="341"/>
      <c r="X253" s="341"/>
      <c r="Y253" s="341"/>
      <c r="Z253" s="341"/>
      <c r="AA253" s="341"/>
      <c r="AB253" s="341"/>
      <c r="AC253" s="341"/>
      <c r="AD253" s="341"/>
      <c r="AE253" s="341"/>
      <c r="AF253" s="341"/>
      <c r="AG253" s="341"/>
      <c r="AH253" s="341"/>
      <c r="AI253" s="341"/>
      <c r="AJ253" s="341"/>
      <c r="AK253" s="341"/>
      <c r="AL253" s="341"/>
      <c r="AM253" s="341"/>
    </row>
    <row r="254" spans="1:39" ht="9.75" customHeight="1">
      <c r="A254" s="270"/>
      <c r="B254" s="270"/>
      <c r="C254" s="270"/>
      <c r="D254" s="270"/>
      <c r="E254" s="270"/>
      <c r="F254" s="311"/>
      <c r="G254" s="311"/>
      <c r="H254" s="311"/>
      <c r="I254" s="311"/>
      <c r="J254" s="311"/>
      <c r="K254" s="341"/>
      <c r="L254" s="341"/>
      <c r="M254" s="341"/>
      <c r="N254" s="341"/>
      <c r="O254" s="341"/>
      <c r="P254" s="341"/>
      <c r="Q254" s="341"/>
      <c r="R254" s="341"/>
      <c r="S254" s="341"/>
      <c r="T254" s="341"/>
      <c r="U254" s="341"/>
      <c r="V254" s="341"/>
      <c r="W254" s="341"/>
      <c r="X254" s="341"/>
      <c r="Y254" s="341"/>
      <c r="Z254" s="341"/>
      <c r="AA254" s="341"/>
      <c r="AB254" s="341"/>
      <c r="AC254" s="341"/>
      <c r="AD254" s="341"/>
      <c r="AE254" s="341"/>
      <c r="AF254" s="341"/>
      <c r="AG254" s="341"/>
      <c r="AH254" s="341"/>
      <c r="AI254" s="341"/>
      <c r="AJ254" s="341"/>
      <c r="AK254" s="341"/>
      <c r="AL254" s="341"/>
      <c r="AM254" s="341"/>
    </row>
    <row r="255" spans="1:39" ht="9.75" customHeight="1">
      <c r="A255" s="270"/>
      <c r="B255" s="270"/>
      <c r="C255" s="270"/>
      <c r="D255" s="270"/>
      <c r="E255" s="270"/>
      <c r="F255" s="311"/>
      <c r="G255" s="311"/>
      <c r="H255" s="311"/>
      <c r="I255" s="311"/>
      <c r="J255" s="311"/>
      <c r="K255" s="341"/>
      <c r="L255" s="341"/>
      <c r="M255" s="341"/>
      <c r="N255" s="341"/>
      <c r="O255" s="341"/>
      <c r="P255" s="341"/>
      <c r="Q255" s="341"/>
      <c r="R255" s="341"/>
      <c r="S255" s="341"/>
      <c r="T255" s="341"/>
      <c r="U255" s="341"/>
      <c r="V255" s="341"/>
      <c r="W255" s="341"/>
      <c r="X255" s="341"/>
      <c r="Y255" s="341"/>
      <c r="Z255" s="341"/>
      <c r="AA255" s="341"/>
      <c r="AB255" s="341"/>
      <c r="AC255" s="341"/>
      <c r="AD255" s="341"/>
      <c r="AE255" s="341"/>
      <c r="AF255" s="341"/>
      <c r="AG255" s="341"/>
      <c r="AH255" s="341"/>
      <c r="AI255" s="341"/>
      <c r="AJ255" s="341"/>
      <c r="AK255" s="341"/>
      <c r="AL255" s="341"/>
      <c r="AM255" s="341"/>
    </row>
    <row r="256" spans="1:39" ht="9.75" customHeight="1">
      <c r="A256" s="270"/>
      <c r="B256" s="270"/>
      <c r="C256" s="270"/>
      <c r="D256" s="270"/>
      <c r="E256" s="270"/>
      <c r="F256" s="311"/>
      <c r="G256" s="311"/>
      <c r="H256" s="311"/>
      <c r="I256" s="311"/>
      <c r="J256" s="311"/>
      <c r="K256" s="341"/>
      <c r="L256" s="341"/>
      <c r="M256" s="341"/>
      <c r="N256" s="341"/>
      <c r="O256" s="341"/>
      <c r="P256" s="341"/>
      <c r="Q256" s="341"/>
      <c r="R256" s="341"/>
      <c r="S256" s="341"/>
      <c r="T256" s="341"/>
      <c r="U256" s="341"/>
      <c r="V256" s="341"/>
      <c r="W256" s="341"/>
      <c r="X256" s="341"/>
      <c r="Y256" s="341"/>
      <c r="Z256" s="341"/>
      <c r="AA256" s="341"/>
      <c r="AB256" s="341"/>
      <c r="AC256" s="341"/>
      <c r="AD256" s="341"/>
      <c r="AE256" s="341"/>
      <c r="AF256" s="341"/>
      <c r="AG256" s="341"/>
      <c r="AH256" s="341"/>
      <c r="AI256" s="341"/>
      <c r="AJ256" s="341"/>
      <c r="AK256" s="341"/>
      <c r="AL256" s="341"/>
      <c r="AM256" s="341"/>
    </row>
    <row r="257" spans="1:39" ht="9.75" customHeight="1">
      <c r="A257" s="270"/>
      <c r="B257" s="270"/>
      <c r="C257" s="270"/>
      <c r="D257" s="270"/>
      <c r="E257" s="270"/>
      <c r="F257" s="311"/>
      <c r="G257" s="311"/>
      <c r="H257" s="311"/>
      <c r="I257" s="311"/>
      <c r="J257" s="311"/>
      <c r="K257" s="341"/>
      <c r="L257" s="341"/>
      <c r="M257" s="341"/>
      <c r="N257" s="341"/>
      <c r="O257" s="341"/>
      <c r="P257" s="341"/>
      <c r="Q257" s="341"/>
      <c r="R257" s="341"/>
      <c r="S257" s="341"/>
      <c r="T257" s="341"/>
      <c r="U257" s="341"/>
      <c r="V257" s="341"/>
      <c r="W257" s="341"/>
      <c r="X257" s="341"/>
      <c r="Y257" s="341"/>
      <c r="Z257" s="341"/>
      <c r="AA257" s="341"/>
      <c r="AB257" s="341"/>
      <c r="AC257" s="341"/>
      <c r="AD257" s="341"/>
      <c r="AE257" s="341"/>
      <c r="AF257" s="341"/>
      <c r="AG257" s="341"/>
      <c r="AH257" s="341"/>
      <c r="AI257" s="341"/>
      <c r="AJ257" s="341"/>
      <c r="AK257" s="341"/>
      <c r="AL257" s="341"/>
      <c r="AM257" s="341"/>
    </row>
    <row r="258" spans="1:39" ht="9.75" customHeight="1">
      <c r="A258" s="270"/>
      <c r="B258" s="270"/>
      <c r="C258" s="270"/>
      <c r="D258" s="270"/>
      <c r="E258" s="270"/>
      <c r="F258" s="311"/>
      <c r="G258" s="311"/>
      <c r="H258" s="311"/>
      <c r="I258" s="311"/>
      <c r="J258" s="311"/>
      <c r="K258" s="341"/>
      <c r="L258" s="341"/>
      <c r="M258" s="341"/>
      <c r="N258" s="341"/>
      <c r="O258" s="341"/>
      <c r="P258" s="341"/>
      <c r="Q258" s="341"/>
      <c r="R258" s="341"/>
      <c r="S258" s="341"/>
      <c r="T258" s="341"/>
      <c r="U258" s="341"/>
      <c r="V258" s="341"/>
      <c r="W258" s="341"/>
      <c r="X258" s="341"/>
      <c r="Y258" s="341"/>
      <c r="Z258" s="341"/>
      <c r="AA258" s="341"/>
      <c r="AB258" s="341"/>
      <c r="AC258" s="341"/>
      <c r="AD258" s="341"/>
      <c r="AE258" s="341"/>
      <c r="AF258" s="341"/>
      <c r="AG258" s="341"/>
      <c r="AH258" s="341"/>
      <c r="AI258" s="341"/>
      <c r="AJ258" s="341"/>
      <c r="AK258" s="341"/>
      <c r="AL258" s="341"/>
      <c r="AM258" s="341"/>
    </row>
    <row r="259" spans="1:39" ht="9.75" customHeight="1">
      <c r="A259" s="270"/>
      <c r="B259" s="270"/>
      <c r="C259" s="270"/>
      <c r="D259" s="270"/>
      <c r="E259" s="270"/>
      <c r="F259" s="311"/>
      <c r="G259" s="311"/>
      <c r="H259" s="311"/>
      <c r="I259" s="311"/>
      <c r="J259" s="311"/>
      <c r="K259" s="341"/>
      <c r="L259" s="341"/>
      <c r="M259" s="341"/>
      <c r="N259" s="341"/>
      <c r="O259" s="341"/>
      <c r="P259" s="341"/>
      <c r="Q259" s="341"/>
      <c r="R259" s="341"/>
      <c r="S259" s="341"/>
      <c r="T259" s="341"/>
      <c r="U259" s="341"/>
      <c r="V259" s="341"/>
      <c r="W259" s="341"/>
      <c r="X259" s="341"/>
      <c r="Y259" s="341"/>
      <c r="Z259" s="341"/>
      <c r="AA259" s="341"/>
      <c r="AB259" s="341"/>
      <c r="AC259" s="341"/>
      <c r="AD259" s="341"/>
      <c r="AE259" s="341"/>
      <c r="AF259" s="341"/>
      <c r="AG259" s="341"/>
      <c r="AH259" s="341"/>
      <c r="AI259" s="341"/>
      <c r="AJ259" s="341"/>
      <c r="AK259" s="341"/>
      <c r="AL259" s="341"/>
      <c r="AM259" s="341"/>
    </row>
    <row r="260" spans="1:39" ht="9.75" customHeight="1">
      <c r="A260" s="270"/>
      <c r="B260" s="270"/>
      <c r="C260" s="270"/>
      <c r="D260" s="270"/>
      <c r="E260" s="270"/>
      <c r="F260" s="311"/>
      <c r="G260" s="311"/>
      <c r="H260" s="311"/>
      <c r="I260" s="311"/>
      <c r="J260" s="311"/>
      <c r="K260" s="341"/>
      <c r="L260" s="341"/>
      <c r="M260" s="341"/>
      <c r="N260" s="341"/>
      <c r="O260" s="341"/>
      <c r="P260" s="341"/>
      <c r="Q260" s="341"/>
      <c r="R260" s="341"/>
      <c r="S260" s="341"/>
      <c r="T260" s="341"/>
      <c r="U260" s="341"/>
      <c r="V260" s="341"/>
      <c r="W260" s="341"/>
      <c r="X260" s="341"/>
      <c r="Y260" s="341"/>
      <c r="Z260" s="341"/>
      <c r="AA260" s="341"/>
      <c r="AB260" s="341"/>
      <c r="AC260" s="341"/>
      <c r="AD260" s="341"/>
      <c r="AE260" s="341"/>
      <c r="AF260" s="341"/>
      <c r="AG260" s="341"/>
      <c r="AH260" s="341"/>
      <c r="AI260" s="341"/>
      <c r="AJ260" s="341"/>
      <c r="AK260" s="341"/>
      <c r="AL260" s="341"/>
      <c r="AM260" s="341"/>
    </row>
    <row r="261" spans="1:39" ht="9.75" customHeight="1">
      <c r="A261" s="270"/>
      <c r="B261" s="270"/>
      <c r="C261" s="270"/>
      <c r="D261" s="270"/>
      <c r="E261" s="270"/>
      <c r="F261" s="312"/>
      <c r="G261" s="317"/>
      <c r="H261" s="317"/>
      <c r="I261" s="317"/>
      <c r="J261" s="317"/>
      <c r="K261" s="345"/>
      <c r="L261" s="345"/>
      <c r="M261" s="345"/>
      <c r="N261" s="345"/>
      <c r="O261" s="345"/>
      <c r="P261" s="345"/>
      <c r="Q261" s="345"/>
      <c r="R261" s="345"/>
      <c r="S261" s="345"/>
      <c r="T261" s="345"/>
      <c r="U261" s="345"/>
      <c r="V261" s="345"/>
      <c r="W261" s="345"/>
      <c r="X261" s="345"/>
      <c r="Y261" s="345"/>
      <c r="Z261" s="345"/>
      <c r="AA261" s="345"/>
      <c r="AB261" s="345"/>
      <c r="AC261" s="345"/>
      <c r="AD261" s="345"/>
      <c r="AE261" s="345"/>
      <c r="AF261" s="345"/>
      <c r="AG261" s="345"/>
      <c r="AH261" s="345"/>
      <c r="AI261" s="345"/>
      <c r="AJ261" s="345"/>
      <c r="AK261" s="345"/>
      <c r="AL261" s="345"/>
      <c r="AM261" s="345"/>
    </row>
    <row r="262" spans="1:39" ht="20.25" customHeight="1">
      <c r="A262" s="271" t="s">
        <v>278</v>
      </c>
      <c r="B262" s="290"/>
      <c r="C262" s="290"/>
      <c r="D262" s="290"/>
      <c r="E262" s="310"/>
      <c r="F262" s="316">
        <f>SUM(F250:J261)</f>
        <v>0</v>
      </c>
      <c r="G262" s="320"/>
      <c r="H262" s="320"/>
      <c r="I262" s="320"/>
      <c r="J262" s="320"/>
      <c r="K262" s="346"/>
      <c r="L262" s="346"/>
      <c r="M262" s="346"/>
      <c r="N262" s="346"/>
      <c r="O262" s="346"/>
      <c r="P262" s="346"/>
      <c r="Q262" s="346"/>
      <c r="R262" s="346"/>
      <c r="S262" s="346"/>
      <c r="T262" s="346"/>
      <c r="U262" s="346"/>
      <c r="V262" s="346"/>
      <c r="W262" s="346"/>
      <c r="X262" s="346"/>
      <c r="Y262" s="346"/>
      <c r="Z262" s="346"/>
      <c r="AA262" s="346"/>
      <c r="AB262" s="346"/>
      <c r="AC262" s="346"/>
      <c r="AD262" s="346"/>
      <c r="AE262" s="346"/>
      <c r="AF262" s="346"/>
      <c r="AG262" s="346"/>
      <c r="AH262" s="346"/>
      <c r="AI262" s="346"/>
      <c r="AJ262" s="346"/>
      <c r="AK262" s="346"/>
      <c r="AL262" s="346"/>
      <c r="AM262" s="346"/>
    </row>
    <row r="263" spans="1:39">
      <c r="A263" s="275"/>
      <c r="B263" s="275"/>
      <c r="C263" s="275"/>
      <c r="D263" s="275"/>
      <c r="E263" s="275"/>
      <c r="F263" s="275"/>
      <c r="G263" s="275"/>
      <c r="H263" s="275"/>
      <c r="I263" s="275"/>
      <c r="J263" s="275"/>
      <c r="K263" s="347"/>
      <c r="L263" s="347"/>
      <c r="M263" s="347"/>
      <c r="N263" s="347"/>
      <c r="O263" s="347"/>
      <c r="P263" s="347"/>
      <c r="Q263" s="347"/>
      <c r="R263" s="347"/>
      <c r="S263" s="347"/>
      <c r="T263" s="347"/>
      <c r="U263" s="347"/>
      <c r="V263" s="347"/>
      <c r="W263" s="347"/>
      <c r="X263" s="347"/>
      <c r="Y263" s="347"/>
      <c r="Z263" s="347"/>
      <c r="AA263" s="347"/>
      <c r="AB263" s="347"/>
      <c r="AC263" s="347"/>
      <c r="AD263" s="347"/>
      <c r="AE263" s="347"/>
      <c r="AF263" s="347"/>
      <c r="AG263" s="347"/>
      <c r="AH263" s="347"/>
      <c r="AI263" s="347"/>
      <c r="AJ263" s="347"/>
      <c r="AK263" s="307"/>
      <c r="AL263" s="307"/>
      <c r="AM263" s="307"/>
    </row>
    <row r="264" spans="1:39">
      <c r="A264" s="276"/>
      <c r="B264" s="294"/>
      <c r="C264" s="306"/>
      <c r="D264" s="306"/>
      <c r="E264" s="306"/>
      <c r="F264" s="306"/>
      <c r="G264" s="306"/>
      <c r="H264" s="306"/>
      <c r="I264" s="306"/>
      <c r="J264" s="306"/>
      <c r="K264" s="306"/>
      <c r="L264" s="306"/>
      <c r="M264" s="306"/>
      <c r="N264" s="306"/>
      <c r="O264" s="306"/>
      <c r="P264" s="306"/>
      <c r="Q264" s="306"/>
      <c r="R264" s="306"/>
      <c r="S264" s="306"/>
      <c r="T264" s="306"/>
      <c r="U264" s="306"/>
      <c r="V264" s="306"/>
      <c r="W264" s="306"/>
      <c r="X264" s="306"/>
      <c r="Y264" s="306"/>
      <c r="Z264" s="306"/>
      <c r="AA264" s="306"/>
      <c r="AB264" s="306"/>
      <c r="AC264" s="306"/>
      <c r="AD264" s="306"/>
      <c r="AE264" s="306"/>
      <c r="AF264" s="306"/>
      <c r="AG264" s="306"/>
      <c r="AH264" s="306"/>
      <c r="AI264" s="306"/>
      <c r="AJ264" s="306"/>
      <c r="AK264" s="389"/>
      <c r="AL264" s="389"/>
      <c r="AM264" s="402"/>
    </row>
    <row r="265" spans="1:39">
      <c r="A265" s="277" t="s">
        <v>135</v>
      </c>
      <c r="B265" s="295"/>
      <c r="C265" s="295"/>
      <c r="D265" s="295"/>
      <c r="E265" s="295"/>
      <c r="F265" s="295"/>
      <c r="G265" s="295"/>
      <c r="H265" s="295"/>
      <c r="I265" s="295"/>
      <c r="J265" s="295"/>
      <c r="K265" s="295"/>
      <c r="L265" s="295"/>
      <c r="M265" s="295"/>
      <c r="N265" s="295"/>
      <c r="O265" s="295"/>
      <c r="P265" s="295"/>
      <c r="Q265" s="295"/>
      <c r="R265" s="295"/>
      <c r="S265" s="295"/>
      <c r="T265" s="295"/>
      <c r="U265" s="295"/>
      <c r="V265" s="295"/>
      <c r="W265" s="295"/>
      <c r="X265" s="295"/>
      <c r="Y265" s="295"/>
      <c r="Z265" s="295"/>
      <c r="AA265" s="295"/>
      <c r="AB265" s="295"/>
      <c r="AC265" s="295"/>
      <c r="AD265" s="295"/>
      <c r="AE265" s="295"/>
      <c r="AF265" s="295"/>
      <c r="AG265" s="295"/>
      <c r="AH265" s="295"/>
      <c r="AI265" s="295"/>
      <c r="AJ265" s="295"/>
      <c r="AK265" s="295"/>
      <c r="AL265" s="258"/>
      <c r="AM265" s="403"/>
    </row>
    <row r="266" spans="1:39">
      <c r="A266" s="278" t="s">
        <v>168</v>
      </c>
      <c r="B266" s="296"/>
      <c r="C266" s="296"/>
      <c r="D266" s="296"/>
      <c r="E266" s="296"/>
      <c r="F266" s="296"/>
      <c r="G266" s="296"/>
      <c r="H266" s="296"/>
      <c r="I266" s="296"/>
      <c r="J266" s="296"/>
      <c r="K266" s="296"/>
      <c r="L266" s="296"/>
      <c r="M266" s="296"/>
      <c r="N266" s="296"/>
      <c r="O266" s="296"/>
      <c r="P266" s="296"/>
      <c r="Q266" s="296"/>
      <c r="R266" s="296"/>
      <c r="S266" s="296"/>
      <c r="T266" s="296"/>
      <c r="U266" s="296"/>
      <c r="V266" s="296"/>
      <c r="W266" s="296"/>
      <c r="X266" s="296"/>
      <c r="Y266" s="296"/>
      <c r="Z266" s="296"/>
      <c r="AA266" s="296"/>
      <c r="AB266" s="296"/>
      <c r="AC266" s="296"/>
      <c r="AD266" s="296"/>
      <c r="AE266" s="296"/>
      <c r="AF266" s="296"/>
      <c r="AG266" s="296"/>
      <c r="AH266" s="296"/>
      <c r="AI266" s="296"/>
      <c r="AJ266" s="296"/>
      <c r="AK266" s="296"/>
      <c r="AL266" s="391"/>
      <c r="AM266" s="404"/>
    </row>
    <row r="267" spans="1:39">
      <c r="A267" s="277" t="s">
        <v>170</v>
      </c>
      <c r="B267" s="295"/>
      <c r="C267" s="295"/>
      <c r="D267" s="295"/>
      <c r="E267" s="295"/>
      <c r="F267" s="295"/>
      <c r="G267" s="295"/>
      <c r="H267" s="295"/>
      <c r="I267" s="295"/>
      <c r="J267" s="295"/>
      <c r="K267" s="295"/>
      <c r="L267" s="295"/>
      <c r="M267" s="295"/>
      <c r="N267" s="295"/>
      <c r="O267" s="295"/>
      <c r="P267" s="295"/>
      <c r="Q267" s="295"/>
      <c r="R267" s="295"/>
      <c r="S267" s="295"/>
      <c r="T267" s="295"/>
      <c r="U267" s="295"/>
      <c r="V267" s="295"/>
      <c r="W267" s="295"/>
      <c r="X267" s="295"/>
      <c r="Y267" s="295"/>
      <c r="Z267" s="295"/>
      <c r="AA267" s="295"/>
      <c r="AB267" s="295"/>
      <c r="AC267" s="295"/>
      <c r="AD267" s="295"/>
      <c r="AE267" s="295"/>
      <c r="AF267" s="295"/>
      <c r="AG267" s="295"/>
      <c r="AH267" s="295"/>
      <c r="AI267" s="295"/>
      <c r="AJ267" s="295"/>
      <c r="AK267" s="295"/>
      <c r="AL267" s="392"/>
      <c r="AM267" s="405"/>
    </row>
    <row r="268" spans="1:39">
      <c r="A268" s="277" t="s">
        <v>172</v>
      </c>
      <c r="B268" s="295"/>
      <c r="C268" s="295"/>
      <c r="D268" s="295"/>
      <c r="E268" s="295"/>
      <c r="F268" s="295"/>
      <c r="G268" s="295"/>
      <c r="H268" s="295"/>
      <c r="I268" s="295"/>
      <c r="J268" s="295"/>
      <c r="K268" s="295"/>
      <c r="L268" s="295"/>
      <c r="M268" s="295"/>
      <c r="N268" s="295"/>
      <c r="O268" s="295"/>
      <c r="P268" s="295"/>
      <c r="Q268" s="295"/>
      <c r="R268" s="295"/>
      <c r="S268" s="295"/>
      <c r="T268" s="295"/>
      <c r="U268" s="295"/>
      <c r="V268" s="295"/>
      <c r="W268" s="295"/>
      <c r="X268" s="295"/>
      <c r="Y268" s="295"/>
      <c r="Z268" s="295"/>
      <c r="AA268" s="295"/>
      <c r="AB268" s="295"/>
      <c r="AC268" s="295"/>
      <c r="AD268" s="295"/>
      <c r="AE268" s="295"/>
      <c r="AF268" s="295"/>
      <c r="AG268" s="295"/>
      <c r="AH268" s="295"/>
      <c r="AI268" s="295"/>
      <c r="AJ268" s="295"/>
      <c r="AK268" s="390"/>
      <c r="AL268" s="258"/>
      <c r="AM268" s="403"/>
    </row>
    <row r="269" spans="1:39">
      <c r="A269" s="277"/>
      <c r="B269" s="295"/>
      <c r="C269" s="295"/>
      <c r="D269" s="295"/>
      <c r="E269" s="295"/>
      <c r="F269" s="295"/>
      <c r="G269" s="295"/>
      <c r="H269" s="295"/>
      <c r="I269" s="295"/>
      <c r="J269" s="295"/>
      <c r="K269" s="295"/>
      <c r="L269" s="295"/>
      <c r="M269" s="295"/>
      <c r="N269" s="295"/>
      <c r="O269" s="295"/>
      <c r="P269" s="295"/>
      <c r="Q269" s="295"/>
      <c r="R269" s="295"/>
      <c r="S269" s="295"/>
      <c r="T269" s="295"/>
      <c r="U269" s="295"/>
      <c r="V269" s="295"/>
      <c r="W269" s="295"/>
      <c r="X269" s="295"/>
      <c r="Y269" s="295"/>
      <c r="Z269" s="295"/>
      <c r="AA269" s="295"/>
      <c r="AB269" s="295"/>
      <c r="AC269" s="295"/>
      <c r="AD269" s="295"/>
      <c r="AE269" s="295"/>
      <c r="AF269" s="295"/>
      <c r="AG269" s="295"/>
      <c r="AH269" s="295"/>
      <c r="AI269" s="295"/>
      <c r="AJ269" s="295"/>
      <c r="AK269" s="390"/>
      <c r="AL269" s="258"/>
      <c r="AM269" s="403"/>
    </row>
    <row r="270" spans="1:39">
      <c r="A270" s="279" t="s">
        <v>189</v>
      </c>
      <c r="B270" s="296"/>
      <c r="C270" s="296"/>
      <c r="D270" s="296"/>
      <c r="E270" s="296"/>
      <c r="F270" s="296"/>
      <c r="G270" s="296"/>
      <c r="H270" s="296"/>
      <c r="I270" s="296"/>
      <c r="J270" s="296"/>
      <c r="K270" s="296"/>
      <c r="L270" s="296"/>
      <c r="M270" s="296"/>
      <c r="N270" s="296"/>
      <c r="O270" s="296"/>
      <c r="P270" s="296"/>
      <c r="Q270" s="296"/>
      <c r="R270" s="296"/>
      <c r="S270" s="296"/>
      <c r="T270" s="296"/>
      <c r="U270" s="296"/>
      <c r="V270" s="296"/>
      <c r="W270" s="296"/>
      <c r="X270" s="296"/>
      <c r="Y270" s="296"/>
      <c r="Z270" s="296"/>
      <c r="AA270" s="296"/>
      <c r="AB270" s="296"/>
      <c r="AC270" s="296"/>
      <c r="AD270" s="296"/>
      <c r="AE270" s="296"/>
      <c r="AF270" s="296"/>
      <c r="AG270" s="296"/>
      <c r="AH270" s="296"/>
      <c r="AI270" s="296"/>
      <c r="AJ270" s="296"/>
      <c r="AK270" s="296"/>
      <c r="AL270" s="258"/>
      <c r="AM270" s="403"/>
    </row>
    <row r="271" spans="1:39">
      <c r="A271" s="278" t="s">
        <v>174</v>
      </c>
      <c r="B271" s="296"/>
      <c r="C271" s="296"/>
      <c r="D271" s="296"/>
      <c r="E271" s="296"/>
      <c r="F271" s="296"/>
      <c r="G271" s="296"/>
      <c r="H271" s="296"/>
      <c r="I271" s="296"/>
      <c r="J271" s="296"/>
      <c r="K271" s="296"/>
      <c r="L271" s="296"/>
      <c r="M271" s="296"/>
      <c r="N271" s="296"/>
      <c r="O271" s="296"/>
      <c r="P271" s="296"/>
      <c r="Q271" s="296"/>
      <c r="R271" s="296"/>
      <c r="S271" s="296"/>
      <c r="T271" s="296"/>
      <c r="U271" s="296"/>
      <c r="V271" s="296"/>
      <c r="W271" s="296"/>
      <c r="X271" s="296"/>
      <c r="Y271" s="296"/>
      <c r="Z271" s="296"/>
      <c r="AA271" s="296"/>
      <c r="AB271" s="296"/>
      <c r="AC271" s="296"/>
      <c r="AD271" s="296"/>
      <c r="AE271" s="296"/>
      <c r="AF271" s="296"/>
      <c r="AG271" s="296"/>
      <c r="AH271" s="296"/>
      <c r="AI271" s="296"/>
      <c r="AJ271" s="296"/>
      <c r="AK271" s="296"/>
      <c r="AL271" s="258"/>
      <c r="AM271" s="403"/>
    </row>
    <row r="272" spans="1:39">
      <c r="A272" s="278" t="s">
        <v>177</v>
      </c>
      <c r="B272" s="297"/>
      <c r="C272" s="297"/>
      <c r="D272" s="297"/>
      <c r="E272" s="297"/>
      <c r="F272" s="297"/>
      <c r="G272" s="297"/>
      <c r="H272" s="297"/>
      <c r="I272" s="297"/>
      <c r="J272" s="297"/>
      <c r="K272" s="297"/>
      <c r="L272" s="297"/>
      <c r="M272" s="297"/>
      <c r="N272" s="297"/>
      <c r="O272" s="297"/>
      <c r="P272" s="297"/>
      <c r="Q272" s="297"/>
      <c r="R272" s="297"/>
      <c r="S272" s="297"/>
      <c r="T272" s="297"/>
      <c r="U272" s="297"/>
      <c r="V272" s="297"/>
      <c r="W272" s="297"/>
      <c r="X272" s="297"/>
      <c r="Y272" s="297"/>
      <c r="Z272" s="297"/>
      <c r="AA272" s="297"/>
      <c r="AB272" s="297"/>
      <c r="AC272" s="297"/>
      <c r="AD272" s="297"/>
      <c r="AE272" s="297"/>
      <c r="AF272" s="297"/>
      <c r="AG272" s="297"/>
      <c r="AH272" s="297"/>
      <c r="AI272" s="297"/>
      <c r="AJ272" s="297"/>
      <c r="AK272" s="390"/>
      <c r="AL272" s="258"/>
      <c r="AM272" s="403"/>
    </row>
    <row r="273" spans="1:39">
      <c r="A273" s="278" t="s">
        <v>147</v>
      </c>
      <c r="B273" s="297"/>
      <c r="C273" s="297"/>
      <c r="D273" s="297"/>
      <c r="E273" s="297"/>
      <c r="F273" s="297"/>
      <c r="G273" s="297"/>
      <c r="H273" s="297"/>
      <c r="I273" s="297"/>
      <c r="J273" s="297"/>
      <c r="K273" s="297"/>
      <c r="L273" s="297"/>
      <c r="M273" s="297"/>
      <c r="N273" s="297"/>
      <c r="O273" s="297"/>
      <c r="P273" s="297"/>
      <c r="Q273" s="297"/>
      <c r="R273" s="297"/>
      <c r="S273" s="297"/>
      <c r="T273" s="297"/>
      <c r="U273" s="297"/>
      <c r="V273" s="297"/>
      <c r="W273" s="297"/>
      <c r="X273" s="297"/>
      <c r="Y273" s="297"/>
      <c r="Z273" s="297"/>
      <c r="AA273" s="297"/>
      <c r="AB273" s="297"/>
      <c r="AC273" s="297"/>
      <c r="AD273" s="297"/>
      <c r="AE273" s="297"/>
      <c r="AF273" s="297"/>
      <c r="AG273" s="297"/>
      <c r="AH273" s="297"/>
      <c r="AI273" s="297"/>
      <c r="AJ273" s="297"/>
      <c r="AK273" s="390"/>
      <c r="AL273" s="258"/>
      <c r="AM273" s="403"/>
    </row>
    <row r="274" spans="1:39">
      <c r="A274" s="278"/>
      <c r="B274" s="297"/>
      <c r="C274" s="297"/>
      <c r="D274" s="297"/>
      <c r="E274" s="297"/>
      <c r="F274" s="297"/>
      <c r="G274" s="297"/>
      <c r="H274" s="297"/>
      <c r="I274" s="297"/>
      <c r="J274" s="297"/>
      <c r="K274" s="297"/>
      <c r="L274" s="297"/>
      <c r="M274" s="297"/>
      <c r="N274" s="297"/>
      <c r="O274" s="297"/>
      <c r="P274" s="297"/>
      <c r="Q274" s="297"/>
      <c r="R274" s="297"/>
      <c r="S274" s="297"/>
      <c r="T274" s="297"/>
      <c r="U274" s="297"/>
      <c r="V274" s="297"/>
      <c r="W274" s="297"/>
      <c r="X274" s="297"/>
      <c r="Y274" s="297"/>
      <c r="Z274" s="297"/>
      <c r="AA274" s="297"/>
      <c r="AB274" s="297"/>
      <c r="AC274" s="297"/>
      <c r="AD274" s="297"/>
      <c r="AE274" s="297"/>
      <c r="AF274" s="297"/>
      <c r="AG274" s="297"/>
      <c r="AH274" s="297"/>
      <c r="AI274" s="297"/>
      <c r="AJ274" s="297"/>
      <c r="AK274" s="390"/>
      <c r="AL274" s="258"/>
      <c r="AM274" s="403"/>
    </row>
    <row r="275" spans="1:39">
      <c r="A275" s="278" t="s">
        <v>193</v>
      </c>
      <c r="B275" s="296"/>
      <c r="C275" s="296"/>
      <c r="D275" s="296"/>
      <c r="E275" s="296"/>
      <c r="F275" s="296"/>
      <c r="G275" s="296"/>
      <c r="H275" s="296"/>
      <c r="I275" s="296"/>
      <c r="J275" s="296"/>
      <c r="K275" s="296"/>
      <c r="L275" s="296"/>
      <c r="M275" s="296"/>
      <c r="N275" s="296"/>
      <c r="O275" s="296"/>
      <c r="P275" s="296"/>
      <c r="Q275" s="296"/>
      <c r="R275" s="296"/>
      <c r="S275" s="296"/>
      <c r="T275" s="296"/>
      <c r="U275" s="296"/>
      <c r="V275" s="296"/>
      <c r="W275" s="296"/>
      <c r="X275" s="296"/>
      <c r="Y275" s="296"/>
      <c r="Z275" s="296"/>
      <c r="AA275" s="296"/>
      <c r="AB275" s="296"/>
      <c r="AC275" s="296"/>
      <c r="AD275" s="296"/>
      <c r="AE275" s="296"/>
      <c r="AF275" s="296"/>
      <c r="AG275" s="296"/>
      <c r="AH275" s="296"/>
      <c r="AI275" s="296"/>
      <c r="AJ275" s="296"/>
      <c r="AK275" s="296"/>
      <c r="AL275" s="258"/>
      <c r="AM275" s="403"/>
    </row>
    <row r="276" spans="1:39">
      <c r="A276" s="278" t="s">
        <v>194</v>
      </c>
      <c r="B276" s="296"/>
      <c r="C276" s="296"/>
      <c r="D276" s="296"/>
      <c r="E276" s="296"/>
      <c r="F276" s="296"/>
      <c r="G276" s="296"/>
      <c r="H276" s="296"/>
      <c r="I276" s="296"/>
      <c r="J276" s="296"/>
      <c r="K276" s="296"/>
      <c r="L276" s="296"/>
      <c r="M276" s="296"/>
      <c r="N276" s="296"/>
      <c r="O276" s="296"/>
      <c r="P276" s="296"/>
      <c r="Q276" s="296"/>
      <c r="R276" s="296"/>
      <c r="S276" s="296"/>
      <c r="T276" s="296"/>
      <c r="U276" s="296"/>
      <c r="V276" s="296"/>
      <c r="W276" s="296"/>
      <c r="X276" s="296"/>
      <c r="Y276" s="296"/>
      <c r="Z276" s="296"/>
      <c r="AA276" s="296"/>
      <c r="AB276" s="296"/>
      <c r="AC276" s="296"/>
      <c r="AD276" s="296"/>
      <c r="AE276" s="296"/>
      <c r="AF276" s="296"/>
      <c r="AG276" s="296"/>
      <c r="AH276" s="296"/>
      <c r="AI276" s="296"/>
      <c r="AJ276" s="296"/>
      <c r="AK276" s="296"/>
      <c r="AL276" s="258"/>
      <c r="AM276" s="403"/>
    </row>
    <row r="277" spans="1:39">
      <c r="A277" s="278" t="s">
        <v>178</v>
      </c>
      <c r="B277" s="296"/>
      <c r="C277" s="296"/>
      <c r="D277" s="296"/>
      <c r="E277" s="296"/>
      <c r="F277" s="296"/>
      <c r="G277" s="296"/>
      <c r="H277" s="296"/>
      <c r="I277" s="296"/>
      <c r="J277" s="296"/>
      <c r="K277" s="296"/>
      <c r="L277" s="296"/>
      <c r="M277" s="296"/>
      <c r="N277" s="296"/>
      <c r="O277" s="296"/>
      <c r="P277" s="296"/>
      <c r="Q277" s="296"/>
      <c r="R277" s="296"/>
      <c r="S277" s="296"/>
      <c r="T277" s="296"/>
      <c r="U277" s="296"/>
      <c r="V277" s="296"/>
      <c r="W277" s="296"/>
      <c r="X277" s="296"/>
      <c r="Y277" s="296"/>
      <c r="Z277" s="296"/>
      <c r="AA277" s="296"/>
      <c r="AB277" s="296"/>
      <c r="AC277" s="296"/>
      <c r="AD277" s="296"/>
      <c r="AE277" s="296"/>
      <c r="AF277" s="296"/>
      <c r="AG277" s="296"/>
      <c r="AH277" s="296"/>
      <c r="AI277" s="296"/>
      <c r="AJ277" s="296"/>
      <c r="AK277" s="296"/>
      <c r="AL277" s="258"/>
      <c r="AM277" s="403"/>
    </row>
    <row r="278" spans="1:39">
      <c r="A278" s="278"/>
      <c r="B278" s="296"/>
      <c r="C278" s="296"/>
      <c r="D278" s="296"/>
      <c r="E278" s="296"/>
      <c r="F278" s="296"/>
      <c r="G278" s="296"/>
      <c r="H278" s="296"/>
      <c r="I278" s="296"/>
      <c r="J278" s="296"/>
      <c r="K278" s="296"/>
      <c r="L278" s="296"/>
      <c r="M278" s="296"/>
      <c r="N278" s="296"/>
      <c r="O278" s="296"/>
      <c r="P278" s="296"/>
      <c r="Q278" s="296"/>
      <c r="R278" s="296"/>
      <c r="S278" s="296"/>
      <c r="T278" s="296"/>
      <c r="U278" s="296"/>
      <c r="V278" s="296"/>
      <c r="W278" s="296"/>
      <c r="X278" s="296"/>
      <c r="Y278" s="296"/>
      <c r="Z278" s="296"/>
      <c r="AA278" s="296"/>
      <c r="AB278" s="296"/>
      <c r="AC278" s="296"/>
      <c r="AD278" s="296"/>
      <c r="AE278" s="296"/>
      <c r="AF278" s="296"/>
      <c r="AG278" s="296"/>
      <c r="AH278" s="296"/>
      <c r="AI278" s="296"/>
      <c r="AJ278" s="296"/>
      <c r="AK278" s="296"/>
      <c r="AL278" s="258"/>
      <c r="AM278" s="403"/>
    </row>
    <row r="279" spans="1:39">
      <c r="A279" s="279" t="s">
        <v>165</v>
      </c>
      <c r="B279" s="296"/>
      <c r="C279" s="296"/>
      <c r="D279" s="296"/>
      <c r="E279" s="296"/>
      <c r="F279" s="296"/>
      <c r="G279" s="296"/>
      <c r="H279" s="296"/>
      <c r="I279" s="296"/>
      <c r="J279" s="296"/>
      <c r="K279" s="296"/>
      <c r="L279" s="296"/>
      <c r="M279" s="296"/>
      <c r="N279" s="296"/>
      <c r="O279" s="296"/>
      <c r="P279" s="296"/>
      <c r="Q279" s="296"/>
      <c r="R279" s="296"/>
      <c r="S279" s="296"/>
      <c r="T279" s="296"/>
      <c r="U279" s="296"/>
      <c r="V279" s="296"/>
      <c r="W279" s="296"/>
      <c r="X279" s="296"/>
      <c r="Y279" s="296"/>
      <c r="Z279" s="296"/>
      <c r="AA279" s="296"/>
      <c r="AB279" s="296"/>
      <c r="AC279" s="296"/>
      <c r="AD279" s="296"/>
      <c r="AE279" s="296"/>
      <c r="AF279" s="296"/>
      <c r="AG279" s="296"/>
      <c r="AH279" s="296"/>
      <c r="AI279" s="296"/>
      <c r="AJ279" s="296"/>
      <c r="AK279" s="296"/>
      <c r="AL279" s="258"/>
      <c r="AM279" s="403"/>
    </row>
    <row r="280" spans="1:39">
      <c r="A280" s="278" t="s">
        <v>179</v>
      </c>
      <c r="B280" s="298"/>
      <c r="C280" s="298"/>
      <c r="D280" s="298"/>
      <c r="E280" s="298"/>
      <c r="F280" s="298"/>
      <c r="G280" s="298"/>
      <c r="H280" s="298"/>
      <c r="I280" s="298"/>
      <c r="J280" s="298"/>
      <c r="K280" s="298"/>
      <c r="L280" s="298"/>
      <c r="M280" s="298"/>
      <c r="N280" s="298"/>
      <c r="O280" s="298"/>
      <c r="P280" s="298"/>
      <c r="Q280" s="298"/>
      <c r="R280" s="298"/>
      <c r="S280" s="298"/>
      <c r="T280" s="298"/>
      <c r="U280" s="298"/>
      <c r="V280" s="298"/>
      <c r="W280" s="298"/>
      <c r="X280" s="298"/>
      <c r="Y280" s="298"/>
      <c r="Z280" s="298"/>
      <c r="AA280" s="298"/>
      <c r="AB280" s="298"/>
      <c r="AC280" s="298"/>
      <c r="AD280" s="298"/>
      <c r="AE280" s="298"/>
      <c r="AF280" s="298"/>
      <c r="AG280" s="298"/>
      <c r="AH280" s="298"/>
      <c r="AI280" s="298"/>
      <c r="AJ280" s="298"/>
      <c r="AK280" s="258"/>
      <c r="AL280" s="258"/>
      <c r="AM280" s="403"/>
    </row>
    <row r="281" spans="1:39">
      <c r="A281" s="278" t="s">
        <v>184</v>
      </c>
      <c r="B281" s="298"/>
      <c r="C281" s="298"/>
      <c r="D281" s="298"/>
      <c r="E281" s="298"/>
      <c r="F281" s="298"/>
      <c r="G281" s="298"/>
      <c r="H281" s="298"/>
      <c r="I281" s="298"/>
      <c r="J281" s="298"/>
      <c r="K281" s="298"/>
      <c r="L281" s="298"/>
      <c r="M281" s="298"/>
      <c r="N281" s="298"/>
      <c r="O281" s="298"/>
      <c r="P281" s="298"/>
      <c r="Q281" s="298"/>
      <c r="R281" s="298"/>
      <c r="S281" s="298"/>
      <c r="T281" s="298"/>
      <c r="U281" s="298"/>
      <c r="V281" s="298"/>
      <c r="W281" s="298"/>
      <c r="X281" s="298"/>
      <c r="Y281" s="298"/>
      <c r="Z281" s="298"/>
      <c r="AA281" s="298"/>
      <c r="AB281" s="298"/>
      <c r="AC281" s="298"/>
      <c r="AD281" s="298"/>
      <c r="AE281" s="298"/>
      <c r="AF281" s="298"/>
      <c r="AG281" s="298"/>
      <c r="AH281" s="298"/>
      <c r="AI281" s="298"/>
      <c r="AJ281" s="298"/>
      <c r="AK281" s="258"/>
      <c r="AL281" s="258"/>
      <c r="AM281" s="403"/>
    </row>
    <row r="282" spans="1:39">
      <c r="A282" s="278"/>
      <c r="B282" s="298"/>
      <c r="C282" s="298"/>
      <c r="D282" s="298"/>
      <c r="E282" s="298"/>
      <c r="F282" s="298"/>
      <c r="G282" s="298"/>
      <c r="H282" s="298"/>
      <c r="I282" s="298"/>
      <c r="J282" s="298"/>
      <c r="K282" s="298"/>
      <c r="L282" s="298"/>
      <c r="M282" s="298"/>
      <c r="N282" s="298"/>
      <c r="O282" s="298"/>
      <c r="P282" s="298"/>
      <c r="Q282" s="298"/>
      <c r="R282" s="298"/>
      <c r="S282" s="298"/>
      <c r="T282" s="298"/>
      <c r="U282" s="298"/>
      <c r="V282" s="298"/>
      <c r="W282" s="298"/>
      <c r="X282" s="298"/>
      <c r="Y282" s="298"/>
      <c r="Z282" s="298"/>
      <c r="AA282" s="298"/>
      <c r="AB282" s="298"/>
      <c r="AC282" s="298"/>
      <c r="AD282" s="298"/>
      <c r="AE282" s="298"/>
      <c r="AF282" s="298"/>
      <c r="AG282" s="298"/>
      <c r="AH282" s="298"/>
      <c r="AI282" s="298"/>
      <c r="AJ282" s="298"/>
      <c r="AK282" s="258"/>
      <c r="AL282" s="258"/>
      <c r="AM282" s="403"/>
    </row>
    <row r="283" spans="1:39">
      <c r="A283" s="278" t="s">
        <v>198</v>
      </c>
      <c r="B283" s="298"/>
      <c r="C283" s="298"/>
      <c r="D283" s="298"/>
      <c r="E283" s="298"/>
      <c r="F283" s="298"/>
      <c r="G283" s="298"/>
      <c r="H283" s="298"/>
      <c r="I283" s="298"/>
      <c r="J283" s="298"/>
      <c r="K283" s="298"/>
      <c r="L283" s="298"/>
      <c r="M283" s="298"/>
      <c r="N283" s="298"/>
      <c r="O283" s="298"/>
      <c r="P283" s="298"/>
      <c r="Q283" s="298"/>
      <c r="R283" s="298"/>
      <c r="S283" s="298"/>
      <c r="T283" s="298"/>
      <c r="U283" s="298"/>
      <c r="V283" s="298"/>
      <c r="W283" s="298"/>
      <c r="X283" s="298"/>
      <c r="Y283" s="298"/>
      <c r="Z283" s="298"/>
      <c r="AA283" s="298"/>
      <c r="AB283" s="298"/>
      <c r="AC283" s="298"/>
      <c r="AD283" s="298"/>
      <c r="AE283" s="298"/>
      <c r="AF283" s="298"/>
      <c r="AG283" s="298"/>
      <c r="AH283" s="298"/>
      <c r="AI283" s="298"/>
      <c r="AJ283" s="298"/>
      <c r="AK283" s="258"/>
      <c r="AL283" s="258"/>
      <c r="AM283" s="403"/>
    </row>
    <row r="284" spans="1:39">
      <c r="A284" s="280" t="s">
        <v>200</v>
      </c>
      <c r="B284" s="299"/>
      <c r="C284" s="307"/>
      <c r="D284" s="307"/>
      <c r="E284" s="307"/>
      <c r="F284" s="307"/>
      <c r="G284" s="307"/>
      <c r="H284" s="307"/>
      <c r="I284" s="307"/>
      <c r="J284" s="307"/>
      <c r="K284" s="307"/>
      <c r="L284" s="307"/>
      <c r="M284" s="307"/>
      <c r="N284" s="307"/>
      <c r="O284" s="307"/>
      <c r="P284" s="307"/>
      <c r="Q284" s="307"/>
      <c r="R284" s="307"/>
      <c r="S284" s="307"/>
      <c r="T284" s="307"/>
      <c r="U284" s="307"/>
      <c r="V284" s="307"/>
      <c r="W284" s="307"/>
      <c r="X284" s="307"/>
      <c r="Y284" s="307"/>
      <c r="Z284" s="307"/>
      <c r="AA284" s="307"/>
      <c r="AB284" s="307"/>
      <c r="AC284" s="307"/>
      <c r="AD284" s="307"/>
      <c r="AE284" s="307"/>
      <c r="AF284" s="307"/>
      <c r="AG284" s="307"/>
      <c r="AH284" s="307"/>
      <c r="AI284" s="307"/>
      <c r="AJ284" s="307"/>
      <c r="AK284" s="307"/>
      <c r="AL284" s="307"/>
      <c r="AM284" s="406"/>
    </row>
    <row r="285" spans="1:39">
      <c r="A285" s="281" t="s">
        <v>190</v>
      </c>
      <c r="B285" s="300"/>
      <c r="C285" s="300"/>
      <c r="D285" s="300"/>
      <c r="E285" s="300"/>
      <c r="F285" s="300"/>
      <c r="G285" s="300"/>
      <c r="H285" s="300"/>
      <c r="I285" s="300"/>
      <c r="J285" s="300"/>
      <c r="K285" s="300"/>
      <c r="L285" s="300"/>
      <c r="M285" s="300"/>
      <c r="N285" s="300"/>
      <c r="O285" s="300"/>
      <c r="P285" s="300"/>
      <c r="Q285" s="300"/>
      <c r="R285" s="300"/>
      <c r="S285" s="300"/>
      <c r="T285" s="300"/>
      <c r="U285" s="300"/>
      <c r="V285" s="300"/>
      <c r="W285" s="300"/>
      <c r="X285" s="300"/>
      <c r="Y285" s="300"/>
      <c r="Z285" s="300"/>
      <c r="AA285" s="300"/>
      <c r="AB285" s="300"/>
      <c r="AC285" s="300"/>
      <c r="AD285" s="300"/>
      <c r="AE285" s="300"/>
      <c r="AF285" s="300"/>
      <c r="AG285" s="300"/>
      <c r="AH285" s="300"/>
      <c r="AI285" s="300"/>
      <c r="AJ285" s="300"/>
      <c r="AK285" s="300"/>
      <c r="AL285" s="300"/>
      <c r="AM285" s="407"/>
    </row>
    <row r="287" spans="1:39" hidden="1">
      <c r="L287" s="354">
        <f>F45+F52+F140+F147+F235+F242</f>
        <v>0</v>
      </c>
    </row>
    <row r="288" spans="1:39" hidden="1">
      <c r="L288" s="355">
        <f>F72+F167+F262</f>
        <v>0</v>
      </c>
    </row>
  </sheetData>
  <sheetProtection sheet="1" objects="1" scenarios="1"/>
  <mergeCells count="498">
    <mergeCell ref="L3:AF3"/>
    <mergeCell ref="AG3:AM3"/>
    <mergeCell ref="L4:AF4"/>
    <mergeCell ref="AG4:AM4"/>
    <mergeCell ref="AP4:AT4"/>
    <mergeCell ref="L5:AB5"/>
    <mergeCell ref="AC5:AF5"/>
    <mergeCell ref="AG5:AK5"/>
    <mergeCell ref="AL5:AM5"/>
    <mergeCell ref="AP5:AT5"/>
    <mergeCell ref="Q6:R6"/>
    <mergeCell ref="T6:V6"/>
    <mergeCell ref="L7:AM7"/>
    <mergeCell ref="S8:Y8"/>
    <mergeCell ref="AG8:AM8"/>
    <mergeCell ref="L9:AM9"/>
    <mergeCell ref="K13:N13"/>
    <mergeCell ref="O13:Q13"/>
    <mergeCell ref="R13:S13"/>
    <mergeCell ref="T13:X13"/>
    <mergeCell ref="Y13:AA13"/>
    <mergeCell ref="AB13:AC13"/>
    <mergeCell ref="AD13:AH13"/>
    <mergeCell ref="AI13:AK13"/>
    <mergeCell ref="AL13:AM13"/>
    <mergeCell ref="H14:J14"/>
    <mergeCell ref="K14:AE14"/>
    <mergeCell ref="A24:E24"/>
    <mergeCell ref="F24:J24"/>
    <mergeCell ref="K24:AM24"/>
    <mergeCell ref="A25:E25"/>
    <mergeCell ref="F25:J25"/>
    <mergeCell ref="K25:AM25"/>
    <mergeCell ref="A26:E26"/>
    <mergeCell ref="F26:J26"/>
    <mergeCell ref="K26:AM26"/>
    <mergeCell ref="A27:E27"/>
    <mergeCell ref="F27:J27"/>
    <mergeCell ref="K27:AM27"/>
    <mergeCell ref="A28:E28"/>
    <mergeCell ref="F28:J28"/>
    <mergeCell ref="K28:AM28"/>
    <mergeCell ref="A29:E29"/>
    <mergeCell ref="F29:J29"/>
    <mergeCell ref="K29:AM29"/>
    <mergeCell ref="A30:E30"/>
    <mergeCell ref="F30:J30"/>
    <mergeCell ref="K30:AM30"/>
    <mergeCell ref="A31:E31"/>
    <mergeCell ref="F31:J31"/>
    <mergeCell ref="K31:AM31"/>
    <mergeCell ref="A32:E32"/>
    <mergeCell ref="F32:J32"/>
    <mergeCell ref="K32:AM32"/>
    <mergeCell ref="A33:E33"/>
    <mergeCell ref="F33:J33"/>
    <mergeCell ref="K33:AM33"/>
    <mergeCell ref="A34:E34"/>
    <mergeCell ref="F34:J34"/>
    <mergeCell ref="K34:AM34"/>
    <mergeCell ref="A35:E35"/>
    <mergeCell ref="F35:J35"/>
    <mergeCell ref="K35:AM35"/>
    <mergeCell ref="A36:E36"/>
    <mergeCell ref="F36:J36"/>
    <mergeCell ref="K36:AM36"/>
    <mergeCell ref="A37:E37"/>
    <mergeCell ref="F37:J37"/>
    <mergeCell ref="K37:AM37"/>
    <mergeCell ref="A38:E38"/>
    <mergeCell ref="F38:J38"/>
    <mergeCell ref="K38:AM38"/>
    <mergeCell ref="A39:E39"/>
    <mergeCell ref="F39:J39"/>
    <mergeCell ref="K39:AM39"/>
    <mergeCell ref="A40:E40"/>
    <mergeCell ref="F40:J40"/>
    <mergeCell ref="K40:AM40"/>
    <mergeCell ref="A41:E41"/>
    <mergeCell ref="F41:J41"/>
    <mergeCell ref="K41:AM41"/>
    <mergeCell ref="A42:E42"/>
    <mergeCell ref="F42:J42"/>
    <mergeCell ref="K42:AM42"/>
    <mergeCell ref="A43:E43"/>
    <mergeCell ref="F43:J43"/>
    <mergeCell ref="K43:AM43"/>
    <mergeCell ref="A44:E44"/>
    <mergeCell ref="F44:J44"/>
    <mergeCell ref="K44:AM44"/>
    <mergeCell ref="A45:E45"/>
    <mergeCell ref="F45:J45"/>
    <mergeCell ref="K45:AM45"/>
    <mergeCell ref="A48:E48"/>
    <mergeCell ref="F48:J48"/>
    <mergeCell ref="K48:AM48"/>
    <mergeCell ref="A49:E49"/>
    <mergeCell ref="F49:J49"/>
    <mergeCell ref="K49:AM49"/>
    <mergeCell ref="A50:E50"/>
    <mergeCell ref="F50:J50"/>
    <mergeCell ref="K50:AM50"/>
    <mergeCell ref="A51:E51"/>
    <mergeCell ref="F51:J51"/>
    <mergeCell ref="K51:AM51"/>
    <mergeCell ref="A52:E52"/>
    <mergeCell ref="F52:J52"/>
    <mergeCell ref="K52:AM52"/>
    <mergeCell ref="W54:Z54"/>
    <mergeCell ref="AA54:AC54"/>
    <mergeCell ref="AD54:AE54"/>
    <mergeCell ref="AF54:AH54"/>
    <mergeCell ref="AI54:AK54"/>
    <mergeCell ref="AL54:AM54"/>
    <mergeCell ref="H55:J55"/>
    <mergeCell ref="K55:AE55"/>
    <mergeCell ref="A58:E58"/>
    <mergeCell ref="A59:E59"/>
    <mergeCell ref="F59:J59"/>
    <mergeCell ref="K59:AM59"/>
    <mergeCell ref="A60:E60"/>
    <mergeCell ref="F60:J60"/>
    <mergeCell ref="K60:AM60"/>
    <mergeCell ref="A61:E61"/>
    <mergeCell ref="F61:J61"/>
    <mergeCell ref="K61:AM61"/>
    <mergeCell ref="A62:E62"/>
    <mergeCell ref="F62:J62"/>
    <mergeCell ref="K62:AM62"/>
    <mergeCell ref="A63:E63"/>
    <mergeCell ref="F63:J63"/>
    <mergeCell ref="K63:AM63"/>
    <mergeCell ref="A64:E64"/>
    <mergeCell ref="F64:J64"/>
    <mergeCell ref="K64:AM64"/>
    <mergeCell ref="A65:E65"/>
    <mergeCell ref="F65:J65"/>
    <mergeCell ref="K65:AM65"/>
    <mergeCell ref="A66:E66"/>
    <mergeCell ref="F66:J66"/>
    <mergeCell ref="K66:AM66"/>
    <mergeCell ref="A67:E67"/>
    <mergeCell ref="F67:J67"/>
    <mergeCell ref="K67:AM67"/>
    <mergeCell ref="A68:E68"/>
    <mergeCell ref="F68:J68"/>
    <mergeCell ref="K68:AM68"/>
    <mergeCell ref="A69:E69"/>
    <mergeCell ref="F69:J69"/>
    <mergeCell ref="K69:AM69"/>
    <mergeCell ref="A70:E70"/>
    <mergeCell ref="F70:J70"/>
    <mergeCell ref="K70:AM70"/>
    <mergeCell ref="A71:E71"/>
    <mergeCell ref="F71:J71"/>
    <mergeCell ref="K71:AM71"/>
    <mergeCell ref="A72:E72"/>
    <mergeCell ref="F72:J72"/>
    <mergeCell ref="K72:AM72"/>
    <mergeCell ref="A80:AK80"/>
    <mergeCell ref="A85:AK85"/>
    <mergeCell ref="A89:AK89"/>
    <mergeCell ref="L98:AF98"/>
    <mergeCell ref="AG98:AM98"/>
    <mergeCell ref="L99:AF99"/>
    <mergeCell ref="AG99:AM99"/>
    <mergeCell ref="L100:AB100"/>
    <mergeCell ref="AC100:AF100"/>
    <mergeCell ref="AG100:AK100"/>
    <mergeCell ref="AL100:AM100"/>
    <mergeCell ref="Q101:R101"/>
    <mergeCell ref="T101:V101"/>
    <mergeCell ref="L102:AM102"/>
    <mergeCell ref="S103:Y103"/>
    <mergeCell ref="AG103:AM103"/>
    <mergeCell ref="L104:AM104"/>
    <mergeCell ref="K108:N108"/>
    <mergeCell ref="O108:Q108"/>
    <mergeCell ref="R108:S108"/>
    <mergeCell ref="T108:X108"/>
    <mergeCell ref="Y108:AA108"/>
    <mergeCell ref="AB108:AC108"/>
    <mergeCell ref="AD108:AH108"/>
    <mergeCell ref="AI108:AK108"/>
    <mergeCell ref="AL108:AM108"/>
    <mergeCell ref="H109:J109"/>
    <mergeCell ref="K109:AE109"/>
    <mergeCell ref="A119:E119"/>
    <mergeCell ref="F119:J119"/>
    <mergeCell ref="K119:AM119"/>
    <mergeCell ref="A120:E120"/>
    <mergeCell ref="F120:J120"/>
    <mergeCell ref="K120:AM120"/>
    <mergeCell ref="A121:E121"/>
    <mergeCell ref="F121:J121"/>
    <mergeCell ref="K121:AM121"/>
    <mergeCell ref="A122:E122"/>
    <mergeCell ref="F122:J122"/>
    <mergeCell ref="K122:AM122"/>
    <mergeCell ref="A123:E123"/>
    <mergeCell ref="F123:J123"/>
    <mergeCell ref="K123:AM123"/>
    <mergeCell ref="A124:E124"/>
    <mergeCell ref="F124:J124"/>
    <mergeCell ref="K124:AM124"/>
    <mergeCell ref="A125:E125"/>
    <mergeCell ref="F125:J125"/>
    <mergeCell ref="K125:AM125"/>
    <mergeCell ref="A126:E126"/>
    <mergeCell ref="F126:J126"/>
    <mergeCell ref="K126:AM126"/>
    <mergeCell ref="A127:E127"/>
    <mergeCell ref="F127:J127"/>
    <mergeCell ref="K127:AM127"/>
    <mergeCell ref="A128:E128"/>
    <mergeCell ref="F128:J128"/>
    <mergeCell ref="K128:AM128"/>
    <mergeCell ref="A129:E129"/>
    <mergeCell ref="F129:J129"/>
    <mergeCell ref="K129:AM129"/>
    <mergeCell ref="A130:E130"/>
    <mergeCell ref="F130:J130"/>
    <mergeCell ref="K130:AM130"/>
    <mergeCell ref="A131:E131"/>
    <mergeCell ref="F131:J131"/>
    <mergeCell ref="K131:AM131"/>
    <mergeCell ref="A132:E132"/>
    <mergeCell ref="F132:J132"/>
    <mergeCell ref="K132:AM132"/>
    <mergeCell ref="A133:E133"/>
    <mergeCell ref="F133:J133"/>
    <mergeCell ref="K133:AM133"/>
    <mergeCell ref="A134:E134"/>
    <mergeCell ref="F134:J134"/>
    <mergeCell ref="K134:AM134"/>
    <mergeCell ref="A135:E135"/>
    <mergeCell ref="F135:J135"/>
    <mergeCell ref="K135:AM135"/>
    <mergeCell ref="A136:E136"/>
    <mergeCell ref="F136:J136"/>
    <mergeCell ref="K136:AM136"/>
    <mergeCell ref="A137:E137"/>
    <mergeCell ref="F137:J137"/>
    <mergeCell ref="K137:AM137"/>
    <mergeCell ref="A138:E138"/>
    <mergeCell ref="F138:J138"/>
    <mergeCell ref="K138:AM138"/>
    <mergeCell ref="A139:E139"/>
    <mergeCell ref="F139:J139"/>
    <mergeCell ref="K139:AM139"/>
    <mergeCell ref="A140:E140"/>
    <mergeCell ref="F140:J140"/>
    <mergeCell ref="K140:AM140"/>
    <mergeCell ref="A143:E143"/>
    <mergeCell ref="F143:J143"/>
    <mergeCell ref="K143:AM143"/>
    <mergeCell ref="A144:E144"/>
    <mergeCell ref="F144:J144"/>
    <mergeCell ref="K144:AM144"/>
    <mergeCell ref="A145:E145"/>
    <mergeCell ref="F145:J145"/>
    <mergeCell ref="K145:AM145"/>
    <mergeCell ref="A146:E146"/>
    <mergeCell ref="F146:J146"/>
    <mergeCell ref="K146:AM146"/>
    <mergeCell ref="A147:E147"/>
    <mergeCell ref="F147:J147"/>
    <mergeCell ref="K147:AM147"/>
    <mergeCell ref="W149:Z149"/>
    <mergeCell ref="AA149:AC149"/>
    <mergeCell ref="AD149:AE149"/>
    <mergeCell ref="AF149:AH149"/>
    <mergeCell ref="AI149:AK149"/>
    <mergeCell ref="AL149:AM149"/>
    <mergeCell ref="H150:J150"/>
    <mergeCell ref="K150:AE150"/>
    <mergeCell ref="A153:E153"/>
    <mergeCell ref="A154:E154"/>
    <mergeCell ref="F154:J154"/>
    <mergeCell ref="K154:AM154"/>
    <mergeCell ref="A155:E155"/>
    <mergeCell ref="F155:J155"/>
    <mergeCell ref="K155:AM155"/>
    <mergeCell ref="A156:E156"/>
    <mergeCell ref="F156:J156"/>
    <mergeCell ref="K156:AM156"/>
    <mergeCell ref="A157:E157"/>
    <mergeCell ref="F157:J157"/>
    <mergeCell ref="K157:AM157"/>
    <mergeCell ref="A158:E158"/>
    <mergeCell ref="F158:J158"/>
    <mergeCell ref="K158:AM158"/>
    <mergeCell ref="A159:E159"/>
    <mergeCell ref="F159:J159"/>
    <mergeCell ref="K159:AM159"/>
    <mergeCell ref="A160:E160"/>
    <mergeCell ref="F160:J160"/>
    <mergeCell ref="K160:AM160"/>
    <mergeCell ref="A161:E161"/>
    <mergeCell ref="F161:J161"/>
    <mergeCell ref="K161:AM161"/>
    <mergeCell ref="A162:E162"/>
    <mergeCell ref="F162:J162"/>
    <mergeCell ref="K162:AM162"/>
    <mergeCell ref="A163:E163"/>
    <mergeCell ref="F163:J163"/>
    <mergeCell ref="K163:AM163"/>
    <mergeCell ref="A164:E164"/>
    <mergeCell ref="F164:J164"/>
    <mergeCell ref="K164:AM164"/>
    <mergeCell ref="A165:E165"/>
    <mergeCell ref="F165:J165"/>
    <mergeCell ref="K165:AM165"/>
    <mergeCell ref="A166:E166"/>
    <mergeCell ref="F166:J166"/>
    <mergeCell ref="K166:AM166"/>
    <mergeCell ref="A167:E167"/>
    <mergeCell ref="F167:J167"/>
    <mergeCell ref="K167:AM167"/>
    <mergeCell ref="A175:AK175"/>
    <mergeCell ref="A180:AK180"/>
    <mergeCell ref="A184:AK184"/>
    <mergeCell ref="L193:AF193"/>
    <mergeCell ref="AG193:AM193"/>
    <mergeCell ref="L194:AF194"/>
    <mergeCell ref="AG194:AM194"/>
    <mergeCell ref="L195:AB195"/>
    <mergeCell ref="AC195:AF195"/>
    <mergeCell ref="AG195:AK195"/>
    <mergeCell ref="AL195:AM195"/>
    <mergeCell ref="Q196:R196"/>
    <mergeCell ref="T196:V196"/>
    <mergeCell ref="L197:AM197"/>
    <mergeCell ref="S198:Y198"/>
    <mergeCell ref="AG198:AM198"/>
    <mergeCell ref="L199:AM199"/>
    <mergeCell ref="K203:N203"/>
    <mergeCell ref="O203:Q203"/>
    <mergeCell ref="R203:S203"/>
    <mergeCell ref="T203:X203"/>
    <mergeCell ref="Y203:AA203"/>
    <mergeCell ref="AB203:AC203"/>
    <mergeCell ref="AD203:AH203"/>
    <mergeCell ref="AI203:AK203"/>
    <mergeCell ref="AL203:AM203"/>
    <mergeCell ref="H204:J204"/>
    <mergeCell ref="K204:AE204"/>
    <mergeCell ref="A214:E214"/>
    <mergeCell ref="F214:J214"/>
    <mergeCell ref="K214:AM214"/>
    <mergeCell ref="A215:E215"/>
    <mergeCell ref="F215:J215"/>
    <mergeCell ref="K215:AM215"/>
    <mergeCell ref="A216:E216"/>
    <mergeCell ref="F216:J216"/>
    <mergeCell ref="K216:AM216"/>
    <mergeCell ref="A217:E217"/>
    <mergeCell ref="F217:J217"/>
    <mergeCell ref="K217:AM217"/>
    <mergeCell ref="A218:E218"/>
    <mergeCell ref="F218:J218"/>
    <mergeCell ref="K218:AM218"/>
    <mergeCell ref="A219:E219"/>
    <mergeCell ref="F219:J219"/>
    <mergeCell ref="K219:AM219"/>
    <mergeCell ref="A220:E220"/>
    <mergeCell ref="F220:J220"/>
    <mergeCell ref="K220:AM220"/>
    <mergeCell ref="A221:E221"/>
    <mergeCell ref="F221:J221"/>
    <mergeCell ref="K221:AM221"/>
    <mergeCell ref="A222:E222"/>
    <mergeCell ref="F222:J222"/>
    <mergeCell ref="K222:AM222"/>
    <mergeCell ref="A223:E223"/>
    <mergeCell ref="F223:J223"/>
    <mergeCell ref="K223:AM223"/>
    <mergeCell ref="A224:E224"/>
    <mergeCell ref="F224:J224"/>
    <mergeCell ref="K224:AM224"/>
    <mergeCell ref="A225:E225"/>
    <mergeCell ref="F225:J225"/>
    <mergeCell ref="K225:AM225"/>
    <mergeCell ref="A226:E226"/>
    <mergeCell ref="F226:J226"/>
    <mergeCell ref="K226:AM226"/>
    <mergeCell ref="A227:E227"/>
    <mergeCell ref="F227:J227"/>
    <mergeCell ref="K227:AM227"/>
    <mergeCell ref="A228:E228"/>
    <mergeCell ref="F228:J228"/>
    <mergeCell ref="K228:AM228"/>
    <mergeCell ref="A229:E229"/>
    <mergeCell ref="F229:J229"/>
    <mergeCell ref="K229:AM229"/>
    <mergeCell ref="A230:E230"/>
    <mergeCell ref="F230:J230"/>
    <mergeCell ref="K230:AM230"/>
    <mergeCell ref="A231:E231"/>
    <mergeCell ref="F231:J231"/>
    <mergeCell ref="K231:AM231"/>
    <mergeCell ref="A232:E232"/>
    <mergeCell ref="F232:J232"/>
    <mergeCell ref="K232:AM232"/>
    <mergeCell ref="A233:E233"/>
    <mergeCell ref="F233:J233"/>
    <mergeCell ref="K233:AM233"/>
    <mergeCell ref="A234:E234"/>
    <mergeCell ref="F234:J234"/>
    <mergeCell ref="K234:AM234"/>
    <mergeCell ref="A235:E235"/>
    <mergeCell ref="F235:J235"/>
    <mergeCell ref="K235:AM235"/>
    <mergeCell ref="A238:E238"/>
    <mergeCell ref="F238:J238"/>
    <mergeCell ref="K238:AM238"/>
    <mergeCell ref="A239:E239"/>
    <mergeCell ref="F239:J239"/>
    <mergeCell ref="K239:AM239"/>
    <mergeCell ref="A240:E240"/>
    <mergeCell ref="F240:J240"/>
    <mergeCell ref="K240:AM240"/>
    <mergeCell ref="A241:E241"/>
    <mergeCell ref="F241:J241"/>
    <mergeCell ref="K241:AM241"/>
    <mergeCell ref="A242:E242"/>
    <mergeCell ref="F242:J242"/>
    <mergeCell ref="K242:AM242"/>
    <mergeCell ref="W244:Z244"/>
    <mergeCell ref="AA244:AC244"/>
    <mergeCell ref="AD244:AE244"/>
    <mergeCell ref="AF244:AH244"/>
    <mergeCell ref="AI244:AK244"/>
    <mergeCell ref="AL244:AM244"/>
    <mergeCell ref="H245:J245"/>
    <mergeCell ref="K245:AE245"/>
    <mergeCell ref="A248:E248"/>
    <mergeCell ref="A249:E249"/>
    <mergeCell ref="F249:J249"/>
    <mergeCell ref="K249:AM249"/>
    <mergeCell ref="A250:E250"/>
    <mergeCell ref="F250:J250"/>
    <mergeCell ref="K250:AM250"/>
    <mergeCell ref="A251:E251"/>
    <mergeCell ref="F251:J251"/>
    <mergeCell ref="K251:AM251"/>
    <mergeCell ref="A252:E252"/>
    <mergeCell ref="F252:J252"/>
    <mergeCell ref="K252:AM252"/>
    <mergeCell ref="A253:E253"/>
    <mergeCell ref="F253:J253"/>
    <mergeCell ref="K253:AM253"/>
    <mergeCell ref="A254:E254"/>
    <mergeCell ref="F254:J254"/>
    <mergeCell ref="K254:AM254"/>
    <mergeCell ref="A255:E255"/>
    <mergeCell ref="F255:J255"/>
    <mergeCell ref="K255:AM255"/>
    <mergeCell ref="A256:E256"/>
    <mergeCell ref="F256:J256"/>
    <mergeCell ref="K256:AM256"/>
    <mergeCell ref="A257:E257"/>
    <mergeCell ref="F257:J257"/>
    <mergeCell ref="K257:AM257"/>
    <mergeCell ref="A258:E258"/>
    <mergeCell ref="F258:J258"/>
    <mergeCell ref="K258:AM258"/>
    <mergeCell ref="A259:E259"/>
    <mergeCell ref="F259:J259"/>
    <mergeCell ref="K259:AM259"/>
    <mergeCell ref="A260:E260"/>
    <mergeCell ref="F260:J260"/>
    <mergeCell ref="K260:AM260"/>
    <mergeCell ref="A261:E261"/>
    <mergeCell ref="F261:J261"/>
    <mergeCell ref="K261:AM261"/>
    <mergeCell ref="A262:E262"/>
    <mergeCell ref="F262:J262"/>
    <mergeCell ref="K262:AM262"/>
    <mergeCell ref="A270:AK270"/>
    <mergeCell ref="A275:AK275"/>
    <mergeCell ref="A279:AK279"/>
    <mergeCell ref="B6:K7"/>
    <mergeCell ref="AT6:AT7"/>
    <mergeCell ref="A10:H11"/>
    <mergeCell ref="C56:AM57"/>
    <mergeCell ref="B101:K102"/>
    <mergeCell ref="A105:H106"/>
    <mergeCell ref="C151:AM152"/>
    <mergeCell ref="B196:K197"/>
    <mergeCell ref="A200:H201"/>
    <mergeCell ref="C246:AM247"/>
    <mergeCell ref="A3:A9"/>
    <mergeCell ref="C15:AM22"/>
    <mergeCell ref="A98:A104"/>
    <mergeCell ref="C110:AM117"/>
    <mergeCell ref="A193:A199"/>
    <mergeCell ref="C205:AM212"/>
  </mergeCells>
  <phoneticPr fontId="4"/>
  <dataValidations count="6">
    <dataValidation type="list" allowBlank="1" showDropDown="0" showInputMessage="1" showErrorMessage="1" sqref="L195:AB195 L5:AB5 L100:AB100">
      <formula1>$AX$3:$AX$37</formula1>
    </dataValidation>
    <dataValidation type="list" allowBlank="1" showDropDown="0" showInputMessage="1" showErrorMessage="1" sqref="A239:E241 A49:E51 A144:E146">
      <formula1>"施設内療養費"</formula1>
    </dataValidation>
    <dataValidation imeMode="halfAlpha" allowBlank="1" showDropDown="0" showInputMessage="1" showErrorMessage="1" sqref="S244:V244 J244:N244 S54:V54 J54:N54 S149:V149 J149:N149"/>
    <dataValidation type="list" allowBlank="1" showDropDown="0" showInputMessage="1" showErrorMessage="1" sqref="H245:J245 H55:J55 H150:J150">
      <formula1>$AX$45:$AX$46</formula1>
    </dataValidation>
    <dataValidation type="list" allowBlank="1" showDropDown="0" showInputMessage="1" showErrorMessage="1" sqref="A215:E234 A250:E261 A25:E44 A60:E71 A120:E139 A155:E166">
      <formula1>"報酬,給与,報償費,賃金,職員手当等,共済費,旅費,役務費,使用料及び賃借料,委託料,需用費"</formula1>
    </dataValidation>
    <dataValidation type="list" allowBlank="1" showDropDown="0" showInputMessage="1" showErrorMessage="1" sqref="H204:J204 H14:J14 H109:J109">
      <formula1>$AX$39:$AX$44</formula1>
    </dataValidation>
  </dataValidations>
  <printOptions horizontalCentered="1"/>
  <pageMargins left="0.55118110236220474" right="0.55118110236220474" top="0.82677165354330717" bottom="0.23622047244094491" header="0.51181102362204722" footer="0.35433070866141736"/>
  <pageSetup paperSize="9" scale="93" fitToWidth="1" fitToHeight="1" orientation="portrait" usePrinterDefaults="1" r:id="rId1"/>
  <headerFooter alignWithMargins="0"/>
  <rowBreaks count="5" manualBreakCount="5">
    <brk id="53" max="38" man="1"/>
    <brk id="95" max="38" man="1"/>
    <brk id="148" max="38" man="1"/>
    <brk id="190" max="38" man="1"/>
    <brk id="243" max="38" man="1"/>
  </rowBreaks>
  <drawing r:id="rId2"/>
  <legacyDrawing r:id="rId3"/>
  <mc:AlternateContent>
    <mc:Choice xmlns:x14="http://schemas.microsoft.com/office/spreadsheetml/2009/9/main" Requires="x14">
      <controls>
        <mc:AlternateContent>
          <mc:Choice Requires="x14">
            <control shapeId="61441" r:id="rId4" name="チェック 1">
              <controlPr defaultSize="0" autoFill="0" autoLine="0" autoPict="0">
                <anchor moveWithCells="1">
                  <from xmlns:xdr="http://schemas.openxmlformats.org/drawingml/2006/spreadsheetDrawing">
                    <xdr:col>7</xdr:col>
                    <xdr:colOff>95250</xdr:colOff>
                    <xdr:row>9</xdr:row>
                    <xdr:rowOff>28575</xdr:rowOff>
                  </from>
                  <to xmlns:xdr="http://schemas.openxmlformats.org/drawingml/2006/spreadsheetDrawing">
                    <xdr:col>9</xdr:col>
                    <xdr:colOff>19050</xdr:colOff>
                    <xdr:row>10</xdr:row>
                    <xdr:rowOff>57150</xdr:rowOff>
                  </to>
                </anchor>
              </controlPr>
            </control>
          </mc:Choice>
        </mc:AlternateContent>
        <mc:AlternateContent>
          <mc:Choice Requires="x14">
            <control shapeId="61442" r:id="rId5" name="チェック 2">
              <controlPr defaultSize="0" autoFill="0" autoLine="0" autoPict="0">
                <anchor moveWithCells="1">
                  <from xmlns:xdr="http://schemas.openxmlformats.org/drawingml/2006/spreadsheetDrawing">
                    <xdr:col>7</xdr:col>
                    <xdr:colOff>95250</xdr:colOff>
                    <xdr:row>10</xdr:row>
                    <xdr:rowOff>19050</xdr:rowOff>
                  </from>
                  <to xmlns:xdr="http://schemas.openxmlformats.org/drawingml/2006/spreadsheetDrawing">
                    <xdr:col>9</xdr:col>
                    <xdr:colOff>19050</xdr:colOff>
                    <xdr:row>11</xdr:row>
                    <xdr:rowOff>47625</xdr:rowOff>
                  </to>
                </anchor>
              </controlPr>
            </control>
          </mc:Choice>
        </mc:AlternateContent>
        <mc:AlternateContent>
          <mc:Choice Requires="x14">
            <control shapeId="61445" r:id="rId6" name="チェック 5">
              <controlPr defaultSize="0" autoFill="0" autoLine="0" autoPict="0">
                <anchor moveWithCells="1">
                  <from xmlns:xdr="http://schemas.openxmlformats.org/drawingml/2006/spreadsheetDrawing">
                    <xdr:col>7</xdr:col>
                    <xdr:colOff>95250</xdr:colOff>
                    <xdr:row>104</xdr:row>
                    <xdr:rowOff>27940</xdr:rowOff>
                  </from>
                  <to xmlns:xdr="http://schemas.openxmlformats.org/drawingml/2006/spreadsheetDrawing">
                    <xdr:col>9</xdr:col>
                    <xdr:colOff>19050</xdr:colOff>
                    <xdr:row>105</xdr:row>
                    <xdr:rowOff>27305</xdr:rowOff>
                  </to>
                </anchor>
              </controlPr>
            </control>
          </mc:Choice>
        </mc:AlternateContent>
        <mc:AlternateContent>
          <mc:Choice Requires="x14">
            <control shapeId="61446" r:id="rId7" name="チェック 6">
              <controlPr defaultSize="0" autoFill="0" autoLine="0" autoPict="0">
                <anchor moveWithCells="1">
                  <from xmlns:xdr="http://schemas.openxmlformats.org/drawingml/2006/spreadsheetDrawing">
                    <xdr:col>7</xdr:col>
                    <xdr:colOff>95250</xdr:colOff>
                    <xdr:row>105</xdr:row>
                    <xdr:rowOff>18415</xdr:rowOff>
                  </from>
                  <to xmlns:xdr="http://schemas.openxmlformats.org/drawingml/2006/spreadsheetDrawing">
                    <xdr:col>9</xdr:col>
                    <xdr:colOff>19050</xdr:colOff>
                    <xdr:row>106</xdr:row>
                    <xdr:rowOff>17145</xdr:rowOff>
                  </to>
                </anchor>
              </controlPr>
            </control>
          </mc:Choice>
        </mc:AlternateContent>
        <mc:AlternateContent>
          <mc:Choice Requires="x14">
            <control shapeId="61449" r:id="rId8" name="チェック 9">
              <controlPr defaultSize="0" autoFill="0" autoLine="0" autoPict="0">
                <anchor moveWithCells="1">
                  <from xmlns:xdr="http://schemas.openxmlformats.org/drawingml/2006/spreadsheetDrawing">
                    <xdr:col>7</xdr:col>
                    <xdr:colOff>95250</xdr:colOff>
                    <xdr:row>199</xdr:row>
                    <xdr:rowOff>27940</xdr:rowOff>
                  </from>
                  <to xmlns:xdr="http://schemas.openxmlformats.org/drawingml/2006/spreadsheetDrawing">
                    <xdr:col>9</xdr:col>
                    <xdr:colOff>19050</xdr:colOff>
                    <xdr:row>200</xdr:row>
                    <xdr:rowOff>27305</xdr:rowOff>
                  </to>
                </anchor>
              </controlPr>
            </control>
          </mc:Choice>
        </mc:AlternateContent>
        <mc:AlternateContent>
          <mc:Choice Requires="x14">
            <control shapeId="61450" r:id="rId9" name="チェック 10">
              <controlPr defaultSize="0" autoFill="0" autoLine="0" autoPict="0">
                <anchor moveWithCells="1">
                  <from xmlns:xdr="http://schemas.openxmlformats.org/drawingml/2006/spreadsheetDrawing">
                    <xdr:col>7</xdr:col>
                    <xdr:colOff>95250</xdr:colOff>
                    <xdr:row>200</xdr:row>
                    <xdr:rowOff>18415</xdr:rowOff>
                  </from>
                  <to xmlns:xdr="http://schemas.openxmlformats.org/drawingml/2006/spreadsheetDrawing">
                    <xdr:col>9</xdr:col>
                    <xdr:colOff>19050</xdr:colOff>
                    <xdr:row>201</xdr:row>
                    <xdr:rowOff>17780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0000"/>
  </sheetPr>
  <dimension ref="A1:BF288"/>
  <sheetViews>
    <sheetView showGridLines="0" view="pageBreakPreview" zoomScale="115" zoomScaleNormal="120" zoomScaleSheetLayoutView="115" workbookViewId="0">
      <selection activeCell="L4" sqref="L4:AF4"/>
    </sheetView>
  </sheetViews>
  <sheetFormatPr defaultColWidth="2.25" defaultRowHeight="18.75"/>
  <cols>
    <col min="1" max="1" width="2.25" style="215"/>
    <col min="2" max="5" width="2.375" style="215" customWidth="1"/>
    <col min="6" max="7" width="2.375" style="215" bestFit="1" customWidth="1"/>
    <col min="8" max="11" width="2.25" style="215"/>
    <col min="12" max="12" width="3.25" style="215" bestFit="1" customWidth="1"/>
    <col min="13" max="47" width="2.25" style="215"/>
    <col min="48" max="48" width="2.25" style="256"/>
    <col min="49" max="49" width="2.25" style="256" hidden="1" customWidth="1"/>
    <col min="50" max="55" width="2.25" style="257" hidden="1" customWidth="1"/>
    <col min="56" max="56" width="2.25" style="215" hidden="1" customWidth="1"/>
    <col min="57" max="16384" width="2.25" style="215"/>
  </cols>
  <sheetData>
    <row r="1" spans="1:57">
      <c r="A1" s="259" t="s">
        <v>78</v>
      </c>
    </row>
    <row r="2" spans="1:57">
      <c r="AY2" s="257" t="s">
        <v>218</v>
      </c>
      <c r="AZ2" s="257" t="s">
        <v>219</v>
      </c>
      <c r="BA2" s="257" t="s">
        <v>143</v>
      </c>
      <c r="BB2" s="257" t="s">
        <v>180</v>
      </c>
      <c r="BD2" s="257"/>
      <c r="BE2" s="257"/>
    </row>
    <row r="3" spans="1:57" s="226" customFormat="1" ht="12" customHeight="1">
      <c r="A3" s="82" t="s">
        <v>264</v>
      </c>
      <c r="B3" s="94" t="s">
        <v>2</v>
      </c>
      <c r="C3" s="112"/>
      <c r="D3" s="112"/>
      <c r="E3" s="107"/>
      <c r="F3" s="107"/>
      <c r="G3" s="107"/>
      <c r="H3" s="107"/>
      <c r="I3" s="107"/>
      <c r="J3" s="107"/>
      <c r="K3" s="119"/>
      <c r="L3" s="348"/>
      <c r="M3" s="356"/>
      <c r="N3" s="356"/>
      <c r="O3" s="356"/>
      <c r="P3" s="356"/>
      <c r="Q3" s="356"/>
      <c r="R3" s="356"/>
      <c r="S3" s="356"/>
      <c r="T3" s="356"/>
      <c r="U3" s="356"/>
      <c r="V3" s="356"/>
      <c r="W3" s="356"/>
      <c r="X3" s="356"/>
      <c r="Y3" s="356"/>
      <c r="Z3" s="356"/>
      <c r="AA3" s="356"/>
      <c r="AB3" s="356"/>
      <c r="AC3" s="356"/>
      <c r="AD3" s="356"/>
      <c r="AE3" s="356"/>
      <c r="AF3" s="378"/>
      <c r="AG3" s="338" t="s">
        <v>115</v>
      </c>
      <c r="AH3" s="160"/>
      <c r="AI3" s="160"/>
      <c r="AJ3" s="160"/>
      <c r="AK3" s="160"/>
      <c r="AL3" s="160"/>
      <c r="AM3" s="169"/>
      <c r="AV3" s="256"/>
      <c r="AW3" s="256"/>
      <c r="AX3" s="257" t="s">
        <v>160</v>
      </c>
      <c r="AY3" s="413">
        <v>537</v>
      </c>
      <c r="AZ3" s="413">
        <v>268</v>
      </c>
      <c r="BA3" s="413">
        <v>537</v>
      </c>
      <c r="BB3" s="413">
        <v>268</v>
      </c>
      <c r="BC3" s="257" t="s">
        <v>233</v>
      </c>
      <c r="BD3" s="413"/>
      <c r="BE3" s="257"/>
    </row>
    <row r="4" spans="1:57" s="226" customFormat="1" ht="20.25" customHeight="1">
      <c r="A4" s="83"/>
      <c r="B4" s="95" t="s">
        <v>266</v>
      </c>
      <c r="C4" s="113"/>
      <c r="D4" s="113"/>
      <c r="E4" s="106"/>
      <c r="F4" s="106"/>
      <c r="G4" s="106"/>
      <c r="H4" s="106"/>
      <c r="I4" s="106"/>
      <c r="J4" s="106"/>
      <c r="K4" s="120"/>
      <c r="L4" s="349"/>
      <c r="M4" s="357"/>
      <c r="N4" s="357"/>
      <c r="O4" s="357"/>
      <c r="P4" s="357"/>
      <c r="Q4" s="357"/>
      <c r="R4" s="357"/>
      <c r="S4" s="357"/>
      <c r="T4" s="357"/>
      <c r="U4" s="357"/>
      <c r="V4" s="357"/>
      <c r="W4" s="357"/>
      <c r="X4" s="357"/>
      <c r="Y4" s="357"/>
      <c r="Z4" s="357"/>
      <c r="AA4" s="357"/>
      <c r="AB4" s="357"/>
      <c r="AC4" s="357"/>
      <c r="AD4" s="357"/>
      <c r="AE4" s="357"/>
      <c r="AF4" s="379"/>
      <c r="AG4" s="383"/>
      <c r="AH4" s="386"/>
      <c r="AI4" s="386"/>
      <c r="AJ4" s="386"/>
      <c r="AK4" s="386"/>
      <c r="AL4" s="386"/>
      <c r="AM4" s="393"/>
      <c r="AP4" s="408"/>
      <c r="AQ4" s="408"/>
      <c r="AR4" s="408"/>
      <c r="AS4" s="408"/>
      <c r="AT4" s="408"/>
      <c r="AV4" s="256"/>
      <c r="AW4" s="256"/>
      <c r="AX4" s="257" t="s">
        <v>236</v>
      </c>
      <c r="AY4" s="413">
        <v>684</v>
      </c>
      <c r="AZ4" s="413">
        <v>342</v>
      </c>
      <c r="BA4" s="413">
        <v>684</v>
      </c>
      <c r="BB4" s="413">
        <v>342</v>
      </c>
      <c r="BC4" s="257" t="s">
        <v>233</v>
      </c>
      <c r="BD4" s="413"/>
      <c r="BE4" s="257"/>
    </row>
    <row r="5" spans="1:57" s="226" customFormat="1" ht="20.25" customHeight="1">
      <c r="A5" s="83"/>
      <c r="B5" s="282" t="s">
        <v>128</v>
      </c>
      <c r="C5" s="81"/>
      <c r="D5" s="81"/>
      <c r="E5" s="93"/>
      <c r="F5" s="93"/>
      <c r="G5" s="93"/>
      <c r="H5" s="93"/>
      <c r="I5" s="93"/>
      <c r="J5" s="93"/>
      <c r="K5" s="337"/>
      <c r="L5" s="350"/>
      <c r="M5" s="358"/>
      <c r="N5" s="358"/>
      <c r="O5" s="358"/>
      <c r="P5" s="358"/>
      <c r="Q5" s="358"/>
      <c r="R5" s="358"/>
      <c r="S5" s="358"/>
      <c r="T5" s="358"/>
      <c r="U5" s="358"/>
      <c r="V5" s="358"/>
      <c r="W5" s="358"/>
      <c r="X5" s="358"/>
      <c r="Y5" s="358"/>
      <c r="Z5" s="358"/>
      <c r="AA5" s="358"/>
      <c r="AB5" s="374"/>
      <c r="AC5" s="375" t="s">
        <v>117</v>
      </c>
      <c r="AD5" s="377"/>
      <c r="AE5" s="377"/>
      <c r="AF5" s="380"/>
      <c r="AG5" s="384"/>
      <c r="AH5" s="384"/>
      <c r="AI5" s="384"/>
      <c r="AJ5" s="384"/>
      <c r="AK5" s="384"/>
      <c r="AL5" s="111" t="s">
        <v>118</v>
      </c>
      <c r="AM5" s="136"/>
      <c r="AP5" s="408"/>
      <c r="AQ5" s="408"/>
      <c r="AR5" s="408"/>
      <c r="AS5" s="408"/>
      <c r="AT5" s="408"/>
      <c r="AV5" s="256"/>
      <c r="AW5" s="256"/>
      <c r="AX5" s="257" t="s">
        <v>237</v>
      </c>
      <c r="AY5" s="413">
        <v>889</v>
      </c>
      <c r="AZ5" s="413">
        <v>445</v>
      </c>
      <c r="BA5" s="413">
        <v>889</v>
      </c>
      <c r="BB5" s="413">
        <v>445</v>
      </c>
      <c r="BC5" s="257" t="s">
        <v>233</v>
      </c>
      <c r="BD5" s="413"/>
      <c r="BE5" s="257"/>
    </row>
    <row r="6" spans="1:57" s="226" customFormat="1" ht="13.5" customHeight="1">
      <c r="A6" s="83"/>
      <c r="B6" s="96" t="s">
        <v>267</v>
      </c>
      <c r="C6" s="114"/>
      <c r="D6" s="114"/>
      <c r="E6" s="114"/>
      <c r="F6" s="114"/>
      <c r="G6" s="114"/>
      <c r="H6" s="114"/>
      <c r="I6" s="114"/>
      <c r="J6" s="114"/>
      <c r="K6" s="121"/>
      <c r="L6" s="126" t="s">
        <v>9</v>
      </c>
      <c r="M6" s="126"/>
      <c r="N6" s="126"/>
      <c r="O6" s="126"/>
      <c r="P6" s="126"/>
      <c r="Q6" s="364"/>
      <c r="R6" s="364"/>
      <c r="S6" s="126" t="s">
        <v>14</v>
      </c>
      <c r="T6" s="364"/>
      <c r="U6" s="364"/>
      <c r="V6" s="364"/>
      <c r="W6" s="126" t="s">
        <v>22</v>
      </c>
      <c r="X6" s="126"/>
      <c r="Y6" s="126"/>
      <c r="Z6" s="126"/>
      <c r="AA6" s="126"/>
      <c r="AB6" s="126"/>
      <c r="AC6" s="376" t="s">
        <v>119</v>
      </c>
      <c r="AD6" s="126"/>
      <c r="AE6" s="126"/>
      <c r="AF6" s="126"/>
      <c r="AG6" s="126"/>
      <c r="AH6" s="126"/>
      <c r="AI6" s="126"/>
      <c r="AJ6" s="126"/>
      <c r="AK6" s="126"/>
      <c r="AL6" s="126"/>
      <c r="AM6" s="210"/>
      <c r="AQ6" s="409"/>
      <c r="AR6" s="409"/>
      <c r="AS6" s="409"/>
      <c r="AT6" s="410"/>
      <c r="AV6" s="256"/>
      <c r="AW6" s="256"/>
      <c r="AX6" s="257" t="s">
        <v>239</v>
      </c>
      <c r="AY6" s="413">
        <v>231</v>
      </c>
      <c r="AZ6" s="413">
        <v>115</v>
      </c>
      <c r="BA6" s="413">
        <v>231</v>
      </c>
      <c r="BB6" s="413">
        <v>115</v>
      </c>
      <c r="BC6" s="257" t="s">
        <v>233</v>
      </c>
      <c r="BD6" s="413"/>
      <c r="BE6" s="257"/>
    </row>
    <row r="7" spans="1:57" s="226" customFormat="1" ht="20.25" customHeight="1">
      <c r="A7" s="83"/>
      <c r="B7" s="98"/>
      <c r="C7" s="116"/>
      <c r="D7" s="116"/>
      <c r="E7" s="116"/>
      <c r="F7" s="116"/>
      <c r="G7" s="116"/>
      <c r="H7" s="116"/>
      <c r="I7" s="116"/>
      <c r="J7" s="116"/>
      <c r="K7" s="123"/>
      <c r="L7" s="349"/>
      <c r="M7" s="357"/>
      <c r="N7" s="357"/>
      <c r="O7" s="357"/>
      <c r="P7" s="357"/>
      <c r="Q7" s="357"/>
      <c r="R7" s="357"/>
      <c r="S7" s="357"/>
      <c r="T7" s="357"/>
      <c r="U7" s="357"/>
      <c r="V7" s="357"/>
      <c r="W7" s="357"/>
      <c r="X7" s="357"/>
      <c r="Y7" s="357"/>
      <c r="Z7" s="357"/>
      <c r="AA7" s="357"/>
      <c r="AB7" s="357"/>
      <c r="AC7" s="357"/>
      <c r="AD7" s="357"/>
      <c r="AE7" s="357"/>
      <c r="AF7" s="357"/>
      <c r="AG7" s="357"/>
      <c r="AH7" s="357"/>
      <c r="AI7" s="357"/>
      <c r="AJ7" s="357"/>
      <c r="AK7" s="357"/>
      <c r="AL7" s="357"/>
      <c r="AM7" s="379"/>
      <c r="AP7" s="409"/>
      <c r="AQ7" s="409"/>
      <c r="AR7" s="409"/>
      <c r="AS7" s="409"/>
      <c r="AT7" s="410"/>
      <c r="AV7" s="256"/>
      <c r="AW7" s="256"/>
      <c r="AX7" s="257" t="s">
        <v>5</v>
      </c>
      <c r="AY7" s="413">
        <v>226</v>
      </c>
      <c r="AZ7" s="413">
        <v>113</v>
      </c>
      <c r="BA7" s="413">
        <v>226</v>
      </c>
      <c r="BB7" s="413">
        <v>113</v>
      </c>
      <c r="BC7" s="257" t="s">
        <v>233</v>
      </c>
      <c r="BD7" s="413"/>
      <c r="BE7" s="257"/>
    </row>
    <row r="8" spans="1:57" s="226" customFormat="1" ht="20.25" customHeight="1">
      <c r="A8" s="83"/>
      <c r="B8" s="85" t="s">
        <v>27</v>
      </c>
      <c r="C8" s="111"/>
      <c r="D8" s="111"/>
      <c r="E8" s="99"/>
      <c r="F8" s="99"/>
      <c r="G8" s="99"/>
      <c r="H8" s="99"/>
      <c r="I8" s="99"/>
      <c r="J8" s="99"/>
      <c r="K8" s="99"/>
      <c r="L8" s="85" t="s">
        <v>30</v>
      </c>
      <c r="M8" s="99"/>
      <c r="N8" s="99"/>
      <c r="O8" s="99"/>
      <c r="P8" s="99"/>
      <c r="Q8" s="99"/>
      <c r="R8" s="212"/>
      <c r="S8" s="351"/>
      <c r="T8" s="359"/>
      <c r="U8" s="359"/>
      <c r="V8" s="359"/>
      <c r="W8" s="359"/>
      <c r="X8" s="359"/>
      <c r="Y8" s="371"/>
      <c r="Z8" s="85" t="s">
        <v>46</v>
      </c>
      <c r="AA8" s="99"/>
      <c r="AB8" s="99"/>
      <c r="AC8" s="99"/>
      <c r="AD8" s="99"/>
      <c r="AE8" s="99"/>
      <c r="AF8" s="212"/>
      <c r="AG8" s="351"/>
      <c r="AH8" s="359"/>
      <c r="AI8" s="359"/>
      <c r="AJ8" s="359"/>
      <c r="AK8" s="359"/>
      <c r="AL8" s="359"/>
      <c r="AM8" s="371"/>
      <c r="AV8" s="256"/>
      <c r="AW8" s="256"/>
      <c r="AX8" s="257" t="s">
        <v>240</v>
      </c>
      <c r="AY8" s="413">
        <v>564</v>
      </c>
      <c r="AZ8" s="413">
        <v>113</v>
      </c>
      <c r="BA8" s="413">
        <v>564</v>
      </c>
      <c r="BB8" s="413">
        <v>282</v>
      </c>
      <c r="BC8" s="257" t="s">
        <v>233</v>
      </c>
      <c r="BD8" s="413"/>
      <c r="BE8" s="257"/>
    </row>
    <row r="9" spans="1:57" s="226" customFormat="1" ht="20.25" customHeight="1">
      <c r="A9" s="84"/>
      <c r="B9" s="85" t="s">
        <v>86</v>
      </c>
      <c r="C9" s="111"/>
      <c r="D9" s="111"/>
      <c r="E9" s="99"/>
      <c r="F9" s="99"/>
      <c r="G9" s="99"/>
      <c r="H9" s="99"/>
      <c r="I9" s="99"/>
      <c r="J9" s="99"/>
      <c r="K9" s="99"/>
      <c r="L9" s="351"/>
      <c r="M9" s="359"/>
      <c r="N9" s="359"/>
      <c r="O9" s="359"/>
      <c r="P9" s="359"/>
      <c r="Q9" s="359"/>
      <c r="R9" s="359"/>
      <c r="S9" s="359"/>
      <c r="T9" s="359"/>
      <c r="U9" s="359"/>
      <c r="V9" s="359"/>
      <c r="W9" s="359"/>
      <c r="X9" s="359"/>
      <c r="Y9" s="359"/>
      <c r="Z9" s="359"/>
      <c r="AA9" s="359"/>
      <c r="AB9" s="359"/>
      <c r="AC9" s="359"/>
      <c r="AD9" s="359"/>
      <c r="AE9" s="359"/>
      <c r="AF9" s="359"/>
      <c r="AG9" s="359"/>
      <c r="AH9" s="359"/>
      <c r="AI9" s="359"/>
      <c r="AJ9" s="359"/>
      <c r="AK9" s="359"/>
      <c r="AL9" s="359"/>
      <c r="AM9" s="371"/>
      <c r="AV9" s="256"/>
      <c r="AW9" s="256"/>
      <c r="AX9" s="257" t="s">
        <v>241</v>
      </c>
      <c r="AY9" s="413">
        <v>710</v>
      </c>
      <c r="AZ9" s="413">
        <v>355</v>
      </c>
      <c r="BA9" s="413">
        <v>710</v>
      </c>
      <c r="BB9" s="413">
        <v>355</v>
      </c>
      <c r="BC9" s="257" t="s">
        <v>233</v>
      </c>
      <c r="BD9" s="413"/>
      <c r="BE9" s="257"/>
    </row>
    <row r="10" spans="1:57" s="226" customFormat="1" ht="18" customHeight="1">
      <c r="A10" s="260" t="s">
        <v>187</v>
      </c>
      <c r="B10" s="283"/>
      <c r="C10" s="283"/>
      <c r="D10" s="283"/>
      <c r="E10" s="283"/>
      <c r="F10" s="283"/>
      <c r="G10" s="283"/>
      <c r="H10" s="321"/>
      <c r="I10" s="324"/>
      <c r="J10" s="326" t="s">
        <v>161</v>
      </c>
      <c r="K10" s="126"/>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394"/>
      <c r="AV10" s="256"/>
      <c r="AW10" s="256"/>
      <c r="AX10" s="257" t="s">
        <v>242</v>
      </c>
      <c r="AY10" s="413">
        <v>1133</v>
      </c>
      <c r="AZ10" s="413">
        <v>567</v>
      </c>
      <c r="BA10" s="413">
        <v>1133</v>
      </c>
      <c r="BB10" s="413">
        <v>567</v>
      </c>
      <c r="BC10" s="257" t="s">
        <v>233</v>
      </c>
      <c r="BD10" s="413"/>
      <c r="BE10" s="257"/>
    </row>
    <row r="11" spans="1:57" s="226" customFormat="1" ht="18" customHeight="1">
      <c r="A11" s="261"/>
      <c r="B11" s="284"/>
      <c r="C11" s="284"/>
      <c r="D11" s="284"/>
      <c r="E11" s="284"/>
      <c r="F11" s="284"/>
      <c r="G11" s="284"/>
      <c r="H11" s="322"/>
      <c r="I11" s="325"/>
      <c r="J11" s="329" t="s">
        <v>202</v>
      </c>
      <c r="K11" s="106"/>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395"/>
      <c r="AV11" s="256"/>
      <c r="AW11" s="256"/>
      <c r="AX11" s="257" t="s">
        <v>82</v>
      </c>
      <c r="AY11" s="414">
        <f>BA11*$AG$5</f>
        <v>0</v>
      </c>
      <c r="AZ11" s="414">
        <f>BB11*$AG$5</f>
        <v>0</v>
      </c>
      <c r="BA11" s="413">
        <v>27</v>
      </c>
      <c r="BB11" s="413">
        <v>13</v>
      </c>
      <c r="BC11" s="257" t="s">
        <v>243</v>
      </c>
      <c r="BD11" s="413"/>
      <c r="BE11" s="257"/>
    </row>
    <row r="12" spans="1:57" s="226" customFormat="1" ht="5.25" customHeight="1">
      <c r="A12" s="262"/>
      <c r="B12" s="262"/>
      <c r="C12" s="262"/>
      <c r="D12" s="262"/>
      <c r="E12" s="262"/>
      <c r="F12" s="262"/>
      <c r="G12" s="262"/>
      <c r="H12" s="262"/>
      <c r="I12" s="326"/>
      <c r="J12" s="330"/>
      <c r="K12" s="126"/>
      <c r="L12" s="130"/>
      <c r="M12" s="130"/>
      <c r="N12" s="130"/>
      <c r="O12" s="130"/>
      <c r="P12" s="130"/>
      <c r="Q12" s="130"/>
      <c r="R12" s="130"/>
      <c r="S12" s="130"/>
      <c r="T12" s="130"/>
      <c r="U12" s="130"/>
      <c r="V12" s="130"/>
      <c r="W12" s="111"/>
      <c r="X12" s="111"/>
      <c r="Y12" s="111"/>
      <c r="Z12" s="111"/>
      <c r="AA12" s="111"/>
      <c r="AB12" s="111"/>
      <c r="AC12" s="111"/>
      <c r="AD12" s="111"/>
      <c r="AE12" s="111"/>
      <c r="AF12" s="111"/>
      <c r="AG12" s="111"/>
      <c r="AH12" s="111"/>
      <c r="AI12" s="111"/>
      <c r="AJ12" s="111"/>
      <c r="AK12" s="111"/>
      <c r="AL12" s="111"/>
      <c r="AM12" s="111"/>
      <c r="AV12" s="256"/>
      <c r="AW12" s="256"/>
      <c r="AX12" s="257" t="s">
        <v>134</v>
      </c>
      <c r="AY12" s="414">
        <f>BA12*$AG$5</f>
        <v>0</v>
      </c>
      <c r="AZ12" s="414">
        <f>BB12*$AG$5</f>
        <v>0</v>
      </c>
      <c r="BA12" s="413">
        <v>27</v>
      </c>
      <c r="BB12" s="413">
        <v>13</v>
      </c>
      <c r="BC12" s="257" t="s">
        <v>243</v>
      </c>
      <c r="BD12" s="413"/>
      <c r="BE12" s="257"/>
    </row>
    <row r="13" spans="1:57" s="226" customFormat="1" ht="20.25" customHeight="1">
      <c r="A13" s="263" t="s">
        <v>161</v>
      </c>
      <c r="B13" s="285"/>
      <c r="C13" s="285"/>
      <c r="D13" s="285"/>
      <c r="E13" s="285"/>
      <c r="F13" s="285"/>
      <c r="G13" s="285"/>
      <c r="H13" s="285"/>
      <c r="I13" s="327"/>
      <c r="J13" s="331"/>
      <c r="K13" s="338" t="s">
        <v>10</v>
      </c>
      <c r="L13" s="160"/>
      <c r="M13" s="160"/>
      <c r="N13" s="169"/>
      <c r="O13" s="360" t="str">
        <f>IF(L5="","",VLOOKUP(L5,$AX$3:$AY$37,2,0))</f>
        <v/>
      </c>
      <c r="P13" s="362"/>
      <c r="Q13" s="362"/>
      <c r="R13" s="160" t="s">
        <v>0</v>
      </c>
      <c r="S13" s="169"/>
      <c r="T13" s="366" t="s">
        <v>286</v>
      </c>
      <c r="U13" s="368"/>
      <c r="V13" s="368"/>
      <c r="W13" s="368"/>
      <c r="X13" s="370"/>
      <c r="Y13" s="372">
        <f>ROUNDDOWN($F$45/1000,0)</f>
        <v>0</v>
      </c>
      <c r="Z13" s="373"/>
      <c r="AA13" s="373"/>
      <c r="AB13" s="157" t="s">
        <v>0</v>
      </c>
      <c r="AC13" s="166"/>
      <c r="AD13" s="366" t="s">
        <v>271</v>
      </c>
      <c r="AE13" s="368"/>
      <c r="AF13" s="368"/>
      <c r="AG13" s="368"/>
      <c r="AH13" s="370"/>
      <c r="AI13" s="372">
        <f>ROUNDDOWN($F$52/1000,0)</f>
        <v>0</v>
      </c>
      <c r="AJ13" s="373"/>
      <c r="AK13" s="373"/>
      <c r="AL13" s="157" t="s">
        <v>0</v>
      </c>
      <c r="AM13" s="166"/>
      <c r="AV13" s="256"/>
      <c r="AW13" s="256"/>
      <c r="AX13" s="257" t="s">
        <v>56</v>
      </c>
      <c r="AY13" s="413">
        <v>320</v>
      </c>
      <c r="AZ13" s="413">
        <v>160</v>
      </c>
      <c r="BA13" s="413">
        <v>320</v>
      </c>
      <c r="BB13" s="413">
        <v>160</v>
      </c>
      <c r="BC13" s="257" t="s">
        <v>233</v>
      </c>
      <c r="BD13" s="413"/>
      <c r="BE13" s="257"/>
    </row>
    <row r="14" spans="1:57" s="226" customFormat="1" ht="20.25" customHeight="1">
      <c r="A14" s="264" t="s">
        <v>87</v>
      </c>
      <c r="B14" s="286"/>
      <c r="C14" s="301"/>
      <c r="D14" s="301"/>
      <c r="E14" s="301"/>
      <c r="F14" s="301"/>
      <c r="G14" s="301"/>
      <c r="H14" s="323"/>
      <c r="I14" s="328"/>
      <c r="J14" s="332"/>
      <c r="K14" s="339" t="s">
        <v>203</v>
      </c>
      <c r="L14" s="352"/>
      <c r="M14" s="352"/>
      <c r="N14" s="352"/>
      <c r="O14" s="352"/>
      <c r="P14" s="352"/>
      <c r="Q14" s="352"/>
      <c r="R14" s="352"/>
      <c r="S14" s="352"/>
      <c r="T14" s="352"/>
      <c r="U14" s="352"/>
      <c r="V14" s="352"/>
      <c r="W14" s="352"/>
      <c r="X14" s="352"/>
      <c r="Y14" s="352"/>
      <c r="Z14" s="352"/>
      <c r="AA14" s="352"/>
      <c r="AB14" s="352"/>
      <c r="AC14" s="352"/>
      <c r="AD14" s="352"/>
      <c r="AE14" s="352"/>
      <c r="AF14" s="381" t="s">
        <v>122</v>
      </c>
      <c r="AG14" s="385"/>
      <c r="AH14" s="385"/>
      <c r="AI14" s="301"/>
      <c r="AJ14" s="301"/>
      <c r="AK14" s="111"/>
      <c r="AL14" s="301"/>
      <c r="AM14" s="396"/>
      <c r="AV14" s="256"/>
      <c r="AW14" s="256"/>
      <c r="AX14" s="257" t="s">
        <v>57</v>
      </c>
      <c r="AY14" s="413">
        <v>339</v>
      </c>
      <c r="AZ14" s="413">
        <v>169</v>
      </c>
      <c r="BA14" s="413">
        <v>339</v>
      </c>
      <c r="BB14" s="413">
        <v>169</v>
      </c>
      <c r="BC14" s="257" t="s">
        <v>233</v>
      </c>
      <c r="BD14" s="413"/>
      <c r="BE14" s="257"/>
    </row>
    <row r="15" spans="1:57" s="226" customFormat="1" ht="21" customHeight="1">
      <c r="A15" s="265"/>
      <c r="C15" s="302" t="s">
        <v>467</v>
      </c>
      <c r="D15" s="302"/>
      <c r="E15" s="302"/>
      <c r="F15" s="302"/>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97"/>
      <c r="AV15" s="256"/>
      <c r="AW15" s="256"/>
      <c r="AX15" s="257" t="s">
        <v>60</v>
      </c>
      <c r="AY15" s="413">
        <v>311</v>
      </c>
      <c r="AZ15" s="413">
        <v>156</v>
      </c>
      <c r="BA15" s="413">
        <v>311</v>
      </c>
      <c r="BB15" s="413">
        <v>156</v>
      </c>
      <c r="BC15" s="257" t="s">
        <v>233</v>
      </c>
      <c r="BD15" s="413"/>
      <c r="BE15" s="257"/>
    </row>
    <row r="16" spans="1:57" s="226" customFormat="1" ht="21" customHeight="1">
      <c r="A16" s="266"/>
      <c r="B16" s="287"/>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97"/>
      <c r="AV16" s="256"/>
      <c r="AW16" s="256"/>
      <c r="AX16" s="257" t="s">
        <v>63</v>
      </c>
      <c r="AY16" s="413">
        <v>137</v>
      </c>
      <c r="AZ16" s="413">
        <v>68</v>
      </c>
      <c r="BA16" s="413">
        <v>137</v>
      </c>
      <c r="BB16" s="413">
        <v>68</v>
      </c>
      <c r="BC16" s="257" t="s">
        <v>233</v>
      </c>
      <c r="BD16" s="413"/>
      <c r="BE16" s="257"/>
    </row>
    <row r="17" spans="1:57" s="226" customFormat="1" ht="21" customHeight="1">
      <c r="A17" s="266"/>
      <c r="B17" s="287"/>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2"/>
      <c r="AM17" s="397"/>
      <c r="AV17" s="256"/>
      <c r="AW17" s="256"/>
      <c r="AX17" s="257" t="s">
        <v>35</v>
      </c>
      <c r="AY17" s="413">
        <v>508</v>
      </c>
      <c r="AZ17" s="413">
        <v>254</v>
      </c>
      <c r="BA17" s="413">
        <v>508</v>
      </c>
      <c r="BB17" s="413">
        <v>254</v>
      </c>
      <c r="BC17" s="257" t="s">
        <v>233</v>
      </c>
      <c r="BD17" s="413"/>
      <c r="BE17" s="257"/>
    </row>
    <row r="18" spans="1:57" s="226" customFormat="1" ht="21" customHeight="1">
      <c r="A18" s="266"/>
      <c r="B18" s="287"/>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97"/>
      <c r="AV18" s="256"/>
      <c r="AW18" s="256"/>
      <c r="AX18" s="257" t="s">
        <v>65</v>
      </c>
      <c r="AY18" s="413">
        <v>204</v>
      </c>
      <c r="AZ18" s="413">
        <v>102</v>
      </c>
      <c r="BA18" s="413">
        <v>204</v>
      </c>
      <c r="BB18" s="413">
        <v>102</v>
      </c>
      <c r="BC18" s="257" t="s">
        <v>233</v>
      </c>
      <c r="BD18" s="413"/>
      <c r="BE18" s="257"/>
    </row>
    <row r="19" spans="1:57" s="226" customFormat="1" ht="21" customHeight="1">
      <c r="A19" s="266"/>
      <c r="B19" s="287"/>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2"/>
      <c r="AM19" s="397"/>
      <c r="AV19" s="256"/>
      <c r="AW19" s="256"/>
      <c r="AX19" s="257" t="s">
        <v>67</v>
      </c>
      <c r="AY19" s="413">
        <v>148</v>
      </c>
      <c r="AZ19" s="413">
        <v>74</v>
      </c>
      <c r="BA19" s="413">
        <v>148</v>
      </c>
      <c r="BB19" s="413">
        <v>74</v>
      </c>
      <c r="BC19" s="257" t="s">
        <v>233</v>
      </c>
      <c r="BD19" s="413"/>
      <c r="BE19" s="257"/>
    </row>
    <row r="20" spans="1:57" s="226" customFormat="1" ht="21" customHeight="1">
      <c r="A20" s="266"/>
      <c r="B20" s="287"/>
      <c r="C20" s="302"/>
      <c r="D20" s="302"/>
      <c r="E20" s="302"/>
      <c r="F20" s="302"/>
      <c r="G20" s="302"/>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c r="AL20" s="302"/>
      <c r="AM20" s="397"/>
      <c r="AV20" s="256"/>
      <c r="AW20" s="256"/>
      <c r="AX20" s="257" t="s">
        <v>68</v>
      </c>
      <c r="AY20" s="413"/>
      <c r="AZ20" s="413">
        <v>282</v>
      </c>
      <c r="BA20" s="413"/>
      <c r="BB20" s="413">
        <v>282</v>
      </c>
      <c r="BC20" s="257" t="s">
        <v>233</v>
      </c>
      <c r="BD20" s="413"/>
      <c r="BE20" s="257"/>
    </row>
    <row r="21" spans="1:57" s="226" customFormat="1" ht="21" customHeight="1">
      <c r="A21" s="266"/>
      <c r="B21" s="287"/>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97"/>
      <c r="AV21" s="256"/>
      <c r="AW21" s="256"/>
      <c r="AX21" s="257" t="s">
        <v>171</v>
      </c>
      <c r="AY21" s="413">
        <v>33</v>
      </c>
      <c r="AZ21" s="413">
        <v>16</v>
      </c>
      <c r="BA21" s="413">
        <v>33</v>
      </c>
      <c r="BB21" s="413">
        <v>16</v>
      </c>
      <c r="BC21" s="257" t="s">
        <v>233</v>
      </c>
      <c r="BD21" s="413"/>
      <c r="BE21" s="257"/>
    </row>
    <row r="22" spans="1:57" s="226" customFormat="1" ht="21" customHeight="1">
      <c r="A22" s="267"/>
      <c r="B22" s="288"/>
      <c r="C22" s="303"/>
      <c r="D22" s="303"/>
      <c r="E22" s="303"/>
      <c r="F22" s="303"/>
      <c r="G22" s="303"/>
      <c r="H22" s="303"/>
      <c r="I22" s="303"/>
      <c r="J22" s="303"/>
      <c r="K22" s="303"/>
      <c r="L22" s="303"/>
      <c r="M22" s="303"/>
      <c r="N22" s="303"/>
      <c r="O22" s="303"/>
      <c r="P22" s="303"/>
      <c r="Q22" s="303"/>
      <c r="R22" s="303"/>
      <c r="S22" s="303"/>
      <c r="T22" s="303"/>
      <c r="U22" s="303"/>
      <c r="V22" s="303"/>
      <c r="W22" s="303"/>
      <c r="X22" s="303"/>
      <c r="Y22" s="303"/>
      <c r="Z22" s="303"/>
      <c r="AA22" s="303"/>
      <c r="AB22" s="303"/>
      <c r="AC22" s="303"/>
      <c r="AD22" s="303"/>
      <c r="AE22" s="303"/>
      <c r="AF22" s="303"/>
      <c r="AG22" s="303"/>
      <c r="AH22" s="303"/>
      <c r="AI22" s="303"/>
      <c r="AJ22" s="303"/>
      <c r="AK22" s="303"/>
      <c r="AL22" s="303"/>
      <c r="AM22" s="398"/>
      <c r="AV22" s="256"/>
      <c r="AW22" s="256"/>
      <c r="AX22" s="257" t="s">
        <v>69</v>
      </c>
      <c r="AY22" s="413">
        <v>475</v>
      </c>
      <c r="AZ22" s="413">
        <v>237</v>
      </c>
      <c r="BA22" s="413">
        <v>475</v>
      </c>
      <c r="BB22" s="413">
        <v>237</v>
      </c>
      <c r="BC22" s="257" t="s">
        <v>233</v>
      </c>
      <c r="BD22" s="413"/>
      <c r="BE22" s="257"/>
    </row>
    <row r="23" spans="1:57" s="226" customFormat="1" ht="18.75" customHeight="1">
      <c r="A23" s="268" t="s">
        <v>80</v>
      </c>
      <c r="B23" s="289"/>
      <c r="C23" s="289"/>
      <c r="D23" s="289"/>
      <c r="E23" s="289"/>
      <c r="F23" s="303"/>
      <c r="G23" s="303"/>
      <c r="H23" s="303"/>
      <c r="I23" s="303"/>
      <c r="J23" s="303"/>
      <c r="K23" s="303"/>
      <c r="L23" s="303"/>
      <c r="M23" s="303"/>
      <c r="N23" s="303"/>
      <c r="O23" s="303"/>
      <c r="P23" s="303"/>
      <c r="Q23" s="303"/>
      <c r="R23" s="303"/>
      <c r="S23" s="303"/>
      <c r="T23" s="303"/>
      <c r="U23" s="303"/>
      <c r="V23" s="303"/>
      <c r="W23" s="303"/>
      <c r="X23" s="303"/>
      <c r="Y23" s="303"/>
      <c r="Z23" s="303"/>
      <c r="AA23" s="303"/>
      <c r="AB23" s="303"/>
      <c r="AC23" s="303"/>
      <c r="AD23" s="303"/>
      <c r="AE23" s="303"/>
      <c r="AF23" s="303"/>
      <c r="AG23" s="303"/>
      <c r="AH23" s="303"/>
      <c r="AI23" s="303"/>
      <c r="AJ23" s="303"/>
      <c r="AK23" s="303"/>
      <c r="AL23" s="303"/>
      <c r="AM23" s="398"/>
      <c r="AV23" s="256"/>
      <c r="AW23" s="256"/>
      <c r="AX23" s="257" t="s">
        <v>19</v>
      </c>
      <c r="AY23" s="413">
        <v>638</v>
      </c>
      <c r="AZ23" s="413">
        <v>319</v>
      </c>
      <c r="BA23" s="413">
        <v>638</v>
      </c>
      <c r="BB23" s="413">
        <v>319</v>
      </c>
      <c r="BC23" s="257" t="s">
        <v>233</v>
      </c>
      <c r="BD23" s="413"/>
      <c r="BE23" s="257"/>
    </row>
    <row r="24" spans="1:57" ht="18" customHeight="1">
      <c r="A24" s="269" t="s">
        <v>88</v>
      </c>
      <c r="B24" s="286"/>
      <c r="C24" s="286"/>
      <c r="D24" s="286"/>
      <c r="E24" s="308"/>
      <c r="F24" s="269" t="s">
        <v>277</v>
      </c>
      <c r="G24" s="286"/>
      <c r="H24" s="286"/>
      <c r="I24" s="286"/>
      <c r="J24" s="286"/>
      <c r="K24" s="340" t="s">
        <v>29</v>
      </c>
      <c r="L24" s="340"/>
      <c r="M24" s="340"/>
      <c r="N24" s="340"/>
      <c r="O24" s="340"/>
      <c r="P24" s="340"/>
      <c r="Q24" s="340"/>
      <c r="R24" s="340"/>
      <c r="S24" s="340"/>
      <c r="T24" s="340"/>
      <c r="U24" s="340"/>
      <c r="V24" s="340"/>
      <c r="W24" s="340"/>
      <c r="X24" s="340"/>
      <c r="Y24" s="340"/>
      <c r="Z24" s="340"/>
      <c r="AA24" s="340"/>
      <c r="AB24" s="340"/>
      <c r="AC24" s="340"/>
      <c r="AD24" s="340"/>
      <c r="AE24" s="340"/>
      <c r="AF24" s="340"/>
      <c r="AG24" s="340"/>
      <c r="AH24" s="340"/>
      <c r="AI24" s="340"/>
      <c r="AJ24" s="340"/>
      <c r="AK24" s="340"/>
      <c r="AL24" s="340"/>
      <c r="AM24" s="340"/>
      <c r="AX24" s="257" t="s">
        <v>72</v>
      </c>
      <c r="AY24" s="414">
        <f t="shared" ref="AY24:AZ37" si="0">BA24*$AG$5</f>
        <v>0</v>
      </c>
      <c r="AZ24" s="414">
        <f t="shared" si="0"/>
        <v>0</v>
      </c>
      <c r="BA24" s="413">
        <v>38</v>
      </c>
      <c r="BB24" s="413">
        <v>19</v>
      </c>
      <c r="BC24" s="257" t="s">
        <v>243</v>
      </c>
      <c r="BD24" s="413"/>
      <c r="BE24" s="257"/>
    </row>
    <row r="25" spans="1:57" ht="9.75" customHeight="1">
      <c r="A25" s="270"/>
      <c r="B25" s="270"/>
      <c r="C25" s="270"/>
      <c r="D25" s="270"/>
      <c r="E25" s="270"/>
      <c r="F25" s="311"/>
      <c r="G25" s="311"/>
      <c r="H25" s="311"/>
      <c r="I25" s="311"/>
      <c r="J25" s="311"/>
      <c r="K25" s="341"/>
      <c r="L25" s="341"/>
      <c r="M25" s="341"/>
      <c r="N25" s="341"/>
      <c r="O25" s="341"/>
      <c r="P25" s="341"/>
      <c r="Q25" s="341"/>
      <c r="R25" s="341"/>
      <c r="S25" s="341"/>
      <c r="T25" s="341"/>
      <c r="U25" s="341"/>
      <c r="V25" s="341"/>
      <c r="W25" s="341"/>
      <c r="X25" s="341"/>
      <c r="Y25" s="341"/>
      <c r="Z25" s="341"/>
      <c r="AA25" s="341"/>
      <c r="AB25" s="341"/>
      <c r="AC25" s="341"/>
      <c r="AD25" s="341"/>
      <c r="AE25" s="341"/>
      <c r="AF25" s="341"/>
      <c r="AG25" s="341"/>
      <c r="AH25" s="341"/>
      <c r="AI25" s="341"/>
      <c r="AJ25" s="341"/>
      <c r="AK25" s="341"/>
      <c r="AL25" s="341"/>
      <c r="AM25" s="341"/>
      <c r="AX25" s="257" t="s">
        <v>75</v>
      </c>
      <c r="AY25" s="414">
        <f t="shared" si="0"/>
        <v>0</v>
      </c>
      <c r="AZ25" s="414">
        <f t="shared" si="0"/>
        <v>0</v>
      </c>
      <c r="BA25" s="413">
        <v>40</v>
      </c>
      <c r="BB25" s="413">
        <v>20</v>
      </c>
      <c r="BC25" s="257" t="s">
        <v>243</v>
      </c>
      <c r="BD25" s="413"/>
      <c r="BE25" s="257"/>
    </row>
    <row r="26" spans="1:57" ht="9.75" customHeight="1">
      <c r="A26" s="270"/>
      <c r="B26" s="270"/>
      <c r="C26" s="270"/>
      <c r="D26" s="270"/>
      <c r="E26" s="270"/>
      <c r="F26" s="311"/>
      <c r="G26" s="311"/>
      <c r="H26" s="311"/>
      <c r="I26" s="311"/>
      <c r="J26" s="311"/>
      <c r="K26" s="341"/>
      <c r="L26" s="341"/>
      <c r="M26" s="341"/>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341"/>
      <c r="AL26" s="341"/>
      <c r="AM26" s="341"/>
      <c r="AX26" s="257" t="s">
        <v>51</v>
      </c>
      <c r="AY26" s="414">
        <f t="shared" si="0"/>
        <v>0</v>
      </c>
      <c r="AZ26" s="414">
        <f t="shared" si="0"/>
        <v>0</v>
      </c>
      <c r="BA26" s="413">
        <v>38</v>
      </c>
      <c r="BB26" s="413">
        <v>19</v>
      </c>
      <c r="BC26" s="257" t="s">
        <v>243</v>
      </c>
      <c r="BD26" s="413"/>
      <c r="BE26" s="257"/>
    </row>
    <row r="27" spans="1:57" ht="9.75" customHeight="1">
      <c r="A27" s="270"/>
      <c r="B27" s="270"/>
      <c r="C27" s="270"/>
      <c r="D27" s="270"/>
      <c r="E27" s="270"/>
      <c r="F27" s="311"/>
      <c r="G27" s="311"/>
      <c r="H27" s="311"/>
      <c r="I27" s="311"/>
      <c r="J27" s="311"/>
      <c r="K27" s="341"/>
      <c r="L27" s="341"/>
      <c r="M27" s="341"/>
      <c r="N27" s="341"/>
      <c r="O27" s="341"/>
      <c r="P27" s="341"/>
      <c r="Q27" s="341"/>
      <c r="R27" s="341"/>
      <c r="S27" s="341"/>
      <c r="T27" s="341"/>
      <c r="U27" s="341"/>
      <c r="V27" s="341"/>
      <c r="W27" s="341"/>
      <c r="X27" s="341"/>
      <c r="Y27" s="341"/>
      <c r="Z27" s="341"/>
      <c r="AA27" s="341"/>
      <c r="AB27" s="341"/>
      <c r="AC27" s="341"/>
      <c r="AD27" s="341"/>
      <c r="AE27" s="341"/>
      <c r="AF27" s="341"/>
      <c r="AG27" s="341"/>
      <c r="AH27" s="341"/>
      <c r="AI27" s="341"/>
      <c r="AJ27" s="341"/>
      <c r="AK27" s="341"/>
      <c r="AL27" s="341"/>
      <c r="AM27" s="341"/>
      <c r="AX27" s="257" t="s">
        <v>59</v>
      </c>
      <c r="AY27" s="414">
        <f t="shared" si="0"/>
        <v>0</v>
      </c>
      <c r="AZ27" s="414">
        <f t="shared" si="0"/>
        <v>0</v>
      </c>
      <c r="BA27" s="413">
        <v>48</v>
      </c>
      <c r="BB27" s="413">
        <v>24</v>
      </c>
      <c r="BC27" s="257" t="s">
        <v>243</v>
      </c>
      <c r="BD27" s="413"/>
      <c r="BE27" s="257"/>
    </row>
    <row r="28" spans="1:57" ht="9.75" customHeight="1">
      <c r="A28" s="270"/>
      <c r="B28" s="270"/>
      <c r="C28" s="270"/>
      <c r="D28" s="270"/>
      <c r="E28" s="270"/>
      <c r="F28" s="311"/>
      <c r="G28" s="311"/>
      <c r="H28" s="311"/>
      <c r="I28" s="311"/>
      <c r="J28" s="311"/>
      <c r="K28" s="341"/>
      <c r="L28" s="341"/>
      <c r="M28" s="341"/>
      <c r="N28" s="341"/>
      <c r="O28" s="341"/>
      <c r="P28" s="341"/>
      <c r="Q28" s="341"/>
      <c r="R28" s="341"/>
      <c r="S28" s="341"/>
      <c r="T28" s="341"/>
      <c r="U28" s="341"/>
      <c r="V28" s="341"/>
      <c r="W28" s="341"/>
      <c r="X28" s="341"/>
      <c r="Y28" s="341"/>
      <c r="Z28" s="341"/>
      <c r="AA28" s="341"/>
      <c r="AB28" s="341"/>
      <c r="AC28" s="341"/>
      <c r="AD28" s="341"/>
      <c r="AE28" s="341"/>
      <c r="AF28" s="341"/>
      <c r="AG28" s="341"/>
      <c r="AH28" s="341"/>
      <c r="AI28" s="341"/>
      <c r="AJ28" s="341"/>
      <c r="AK28" s="341"/>
      <c r="AL28" s="341"/>
      <c r="AM28" s="341"/>
      <c r="AX28" s="257" t="s">
        <v>11</v>
      </c>
      <c r="AY28" s="414">
        <f t="shared" si="0"/>
        <v>0</v>
      </c>
      <c r="AZ28" s="414">
        <f t="shared" si="0"/>
        <v>0</v>
      </c>
      <c r="BA28" s="413">
        <v>43</v>
      </c>
      <c r="BB28" s="413">
        <v>21</v>
      </c>
      <c r="BC28" s="257" t="s">
        <v>243</v>
      </c>
      <c r="BD28" s="413"/>
      <c r="BE28" s="257"/>
    </row>
    <row r="29" spans="1:57" ht="9.75" customHeight="1">
      <c r="A29" s="270"/>
      <c r="B29" s="270"/>
      <c r="C29" s="270"/>
      <c r="D29" s="270"/>
      <c r="E29" s="270"/>
      <c r="F29" s="311"/>
      <c r="G29" s="311"/>
      <c r="H29" s="311"/>
      <c r="I29" s="311"/>
      <c r="J29" s="311"/>
      <c r="K29" s="341"/>
      <c r="L29" s="341"/>
      <c r="M29" s="341"/>
      <c r="N29" s="341"/>
      <c r="O29" s="341"/>
      <c r="P29" s="341"/>
      <c r="Q29" s="341"/>
      <c r="R29" s="341"/>
      <c r="S29" s="341"/>
      <c r="T29" s="341"/>
      <c r="U29" s="341"/>
      <c r="V29" s="341"/>
      <c r="W29" s="341"/>
      <c r="X29" s="341"/>
      <c r="Y29" s="341"/>
      <c r="Z29" s="341"/>
      <c r="AA29" s="341"/>
      <c r="AB29" s="341"/>
      <c r="AC29" s="341"/>
      <c r="AD29" s="341"/>
      <c r="AE29" s="341"/>
      <c r="AF29" s="341"/>
      <c r="AG29" s="341"/>
      <c r="AH29" s="341"/>
      <c r="AI29" s="341"/>
      <c r="AJ29" s="341"/>
      <c r="AK29" s="341"/>
      <c r="AL29" s="341"/>
      <c r="AM29" s="341"/>
      <c r="AX29" s="257" t="s">
        <v>77</v>
      </c>
      <c r="AY29" s="414">
        <f t="shared" si="0"/>
        <v>0</v>
      </c>
      <c r="AZ29" s="414">
        <f t="shared" si="0"/>
        <v>0</v>
      </c>
      <c r="BA29" s="413">
        <v>36</v>
      </c>
      <c r="BB29" s="413">
        <v>18</v>
      </c>
      <c r="BC29" s="257" t="s">
        <v>243</v>
      </c>
      <c r="BD29" s="413"/>
      <c r="BE29" s="257"/>
    </row>
    <row r="30" spans="1:57" ht="9.75" customHeight="1">
      <c r="A30" s="270"/>
      <c r="B30" s="270"/>
      <c r="C30" s="270"/>
      <c r="D30" s="270"/>
      <c r="E30" s="270"/>
      <c r="F30" s="311"/>
      <c r="G30" s="311"/>
      <c r="H30" s="311"/>
      <c r="I30" s="311"/>
      <c r="J30" s="31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c r="AL30" s="341"/>
      <c r="AM30" s="341"/>
      <c r="AX30" s="257" t="s">
        <v>245</v>
      </c>
      <c r="AY30" s="414">
        <f t="shared" si="0"/>
        <v>0</v>
      </c>
      <c r="AZ30" s="414">
        <f t="shared" si="0"/>
        <v>0</v>
      </c>
      <c r="BA30" s="413">
        <v>37</v>
      </c>
      <c r="BB30" s="413">
        <v>19</v>
      </c>
      <c r="BC30" s="257" t="s">
        <v>243</v>
      </c>
      <c r="BD30" s="413"/>
      <c r="BE30" s="257"/>
    </row>
    <row r="31" spans="1:57" ht="9.75" customHeight="1">
      <c r="A31" s="270"/>
      <c r="B31" s="270"/>
      <c r="C31" s="270"/>
      <c r="D31" s="270"/>
      <c r="E31" s="270"/>
      <c r="F31" s="311"/>
      <c r="G31" s="311"/>
      <c r="H31" s="311"/>
      <c r="I31" s="311"/>
      <c r="J31" s="311"/>
      <c r="K31" s="341"/>
      <c r="L31" s="341"/>
      <c r="M31" s="341"/>
      <c r="N31" s="341"/>
      <c r="O31" s="341"/>
      <c r="P31" s="341"/>
      <c r="Q31" s="341"/>
      <c r="R31" s="341"/>
      <c r="S31" s="341"/>
      <c r="T31" s="341"/>
      <c r="U31" s="341"/>
      <c r="V31" s="341"/>
      <c r="W31" s="341"/>
      <c r="X31" s="341"/>
      <c r="Y31" s="341"/>
      <c r="Z31" s="341"/>
      <c r="AA31" s="341"/>
      <c r="AB31" s="341"/>
      <c r="AC31" s="341"/>
      <c r="AD31" s="341"/>
      <c r="AE31" s="341"/>
      <c r="AF31" s="341"/>
      <c r="AG31" s="341"/>
      <c r="AH31" s="341"/>
      <c r="AI31" s="341"/>
      <c r="AJ31" s="341"/>
      <c r="AK31" s="341"/>
      <c r="AL31" s="341"/>
      <c r="AM31" s="341"/>
      <c r="AX31" s="257" t="s">
        <v>163</v>
      </c>
      <c r="AY31" s="414">
        <f t="shared" si="0"/>
        <v>0</v>
      </c>
      <c r="AZ31" s="414">
        <f t="shared" si="0"/>
        <v>0</v>
      </c>
      <c r="BA31" s="413">
        <v>35</v>
      </c>
      <c r="BB31" s="413">
        <v>18</v>
      </c>
      <c r="BC31" s="257" t="s">
        <v>243</v>
      </c>
      <c r="BD31" s="413"/>
      <c r="BE31" s="257"/>
    </row>
    <row r="32" spans="1:57" ht="9.75" customHeight="1">
      <c r="A32" s="270"/>
      <c r="B32" s="270"/>
      <c r="C32" s="270"/>
      <c r="D32" s="270"/>
      <c r="E32" s="270"/>
      <c r="F32" s="311"/>
      <c r="G32" s="311"/>
      <c r="H32" s="311"/>
      <c r="I32" s="311"/>
      <c r="J32" s="311"/>
      <c r="K32" s="341"/>
      <c r="L32" s="341"/>
      <c r="M32" s="341"/>
      <c r="N32" s="341"/>
      <c r="O32" s="341"/>
      <c r="P32" s="341"/>
      <c r="Q32" s="341"/>
      <c r="R32" s="341"/>
      <c r="S32" s="341"/>
      <c r="T32" s="341"/>
      <c r="U32" s="341"/>
      <c r="V32" s="341"/>
      <c r="W32" s="341"/>
      <c r="X32" s="341"/>
      <c r="Y32" s="341"/>
      <c r="Z32" s="341"/>
      <c r="AA32" s="341"/>
      <c r="AB32" s="341"/>
      <c r="AC32" s="341"/>
      <c r="AD32" s="341"/>
      <c r="AE32" s="341"/>
      <c r="AF32" s="341"/>
      <c r="AG32" s="341"/>
      <c r="AH32" s="341"/>
      <c r="AI32" s="341"/>
      <c r="AJ32" s="341"/>
      <c r="AK32" s="341"/>
      <c r="AL32" s="341"/>
      <c r="AM32" s="341"/>
      <c r="AX32" s="257" t="s">
        <v>246</v>
      </c>
      <c r="AY32" s="414">
        <f t="shared" si="0"/>
        <v>0</v>
      </c>
      <c r="AZ32" s="414">
        <f t="shared" si="0"/>
        <v>0</v>
      </c>
      <c r="BA32" s="413">
        <v>37</v>
      </c>
      <c r="BB32" s="413">
        <v>19</v>
      </c>
      <c r="BC32" s="257" t="s">
        <v>243</v>
      </c>
      <c r="BD32" s="413"/>
      <c r="BE32" s="257"/>
    </row>
    <row r="33" spans="1:57" ht="9.75" customHeight="1">
      <c r="A33" s="270"/>
      <c r="B33" s="270"/>
      <c r="C33" s="270"/>
      <c r="D33" s="270"/>
      <c r="E33" s="270"/>
      <c r="F33" s="311"/>
      <c r="G33" s="311"/>
      <c r="H33" s="311"/>
      <c r="I33" s="311"/>
      <c r="J33" s="311"/>
      <c r="K33" s="341"/>
      <c r="L33" s="341"/>
      <c r="M33" s="341"/>
      <c r="N33" s="341"/>
      <c r="O33" s="341"/>
      <c r="P33" s="341"/>
      <c r="Q33" s="341"/>
      <c r="R33" s="341"/>
      <c r="S33" s="341"/>
      <c r="T33" s="341"/>
      <c r="U33" s="341"/>
      <c r="V33" s="341"/>
      <c r="W33" s="341"/>
      <c r="X33" s="341"/>
      <c r="Y33" s="341"/>
      <c r="Z33" s="341"/>
      <c r="AA33" s="341"/>
      <c r="AB33" s="341"/>
      <c r="AC33" s="341"/>
      <c r="AD33" s="341"/>
      <c r="AE33" s="341"/>
      <c r="AF33" s="341"/>
      <c r="AG33" s="341"/>
      <c r="AH33" s="341"/>
      <c r="AI33" s="341"/>
      <c r="AJ33" s="341"/>
      <c r="AK33" s="341"/>
      <c r="AL33" s="341"/>
      <c r="AM33" s="341"/>
      <c r="AX33" s="257" t="s">
        <v>247</v>
      </c>
      <c r="AY33" s="414">
        <f t="shared" si="0"/>
        <v>0</v>
      </c>
      <c r="AZ33" s="414">
        <f t="shared" si="0"/>
        <v>0</v>
      </c>
      <c r="BA33" s="413">
        <v>35</v>
      </c>
      <c r="BB33" s="413">
        <v>18</v>
      </c>
      <c r="BC33" s="257" t="s">
        <v>243</v>
      </c>
      <c r="BD33" s="413"/>
      <c r="BE33" s="257"/>
    </row>
    <row r="34" spans="1:57" ht="9.75" customHeight="1">
      <c r="A34" s="270"/>
      <c r="B34" s="270"/>
      <c r="C34" s="270"/>
      <c r="D34" s="270"/>
      <c r="E34" s="270"/>
      <c r="F34" s="311"/>
      <c r="G34" s="311"/>
      <c r="H34" s="311"/>
      <c r="I34" s="311"/>
      <c r="J34" s="311"/>
      <c r="K34" s="341"/>
      <c r="L34" s="341"/>
      <c r="M34" s="341"/>
      <c r="N34" s="341"/>
      <c r="O34" s="341"/>
      <c r="P34" s="341"/>
      <c r="Q34" s="341"/>
      <c r="R34" s="341"/>
      <c r="S34" s="341"/>
      <c r="T34" s="341"/>
      <c r="U34" s="341"/>
      <c r="V34" s="341"/>
      <c r="W34" s="341"/>
      <c r="X34" s="341"/>
      <c r="Y34" s="341"/>
      <c r="Z34" s="341"/>
      <c r="AA34" s="341"/>
      <c r="AB34" s="341"/>
      <c r="AC34" s="341"/>
      <c r="AD34" s="341"/>
      <c r="AE34" s="341"/>
      <c r="AF34" s="341"/>
      <c r="AG34" s="341"/>
      <c r="AH34" s="341"/>
      <c r="AI34" s="341"/>
      <c r="AJ34" s="341"/>
      <c r="AK34" s="341"/>
      <c r="AL34" s="341"/>
      <c r="AM34" s="341"/>
      <c r="AX34" s="257" t="s">
        <v>249</v>
      </c>
      <c r="AY34" s="414">
        <f t="shared" si="0"/>
        <v>0</v>
      </c>
      <c r="AZ34" s="414">
        <f t="shared" si="0"/>
        <v>0</v>
      </c>
      <c r="BA34" s="413">
        <v>37</v>
      </c>
      <c r="BB34" s="413">
        <v>19</v>
      </c>
      <c r="BC34" s="257" t="s">
        <v>243</v>
      </c>
      <c r="BD34" s="413"/>
      <c r="BE34" s="257"/>
    </row>
    <row r="35" spans="1:57" ht="9.75" customHeight="1">
      <c r="A35" s="270"/>
      <c r="B35" s="270"/>
      <c r="C35" s="270"/>
      <c r="D35" s="270"/>
      <c r="E35" s="270"/>
      <c r="F35" s="311"/>
      <c r="G35" s="311"/>
      <c r="H35" s="311"/>
      <c r="I35" s="311"/>
      <c r="J35" s="311"/>
      <c r="K35" s="341"/>
      <c r="L35" s="341"/>
      <c r="M35" s="341"/>
      <c r="N35" s="341"/>
      <c r="O35" s="341"/>
      <c r="P35" s="341"/>
      <c r="Q35" s="341"/>
      <c r="R35" s="341"/>
      <c r="S35" s="341"/>
      <c r="T35" s="341"/>
      <c r="U35" s="341"/>
      <c r="V35" s="341"/>
      <c r="W35" s="341"/>
      <c r="X35" s="341"/>
      <c r="Y35" s="341"/>
      <c r="Z35" s="341"/>
      <c r="AA35" s="341"/>
      <c r="AB35" s="341"/>
      <c r="AC35" s="341"/>
      <c r="AD35" s="341"/>
      <c r="AE35" s="341"/>
      <c r="AF35" s="341"/>
      <c r="AG35" s="341"/>
      <c r="AH35" s="341"/>
      <c r="AI35" s="341"/>
      <c r="AJ35" s="341"/>
      <c r="AK35" s="341"/>
      <c r="AL35" s="341"/>
      <c r="AM35" s="341"/>
      <c r="AX35" s="257" t="s">
        <v>21</v>
      </c>
      <c r="AY35" s="414">
        <f t="shared" si="0"/>
        <v>0</v>
      </c>
      <c r="AZ35" s="414">
        <f t="shared" si="0"/>
        <v>0</v>
      </c>
      <c r="BA35" s="413">
        <v>35</v>
      </c>
      <c r="BB35" s="413">
        <v>18</v>
      </c>
      <c r="BC35" s="257" t="s">
        <v>243</v>
      </c>
      <c r="BD35" s="413"/>
      <c r="BE35" s="257"/>
    </row>
    <row r="36" spans="1:57" ht="9.75" customHeight="1">
      <c r="A36" s="270"/>
      <c r="B36" s="270"/>
      <c r="C36" s="270"/>
      <c r="D36" s="270"/>
      <c r="E36" s="270"/>
      <c r="F36" s="311"/>
      <c r="G36" s="311"/>
      <c r="H36" s="311"/>
      <c r="I36" s="311"/>
      <c r="J36" s="311"/>
      <c r="K36" s="341"/>
      <c r="L36" s="341"/>
      <c r="M36" s="341"/>
      <c r="N36" s="341"/>
      <c r="O36" s="341"/>
      <c r="P36" s="341"/>
      <c r="Q36" s="341"/>
      <c r="R36" s="341"/>
      <c r="S36" s="341"/>
      <c r="T36" s="341"/>
      <c r="U36" s="341"/>
      <c r="V36" s="341"/>
      <c r="W36" s="341"/>
      <c r="X36" s="341"/>
      <c r="Y36" s="341"/>
      <c r="Z36" s="341"/>
      <c r="AA36" s="341"/>
      <c r="AB36" s="341"/>
      <c r="AC36" s="341"/>
      <c r="AD36" s="341"/>
      <c r="AE36" s="341"/>
      <c r="AF36" s="341"/>
      <c r="AG36" s="341"/>
      <c r="AH36" s="341"/>
      <c r="AI36" s="341"/>
      <c r="AJ36" s="341"/>
      <c r="AK36" s="341"/>
      <c r="AL36" s="341"/>
      <c r="AM36" s="341"/>
      <c r="AX36" s="257" t="s">
        <v>252</v>
      </c>
      <c r="AY36" s="414">
        <f t="shared" si="0"/>
        <v>0</v>
      </c>
      <c r="AZ36" s="414">
        <f t="shared" si="0"/>
        <v>0</v>
      </c>
      <c r="BA36" s="413">
        <v>37</v>
      </c>
      <c r="BB36" s="413">
        <v>19</v>
      </c>
      <c r="BC36" s="257" t="s">
        <v>243</v>
      </c>
      <c r="BD36" s="413"/>
      <c r="BE36" s="257"/>
    </row>
    <row r="37" spans="1:57" ht="9.75" customHeight="1">
      <c r="A37" s="270"/>
      <c r="B37" s="270"/>
      <c r="C37" s="270"/>
      <c r="D37" s="270"/>
      <c r="E37" s="270"/>
      <c r="F37" s="311"/>
      <c r="G37" s="311"/>
      <c r="H37" s="311"/>
      <c r="I37" s="311"/>
      <c r="J37" s="311"/>
      <c r="K37" s="341"/>
      <c r="L37" s="341"/>
      <c r="M37" s="341"/>
      <c r="N37" s="341"/>
      <c r="O37" s="341"/>
      <c r="P37" s="341"/>
      <c r="Q37" s="341"/>
      <c r="R37" s="341"/>
      <c r="S37" s="341"/>
      <c r="T37" s="341"/>
      <c r="U37" s="341"/>
      <c r="V37" s="341"/>
      <c r="W37" s="341"/>
      <c r="X37" s="341"/>
      <c r="Y37" s="341"/>
      <c r="Z37" s="341"/>
      <c r="AA37" s="341"/>
      <c r="AB37" s="341"/>
      <c r="AC37" s="341"/>
      <c r="AD37" s="341"/>
      <c r="AE37" s="341"/>
      <c r="AF37" s="341"/>
      <c r="AG37" s="341"/>
      <c r="AH37" s="341"/>
      <c r="AI37" s="341"/>
      <c r="AJ37" s="341"/>
      <c r="AK37" s="341"/>
      <c r="AL37" s="341"/>
      <c r="AM37" s="341"/>
      <c r="AX37" s="257" t="s">
        <v>153</v>
      </c>
      <c r="AY37" s="414">
        <f t="shared" si="0"/>
        <v>0</v>
      </c>
      <c r="AZ37" s="414">
        <f t="shared" si="0"/>
        <v>0</v>
      </c>
      <c r="BA37" s="413">
        <v>35</v>
      </c>
      <c r="BB37" s="413">
        <v>18</v>
      </c>
      <c r="BC37" s="257" t="s">
        <v>243</v>
      </c>
      <c r="BD37" s="413"/>
      <c r="BE37" s="257"/>
    </row>
    <row r="38" spans="1:57" ht="9.75" customHeight="1">
      <c r="A38" s="270"/>
      <c r="B38" s="270"/>
      <c r="C38" s="270"/>
      <c r="D38" s="270"/>
      <c r="E38" s="270"/>
      <c r="F38" s="311"/>
      <c r="G38" s="311"/>
      <c r="H38" s="311"/>
      <c r="I38" s="311"/>
      <c r="J38" s="31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1"/>
      <c r="AI38" s="341"/>
      <c r="AJ38" s="341"/>
      <c r="AK38" s="341"/>
      <c r="AL38" s="341"/>
      <c r="AM38" s="341"/>
      <c r="BD38" s="257"/>
      <c r="BE38" s="257"/>
    </row>
    <row r="39" spans="1:57" ht="9.75" customHeight="1">
      <c r="A39" s="270"/>
      <c r="B39" s="270"/>
      <c r="C39" s="270"/>
      <c r="D39" s="270"/>
      <c r="E39" s="270"/>
      <c r="F39" s="311"/>
      <c r="G39" s="311"/>
      <c r="H39" s="311"/>
      <c r="I39" s="311"/>
      <c r="J39" s="311"/>
      <c r="K39" s="341"/>
      <c r="L39" s="341"/>
      <c r="M39" s="341"/>
      <c r="N39" s="341"/>
      <c r="O39" s="341"/>
      <c r="P39" s="341"/>
      <c r="Q39" s="341"/>
      <c r="R39" s="341"/>
      <c r="S39" s="341"/>
      <c r="T39" s="341"/>
      <c r="U39" s="341"/>
      <c r="V39" s="341"/>
      <c r="W39" s="341"/>
      <c r="X39" s="341"/>
      <c r="Y39" s="341"/>
      <c r="Z39" s="341"/>
      <c r="AA39" s="341"/>
      <c r="AB39" s="341"/>
      <c r="AC39" s="341"/>
      <c r="AD39" s="341"/>
      <c r="AE39" s="341"/>
      <c r="AF39" s="341"/>
      <c r="AG39" s="341"/>
      <c r="AH39" s="341"/>
      <c r="AI39" s="341"/>
      <c r="AJ39" s="341"/>
      <c r="AK39" s="341"/>
      <c r="AL39" s="341"/>
      <c r="AM39" s="341"/>
      <c r="AX39" s="257" t="s">
        <v>222</v>
      </c>
      <c r="AY39" s="257" t="s">
        <v>253</v>
      </c>
      <c r="BD39" s="257"/>
      <c r="BE39" s="257"/>
    </row>
    <row r="40" spans="1:57" ht="9.75" customHeight="1">
      <c r="A40" s="270"/>
      <c r="B40" s="270"/>
      <c r="C40" s="270"/>
      <c r="D40" s="270"/>
      <c r="E40" s="270"/>
      <c r="F40" s="311"/>
      <c r="G40" s="311"/>
      <c r="H40" s="311"/>
      <c r="I40" s="311"/>
      <c r="J40" s="311"/>
      <c r="K40" s="341"/>
      <c r="L40" s="341"/>
      <c r="M40" s="341"/>
      <c r="N40" s="341"/>
      <c r="O40" s="341"/>
      <c r="P40" s="341"/>
      <c r="Q40" s="341"/>
      <c r="R40" s="341"/>
      <c r="S40" s="341"/>
      <c r="T40" s="341"/>
      <c r="U40" s="341"/>
      <c r="V40" s="341"/>
      <c r="W40" s="341"/>
      <c r="X40" s="341"/>
      <c r="Y40" s="341"/>
      <c r="Z40" s="341"/>
      <c r="AA40" s="341"/>
      <c r="AB40" s="341"/>
      <c r="AC40" s="341"/>
      <c r="AD40" s="341"/>
      <c r="AE40" s="341"/>
      <c r="AF40" s="341"/>
      <c r="AG40" s="341"/>
      <c r="AH40" s="341"/>
      <c r="AI40" s="341"/>
      <c r="AJ40" s="341"/>
      <c r="AK40" s="341"/>
      <c r="AL40" s="341"/>
      <c r="AM40" s="341"/>
      <c r="AX40" s="257" t="s">
        <v>223</v>
      </c>
      <c r="AY40" s="257">
        <v>0</v>
      </c>
      <c r="AZ40" s="257" t="b">
        <v>0</v>
      </c>
      <c r="BA40" s="257" t="b">
        <v>0</v>
      </c>
      <c r="BB40" s="257" t="b">
        <v>0</v>
      </c>
      <c r="BC40" s="257">
        <v>0</v>
      </c>
      <c r="BD40" s="257">
        <v>0</v>
      </c>
      <c r="BE40" s="257"/>
    </row>
    <row r="41" spans="1:57" ht="9.75" customHeight="1">
      <c r="A41" s="270"/>
      <c r="B41" s="270"/>
      <c r="C41" s="270"/>
      <c r="D41" s="270"/>
      <c r="E41" s="270"/>
      <c r="F41" s="311"/>
      <c r="G41" s="311"/>
      <c r="H41" s="311"/>
      <c r="I41" s="311"/>
      <c r="J41" s="311"/>
      <c r="K41" s="341"/>
      <c r="L41" s="341"/>
      <c r="M41" s="341"/>
      <c r="N41" s="341"/>
      <c r="O41" s="341"/>
      <c r="P41" s="341"/>
      <c r="Q41" s="341"/>
      <c r="R41" s="341"/>
      <c r="S41" s="341"/>
      <c r="T41" s="341"/>
      <c r="U41" s="341"/>
      <c r="V41" s="341"/>
      <c r="W41" s="341"/>
      <c r="X41" s="341"/>
      <c r="Y41" s="341"/>
      <c r="Z41" s="341"/>
      <c r="AA41" s="341"/>
      <c r="AB41" s="341"/>
      <c r="AC41" s="341"/>
      <c r="AD41" s="341"/>
      <c r="AE41" s="341"/>
      <c r="AF41" s="341"/>
      <c r="AG41" s="341"/>
      <c r="AH41" s="341"/>
      <c r="AI41" s="341"/>
      <c r="AJ41" s="341"/>
      <c r="AK41" s="341"/>
      <c r="AL41" s="341"/>
      <c r="AM41" s="341"/>
      <c r="AX41" s="257" t="s">
        <v>224</v>
      </c>
      <c r="BD41" s="257"/>
      <c r="BE41" s="257"/>
    </row>
    <row r="42" spans="1:57" ht="9.75" customHeight="1">
      <c r="A42" s="270"/>
      <c r="B42" s="270"/>
      <c r="C42" s="270"/>
      <c r="D42" s="270"/>
      <c r="E42" s="270"/>
      <c r="F42" s="311"/>
      <c r="G42" s="311"/>
      <c r="H42" s="311"/>
      <c r="I42" s="311"/>
      <c r="J42" s="311"/>
      <c r="K42" s="341"/>
      <c r="L42" s="341"/>
      <c r="M42" s="341"/>
      <c r="N42" s="341"/>
      <c r="O42" s="341"/>
      <c r="P42" s="341"/>
      <c r="Q42" s="341"/>
      <c r="R42" s="341"/>
      <c r="S42" s="341"/>
      <c r="T42" s="341"/>
      <c r="U42" s="341"/>
      <c r="V42" s="341"/>
      <c r="W42" s="341"/>
      <c r="X42" s="341"/>
      <c r="Y42" s="341"/>
      <c r="Z42" s="341"/>
      <c r="AA42" s="341"/>
      <c r="AB42" s="341"/>
      <c r="AC42" s="341"/>
      <c r="AD42" s="341"/>
      <c r="AE42" s="341"/>
      <c r="AF42" s="341"/>
      <c r="AG42" s="341"/>
      <c r="AH42" s="341"/>
      <c r="AI42" s="341"/>
      <c r="AJ42" s="341"/>
      <c r="AK42" s="341"/>
      <c r="AL42" s="341"/>
      <c r="AM42" s="341"/>
      <c r="AX42" s="257" t="s">
        <v>28</v>
      </c>
      <c r="BD42" s="257"/>
      <c r="BE42" s="257"/>
    </row>
    <row r="43" spans="1:57" ht="9.75" customHeight="1">
      <c r="A43" s="270"/>
      <c r="B43" s="270"/>
      <c r="C43" s="270"/>
      <c r="D43" s="270"/>
      <c r="E43" s="270"/>
      <c r="F43" s="311"/>
      <c r="G43" s="311"/>
      <c r="H43" s="311"/>
      <c r="I43" s="311"/>
      <c r="J43" s="311"/>
      <c r="K43" s="341"/>
      <c r="L43" s="341"/>
      <c r="M43" s="341"/>
      <c r="N43" s="341"/>
      <c r="O43" s="341"/>
      <c r="P43" s="341"/>
      <c r="Q43" s="341"/>
      <c r="R43" s="341"/>
      <c r="S43" s="341"/>
      <c r="T43" s="341"/>
      <c r="U43" s="341"/>
      <c r="V43" s="341"/>
      <c r="W43" s="341"/>
      <c r="X43" s="341"/>
      <c r="Y43" s="341"/>
      <c r="Z43" s="341"/>
      <c r="AA43" s="341"/>
      <c r="AB43" s="341"/>
      <c r="AC43" s="341"/>
      <c r="AD43" s="341"/>
      <c r="AE43" s="341"/>
      <c r="AF43" s="341"/>
      <c r="AG43" s="341"/>
      <c r="AH43" s="341"/>
      <c r="AI43" s="341"/>
      <c r="AJ43" s="341"/>
      <c r="AK43" s="341"/>
      <c r="AL43" s="341"/>
      <c r="AM43" s="341"/>
      <c r="AX43" s="257" t="s">
        <v>227</v>
      </c>
      <c r="BD43" s="257"/>
      <c r="BE43" s="257"/>
    </row>
    <row r="44" spans="1:57" ht="9.75" customHeight="1">
      <c r="A44" s="270"/>
      <c r="B44" s="270"/>
      <c r="C44" s="270"/>
      <c r="D44" s="270"/>
      <c r="E44" s="270"/>
      <c r="F44" s="312"/>
      <c r="G44" s="317"/>
      <c r="H44" s="317"/>
      <c r="I44" s="317"/>
      <c r="J44" s="333"/>
      <c r="K44" s="342"/>
      <c r="L44" s="342"/>
      <c r="M44" s="342"/>
      <c r="N44" s="342"/>
      <c r="O44" s="342"/>
      <c r="P44" s="342"/>
      <c r="Q44" s="342"/>
      <c r="R44" s="342"/>
      <c r="S44" s="342"/>
      <c r="T44" s="342"/>
      <c r="U44" s="342"/>
      <c r="V44" s="342"/>
      <c r="W44" s="342"/>
      <c r="X44" s="342"/>
      <c r="Y44" s="342"/>
      <c r="Z44" s="342"/>
      <c r="AA44" s="342"/>
      <c r="AB44" s="342"/>
      <c r="AC44" s="342"/>
      <c r="AD44" s="342"/>
      <c r="AE44" s="342"/>
      <c r="AF44" s="342"/>
      <c r="AG44" s="342"/>
      <c r="AH44" s="342"/>
      <c r="AI44" s="342"/>
      <c r="AJ44" s="342"/>
      <c r="AK44" s="342"/>
      <c r="AL44" s="342"/>
      <c r="AM44" s="342"/>
      <c r="AX44" s="257" t="s">
        <v>41</v>
      </c>
      <c r="BD44" s="257"/>
      <c r="BE44" s="257"/>
    </row>
    <row r="45" spans="1:57" s="215" customFormat="1" ht="22.5" customHeight="1">
      <c r="A45" s="271" t="s">
        <v>137</v>
      </c>
      <c r="B45" s="290"/>
      <c r="C45" s="290"/>
      <c r="D45" s="290"/>
      <c r="E45" s="290"/>
      <c r="F45" s="313">
        <f>SUM(F25:J44)</f>
        <v>0</v>
      </c>
      <c r="G45" s="318"/>
      <c r="H45" s="318"/>
      <c r="I45" s="318"/>
      <c r="J45" s="334"/>
      <c r="K45" s="343"/>
      <c r="L45" s="343"/>
      <c r="M45" s="343"/>
      <c r="N45" s="343"/>
      <c r="O45" s="343"/>
      <c r="P45" s="343"/>
      <c r="Q45" s="343"/>
      <c r="R45" s="343"/>
      <c r="S45" s="343"/>
      <c r="T45" s="343"/>
      <c r="U45" s="343"/>
      <c r="V45" s="343"/>
      <c r="W45" s="343"/>
      <c r="X45" s="343"/>
      <c r="Y45" s="343"/>
      <c r="Z45" s="343"/>
      <c r="AA45" s="343"/>
      <c r="AB45" s="343"/>
      <c r="AC45" s="343"/>
      <c r="AD45" s="343"/>
      <c r="AE45" s="343"/>
      <c r="AF45" s="343"/>
      <c r="AG45" s="343"/>
      <c r="AH45" s="343"/>
      <c r="AI45" s="343"/>
      <c r="AJ45" s="343"/>
      <c r="AK45" s="343"/>
      <c r="AL45" s="343"/>
      <c r="AM45" s="343"/>
      <c r="AV45" s="256"/>
      <c r="AW45" s="256"/>
      <c r="AX45" s="257" t="s">
        <v>230</v>
      </c>
      <c r="AY45" s="257"/>
      <c r="AZ45" s="257"/>
      <c r="BA45" s="257"/>
      <c r="BB45" s="257"/>
      <c r="BC45" s="257"/>
      <c r="BD45" s="257"/>
      <c r="BE45" s="257"/>
    </row>
    <row r="46" spans="1:57" s="215" customFormat="1" ht="11.25" customHeight="1">
      <c r="A46" s="272"/>
      <c r="B46" s="291"/>
      <c r="C46" s="291"/>
      <c r="D46" s="291"/>
      <c r="E46" s="291"/>
      <c r="F46" s="314"/>
      <c r="G46" s="314"/>
      <c r="H46" s="314"/>
      <c r="I46" s="314"/>
      <c r="J46" s="314"/>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399"/>
      <c r="AV46" s="256"/>
      <c r="AW46" s="256"/>
      <c r="AX46" s="257" t="s">
        <v>231</v>
      </c>
      <c r="AY46" s="257"/>
      <c r="AZ46" s="257"/>
      <c r="BA46" s="257"/>
      <c r="BB46" s="257"/>
      <c r="BC46" s="257"/>
      <c r="BD46" s="257"/>
      <c r="BE46" s="257"/>
    </row>
    <row r="47" spans="1:57" s="226" customFormat="1" ht="18.75" customHeight="1">
      <c r="A47" s="273" t="s">
        <v>289</v>
      </c>
      <c r="B47" s="285"/>
      <c r="C47" s="285"/>
      <c r="D47" s="285"/>
      <c r="E47" s="285"/>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3"/>
      <c r="AF47" s="303"/>
      <c r="AG47" s="303"/>
      <c r="AH47" s="303"/>
      <c r="AI47" s="303"/>
      <c r="AJ47" s="303"/>
      <c r="AK47" s="303"/>
      <c r="AL47" s="303"/>
      <c r="AM47" s="398"/>
      <c r="AV47" s="256"/>
      <c r="AW47" s="256"/>
      <c r="AX47" s="257"/>
      <c r="AY47" s="257"/>
      <c r="AZ47" s="257"/>
      <c r="BA47" s="257"/>
      <c r="BB47" s="257"/>
      <c r="BC47" s="257"/>
    </row>
    <row r="48" spans="1:57" s="215" customFormat="1" ht="18" customHeight="1">
      <c r="A48" s="269" t="s">
        <v>88</v>
      </c>
      <c r="B48" s="286"/>
      <c r="C48" s="286"/>
      <c r="D48" s="286"/>
      <c r="E48" s="308"/>
      <c r="F48" s="269" t="s">
        <v>48</v>
      </c>
      <c r="G48" s="286"/>
      <c r="H48" s="286"/>
      <c r="I48" s="286"/>
      <c r="J48" s="286"/>
      <c r="K48" s="340" t="s">
        <v>449</v>
      </c>
      <c r="L48" s="340"/>
      <c r="M48" s="340"/>
      <c r="N48" s="340"/>
      <c r="O48" s="340"/>
      <c r="P48" s="340"/>
      <c r="Q48" s="340"/>
      <c r="R48" s="340"/>
      <c r="S48" s="340"/>
      <c r="T48" s="340"/>
      <c r="U48" s="340"/>
      <c r="V48" s="340"/>
      <c r="W48" s="340"/>
      <c r="X48" s="340"/>
      <c r="Y48" s="340"/>
      <c r="Z48" s="340"/>
      <c r="AA48" s="340"/>
      <c r="AB48" s="340"/>
      <c r="AC48" s="340"/>
      <c r="AD48" s="340"/>
      <c r="AE48" s="340"/>
      <c r="AF48" s="340"/>
      <c r="AG48" s="340"/>
      <c r="AH48" s="340"/>
      <c r="AI48" s="340"/>
      <c r="AJ48" s="340"/>
      <c r="AK48" s="340"/>
      <c r="AL48" s="340"/>
      <c r="AM48" s="340"/>
      <c r="AV48" s="256"/>
      <c r="AW48" s="256"/>
      <c r="AX48" s="257"/>
      <c r="AY48" s="257"/>
      <c r="AZ48" s="257"/>
      <c r="BA48" s="257"/>
      <c r="BB48" s="257"/>
      <c r="BC48" s="257"/>
    </row>
    <row r="49" spans="1:55" s="215" customFormat="1" ht="9.75" customHeight="1">
      <c r="A49" s="270"/>
      <c r="B49" s="270"/>
      <c r="C49" s="270"/>
      <c r="D49" s="270"/>
      <c r="E49" s="270"/>
      <c r="F49" s="311"/>
      <c r="G49" s="311"/>
      <c r="H49" s="311"/>
      <c r="I49" s="311"/>
      <c r="J49" s="311"/>
      <c r="K49" s="341"/>
      <c r="L49" s="341"/>
      <c r="M49" s="341"/>
      <c r="N49" s="341"/>
      <c r="O49" s="341"/>
      <c r="P49" s="341"/>
      <c r="Q49" s="341"/>
      <c r="R49" s="341"/>
      <c r="S49" s="341"/>
      <c r="T49" s="341"/>
      <c r="U49" s="341"/>
      <c r="V49" s="341"/>
      <c r="W49" s="341"/>
      <c r="X49" s="341"/>
      <c r="Y49" s="341"/>
      <c r="Z49" s="341"/>
      <c r="AA49" s="341"/>
      <c r="AB49" s="341"/>
      <c r="AC49" s="341"/>
      <c r="AD49" s="341"/>
      <c r="AE49" s="341"/>
      <c r="AF49" s="341"/>
      <c r="AG49" s="341"/>
      <c r="AH49" s="341"/>
      <c r="AI49" s="341"/>
      <c r="AJ49" s="341"/>
      <c r="AK49" s="341"/>
      <c r="AL49" s="341"/>
      <c r="AM49" s="341"/>
      <c r="AV49" s="256"/>
      <c r="AW49" s="256"/>
      <c r="AX49" s="257"/>
      <c r="AY49" s="257"/>
      <c r="AZ49" s="257"/>
      <c r="BA49" s="257"/>
      <c r="BB49" s="257"/>
      <c r="BC49" s="257"/>
    </row>
    <row r="50" spans="1:55" s="215" customFormat="1" ht="9.75" customHeight="1">
      <c r="A50" s="270"/>
      <c r="B50" s="270"/>
      <c r="C50" s="270"/>
      <c r="D50" s="270"/>
      <c r="E50" s="270"/>
      <c r="F50" s="315"/>
      <c r="G50" s="319"/>
      <c r="H50" s="319"/>
      <c r="I50" s="319"/>
      <c r="J50" s="335"/>
      <c r="K50" s="344"/>
      <c r="L50" s="353"/>
      <c r="M50" s="353"/>
      <c r="N50" s="353"/>
      <c r="O50" s="353"/>
      <c r="P50" s="353"/>
      <c r="Q50" s="353"/>
      <c r="R50" s="353"/>
      <c r="S50" s="353"/>
      <c r="T50" s="353"/>
      <c r="U50" s="353"/>
      <c r="V50" s="353"/>
      <c r="W50" s="353"/>
      <c r="X50" s="353"/>
      <c r="Y50" s="353"/>
      <c r="Z50" s="353"/>
      <c r="AA50" s="353"/>
      <c r="AB50" s="353"/>
      <c r="AC50" s="353"/>
      <c r="AD50" s="353"/>
      <c r="AE50" s="353"/>
      <c r="AF50" s="353"/>
      <c r="AG50" s="353"/>
      <c r="AH50" s="353"/>
      <c r="AI50" s="353"/>
      <c r="AJ50" s="353"/>
      <c r="AK50" s="353"/>
      <c r="AL50" s="353"/>
      <c r="AM50" s="400"/>
      <c r="AV50" s="256"/>
      <c r="AW50" s="256"/>
      <c r="AX50" s="257"/>
      <c r="AY50" s="257"/>
      <c r="AZ50" s="257"/>
      <c r="BA50" s="257"/>
      <c r="BB50" s="257"/>
      <c r="BC50" s="257"/>
    </row>
    <row r="51" spans="1:55" s="215" customFormat="1" ht="9.75" customHeight="1">
      <c r="A51" s="270"/>
      <c r="B51" s="270"/>
      <c r="C51" s="270"/>
      <c r="D51" s="270"/>
      <c r="E51" s="270"/>
      <c r="F51" s="311"/>
      <c r="G51" s="311"/>
      <c r="H51" s="311"/>
      <c r="I51" s="311"/>
      <c r="J51" s="311"/>
      <c r="K51" s="341"/>
      <c r="L51" s="341"/>
      <c r="M51" s="341"/>
      <c r="N51" s="341"/>
      <c r="O51" s="341"/>
      <c r="P51" s="341"/>
      <c r="Q51" s="341"/>
      <c r="R51" s="341"/>
      <c r="S51" s="341"/>
      <c r="T51" s="341"/>
      <c r="U51" s="341"/>
      <c r="V51" s="341"/>
      <c r="W51" s="341"/>
      <c r="X51" s="341"/>
      <c r="Y51" s="341"/>
      <c r="Z51" s="341"/>
      <c r="AA51" s="341"/>
      <c r="AB51" s="341"/>
      <c r="AC51" s="341"/>
      <c r="AD51" s="341"/>
      <c r="AE51" s="341"/>
      <c r="AF51" s="341"/>
      <c r="AG51" s="341"/>
      <c r="AH51" s="341"/>
      <c r="AI51" s="341"/>
      <c r="AJ51" s="341"/>
      <c r="AK51" s="341"/>
      <c r="AL51" s="341"/>
      <c r="AM51" s="341"/>
      <c r="AV51" s="256"/>
      <c r="AW51" s="256"/>
      <c r="AX51" s="257"/>
      <c r="AY51" s="257"/>
      <c r="AZ51" s="257"/>
      <c r="BA51" s="257"/>
      <c r="BB51" s="257"/>
      <c r="BC51" s="257"/>
    </row>
    <row r="52" spans="1:55" s="215" customFormat="1" ht="22.5" customHeight="1">
      <c r="A52" s="271" t="s">
        <v>137</v>
      </c>
      <c r="B52" s="290"/>
      <c r="C52" s="290"/>
      <c r="D52" s="290"/>
      <c r="E52" s="290"/>
      <c r="F52" s="313">
        <f>SUM(F49:J51)</f>
        <v>0</v>
      </c>
      <c r="G52" s="318"/>
      <c r="H52" s="318"/>
      <c r="I52" s="318"/>
      <c r="J52" s="334"/>
      <c r="K52" s="343"/>
      <c r="L52" s="343"/>
      <c r="M52" s="343"/>
      <c r="N52" s="343"/>
      <c r="O52" s="343"/>
      <c r="P52" s="343"/>
      <c r="Q52" s="343"/>
      <c r="R52" s="343"/>
      <c r="S52" s="343"/>
      <c r="T52" s="343"/>
      <c r="U52" s="343"/>
      <c r="V52" s="343"/>
      <c r="W52" s="343"/>
      <c r="X52" s="343"/>
      <c r="Y52" s="343"/>
      <c r="Z52" s="343"/>
      <c r="AA52" s="343"/>
      <c r="AB52" s="343"/>
      <c r="AC52" s="343"/>
      <c r="AD52" s="343"/>
      <c r="AE52" s="343"/>
      <c r="AF52" s="343"/>
      <c r="AG52" s="343"/>
      <c r="AH52" s="343"/>
      <c r="AI52" s="343"/>
      <c r="AJ52" s="343"/>
      <c r="AK52" s="343"/>
      <c r="AL52" s="343"/>
      <c r="AM52" s="343"/>
      <c r="AV52" s="256"/>
      <c r="AW52" s="256"/>
      <c r="AX52" s="257"/>
      <c r="AY52" s="257"/>
      <c r="AZ52" s="257"/>
      <c r="BA52" s="257"/>
      <c r="BB52" s="257"/>
      <c r="BC52" s="257"/>
    </row>
    <row r="53" spans="1:55" ht="11.25" customHeight="1">
      <c r="A53" s="272"/>
      <c r="B53" s="291"/>
      <c r="C53" s="291"/>
      <c r="D53" s="291"/>
      <c r="E53" s="291"/>
      <c r="F53" s="314"/>
      <c r="G53" s="314"/>
      <c r="H53" s="314"/>
      <c r="I53" s="314"/>
      <c r="J53" s="314"/>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275"/>
      <c r="AL53" s="275"/>
      <c r="AM53" s="399"/>
    </row>
    <row r="54" spans="1:55" ht="18.75" customHeight="1">
      <c r="A54" s="274" t="s">
        <v>159</v>
      </c>
      <c r="B54" s="292"/>
      <c r="C54" s="304"/>
      <c r="D54" s="292"/>
      <c r="E54" s="309"/>
      <c r="F54" s="292"/>
      <c r="G54" s="292"/>
      <c r="H54" s="292"/>
      <c r="I54" s="292"/>
      <c r="J54" s="336"/>
      <c r="K54" s="336"/>
      <c r="L54" s="336"/>
      <c r="M54" s="336"/>
      <c r="N54" s="336"/>
      <c r="O54" s="361"/>
      <c r="P54" s="363"/>
      <c r="Q54" s="365"/>
      <c r="R54" s="365"/>
      <c r="S54" s="336"/>
      <c r="T54" s="367"/>
      <c r="U54" s="336"/>
      <c r="V54" s="369"/>
      <c r="W54" s="338" t="s">
        <v>10</v>
      </c>
      <c r="X54" s="160"/>
      <c r="Y54" s="160"/>
      <c r="Z54" s="169"/>
      <c r="AA54" s="360" t="str">
        <f>IF(L5="","",VLOOKUP(L5,$AX$3:$AZ$37,3,FALSE))</f>
        <v/>
      </c>
      <c r="AB54" s="362"/>
      <c r="AC54" s="362"/>
      <c r="AD54" s="160" t="s">
        <v>0</v>
      </c>
      <c r="AE54" s="169"/>
      <c r="AF54" s="338" t="s">
        <v>91</v>
      </c>
      <c r="AG54" s="160"/>
      <c r="AH54" s="169"/>
      <c r="AI54" s="387">
        <f>ROUNDDOWN($F$72/1000,0)</f>
        <v>0</v>
      </c>
      <c r="AJ54" s="388"/>
      <c r="AK54" s="388"/>
      <c r="AL54" s="160" t="s">
        <v>0</v>
      </c>
      <c r="AM54" s="169"/>
    </row>
    <row r="55" spans="1:55" ht="18.75" customHeight="1">
      <c r="A55" s="264" t="s">
        <v>87</v>
      </c>
      <c r="B55" s="286"/>
      <c r="C55" s="289"/>
      <c r="D55" s="289"/>
      <c r="E55" s="289"/>
      <c r="F55" s="289"/>
      <c r="G55" s="289"/>
      <c r="H55" s="323"/>
      <c r="I55" s="328"/>
      <c r="J55" s="332"/>
      <c r="K55" s="339" t="s">
        <v>203</v>
      </c>
      <c r="L55" s="352"/>
      <c r="M55" s="352"/>
      <c r="N55" s="352"/>
      <c r="O55" s="352"/>
      <c r="P55" s="352"/>
      <c r="Q55" s="352"/>
      <c r="R55" s="352"/>
      <c r="S55" s="352"/>
      <c r="T55" s="352"/>
      <c r="U55" s="352"/>
      <c r="V55" s="352"/>
      <c r="W55" s="352"/>
      <c r="X55" s="352"/>
      <c r="Y55" s="352"/>
      <c r="Z55" s="352"/>
      <c r="AA55" s="352"/>
      <c r="AB55" s="352"/>
      <c r="AC55" s="352"/>
      <c r="AD55" s="352"/>
      <c r="AE55" s="352"/>
      <c r="AF55" s="382" t="s">
        <v>123</v>
      </c>
      <c r="AG55" s="385"/>
      <c r="AH55" s="385"/>
      <c r="AI55" s="301"/>
      <c r="AJ55" s="301"/>
      <c r="AK55" s="111"/>
      <c r="AL55" s="289"/>
      <c r="AM55" s="396"/>
    </row>
    <row r="56" spans="1:55" ht="25.5" customHeight="1">
      <c r="A56" s="265"/>
      <c r="B56" s="293"/>
      <c r="C56" s="305" t="s">
        <v>148</v>
      </c>
      <c r="D56" s="305"/>
      <c r="E56" s="305"/>
      <c r="F56" s="305"/>
      <c r="G56" s="305"/>
      <c r="H56" s="305"/>
      <c r="I56" s="305"/>
      <c r="J56" s="305"/>
      <c r="K56" s="305"/>
      <c r="L56" s="305"/>
      <c r="M56" s="305"/>
      <c r="N56" s="305"/>
      <c r="O56" s="305"/>
      <c r="P56" s="305"/>
      <c r="Q56" s="305"/>
      <c r="R56" s="305"/>
      <c r="S56" s="305"/>
      <c r="T56" s="305"/>
      <c r="U56" s="305"/>
      <c r="V56" s="305"/>
      <c r="W56" s="305"/>
      <c r="X56" s="305"/>
      <c r="Y56" s="305"/>
      <c r="Z56" s="305"/>
      <c r="AA56" s="305"/>
      <c r="AB56" s="305"/>
      <c r="AC56" s="305"/>
      <c r="AD56" s="305"/>
      <c r="AE56" s="305"/>
      <c r="AF56" s="305"/>
      <c r="AG56" s="305"/>
      <c r="AH56" s="305"/>
      <c r="AI56" s="305"/>
      <c r="AJ56" s="305"/>
      <c r="AK56" s="305"/>
      <c r="AL56" s="305"/>
      <c r="AM56" s="401"/>
    </row>
    <row r="57" spans="1:55" ht="25.5" customHeight="1">
      <c r="A57" s="267"/>
      <c r="B57" s="288"/>
      <c r="C57" s="303"/>
      <c r="D57" s="303"/>
      <c r="E57" s="303"/>
      <c r="F57" s="303"/>
      <c r="G57" s="303"/>
      <c r="H57" s="303"/>
      <c r="I57" s="303"/>
      <c r="J57" s="303"/>
      <c r="K57" s="303"/>
      <c r="L57" s="303"/>
      <c r="M57" s="303"/>
      <c r="N57" s="303"/>
      <c r="O57" s="303"/>
      <c r="P57" s="303"/>
      <c r="Q57" s="303"/>
      <c r="R57" s="303"/>
      <c r="S57" s="303"/>
      <c r="T57" s="303"/>
      <c r="U57" s="303"/>
      <c r="V57" s="303"/>
      <c r="W57" s="303"/>
      <c r="X57" s="303"/>
      <c r="Y57" s="303"/>
      <c r="Z57" s="303"/>
      <c r="AA57" s="303"/>
      <c r="AB57" s="303"/>
      <c r="AC57" s="303"/>
      <c r="AD57" s="303"/>
      <c r="AE57" s="303"/>
      <c r="AF57" s="303"/>
      <c r="AG57" s="303"/>
      <c r="AH57" s="303"/>
      <c r="AI57" s="303"/>
      <c r="AJ57" s="303"/>
      <c r="AK57" s="303"/>
      <c r="AL57" s="303"/>
      <c r="AM57" s="398"/>
    </row>
    <row r="58" spans="1:55" ht="18.75" customHeight="1">
      <c r="A58" s="269" t="s">
        <v>182</v>
      </c>
      <c r="B58" s="286"/>
      <c r="C58" s="286"/>
      <c r="D58" s="286"/>
      <c r="E58" s="286"/>
      <c r="F58" s="302"/>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c r="AJ58" s="302"/>
      <c r="AK58" s="302"/>
      <c r="AL58" s="302"/>
      <c r="AM58" s="397"/>
    </row>
    <row r="59" spans="1:55" ht="18" customHeight="1">
      <c r="A59" s="269" t="s">
        <v>88</v>
      </c>
      <c r="B59" s="286"/>
      <c r="C59" s="286"/>
      <c r="D59" s="286"/>
      <c r="E59" s="308"/>
      <c r="F59" s="269" t="s">
        <v>18</v>
      </c>
      <c r="G59" s="286"/>
      <c r="H59" s="286"/>
      <c r="I59" s="286"/>
      <c r="J59" s="286"/>
      <c r="K59" s="340" t="s">
        <v>29</v>
      </c>
      <c r="L59" s="340"/>
      <c r="M59" s="340"/>
      <c r="N59" s="340"/>
      <c r="O59" s="340"/>
      <c r="P59" s="340"/>
      <c r="Q59" s="340"/>
      <c r="R59" s="340"/>
      <c r="S59" s="340"/>
      <c r="T59" s="340"/>
      <c r="U59" s="340"/>
      <c r="V59" s="340"/>
      <c r="W59" s="340"/>
      <c r="X59" s="340"/>
      <c r="Y59" s="340"/>
      <c r="Z59" s="340"/>
      <c r="AA59" s="340"/>
      <c r="AB59" s="340"/>
      <c r="AC59" s="340"/>
      <c r="AD59" s="340"/>
      <c r="AE59" s="340"/>
      <c r="AF59" s="340"/>
      <c r="AG59" s="340"/>
      <c r="AH59" s="340"/>
      <c r="AI59" s="340"/>
      <c r="AJ59" s="340"/>
      <c r="AK59" s="340"/>
      <c r="AL59" s="340"/>
      <c r="AM59" s="340"/>
    </row>
    <row r="60" spans="1:55" ht="9.75" customHeight="1">
      <c r="A60" s="270"/>
      <c r="B60" s="270"/>
      <c r="C60" s="270"/>
      <c r="D60" s="270"/>
      <c r="E60" s="270"/>
      <c r="F60" s="311"/>
      <c r="G60" s="311"/>
      <c r="H60" s="311"/>
      <c r="I60" s="311"/>
      <c r="J60" s="311"/>
      <c r="K60" s="341"/>
      <c r="L60" s="341"/>
      <c r="M60" s="341"/>
      <c r="N60" s="341"/>
      <c r="O60" s="341"/>
      <c r="P60" s="341"/>
      <c r="Q60" s="341"/>
      <c r="R60" s="341"/>
      <c r="S60" s="341"/>
      <c r="T60" s="341"/>
      <c r="U60" s="341"/>
      <c r="V60" s="341"/>
      <c r="W60" s="341"/>
      <c r="X60" s="341"/>
      <c r="Y60" s="341"/>
      <c r="Z60" s="341"/>
      <c r="AA60" s="341"/>
      <c r="AB60" s="341"/>
      <c r="AC60" s="341"/>
      <c r="AD60" s="341"/>
      <c r="AE60" s="341"/>
      <c r="AF60" s="341"/>
      <c r="AG60" s="341"/>
      <c r="AH60" s="341"/>
      <c r="AI60" s="341"/>
      <c r="AJ60" s="341"/>
      <c r="AK60" s="341"/>
      <c r="AL60" s="341"/>
      <c r="AM60" s="341"/>
    </row>
    <row r="61" spans="1:55" ht="9.75" customHeight="1">
      <c r="A61" s="270"/>
      <c r="B61" s="270"/>
      <c r="C61" s="270"/>
      <c r="D61" s="270"/>
      <c r="E61" s="270"/>
      <c r="F61" s="311"/>
      <c r="G61" s="311"/>
      <c r="H61" s="311"/>
      <c r="I61" s="311"/>
      <c r="J61" s="311"/>
      <c r="K61" s="341"/>
      <c r="L61" s="341"/>
      <c r="M61" s="341"/>
      <c r="N61" s="341"/>
      <c r="O61" s="341"/>
      <c r="P61" s="341"/>
      <c r="Q61" s="341"/>
      <c r="R61" s="341"/>
      <c r="S61" s="341"/>
      <c r="T61" s="341"/>
      <c r="U61" s="341"/>
      <c r="V61" s="341"/>
      <c r="W61" s="341"/>
      <c r="X61" s="341"/>
      <c r="Y61" s="341"/>
      <c r="Z61" s="341"/>
      <c r="AA61" s="341"/>
      <c r="AB61" s="341"/>
      <c r="AC61" s="341"/>
      <c r="AD61" s="341"/>
      <c r="AE61" s="341"/>
      <c r="AF61" s="341"/>
      <c r="AG61" s="341"/>
      <c r="AH61" s="341"/>
      <c r="AI61" s="341"/>
      <c r="AJ61" s="341"/>
      <c r="AK61" s="341"/>
      <c r="AL61" s="341"/>
      <c r="AM61" s="341"/>
    </row>
    <row r="62" spans="1:55" ht="9.75" customHeight="1">
      <c r="A62" s="270"/>
      <c r="B62" s="270"/>
      <c r="C62" s="270"/>
      <c r="D62" s="270"/>
      <c r="E62" s="270"/>
      <c r="F62" s="311"/>
      <c r="G62" s="311"/>
      <c r="H62" s="311"/>
      <c r="I62" s="311"/>
      <c r="J62" s="311"/>
      <c r="K62" s="341"/>
      <c r="L62" s="341"/>
      <c r="M62" s="341"/>
      <c r="N62" s="341"/>
      <c r="O62" s="341"/>
      <c r="P62" s="341"/>
      <c r="Q62" s="341"/>
      <c r="R62" s="341"/>
      <c r="S62" s="341"/>
      <c r="T62" s="341"/>
      <c r="U62" s="341"/>
      <c r="V62" s="341"/>
      <c r="W62" s="341"/>
      <c r="X62" s="341"/>
      <c r="Y62" s="341"/>
      <c r="Z62" s="341"/>
      <c r="AA62" s="341"/>
      <c r="AB62" s="341"/>
      <c r="AC62" s="341"/>
      <c r="AD62" s="341"/>
      <c r="AE62" s="341"/>
      <c r="AF62" s="341"/>
      <c r="AG62" s="341"/>
      <c r="AH62" s="341"/>
      <c r="AI62" s="341"/>
      <c r="AJ62" s="341"/>
      <c r="AK62" s="341"/>
      <c r="AL62" s="341"/>
      <c r="AM62" s="341"/>
    </row>
    <row r="63" spans="1:55" ht="9.75" customHeight="1">
      <c r="A63" s="270"/>
      <c r="B63" s="270"/>
      <c r="C63" s="270"/>
      <c r="D63" s="270"/>
      <c r="E63" s="270"/>
      <c r="F63" s="311"/>
      <c r="G63" s="311"/>
      <c r="H63" s="311"/>
      <c r="I63" s="311"/>
      <c r="J63" s="311"/>
      <c r="K63" s="341"/>
      <c r="L63" s="341"/>
      <c r="M63" s="341"/>
      <c r="N63" s="341"/>
      <c r="O63" s="341"/>
      <c r="P63" s="341"/>
      <c r="Q63" s="341"/>
      <c r="R63" s="341"/>
      <c r="S63" s="341"/>
      <c r="T63" s="341"/>
      <c r="U63" s="341"/>
      <c r="V63" s="341"/>
      <c r="W63" s="341"/>
      <c r="X63" s="341"/>
      <c r="Y63" s="341"/>
      <c r="Z63" s="341"/>
      <c r="AA63" s="341"/>
      <c r="AB63" s="341"/>
      <c r="AC63" s="341"/>
      <c r="AD63" s="341"/>
      <c r="AE63" s="341"/>
      <c r="AF63" s="341"/>
      <c r="AG63" s="341"/>
      <c r="AH63" s="341"/>
      <c r="AI63" s="341"/>
      <c r="AJ63" s="341"/>
      <c r="AK63" s="341"/>
      <c r="AL63" s="341"/>
      <c r="AM63" s="341"/>
    </row>
    <row r="64" spans="1:55" ht="9.75" customHeight="1">
      <c r="A64" s="270"/>
      <c r="B64" s="270"/>
      <c r="C64" s="270"/>
      <c r="D64" s="270"/>
      <c r="E64" s="270"/>
      <c r="F64" s="311"/>
      <c r="G64" s="311"/>
      <c r="H64" s="311"/>
      <c r="I64" s="311"/>
      <c r="J64" s="311"/>
      <c r="K64" s="341"/>
      <c r="L64" s="341"/>
      <c r="M64" s="341"/>
      <c r="N64" s="341"/>
      <c r="O64" s="341"/>
      <c r="P64" s="341"/>
      <c r="Q64" s="341"/>
      <c r="R64" s="341"/>
      <c r="S64" s="341"/>
      <c r="T64" s="341"/>
      <c r="U64" s="341"/>
      <c r="V64" s="341"/>
      <c r="W64" s="341"/>
      <c r="X64" s="341"/>
      <c r="Y64" s="341"/>
      <c r="Z64" s="341"/>
      <c r="AA64" s="341"/>
      <c r="AB64" s="341"/>
      <c r="AC64" s="341"/>
      <c r="AD64" s="341"/>
      <c r="AE64" s="341"/>
      <c r="AF64" s="341"/>
      <c r="AG64" s="341"/>
      <c r="AH64" s="341"/>
      <c r="AI64" s="341"/>
      <c r="AJ64" s="341"/>
      <c r="AK64" s="341"/>
      <c r="AL64" s="341"/>
      <c r="AM64" s="341"/>
    </row>
    <row r="65" spans="1:55" ht="9.75" customHeight="1">
      <c r="A65" s="270"/>
      <c r="B65" s="270"/>
      <c r="C65" s="270"/>
      <c r="D65" s="270"/>
      <c r="E65" s="270"/>
      <c r="F65" s="311"/>
      <c r="G65" s="311"/>
      <c r="H65" s="311"/>
      <c r="I65" s="311"/>
      <c r="J65" s="311"/>
      <c r="K65" s="341"/>
      <c r="L65" s="341"/>
      <c r="M65" s="341"/>
      <c r="N65" s="341"/>
      <c r="O65" s="341"/>
      <c r="P65" s="341"/>
      <c r="Q65" s="341"/>
      <c r="R65" s="341"/>
      <c r="S65" s="341"/>
      <c r="T65" s="341"/>
      <c r="U65" s="341"/>
      <c r="V65" s="341"/>
      <c r="W65" s="341"/>
      <c r="X65" s="341"/>
      <c r="Y65" s="341"/>
      <c r="Z65" s="341"/>
      <c r="AA65" s="341"/>
      <c r="AB65" s="341"/>
      <c r="AC65" s="341"/>
      <c r="AD65" s="341"/>
      <c r="AE65" s="341"/>
      <c r="AF65" s="341"/>
      <c r="AG65" s="341"/>
      <c r="AH65" s="341"/>
      <c r="AI65" s="341"/>
      <c r="AJ65" s="341"/>
      <c r="AK65" s="341"/>
      <c r="AL65" s="341"/>
      <c r="AM65" s="341"/>
    </row>
    <row r="66" spans="1:55" ht="9.75" customHeight="1">
      <c r="A66" s="270"/>
      <c r="B66" s="270"/>
      <c r="C66" s="270"/>
      <c r="D66" s="270"/>
      <c r="E66" s="270"/>
      <c r="F66" s="311"/>
      <c r="G66" s="311"/>
      <c r="H66" s="311"/>
      <c r="I66" s="311"/>
      <c r="J66" s="311"/>
      <c r="K66" s="341"/>
      <c r="L66" s="341"/>
      <c r="M66" s="341"/>
      <c r="N66" s="341"/>
      <c r="O66" s="341"/>
      <c r="P66" s="341"/>
      <c r="Q66" s="341"/>
      <c r="R66" s="341"/>
      <c r="S66" s="341"/>
      <c r="T66" s="341"/>
      <c r="U66" s="341"/>
      <c r="V66" s="341"/>
      <c r="W66" s="341"/>
      <c r="X66" s="341"/>
      <c r="Y66" s="341"/>
      <c r="Z66" s="341"/>
      <c r="AA66" s="341"/>
      <c r="AB66" s="341"/>
      <c r="AC66" s="341"/>
      <c r="AD66" s="341"/>
      <c r="AE66" s="341"/>
      <c r="AF66" s="341"/>
      <c r="AG66" s="341"/>
      <c r="AH66" s="341"/>
      <c r="AI66" s="341"/>
      <c r="AJ66" s="341"/>
      <c r="AK66" s="341"/>
      <c r="AL66" s="341"/>
      <c r="AM66" s="341"/>
    </row>
    <row r="67" spans="1:55" ht="9.75" customHeight="1">
      <c r="A67" s="270"/>
      <c r="B67" s="270"/>
      <c r="C67" s="270"/>
      <c r="D67" s="270"/>
      <c r="E67" s="270"/>
      <c r="F67" s="311"/>
      <c r="G67" s="311"/>
      <c r="H67" s="311"/>
      <c r="I67" s="311"/>
      <c r="J67" s="311"/>
      <c r="K67" s="341"/>
      <c r="L67" s="341"/>
      <c r="M67" s="341"/>
      <c r="N67" s="341"/>
      <c r="O67" s="341"/>
      <c r="P67" s="341"/>
      <c r="Q67" s="341"/>
      <c r="R67" s="341"/>
      <c r="S67" s="341"/>
      <c r="T67" s="341"/>
      <c r="U67" s="341"/>
      <c r="V67" s="341"/>
      <c r="W67" s="341"/>
      <c r="X67" s="341"/>
      <c r="Y67" s="341"/>
      <c r="Z67" s="341"/>
      <c r="AA67" s="341"/>
      <c r="AB67" s="341"/>
      <c r="AC67" s="341"/>
      <c r="AD67" s="341"/>
      <c r="AE67" s="341"/>
      <c r="AF67" s="341"/>
      <c r="AG67" s="341"/>
      <c r="AH67" s="341"/>
      <c r="AI67" s="341"/>
      <c r="AJ67" s="341"/>
      <c r="AK67" s="341"/>
      <c r="AL67" s="341"/>
      <c r="AM67" s="341"/>
    </row>
    <row r="68" spans="1:55" ht="9.75" customHeight="1">
      <c r="A68" s="270"/>
      <c r="B68" s="270"/>
      <c r="C68" s="270"/>
      <c r="D68" s="270"/>
      <c r="E68" s="270"/>
      <c r="F68" s="311"/>
      <c r="G68" s="311"/>
      <c r="H68" s="311"/>
      <c r="I68" s="311"/>
      <c r="J68" s="311"/>
      <c r="K68" s="341"/>
      <c r="L68" s="341"/>
      <c r="M68" s="341"/>
      <c r="N68" s="341"/>
      <c r="O68" s="341"/>
      <c r="P68" s="341"/>
      <c r="Q68" s="341"/>
      <c r="R68" s="341"/>
      <c r="S68" s="341"/>
      <c r="T68" s="341"/>
      <c r="U68" s="341"/>
      <c r="V68" s="341"/>
      <c r="W68" s="341"/>
      <c r="X68" s="341"/>
      <c r="Y68" s="341"/>
      <c r="Z68" s="341"/>
      <c r="AA68" s="341"/>
      <c r="AB68" s="341"/>
      <c r="AC68" s="341"/>
      <c r="AD68" s="341"/>
      <c r="AE68" s="341"/>
      <c r="AF68" s="341"/>
      <c r="AG68" s="341"/>
      <c r="AH68" s="341"/>
      <c r="AI68" s="341"/>
      <c r="AJ68" s="341"/>
      <c r="AK68" s="341"/>
      <c r="AL68" s="341"/>
      <c r="AM68" s="341"/>
    </row>
    <row r="69" spans="1:55" ht="9.75" customHeight="1">
      <c r="A69" s="270"/>
      <c r="B69" s="270"/>
      <c r="C69" s="270"/>
      <c r="D69" s="270"/>
      <c r="E69" s="270"/>
      <c r="F69" s="311"/>
      <c r="G69" s="311"/>
      <c r="H69" s="311"/>
      <c r="I69" s="311"/>
      <c r="J69" s="311"/>
      <c r="K69" s="341"/>
      <c r="L69" s="341"/>
      <c r="M69" s="341"/>
      <c r="N69" s="341"/>
      <c r="O69" s="341"/>
      <c r="P69" s="341"/>
      <c r="Q69" s="341"/>
      <c r="R69" s="341"/>
      <c r="S69" s="341"/>
      <c r="T69" s="341"/>
      <c r="U69" s="341"/>
      <c r="V69" s="341"/>
      <c r="W69" s="341"/>
      <c r="X69" s="341"/>
      <c r="Y69" s="341"/>
      <c r="Z69" s="341"/>
      <c r="AA69" s="341"/>
      <c r="AB69" s="341"/>
      <c r="AC69" s="341"/>
      <c r="AD69" s="341"/>
      <c r="AE69" s="341"/>
      <c r="AF69" s="341"/>
      <c r="AG69" s="341"/>
      <c r="AH69" s="341"/>
      <c r="AI69" s="341"/>
      <c r="AJ69" s="341"/>
      <c r="AK69" s="341"/>
      <c r="AL69" s="341"/>
      <c r="AM69" s="341"/>
    </row>
    <row r="70" spans="1:55" ht="9.75" customHeight="1">
      <c r="A70" s="270"/>
      <c r="B70" s="270"/>
      <c r="C70" s="270"/>
      <c r="D70" s="270"/>
      <c r="E70" s="270"/>
      <c r="F70" s="311"/>
      <c r="G70" s="311"/>
      <c r="H70" s="311"/>
      <c r="I70" s="311"/>
      <c r="J70" s="311"/>
      <c r="K70" s="341"/>
      <c r="L70" s="341"/>
      <c r="M70" s="341"/>
      <c r="N70" s="341"/>
      <c r="O70" s="341"/>
      <c r="P70" s="341"/>
      <c r="Q70" s="341"/>
      <c r="R70" s="341"/>
      <c r="S70" s="341"/>
      <c r="T70" s="341"/>
      <c r="U70" s="341"/>
      <c r="V70" s="341"/>
      <c r="W70" s="341"/>
      <c r="X70" s="341"/>
      <c r="Y70" s="341"/>
      <c r="Z70" s="341"/>
      <c r="AA70" s="341"/>
      <c r="AB70" s="341"/>
      <c r="AC70" s="341"/>
      <c r="AD70" s="341"/>
      <c r="AE70" s="341"/>
      <c r="AF70" s="341"/>
      <c r="AG70" s="341"/>
      <c r="AH70" s="341"/>
      <c r="AI70" s="341"/>
      <c r="AJ70" s="341"/>
      <c r="AK70" s="341"/>
      <c r="AL70" s="341"/>
      <c r="AM70" s="341"/>
    </row>
    <row r="71" spans="1:55" ht="9.75" customHeight="1">
      <c r="A71" s="270"/>
      <c r="B71" s="270"/>
      <c r="C71" s="270"/>
      <c r="D71" s="270"/>
      <c r="E71" s="270"/>
      <c r="F71" s="312"/>
      <c r="G71" s="317"/>
      <c r="H71" s="317"/>
      <c r="I71" s="317"/>
      <c r="J71" s="317"/>
      <c r="K71" s="345"/>
      <c r="L71" s="345"/>
      <c r="M71" s="345"/>
      <c r="N71" s="345"/>
      <c r="O71" s="345"/>
      <c r="P71" s="345"/>
      <c r="Q71" s="345"/>
      <c r="R71" s="345"/>
      <c r="S71" s="345"/>
      <c r="T71" s="345"/>
      <c r="U71" s="345"/>
      <c r="V71" s="345"/>
      <c r="W71" s="345"/>
      <c r="X71" s="345"/>
      <c r="Y71" s="345"/>
      <c r="Z71" s="345"/>
      <c r="AA71" s="345"/>
      <c r="AB71" s="345"/>
      <c r="AC71" s="345"/>
      <c r="AD71" s="345"/>
      <c r="AE71" s="345"/>
      <c r="AF71" s="345"/>
      <c r="AG71" s="345"/>
      <c r="AH71" s="345"/>
      <c r="AI71" s="345"/>
      <c r="AJ71" s="345"/>
      <c r="AK71" s="345"/>
      <c r="AL71" s="345"/>
      <c r="AM71" s="345"/>
      <c r="AN71" s="307"/>
    </row>
    <row r="72" spans="1:55" ht="22.5" customHeight="1">
      <c r="A72" s="271" t="s">
        <v>278</v>
      </c>
      <c r="B72" s="290"/>
      <c r="C72" s="290"/>
      <c r="D72" s="290"/>
      <c r="E72" s="310"/>
      <c r="F72" s="316">
        <f>SUM(F60:J71)</f>
        <v>0</v>
      </c>
      <c r="G72" s="320"/>
      <c r="H72" s="320"/>
      <c r="I72" s="320"/>
      <c r="J72" s="320"/>
      <c r="K72" s="346"/>
      <c r="L72" s="346"/>
      <c r="M72" s="346"/>
      <c r="N72" s="346"/>
      <c r="O72" s="346"/>
      <c r="P72" s="346"/>
      <c r="Q72" s="346"/>
      <c r="R72" s="346"/>
      <c r="S72" s="346"/>
      <c r="T72" s="346"/>
      <c r="U72" s="346"/>
      <c r="V72" s="346"/>
      <c r="W72" s="346"/>
      <c r="X72" s="346"/>
      <c r="Y72" s="346"/>
      <c r="Z72" s="346"/>
      <c r="AA72" s="346"/>
      <c r="AB72" s="346"/>
      <c r="AC72" s="346"/>
      <c r="AD72" s="346"/>
      <c r="AE72" s="346"/>
      <c r="AF72" s="346"/>
      <c r="AG72" s="346"/>
      <c r="AH72" s="346"/>
      <c r="AI72" s="346"/>
      <c r="AJ72" s="346"/>
      <c r="AK72" s="346"/>
      <c r="AL72" s="346"/>
      <c r="AM72" s="346"/>
    </row>
    <row r="73" spans="1:55" ht="4.5" customHeight="1">
      <c r="A73" s="275"/>
      <c r="B73" s="275"/>
      <c r="C73" s="275"/>
      <c r="D73" s="275"/>
      <c r="E73" s="275"/>
      <c r="F73" s="275"/>
      <c r="G73" s="275"/>
      <c r="H73" s="275"/>
      <c r="I73" s="275"/>
      <c r="J73" s="275"/>
      <c r="K73" s="347"/>
      <c r="L73" s="347"/>
      <c r="M73" s="347"/>
      <c r="N73" s="347"/>
      <c r="O73" s="347"/>
      <c r="P73" s="347"/>
      <c r="Q73" s="347"/>
      <c r="R73" s="347"/>
      <c r="S73" s="347"/>
      <c r="T73" s="347"/>
      <c r="U73" s="347"/>
      <c r="V73" s="347"/>
      <c r="W73" s="347"/>
      <c r="X73" s="347"/>
      <c r="Y73" s="347"/>
      <c r="Z73" s="347"/>
      <c r="AA73" s="347"/>
      <c r="AB73" s="347"/>
      <c r="AC73" s="347"/>
      <c r="AD73" s="347"/>
      <c r="AE73" s="347"/>
      <c r="AF73" s="347"/>
      <c r="AG73" s="347"/>
      <c r="AH73" s="347"/>
      <c r="AI73" s="347"/>
      <c r="AJ73" s="347"/>
      <c r="AK73" s="307"/>
      <c r="AL73" s="307"/>
      <c r="AM73" s="307"/>
    </row>
    <row r="74" spans="1:55" ht="3.75" customHeight="1">
      <c r="A74" s="276"/>
      <c r="B74" s="294"/>
      <c r="C74" s="306"/>
      <c r="D74" s="306"/>
      <c r="E74" s="306"/>
      <c r="F74" s="306"/>
      <c r="G74" s="306"/>
      <c r="H74" s="306"/>
      <c r="I74" s="306"/>
      <c r="J74" s="306"/>
      <c r="K74" s="306"/>
      <c r="L74" s="306"/>
      <c r="M74" s="306"/>
      <c r="N74" s="306"/>
      <c r="O74" s="306"/>
      <c r="P74" s="306"/>
      <c r="Q74" s="306"/>
      <c r="R74" s="306"/>
      <c r="S74" s="306"/>
      <c r="T74" s="306"/>
      <c r="U74" s="306"/>
      <c r="V74" s="306"/>
      <c r="W74" s="306"/>
      <c r="X74" s="306"/>
      <c r="Y74" s="306"/>
      <c r="Z74" s="306"/>
      <c r="AA74" s="306"/>
      <c r="AB74" s="306"/>
      <c r="AC74" s="306"/>
      <c r="AD74" s="306"/>
      <c r="AE74" s="306"/>
      <c r="AF74" s="306"/>
      <c r="AG74" s="306"/>
      <c r="AH74" s="306"/>
      <c r="AI74" s="306"/>
      <c r="AJ74" s="306"/>
      <c r="AK74" s="389"/>
      <c r="AL74" s="389"/>
      <c r="AM74" s="402"/>
    </row>
    <row r="75" spans="1:55" s="258" customFormat="1" ht="11.25" customHeight="1">
      <c r="A75" s="277" t="s">
        <v>135</v>
      </c>
      <c r="B75" s="295"/>
      <c r="C75" s="295"/>
      <c r="D75" s="295"/>
      <c r="E75" s="295"/>
      <c r="F75" s="295"/>
      <c r="G75" s="295"/>
      <c r="H75" s="295"/>
      <c r="I75" s="295"/>
      <c r="J75" s="295"/>
      <c r="K75" s="295"/>
      <c r="L75" s="295"/>
      <c r="M75" s="295"/>
      <c r="N75" s="295"/>
      <c r="O75" s="295"/>
      <c r="P75" s="295"/>
      <c r="Q75" s="295"/>
      <c r="R75" s="295"/>
      <c r="S75" s="295"/>
      <c r="T75" s="295"/>
      <c r="U75" s="295"/>
      <c r="V75" s="295"/>
      <c r="W75" s="295"/>
      <c r="X75" s="295"/>
      <c r="Y75" s="295"/>
      <c r="Z75" s="295"/>
      <c r="AA75" s="295"/>
      <c r="AB75" s="295"/>
      <c r="AC75" s="295"/>
      <c r="AD75" s="295"/>
      <c r="AE75" s="295"/>
      <c r="AF75" s="295"/>
      <c r="AG75" s="295"/>
      <c r="AH75" s="295"/>
      <c r="AI75" s="295"/>
      <c r="AJ75" s="295"/>
      <c r="AK75" s="295"/>
      <c r="AM75" s="403"/>
      <c r="AV75" s="411"/>
      <c r="AW75" s="411"/>
      <c r="AX75" s="412"/>
      <c r="AY75" s="412"/>
      <c r="AZ75" s="412"/>
      <c r="BA75" s="412"/>
      <c r="BB75" s="412"/>
      <c r="BC75" s="412"/>
    </row>
    <row r="76" spans="1:55" s="258" customFormat="1" ht="11.25" customHeight="1">
      <c r="A76" s="278" t="s">
        <v>168</v>
      </c>
      <c r="B76" s="296"/>
      <c r="C76" s="296"/>
      <c r="D76" s="296"/>
      <c r="E76" s="296"/>
      <c r="F76" s="296"/>
      <c r="G76" s="296"/>
      <c r="H76" s="296"/>
      <c r="I76" s="296"/>
      <c r="J76" s="296"/>
      <c r="K76" s="296"/>
      <c r="L76" s="296"/>
      <c r="M76" s="296"/>
      <c r="N76" s="296"/>
      <c r="O76" s="296"/>
      <c r="P76" s="296"/>
      <c r="Q76" s="296"/>
      <c r="R76" s="296"/>
      <c r="S76" s="296"/>
      <c r="T76" s="296"/>
      <c r="U76" s="296"/>
      <c r="V76" s="296"/>
      <c r="W76" s="296"/>
      <c r="X76" s="296"/>
      <c r="Y76" s="296"/>
      <c r="Z76" s="296"/>
      <c r="AA76" s="296"/>
      <c r="AB76" s="296"/>
      <c r="AC76" s="296"/>
      <c r="AD76" s="296"/>
      <c r="AE76" s="296"/>
      <c r="AF76" s="296"/>
      <c r="AG76" s="296"/>
      <c r="AH76" s="296"/>
      <c r="AI76" s="296"/>
      <c r="AJ76" s="296"/>
      <c r="AK76" s="296"/>
      <c r="AL76" s="391"/>
      <c r="AM76" s="404"/>
      <c r="AV76" s="411"/>
      <c r="AW76" s="411"/>
      <c r="AX76" s="412"/>
      <c r="AY76" s="412"/>
      <c r="AZ76" s="412"/>
      <c r="BA76" s="412"/>
      <c r="BB76" s="412"/>
      <c r="BC76" s="412"/>
    </row>
    <row r="77" spans="1:55" s="258" customFormat="1" ht="11.25" customHeight="1">
      <c r="A77" s="277" t="s">
        <v>170</v>
      </c>
      <c r="B77" s="295"/>
      <c r="C77" s="295"/>
      <c r="D77" s="295"/>
      <c r="E77" s="295"/>
      <c r="F77" s="295"/>
      <c r="G77" s="295"/>
      <c r="H77" s="295"/>
      <c r="I77" s="295"/>
      <c r="J77" s="295"/>
      <c r="K77" s="295"/>
      <c r="L77" s="295"/>
      <c r="M77" s="295"/>
      <c r="N77" s="295"/>
      <c r="O77" s="295"/>
      <c r="P77" s="295"/>
      <c r="Q77" s="295"/>
      <c r="R77" s="295"/>
      <c r="S77" s="295"/>
      <c r="T77" s="295"/>
      <c r="U77" s="295"/>
      <c r="V77" s="295"/>
      <c r="W77" s="295"/>
      <c r="X77" s="295"/>
      <c r="Y77" s="295"/>
      <c r="Z77" s="295"/>
      <c r="AA77" s="295"/>
      <c r="AB77" s="295"/>
      <c r="AC77" s="295"/>
      <c r="AD77" s="295"/>
      <c r="AE77" s="295"/>
      <c r="AF77" s="295"/>
      <c r="AG77" s="295"/>
      <c r="AH77" s="295"/>
      <c r="AI77" s="295"/>
      <c r="AJ77" s="295"/>
      <c r="AK77" s="295"/>
      <c r="AL77" s="392"/>
      <c r="AM77" s="405"/>
      <c r="AV77" s="411"/>
      <c r="AW77" s="411"/>
      <c r="AX77" s="412"/>
      <c r="AY77" s="412"/>
      <c r="AZ77" s="412"/>
      <c r="BA77" s="412"/>
      <c r="BB77" s="412"/>
      <c r="BC77" s="412"/>
    </row>
    <row r="78" spans="1:55" s="258" customFormat="1" ht="11.25" customHeight="1">
      <c r="A78" s="277" t="s">
        <v>172</v>
      </c>
      <c r="B78" s="295"/>
      <c r="C78" s="295"/>
      <c r="D78" s="295"/>
      <c r="E78" s="295"/>
      <c r="F78" s="295"/>
      <c r="G78" s="295"/>
      <c r="H78" s="295"/>
      <c r="I78" s="295"/>
      <c r="J78" s="295"/>
      <c r="K78" s="295"/>
      <c r="L78" s="295"/>
      <c r="M78" s="295"/>
      <c r="N78" s="295"/>
      <c r="O78" s="295"/>
      <c r="P78" s="295"/>
      <c r="Q78" s="295"/>
      <c r="R78" s="295"/>
      <c r="S78" s="295"/>
      <c r="T78" s="295"/>
      <c r="U78" s="295"/>
      <c r="V78" s="295"/>
      <c r="W78" s="295"/>
      <c r="X78" s="295"/>
      <c r="Y78" s="295"/>
      <c r="Z78" s="295"/>
      <c r="AA78" s="295"/>
      <c r="AB78" s="295"/>
      <c r="AC78" s="295"/>
      <c r="AD78" s="295"/>
      <c r="AE78" s="295"/>
      <c r="AF78" s="295"/>
      <c r="AG78" s="295"/>
      <c r="AH78" s="295"/>
      <c r="AI78" s="295"/>
      <c r="AJ78" s="295"/>
      <c r="AK78" s="390"/>
      <c r="AM78" s="403"/>
      <c r="AV78" s="411"/>
      <c r="AW78" s="411"/>
      <c r="AX78" s="412"/>
      <c r="AY78" s="412"/>
      <c r="AZ78" s="412"/>
      <c r="BA78" s="412"/>
      <c r="BB78" s="412"/>
      <c r="BC78" s="412"/>
    </row>
    <row r="79" spans="1:55" s="258" customFormat="1" ht="4.5" customHeight="1">
      <c r="A79" s="277"/>
      <c r="B79" s="295"/>
      <c r="C79" s="295"/>
      <c r="D79" s="295"/>
      <c r="E79" s="295"/>
      <c r="F79" s="295"/>
      <c r="G79" s="295"/>
      <c r="H79" s="295"/>
      <c r="I79" s="295"/>
      <c r="J79" s="295"/>
      <c r="K79" s="295"/>
      <c r="L79" s="295"/>
      <c r="M79" s="295"/>
      <c r="N79" s="295"/>
      <c r="O79" s="295"/>
      <c r="P79" s="295"/>
      <c r="Q79" s="295"/>
      <c r="R79" s="295"/>
      <c r="S79" s="295"/>
      <c r="T79" s="295"/>
      <c r="U79" s="295"/>
      <c r="V79" s="295"/>
      <c r="W79" s="295"/>
      <c r="X79" s="295"/>
      <c r="Y79" s="295"/>
      <c r="Z79" s="295"/>
      <c r="AA79" s="295"/>
      <c r="AB79" s="295"/>
      <c r="AC79" s="295"/>
      <c r="AD79" s="295"/>
      <c r="AE79" s="295"/>
      <c r="AF79" s="295"/>
      <c r="AG79" s="295"/>
      <c r="AH79" s="295"/>
      <c r="AI79" s="295"/>
      <c r="AJ79" s="295"/>
      <c r="AK79" s="390"/>
      <c r="AM79" s="403"/>
      <c r="AV79" s="411"/>
      <c r="AW79" s="411"/>
      <c r="AX79" s="412"/>
      <c r="AY79" s="412"/>
      <c r="AZ79" s="412"/>
      <c r="BA79" s="412"/>
      <c r="BB79" s="412"/>
      <c r="BC79" s="412"/>
    </row>
    <row r="80" spans="1:55" s="258" customFormat="1" ht="11.25" customHeight="1">
      <c r="A80" s="279" t="s">
        <v>189</v>
      </c>
      <c r="B80" s="296"/>
      <c r="C80" s="296"/>
      <c r="D80" s="296"/>
      <c r="E80" s="296"/>
      <c r="F80" s="296"/>
      <c r="G80" s="296"/>
      <c r="H80" s="296"/>
      <c r="I80" s="296"/>
      <c r="J80" s="296"/>
      <c r="K80" s="296"/>
      <c r="L80" s="296"/>
      <c r="M80" s="296"/>
      <c r="N80" s="296"/>
      <c r="O80" s="296"/>
      <c r="P80" s="296"/>
      <c r="Q80" s="296"/>
      <c r="R80" s="296"/>
      <c r="S80" s="296"/>
      <c r="T80" s="296"/>
      <c r="U80" s="296"/>
      <c r="V80" s="296"/>
      <c r="W80" s="296"/>
      <c r="X80" s="296"/>
      <c r="Y80" s="296"/>
      <c r="Z80" s="296"/>
      <c r="AA80" s="296"/>
      <c r="AB80" s="296"/>
      <c r="AC80" s="296"/>
      <c r="AD80" s="296"/>
      <c r="AE80" s="296"/>
      <c r="AF80" s="296"/>
      <c r="AG80" s="296"/>
      <c r="AH80" s="296"/>
      <c r="AI80" s="296"/>
      <c r="AJ80" s="296"/>
      <c r="AK80" s="296"/>
      <c r="AM80" s="403"/>
      <c r="AV80" s="411"/>
      <c r="AW80" s="411"/>
      <c r="AX80" s="412"/>
      <c r="AY80" s="412"/>
      <c r="AZ80" s="412"/>
      <c r="BA80" s="412"/>
      <c r="BB80" s="412"/>
      <c r="BC80" s="412"/>
    </row>
    <row r="81" spans="1:55" s="258" customFormat="1" ht="11.25" customHeight="1">
      <c r="A81" s="278" t="s">
        <v>174</v>
      </c>
      <c r="B81" s="296"/>
      <c r="C81" s="296"/>
      <c r="D81" s="296"/>
      <c r="E81" s="296"/>
      <c r="F81" s="296"/>
      <c r="G81" s="296"/>
      <c r="H81" s="296"/>
      <c r="I81" s="296"/>
      <c r="J81" s="296"/>
      <c r="K81" s="296"/>
      <c r="L81" s="296"/>
      <c r="M81" s="296"/>
      <c r="N81" s="296"/>
      <c r="O81" s="296"/>
      <c r="P81" s="296"/>
      <c r="Q81" s="296"/>
      <c r="R81" s="296"/>
      <c r="S81" s="296"/>
      <c r="T81" s="296"/>
      <c r="U81" s="296"/>
      <c r="V81" s="296"/>
      <c r="W81" s="296"/>
      <c r="X81" s="296"/>
      <c r="Y81" s="296"/>
      <c r="Z81" s="296"/>
      <c r="AA81" s="296"/>
      <c r="AB81" s="296"/>
      <c r="AC81" s="296"/>
      <c r="AD81" s="296"/>
      <c r="AE81" s="296"/>
      <c r="AF81" s="296"/>
      <c r="AG81" s="296"/>
      <c r="AH81" s="296"/>
      <c r="AI81" s="296"/>
      <c r="AJ81" s="296"/>
      <c r="AK81" s="296"/>
      <c r="AM81" s="403"/>
      <c r="AV81" s="411"/>
      <c r="AW81" s="411"/>
      <c r="AX81" s="412"/>
      <c r="AY81" s="412"/>
      <c r="AZ81" s="412"/>
      <c r="BA81" s="412"/>
      <c r="BB81" s="412"/>
      <c r="BC81" s="412"/>
    </row>
    <row r="82" spans="1:55" s="258" customFormat="1" ht="11.25" customHeight="1">
      <c r="A82" s="278" t="s">
        <v>177</v>
      </c>
      <c r="B82" s="297"/>
      <c r="C82" s="297"/>
      <c r="D82" s="297"/>
      <c r="E82" s="297"/>
      <c r="F82" s="297"/>
      <c r="G82" s="297"/>
      <c r="H82" s="297"/>
      <c r="I82" s="297"/>
      <c r="J82" s="297"/>
      <c r="K82" s="297"/>
      <c r="L82" s="297"/>
      <c r="M82" s="297"/>
      <c r="N82" s="297"/>
      <c r="O82" s="297"/>
      <c r="P82" s="297"/>
      <c r="Q82" s="297"/>
      <c r="R82" s="297"/>
      <c r="S82" s="297"/>
      <c r="T82" s="297"/>
      <c r="U82" s="297"/>
      <c r="V82" s="297"/>
      <c r="W82" s="297"/>
      <c r="X82" s="297"/>
      <c r="Y82" s="297"/>
      <c r="Z82" s="297"/>
      <c r="AA82" s="297"/>
      <c r="AB82" s="297"/>
      <c r="AC82" s="297"/>
      <c r="AD82" s="297"/>
      <c r="AE82" s="297"/>
      <c r="AF82" s="297"/>
      <c r="AG82" s="297"/>
      <c r="AH82" s="297"/>
      <c r="AI82" s="297"/>
      <c r="AJ82" s="297"/>
      <c r="AK82" s="390"/>
      <c r="AM82" s="403"/>
      <c r="AV82" s="411"/>
      <c r="AW82" s="411"/>
      <c r="AX82" s="412"/>
      <c r="AY82" s="412"/>
      <c r="AZ82" s="412"/>
      <c r="BA82" s="412"/>
      <c r="BB82" s="412"/>
      <c r="BC82" s="412"/>
    </row>
    <row r="83" spans="1:55" s="258" customFormat="1" ht="11.25" customHeight="1">
      <c r="A83" s="278" t="s">
        <v>147</v>
      </c>
      <c r="B83" s="297"/>
      <c r="C83" s="297"/>
      <c r="D83" s="297"/>
      <c r="E83" s="297"/>
      <c r="F83" s="297"/>
      <c r="G83" s="297"/>
      <c r="H83" s="297"/>
      <c r="I83" s="297"/>
      <c r="J83" s="297"/>
      <c r="K83" s="297"/>
      <c r="L83" s="297"/>
      <c r="M83" s="297"/>
      <c r="N83" s="297"/>
      <c r="O83" s="297"/>
      <c r="P83" s="297"/>
      <c r="Q83" s="297"/>
      <c r="R83" s="297"/>
      <c r="S83" s="297"/>
      <c r="T83" s="297"/>
      <c r="U83" s="297"/>
      <c r="V83" s="297"/>
      <c r="W83" s="297"/>
      <c r="X83" s="297"/>
      <c r="Y83" s="297"/>
      <c r="Z83" s="297"/>
      <c r="AA83" s="297"/>
      <c r="AB83" s="297"/>
      <c r="AC83" s="297"/>
      <c r="AD83" s="297"/>
      <c r="AE83" s="297"/>
      <c r="AF83" s="297"/>
      <c r="AG83" s="297"/>
      <c r="AH83" s="297"/>
      <c r="AI83" s="297"/>
      <c r="AJ83" s="297"/>
      <c r="AK83" s="390"/>
      <c r="AM83" s="403"/>
      <c r="AV83" s="411"/>
      <c r="AW83" s="411"/>
      <c r="AX83" s="412"/>
      <c r="AY83" s="412"/>
      <c r="AZ83" s="412"/>
      <c r="BA83" s="412"/>
      <c r="BB83" s="412"/>
      <c r="BC83" s="412"/>
    </row>
    <row r="84" spans="1:55" s="258" customFormat="1" ht="4.5" customHeight="1">
      <c r="A84" s="278"/>
      <c r="B84" s="297"/>
      <c r="C84" s="297"/>
      <c r="D84" s="297"/>
      <c r="E84" s="297"/>
      <c r="F84" s="297"/>
      <c r="G84" s="297"/>
      <c r="H84" s="297"/>
      <c r="I84" s="297"/>
      <c r="J84" s="297"/>
      <c r="K84" s="297"/>
      <c r="L84" s="297"/>
      <c r="M84" s="297"/>
      <c r="N84" s="297"/>
      <c r="O84" s="297"/>
      <c r="P84" s="297"/>
      <c r="Q84" s="297"/>
      <c r="R84" s="297"/>
      <c r="S84" s="297"/>
      <c r="T84" s="297"/>
      <c r="U84" s="297"/>
      <c r="V84" s="297"/>
      <c r="W84" s="297"/>
      <c r="X84" s="297"/>
      <c r="Y84" s="297"/>
      <c r="Z84" s="297"/>
      <c r="AA84" s="297"/>
      <c r="AB84" s="297"/>
      <c r="AC84" s="297"/>
      <c r="AD84" s="297"/>
      <c r="AE84" s="297"/>
      <c r="AF84" s="297"/>
      <c r="AG84" s="297"/>
      <c r="AH84" s="297"/>
      <c r="AI84" s="297"/>
      <c r="AJ84" s="297"/>
      <c r="AK84" s="390"/>
      <c r="AM84" s="403"/>
      <c r="AV84" s="411"/>
      <c r="AW84" s="411"/>
      <c r="AX84" s="412"/>
      <c r="AY84" s="412"/>
      <c r="AZ84" s="412"/>
      <c r="BA84" s="412"/>
      <c r="BB84" s="412"/>
      <c r="BC84" s="412"/>
    </row>
    <row r="85" spans="1:55" s="258" customFormat="1" ht="11.25" customHeight="1">
      <c r="A85" s="278" t="s">
        <v>193</v>
      </c>
      <c r="B85" s="296"/>
      <c r="C85" s="296"/>
      <c r="D85" s="296"/>
      <c r="E85" s="296"/>
      <c r="F85" s="296"/>
      <c r="G85" s="296"/>
      <c r="H85" s="296"/>
      <c r="I85" s="296"/>
      <c r="J85" s="296"/>
      <c r="K85" s="296"/>
      <c r="L85" s="296"/>
      <c r="M85" s="296"/>
      <c r="N85" s="296"/>
      <c r="O85" s="296"/>
      <c r="P85" s="296"/>
      <c r="Q85" s="296"/>
      <c r="R85" s="296"/>
      <c r="S85" s="296"/>
      <c r="T85" s="296"/>
      <c r="U85" s="296"/>
      <c r="V85" s="296"/>
      <c r="W85" s="296"/>
      <c r="X85" s="296"/>
      <c r="Y85" s="296"/>
      <c r="Z85" s="296"/>
      <c r="AA85" s="296"/>
      <c r="AB85" s="296"/>
      <c r="AC85" s="296"/>
      <c r="AD85" s="296"/>
      <c r="AE85" s="296"/>
      <c r="AF85" s="296"/>
      <c r="AG85" s="296"/>
      <c r="AH85" s="296"/>
      <c r="AI85" s="296"/>
      <c r="AJ85" s="296"/>
      <c r="AK85" s="296"/>
      <c r="AM85" s="403"/>
      <c r="AV85" s="411"/>
      <c r="AW85" s="411"/>
      <c r="AX85" s="412"/>
      <c r="AY85" s="412"/>
      <c r="AZ85" s="412"/>
      <c r="BA85" s="412"/>
      <c r="BB85" s="412"/>
      <c r="BC85" s="412"/>
    </row>
    <row r="86" spans="1:55" s="258" customFormat="1" ht="11.25" customHeight="1">
      <c r="A86" s="278" t="s">
        <v>194</v>
      </c>
      <c r="B86" s="296"/>
      <c r="C86" s="296"/>
      <c r="D86" s="296"/>
      <c r="E86" s="296"/>
      <c r="F86" s="296"/>
      <c r="G86" s="296"/>
      <c r="H86" s="296"/>
      <c r="I86" s="296"/>
      <c r="J86" s="296"/>
      <c r="K86" s="296"/>
      <c r="L86" s="296"/>
      <c r="M86" s="296"/>
      <c r="N86" s="296"/>
      <c r="O86" s="296"/>
      <c r="P86" s="296"/>
      <c r="Q86" s="296"/>
      <c r="R86" s="296"/>
      <c r="S86" s="296"/>
      <c r="T86" s="296"/>
      <c r="U86" s="296"/>
      <c r="V86" s="296"/>
      <c r="W86" s="296"/>
      <c r="X86" s="296"/>
      <c r="Y86" s="296"/>
      <c r="Z86" s="296"/>
      <c r="AA86" s="296"/>
      <c r="AB86" s="296"/>
      <c r="AC86" s="296"/>
      <c r="AD86" s="296"/>
      <c r="AE86" s="296"/>
      <c r="AF86" s="296"/>
      <c r="AG86" s="296"/>
      <c r="AH86" s="296"/>
      <c r="AI86" s="296"/>
      <c r="AJ86" s="296"/>
      <c r="AK86" s="296"/>
      <c r="AM86" s="403"/>
      <c r="AV86" s="411"/>
      <c r="AW86" s="411"/>
      <c r="AX86" s="412"/>
      <c r="AY86" s="412"/>
      <c r="AZ86" s="412"/>
      <c r="BA86" s="412"/>
      <c r="BB86" s="412"/>
      <c r="BC86" s="412"/>
    </row>
    <row r="87" spans="1:55" s="258" customFormat="1" ht="11.25" customHeight="1">
      <c r="A87" s="278" t="s">
        <v>178</v>
      </c>
      <c r="B87" s="296"/>
      <c r="C87" s="296"/>
      <c r="D87" s="296"/>
      <c r="E87" s="296"/>
      <c r="F87" s="296"/>
      <c r="G87" s="296"/>
      <c r="H87" s="296"/>
      <c r="I87" s="296"/>
      <c r="J87" s="296"/>
      <c r="K87" s="296"/>
      <c r="L87" s="296"/>
      <c r="M87" s="296"/>
      <c r="N87" s="296"/>
      <c r="O87" s="296"/>
      <c r="P87" s="296"/>
      <c r="Q87" s="296"/>
      <c r="R87" s="296"/>
      <c r="S87" s="296"/>
      <c r="T87" s="296"/>
      <c r="U87" s="296"/>
      <c r="V87" s="296"/>
      <c r="W87" s="296"/>
      <c r="X87" s="296"/>
      <c r="Y87" s="296"/>
      <c r="Z87" s="296"/>
      <c r="AA87" s="296"/>
      <c r="AB87" s="296"/>
      <c r="AC87" s="296"/>
      <c r="AD87" s="296"/>
      <c r="AE87" s="296"/>
      <c r="AF87" s="296"/>
      <c r="AG87" s="296"/>
      <c r="AH87" s="296"/>
      <c r="AI87" s="296"/>
      <c r="AJ87" s="296"/>
      <c r="AK87" s="296"/>
      <c r="AM87" s="403"/>
      <c r="AV87" s="411"/>
      <c r="AW87" s="411"/>
      <c r="AX87" s="412"/>
      <c r="AY87" s="412"/>
      <c r="AZ87" s="412"/>
      <c r="BA87" s="412"/>
      <c r="BB87" s="412"/>
      <c r="BC87" s="412"/>
    </row>
    <row r="88" spans="1:55" s="258" customFormat="1" ht="3" customHeight="1">
      <c r="A88" s="278"/>
      <c r="B88" s="296"/>
      <c r="C88" s="296"/>
      <c r="D88" s="296"/>
      <c r="E88" s="296"/>
      <c r="F88" s="296"/>
      <c r="G88" s="296"/>
      <c r="H88" s="296"/>
      <c r="I88" s="296"/>
      <c r="J88" s="296"/>
      <c r="K88" s="296"/>
      <c r="L88" s="296"/>
      <c r="M88" s="296"/>
      <c r="N88" s="296"/>
      <c r="O88" s="296"/>
      <c r="P88" s="296"/>
      <c r="Q88" s="296"/>
      <c r="R88" s="296"/>
      <c r="S88" s="296"/>
      <c r="T88" s="296"/>
      <c r="U88" s="296"/>
      <c r="V88" s="296"/>
      <c r="W88" s="296"/>
      <c r="X88" s="296"/>
      <c r="Y88" s="296"/>
      <c r="Z88" s="296"/>
      <c r="AA88" s="296"/>
      <c r="AB88" s="296"/>
      <c r="AC88" s="296"/>
      <c r="AD88" s="296"/>
      <c r="AE88" s="296"/>
      <c r="AF88" s="296"/>
      <c r="AG88" s="296"/>
      <c r="AH88" s="296"/>
      <c r="AI88" s="296"/>
      <c r="AJ88" s="296"/>
      <c r="AK88" s="296"/>
      <c r="AM88" s="403"/>
      <c r="AV88" s="411"/>
      <c r="AW88" s="411"/>
      <c r="AX88" s="412"/>
      <c r="AY88" s="412"/>
      <c r="AZ88" s="412"/>
      <c r="BA88" s="412"/>
      <c r="BB88" s="412"/>
      <c r="BC88" s="412"/>
    </row>
    <row r="89" spans="1:55" s="258" customFormat="1" ht="11.25" customHeight="1">
      <c r="A89" s="279" t="s">
        <v>165</v>
      </c>
      <c r="B89" s="296"/>
      <c r="C89" s="296"/>
      <c r="D89" s="296"/>
      <c r="E89" s="296"/>
      <c r="F89" s="296"/>
      <c r="G89" s="296"/>
      <c r="H89" s="296"/>
      <c r="I89" s="296"/>
      <c r="J89" s="296"/>
      <c r="K89" s="296"/>
      <c r="L89" s="296"/>
      <c r="M89" s="296"/>
      <c r="N89" s="296"/>
      <c r="O89" s="296"/>
      <c r="P89" s="296"/>
      <c r="Q89" s="296"/>
      <c r="R89" s="296"/>
      <c r="S89" s="296"/>
      <c r="T89" s="296"/>
      <c r="U89" s="296"/>
      <c r="V89" s="296"/>
      <c r="W89" s="296"/>
      <c r="X89" s="296"/>
      <c r="Y89" s="296"/>
      <c r="Z89" s="296"/>
      <c r="AA89" s="296"/>
      <c r="AB89" s="296"/>
      <c r="AC89" s="296"/>
      <c r="AD89" s="296"/>
      <c r="AE89" s="296"/>
      <c r="AF89" s="296"/>
      <c r="AG89" s="296"/>
      <c r="AH89" s="296"/>
      <c r="AI89" s="296"/>
      <c r="AJ89" s="296"/>
      <c r="AK89" s="296"/>
      <c r="AM89" s="403"/>
      <c r="AV89" s="411"/>
      <c r="AW89" s="411"/>
      <c r="AX89" s="412"/>
      <c r="AY89" s="412"/>
      <c r="AZ89" s="412"/>
      <c r="BA89" s="412"/>
      <c r="BB89" s="412"/>
      <c r="BC89" s="412"/>
    </row>
    <row r="90" spans="1:55" s="258" customFormat="1" ht="11.25" customHeight="1">
      <c r="A90" s="278" t="s">
        <v>179</v>
      </c>
      <c r="B90" s="298"/>
      <c r="C90" s="298"/>
      <c r="D90" s="298"/>
      <c r="E90" s="298"/>
      <c r="F90" s="298"/>
      <c r="G90" s="298"/>
      <c r="H90" s="298"/>
      <c r="I90" s="298"/>
      <c r="J90" s="298"/>
      <c r="K90" s="298"/>
      <c r="L90" s="298"/>
      <c r="M90" s="298"/>
      <c r="N90" s="298"/>
      <c r="O90" s="298"/>
      <c r="P90" s="298"/>
      <c r="Q90" s="298"/>
      <c r="R90" s="298"/>
      <c r="S90" s="298"/>
      <c r="T90" s="298"/>
      <c r="U90" s="298"/>
      <c r="V90" s="298"/>
      <c r="W90" s="298"/>
      <c r="X90" s="298"/>
      <c r="Y90" s="298"/>
      <c r="Z90" s="298"/>
      <c r="AA90" s="298"/>
      <c r="AB90" s="298"/>
      <c r="AC90" s="298"/>
      <c r="AD90" s="298"/>
      <c r="AE90" s="298"/>
      <c r="AF90" s="298"/>
      <c r="AG90" s="298"/>
      <c r="AH90" s="298"/>
      <c r="AI90" s="298"/>
      <c r="AJ90" s="298"/>
      <c r="AM90" s="403"/>
      <c r="AV90" s="411"/>
      <c r="AW90" s="411"/>
      <c r="AX90" s="412"/>
      <c r="AY90" s="412"/>
      <c r="AZ90" s="412"/>
      <c r="BA90" s="412"/>
      <c r="BB90" s="412"/>
      <c r="BC90" s="412"/>
    </row>
    <row r="91" spans="1:55" s="258" customFormat="1" ht="11.25" customHeight="1">
      <c r="A91" s="278" t="s">
        <v>184</v>
      </c>
      <c r="B91" s="298"/>
      <c r="C91" s="298"/>
      <c r="D91" s="298"/>
      <c r="E91" s="298"/>
      <c r="F91" s="298"/>
      <c r="G91" s="298"/>
      <c r="H91" s="298"/>
      <c r="I91" s="298"/>
      <c r="J91" s="298"/>
      <c r="K91" s="298"/>
      <c r="L91" s="298"/>
      <c r="M91" s="298"/>
      <c r="N91" s="298"/>
      <c r="O91" s="298"/>
      <c r="P91" s="298"/>
      <c r="Q91" s="298"/>
      <c r="R91" s="298"/>
      <c r="S91" s="298"/>
      <c r="T91" s="298"/>
      <c r="U91" s="298"/>
      <c r="V91" s="298"/>
      <c r="W91" s="298"/>
      <c r="X91" s="298"/>
      <c r="Y91" s="298"/>
      <c r="Z91" s="298"/>
      <c r="AA91" s="298"/>
      <c r="AB91" s="298"/>
      <c r="AC91" s="298"/>
      <c r="AD91" s="298"/>
      <c r="AE91" s="298"/>
      <c r="AF91" s="298"/>
      <c r="AG91" s="298"/>
      <c r="AH91" s="298"/>
      <c r="AI91" s="298"/>
      <c r="AJ91" s="298"/>
      <c r="AM91" s="403"/>
      <c r="AV91" s="411"/>
      <c r="AW91" s="411"/>
      <c r="AX91" s="412"/>
      <c r="AY91" s="412"/>
      <c r="AZ91" s="412"/>
      <c r="BA91" s="412"/>
      <c r="BB91" s="412"/>
      <c r="BC91" s="412"/>
    </row>
    <row r="92" spans="1:55" s="258" customFormat="1" ht="3" customHeight="1">
      <c r="A92" s="278"/>
      <c r="B92" s="298"/>
      <c r="C92" s="298"/>
      <c r="D92" s="298"/>
      <c r="E92" s="298"/>
      <c r="F92" s="298"/>
      <c r="G92" s="298"/>
      <c r="H92" s="298"/>
      <c r="I92" s="298"/>
      <c r="J92" s="298"/>
      <c r="K92" s="298"/>
      <c r="L92" s="298"/>
      <c r="M92" s="298"/>
      <c r="N92" s="298"/>
      <c r="O92" s="298"/>
      <c r="P92" s="298"/>
      <c r="Q92" s="298"/>
      <c r="R92" s="298"/>
      <c r="S92" s="298"/>
      <c r="T92" s="298"/>
      <c r="U92" s="298"/>
      <c r="V92" s="298"/>
      <c r="W92" s="298"/>
      <c r="X92" s="298"/>
      <c r="Y92" s="298"/>
      <c r="Z92" s="298"/>
      <c r="AA92" s="298"/>
      <c r="AB92" s="298"/>
      <c r="AC92" s="298"/>
      <c r="AD92" s="298"/>
      <c r="AE92" s="298"/>
      <c r="AF92" s="298"/>
      <c r="AG92" s="298"/>
      <c r="AH92" s="298"/>
      <c r="AI92" s="298"/>
      <c r="AJ92" s="298"/>
      <c r="AM92" s="403"/>
      <c r="AV92" s="411"/>
      <c r="AW92" s="411"/>
      <c r="AX92" s="412"/>
      <c r="AY92" s="412"/>
      <c r="AZ92" s="412"/>
      <c r="BA92" s="412"/>
      <c r="BB92" s="412"/>
      <c r="BC92" s="412"/>
    </row>
    <row r="93" spans="1:55" s="258" customFormat="1" ht="11.25" customHeight="1">
      <c r="A93" s="278" t="s">
        <v>198</v>
      </c>
      <c r="B93" s="298"/>
      <c r="C93" s="298"/>
      <c r="D93" s="298"/>
      <c r="E93" s="298"/>
      <c r="F93" s="298"/>
      <c r="G93" s="298"/>
      <c r="H93" s="298"/>
      <c r="I93" s="298"/>
      <c r="J93" s="298"/>
      <c r="K93" s="298"/>
      <c r="L93" s="298"/>
      <c r="M93" s="298"/>
      <c r="N93" s="298"/>
      <c r="O93" s="298"/>
      <c r="P93" s="298"/>
      <c r="Q93" s="298"/>
      <c r="R93" s="298"/>
      <c r="S93" s="298"/>
      <c r="T93" s="298"/>
      <c r="U93" s="298"/>
      <c r="V93" s="298"/>
      <c r="W93" s="298"/>
      <c r="X93" s="298"/>
      <c r="Y93" s="298"/>
      <c r="Z93" s="298"/>
      <c r="AA93" s="298"/>
      <c r="AB93" s="298"/>
      <c r="AC93" s="298"/>
      <c r="AD93" s="298"/>
      <c r="AE93" s="298"/>
      <c r="AF93" s="298"/>
      <c r="AG93" s="298"/>
      <c r="AH93" s="298"/>
      <c r="AI93" s="298"/>
      <c r="AJ93" s="298"/>
      <c r="AM93" s="403"/>
      <c r="AV93" s="411"/>
      <c r="AW93" s="411"/>
      <c r="AX93" s="412"/>
      <c r="AY93" s="412"/>
      <c r="AZ93" s="412"/>
      <c r="BA93" s="412"/>
      <c r="BB93" s="412"/>
      <c r="BC93" s="412"/>
    </row>
    <row r="94" spans="1:55">
      <c r="A94" s="280" t="s">
        <v>200</v>
      </c>
      <c r="B94" s="299"/>
      <c r="C94" s="307"/>
      <c r="D94" s="307"/>
      <c r="E94" s="307"/>
      <c r="F94" s="307"/>
      <c r="G94" s="307"/>
      <c r="H94" s="307"/>
      <c r="I94" s="307"/>
      <c r="J94" s="307"/>
      <c r="K94" s="307"/>
      <c r="L94" s="307"/>
      <c r="M94" s="307"/>
      <c r="N94" s="307"/>
      <c r="O94" s="307"/>
      <c r="P94" s="307"/>
      <c r="Q94" s="307"/>
      <c r="R94" s="307"/>
      <c r="S94" s="307"/>
      <c r="T94" s="307"/>
      <c r="U94" s="307"/>
      <c r="V94" s="307"/>
      <c r="W94" s="307"/>
      <c r="X94" s="307"/>
      <c r="Y94" s="307"/>
      <c r="Z94" s="307"/>
      <c r="AA94" s="307"/>
      <c r="AB94" s="307"/>
      <c r="AC94" s="307"/>
      <c r="AD94" s="307"/>
      <c r="AE94" s="307"/>
      <c r="AF94" s="307"/>
      <c r="AG94" s="307"/>
      <c r="AH94" s="307"/>
      <c r="AI94" s="307"/>
      <c r="AJ94" s="307"/>
      <c r="AK94" s="307"/>
      <c r="AL94" s="307"/>
      <c r="AM94" s="406"/>
    </row>
    <row r="95" spans="1:55">
      <c r="A95" s="281" t="s">
        <v>190</v>
      </c>
      <c r="B95" s="300"/>
      <c r="C95" s="300"/>
      <c r="D95" s="300"/>
      <c r="E95" s="300"/>
      <c r="F95" s="300"/>
      <c r="G95" s="300"/>
      <c r="H95" s="300"/>
      <c r="I95" s="300"/>
      <c r="J95" s="300"/>
      <c r="K95" s="300"/>
      <c r="L95" s="300"/>
      <c r="M95" s="300"/>
      <c r="N95" s="300"/>
      <c r="O95" s="300"/>
      <c r="P95" s="300"/>
      <c r="Q95" s="300"/>
      <c r="R95" s="300"/>
      <c r="S95" s="300"/>
      <c r="T95" s="300"/>
      <c r="U95" s="300"/>
      <c r="V95" s="300"/>
      <c r="W95" s="300"/>
      <c r="X95" s="300"/>
      <c r="Y95" s="300"/>
      <c r="Z95" s="300"/>
      <c r="AA95" s="300"/>
      <c r="AB95" s="300"/>
      <c r="AC95" s="300"/>
      <c r="AD95" s="300"/>
      <c r="AE95" s="300"/>
      <c r="AF95" s="300"/>
      <c r="AG95" s="300"/>
      <c r="AH95" s="300"/>
      <c r="AI95" s="300"/>
      <c r="AJ95" s="300"/>
      <c r="AK95" s="300"/>
      <c r="AL95" s="300"/>
      <c r="AM95" s="407"/>
    </row>
    <row r="96" spans="1:55">
      <c r="A96" s="259" t="s">
        <v>78</v>
      </c>
    </row>
    <row r="98" spans="1:58">
      <c r="A98" s="82" t="s">
        <v>264</v>
      </c>
      <c r="B98" s="94" t="s">
        <v>2</v>
      </c>
      <c r="C98" s="112"/>
      <c r="D98" s="112"/>
      <c r="E98" s="107"/>
      <c r="F98" s="107"/>
      <c r="G98" s="107"/>
      <c r="H98" s="107"/>
      <c r="I98" s="107"/>
      <c r="J98" s="107"/>
      <c r="K98" s="119"/>
      <c r="L98" s="348"/>
      <c r="M98" s="356"/>
      <c r="N98" s="356"/>
      <c r="O98" s="356"/>
      <c r="P98" s="356"/>
      <c r="Q98" s="356"/>
      <c r="R98" s="356"/>
      <c r="S98" s="356"/>
      <c r="T98" s="356"/>
      <c r="U98" s="356"/>
      <c r="V98" s="356"/>
      <c r="W98" s="356"/>
      <c r="X98" s="356"/>
      <c r="Y98" s="356"/>
      <c r="Z98" s="356"/>
      <c r="AA98" s="356"/>
      <c r="AB98" s="356"/>
      <c r="AC98" s="356"/>
      <c r="AD98" s="356"/>
      <c r="AE98" s="356"/>
      <c r="AF98" s="378"/>
      <c r="AG98" s="338" t="s">
        <v>115</v>
      </c>
      <c r="AH98" s="160"/>
      <c r="AI98" s="160"/>
      <c r="AJ98" s="160"/>
      <c r="AK98" s="160"/>
      <c r="AL98" s="160"/>
      <c r="AM98" s="169"/>
      <c r="AX98" s="257" t="s">
        <v>160</v>
      </c>
      <c r="AY98" s="413">
        <v>537</v>
      </c>
      <c r="AZ98" s="413">
        <v>268</v>
      </c>
      <c r="BA98" s="413">
        <v>537</v>
      </c>
      <c r="BB98" s="413">
        <v>268</v>
      </c>
      <c r="BC98" s="257" t="s">
        <v>233</v>
      </c>
      <c r="BD98" s="413"/>
      <c r="BE98" s="257"/>
      <c r="BF98" s="226"/>
    </row>
    <row r="99" spans="1:58" ht="20.25" customHeight="1">
      <c r="A99" s="83"/>
      <c r="B99" s="95" t="s">
        <v>266</v>
      </c>
      <c r="C99" s="113"/>
      <c r="D99" s="113"/>
      <c r="E99" s="106"/>
      <c r="F99" s="106"/>
      <c r="G99" s="106"/>
      <c r="H99" s="106"/>
      <c r="I99" s="106"/>
      <c r="J99" s="106"/>
      <c r="K99" s="120"/>
      <c r="L99" s="349"/>
      <c r="M99" s="357"/>
      <c r="N99" s="357"/>
      <c r="O99" s="357"/>
      <c r="P99" s="357"/>
      <c r="Q99" s="357"/>
      <c r="R99" s="357"/>
      <c r="S99" s="357"/>
      <c r="T99" s="357"/>
      <c r="U99" s="357"/>
      <c r="V99" s="357"/>
      <c r="W99" s="357"/>
      <c r="X99" s="357"/>
      <c r="Y99" s="357"/>
      <c r="Z99" s="357"/>
      <c r="AA99" s="357"/>
      <c r="AB99" s="357"/>
      <c r="AC99" s="357"/>
      <c r="AD99" s="357"/>
      <c r="AE99" s="357"/>
      <c r="AF99" s="379"/>
      <c r="AG99" s="383"/>
      <c r="AH99" s="386"/>
      <c r="AI99" s="386"/>
      <c r="AJ99" s="386"/>
      <c r="AK99" s="386"/>
      <c r="AL99" s="386"/>
      <c r="AM99" s="393"/>
      <c r="AX99" s="257" t="s">
        <v>236</v>
      </c>
      <c r="AY99" s="413">
        <v>684</v>
      </c>
      <c r="AZ99" s="413">
        <v>342</v>
      </c>
      <c r="BA99" s="413">
        <v>684</v>
      </c>
      <c r="BB99" s="413">
        <v>342</v>
      </c>
      <c r="BC99" s="257" t="s">
        <v>233</v>
      </c>
      <c r="BD99" s="413"/>
      <c r="BE99" s="257"/>
      <c r="BF99" s="226"/>
    </row>
    <row r="100" spans="1:58" s="257" customFormat="1" ht="20.25" customHeight="1">
      <c r="A100" s="83"/>
      <c r="B100" s="282" t="s">
        <v>128</v>
      </c>
      <c r="C100" s="81"/>
      <c r="D100" s="81"/>
      <c r="E100" s="93"/>
      <c r="F100" s="93"/>
      <c r="G100" s="93"/>
      <c r="H100" s="93"/>
      <c r="I100" s="93"/>
      <c r="J100" s="93"/>
      <c r="K100" s="337"/>
      <c r="L100" s="350"/>
      <c r="M100" s="358"/>
      <c r="N100" s="358"/>
      <c r="O100" s="358"/>
      <c r="P100" s="358"/>
      <c r="Q100" s="358"/>
      <c r="R100" s="358"/>
      <c r="S100" s="358"/>
      <c r="T100" s="358"/>
      <c r="U100" s="358"/>
      <c r="V100" s="358"/>
      <c r="W100" s="358"/>
      <c r="X100" s="358"/>
      <c r="Y100" s="358"/>
      <c r="Z100" s="358"/>
      <c r="AA100" s="358"/>
      <c r="AB100" s="374"/>
      <c r="AC100" s="375" t="s">
        <v>117</v>
      </c>
      <c r="AD100" s="377"/>
      <c r="AE100" s="377"/>
      <c r="AF100" s="380"/>
      <c r="AG100" s="384"/>
      <c r="AH100" s="384"/>
      <c r="AI100" s="384"/>
      <c r="AJ100" s="384"/>
      <c r="AK100" s="384"/>
      <c r="AL100" s="111" t="s">
        <v>118</v>
      </c>
      <c r="AM100" s="136"/>
      <c r="AV100" s="256"/>
      <c r="AW100" s="256"/>
      <c r="AX100" s="257" t="s">
        <v>237</v>
      </c>
      <c r="AY100" s="413">
        <v>889</v>
      </c>
      <c r="AZ100" s="413">
        <v>445</v>
      </c>
      <c r="BA100" s="413">
        <v>889</v>
      </c>
      <c r="BB100" s="413">
        <v>445</v>
      </c>
      <c r="BC100" s="257" t="s">
        <v>233</v>
      </c>
      <c r="BD100" s="413"/>
      <c r="BF100" s="226"/>
    </row>
    <row r="101" spans="1:58" s="257" customFormat="1" ht="20.25" customHeight="1">
      <c r="A101" s="83"/>
      <c r="B101" s="96" t="s">
        <v>267</v>
      </c>
      <c r="C101" s="114"/>
      <c r="D101" s="114"/>
      <c r="E101" s="114"/>
      <c r="F101" s="114"/>
      <c r="G101" s="114"/>
      <c r="H101" s="114"/>
      <c r="I101" s="114"/>
      <c r="J101" s="114"/>
      <c r="K101" s="121"/>
      <c r="L101" s="126" t="s">
        <v>9</v>
      </c>
      <c r="M101" s="126"/>
      <c r="N101" s="126"/>
      <c r="O101" s="126"/>
      <c r="P101" s="126"/>
      <c r="Q101" s="364"/>
      <c r="R101" s="364"/>
      <c r="S101" s="126" t="s">
        <v>14</v>
      </c>
      <c r="T101" s="364"/>
      <c r="U101" s="364"/>
      <c r="V101" s="364"/>
      <c r="W101" s="126" t="s">
        <v>22</v>
      </c>
      <c r="X101" s="126"/>
      <c r="Y101" s="126"/>
      <c r="Z101" s="126"/>
      <c r="AA101" s="126"/>
      <c r="AB101" s="126"/>
      <c r="AC101" s="376" t="s">
        <v>119</v>
      </c>
      <c r="AD101" s="126"/>
      <c r="AE101" s="126"/>
      <c r="AF101" s="126"/>
      <c r="AG101" s="126"/>
      <c r="AH101" s="126"/>
      <c r="AI101" s="126"/>
      <c r="AJ101" s="126"/>
      <c r="AK101" s="126"/>
      <c r="AL101" s="126"/>
      <c r="AM101" s="210"/>
      <c r="AV101" s="256"/>
      <c r="AW101" s="256"/>
      <c r="AX101" s="257" t="s">
        <v>239</v>
      </c>
      <c r="AY101" s="413">
        <v>231</v>
      </c>
      <c r="AZ101" s="413">
        <v>115</v>
      </c>
      <c r="BA101" s="413">
        <v>231</v>
      </c>
      <c r="BB101" s="413">
        <v>115</v>
      </c>
      <c r="BC101" s="257" t="s">
        <v>233</v>
      </c>
      <c r="BD101" s="413"/>
      <c r="BF101" s="226"/>
    </row>
    <row r="102" spans="1:58" s="257" customFormat="1" ht="20.25" customHeight="1">
      <c r="A102" s="83"/>
      <c r="B102" s="98"/>
      <c r="C102" s="116"/>
      <c r="D102" s="116"/>
      <c r="E102" s="116"/>
      <c r="F102" s="116"/>
      <c r="G102" s="116"/>
      <c r="H102" s="116"/>
      <c r="I102" s="116"/>
      <c r="J102" s="116"/>
      <c r="K102" s="123"/>
      <c r="L102" s="349"/>
      <c r="M102" s="357"/>
      <c r="N102" s="357"/>
      <c r="O102" s="357"/>
      <c r="P102" s="357"/>
      <c r="Q102" s="357"/>
      <c r="R102" s="357"/>
      <c r="S102" s="357"/>
      <c r="T102" s="357"/>
      <c r="U102" s="357"/>
      <c r="V102" s="357"/>
      <c r="W102" s="357"/>
      <c r="X102" s="357"/>
      <c r="Y102" s="357"/>
      <c r="Z102" s="357"/>
      <c r="AA102" s="357"/>
      <c r="AB102" s="357"/>
      <c r="AC102" s="357"/>
      <c r="AD102" s="357"/>
      <c r="AE102" s="357"/>
      <c r="AF102" s="357"/>
      <c r="AG102" s="357"/>
      <c r="AH102" s="357"/>
      <c r="AI102" s="357"/>
      <c r="AJ102" s="357"/>
      <c r="AK102" s="357"/>
      <c r="AL102" s="357"/>
      <c r="AM102" s="379"/>
      <c r="AV102" s="256"/>
      <c r="AW102" s="256"/>
      <c r="AX102" s="257" t="s">
        <v>5</v>
      </c>
      <c r="AY102" s="413">
        <v>226</v>
      </c>
      <c r="AZ102" s="413">
        <v>113</v>
      </c>
      <c r="BA102" s="413">
        <v>226</v>
      </c>
      <c r="BB102" s="413">
        <v>113</v>
      </c>
      <c r="BC102" s="257" t="s">
        <v>233</v>
      </c>
      <c r="BD102" s="413"/>
      <c r="BF102" s="226"/>
    </row>
    <row r="103" spans="1:58" s="257" customFormat="1" ht="20.25" customHeight="1">
      <c r="A103" s="83"/>
      <c r="B103" s="85" t="s">
        <v>27</v>
      </c>
      <c r="C103" s="111"/>
      <c r="D103" s="111"/>
      <c r="E103" s="99"/>
      <c r="F103" s="99"/>
      <c r="G103" s="99"/>
      <c r="H103" s="99"/>
      <c r="I103" s="99"/>
      <c r="J103" s="99"/>
      <c r="K103" s="99"/>
      <c r="L103" s="85" t="s">
        <v>30</v>
      </c>
      <c r="M103" s="99"/>
      <c r="N103" s="99"/>
      <c r="O103" s="99"/>
      <c r="P103" s="99"/>
      <c r="Q103" s="99"/>
      <c r="R103" s="212"/>
      <c r="S103" s="351"/>
      <c r="T103" s="359"/>
      <c r="U103" s="359"/>
      <c r="V103" s="359"/>
      <c r="W103" s="359"/>
      <c r="X103" s="359"/>
      <c r="Y103" s="371"/>
      <c r="Z103" s="85" t="s">
        <v>46</v>
      </c>
      <c r="AA103" s="99"/>
      <c r="AB103" s="99"/>
      <c r="AC103" s="99"/>
      <c r="AD103" s="99"/>
      <c r="AE103" s="99"/>
      <c r="AF103" s="212"/>
      <c r="AG103" s="351"/>
      <c r="AH103" s="359"/>
      <c r="AI103" s="359"/>
      <c r="AJ103" s="359"/>
      <c r="AK103" s="359"/>
      <c r="AL103" s="359"/>
      <c r="AM103" s="371"/>
      <c r="AV103" s="256"/>
      <c r="AW103" s="256"/>
      <c r="AX103" s="257" t="s">
        <v>240</v>
      </c>
      <c r="AY103" s="413">
        <v>564</v>
      </c>
      <c r="AZ103" s="413">
        <v>113</v>
      </c>
      <c r="BA103" s="413">
        <v>564</v>
      </c>
      <c r="BB103" s="413">
        <v>282</v>
      </c>
      <c r="BC103" s="257" t="s">
        <v>233</v>
      </c>
      <c r="BD103" s="413"/>
      <c r="BF103" s="226"/>
    </row>
    <row r="104" spans="1:58" s="257" customFormat="1" ht="20.25" customHeight="1">
      <c r="A104" s="84"/>
      <c r="B104" s="85" t="s">
        <v>86</v>
      </c>
      <c r="C104" s="111"/>
      <c r="D104" s="111"/>
      <c r="E104" s="99"/>
      <c r="F104" s="99"/>
      <c r="G104" s="99"/>
      <c r="H104" s="99"/>
      <c r="I104" s="99"/>
      <c r="J104" s="99"/>
      <c r="K104" s="99"/>
      <c r="L104" s="351"/>
      <c r="M104" s="359"/>
      <c r="N104" s="359"/>
      <c r="O104" s="359"/>
      <c r="P104" s="359"/>
      <c r="Q104" s="359"/>
      <c r="R104" s="359"/>
      <c r="S104" s="359"/>
      <c r="T104" s="359"/>
      <c r="U104" s="359"/>
      <c r="V104" s="359"/>
      <c r="W104" s="359"/>
      <c r="X104" s="359"/>
      <c r="Y104" s="359"/>
      <c r="Z104" s="359"/>
      <c r="AA104" s="359"/>
      <c r="AB104" s="359"/>
      <c r="AC104" s="359"/>
      <c r="AD104" s="359"/>
      <c r="AE104" s="359"/>
      <c r="AF104" s="359"/>
      <c r="AG104" s="359"/>
      <c r="AH104" s="359"/>
      <c r="AI104" s="359"/>
      <c r="AJ104" s="359"/>
      <c r="AK104" s="359"/>
      <c r="AL104" s="359"/>
      <c r="AM104" s="371"/>
      <c r="AV104" s="256"/>
      <c r="AW104" s="256"/>
      <c r="AX104" s="257" t="s">
        <v>241</v>
      </c>
      <c r="AY104" s="413">
        <v>710</v>
      </c>
      <c r="AZ104" s="413">
        <v>355</v>
      </c>
      <c r="BA104" s="413">
        <v>710</v>
      </c>
      <c r="BB104" s="413">
        <v>355</v>
      </c>
      <c r="BC104" s="257" t="s">
        <v>233</v>
      </c>
      <c r="BD104" s="413"/>
      <c r="BF104" s="226"/>
    </row>
    <row r="105" spans="1:58" s="257" customFormat="1" ht="20.25" customHeight="1">
      <c r="A105" s="260" t="s">
        <v>187</v>
      </c>
      <c r="B105" s="283"/>
      <c r="C105" s="283"/>
      <c r="D105" s="283"/>
      <c r="E105" s="283"/>
      <c r="F105" s="283"/>
      <c r="G105" s="283"/>
      <c r="H105" s="321"/>
      <c r="I105" s="324"/>
      <c r="J105" s="326" t="s">
        <v>161</v>
      </c>
      <c r="K105" s="126"/>
      <c r="L105" s="130"/>
      <c r="M105" s="130"/>
      <c r="N105" s="130"/>
      <c r="O105" s="130"/>
      <c r="P105" s="130"/>
      <c r="Q105" s="130"/>
      <c r="R105" s="130"/>
      <c r="S105" s="130"/>
      <c r="T105" s="130"/>
      <c r="U105" s="130"/>
      <c r="V105" s="130"/>
      <c r="W105" s="130"/>
      <c r="X105" s="130"/>
      <c r="Y105" s="130"/>
      <c r="Z105" s="130"/>
      <c r="AA105" s="130"/>
      <c r="AB105" s="130"/>
      <c r="AC105" s="130"/>
      <c r="AD105" s="130"/>
      <c r="AE105" s="130"/>
      <c r="AF105" s="130"/>
      <c r="AG105" s="130"/>
      <c r="AH105" s="130"/>
      <c r="AI105" s="130"/>
      <c r="AJ105" s="130"/>
      <c r="AK105" s="130"/>
      <c r="AL105" s="130"/>
      <c r="AM105" s="394"/>
      <c r="AV105" s="256"/>
      <c r="AW105" s="256"/>
      <c r="AX105" s="257" t="s">
        <v>242</v>
      </c>
      <c r="AY105" s="413">
        <v>1133</v>
      </c>
      <c r="AZ105" s="413">
        <v>567</v>
      </c>
      <c r="BA105" s="413">
        <v>1133</v>
      </c>
      <c r="BB105" s="413">
        <v>567</v>
      </c>
      <c r="BC105" s="257" t="s">
        <v>233</v>
      </c>
      <c r="BD105" s="413"/>
      <c r="BF105" s="226"/>
    </row>
    <row r="106" spans="1:58" s="257" customFormat="1" ht="20.25" customHeight="1">
      <c r="A106" s="261"/>
      <c r="B106" s="284"/>
      <c r="C106" s="284"/>
      <c r="D106" s="284"/>
      <c r="E106" s="284"/>
      <c r="F106" s="284"/>
      <c r="G106" s="284"/>
      <c r="H106" s="322"/>
      <c r="I106" s="325"/>
      <c r="J106" s="329" t="s">
        <v>202</v>
      </c>
      <c r="K106" s="106"/>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395"/>
      <c r="AV106" s="256"/>
      <c r="AW106" s="256"/>
      <c r="AX106" s="257" t="s">
        <v>82</v>
      </c>
      <c r="AY106" s="414">
        <f>BA106*$AG$100</f>
        <v>0</v>
      </c>
      <c r="AZ106" s="414">
        <f>BB106*$AG$100</f>
        <v>0</v>
      </c>
      <c r="BA106" s="413">
        <v>27</v>
      </c>
      <c r="BB106" s="413">
        <v>13</v>
      </c>
      <c r="BC106" s="257" t="s">
        <v>243</v>
      </c>
      <c r="BD106" s="413"/>
      <c r="BF106" s="226"/>
    </row>
    <row r="107" spans="1:58" s="257" customFormat="1" ht="3.75" customHeight="1">
      <c r="A107" s="262"/>
      <c r="B107" s="262"/>
      <c r="C107" s="262"/>
      <c r="D107" s="262"/>
      <c r="E107" s="262"/>
      <c r="F107" s="262"/>
      <c r="G107" s="262"/>
      <c r="H107" s="262"/>
      <c r="I107" s="326"/>
      <c r="J107" s="330"/>
      <c r="K107" s="126"/>
      <c r="L107" s="130"/>
      <c r="M107" s="130"/>
      <c r="N107" s="130"/>
      <c r="O107" s="130"/>
      <c r="P107" s="130"/>
      <c r="Q107" s="130"/>
      <c r="R107" s="130"/>
      <c r="S107" s="130"/>
      <c r="T107" s="130"/>
      <c r="U107" s="130"/>
      <c r="V107" s="130"/>
      <c r="W107" s="111"/>
      <c r="X107" s="111"/>
      <c r="Y107" s="111"/>
      <c r="Z107" s="111"/>
      <c r="AA107" s="111"/>
      <c r="AB107" s="111"/>
      <c r="AC107" s="111"/>
      <c r="AD107" s="111"/>
      <c r="AE107" s="111"/>
      <c r="AF107" s="111"/>
      <c r="AG107" s="111"/>
      <c r="AH107" s="111"/>
      <c r="AI107" s="111"/>
      <c r="AJ107" s="111"/>
      <c r="AK107" s="111"/>
      <c r="AL107" s="111"/>
      <c r="AM107" s="111"/>
      <c r="AV107" s="256"/>
      <c r="AW107" s="256"/>
      <c r="AX107" s="257" t="s">
        <v>134</v>
      </c>
      <c r="AY107" s="414">
        <f>BA107*$AG$100</f>
        <v>0</v>
      </c>
      <c r="AZ107" s="414">
        <f>BB107*$AG$100</f>
        <v>0</v>
      </c>
      <c r="BA107" s="413">
        <v>27</v>
      </c>
      <c r="BB107" s="413">
        <v>13</v>
      </c>
      <c r="BC107" s="257" t="s">
        <v>243</v>
      </c>
      <c r="BD107" s="413"/>
      <c r="BF107" s="226"/>
    </row>
    <row r="108" spans="1:58" s="257" customFormat="1" ht="20.25" customHeight="1">
      <c r="A108" s="263" t="s">
        <v>161</v>
      </c>
      <c r="B108" s="285"/>
      <c r="C108" s="285"/>
      <c r="D108" s="285"/>
      <c r="E108" s="285"/>
      <c r="F108" s="285"/>
      <c r="G108" s="285"/>
      <c r="H108" s="285"/>
      <c r="I108" s="327"/>
      <c r="J108" s="331"/>
      <c r="K108" s="338" t="s">
        <v>10</v>
      </c>
      <c r="L108" s="160"/>
      <c r="M108" s="160"/>
      <c r="N108" s="169"/>
      <c r="O108" s="360" t="str">
        <f>IF(L100="","",VLOOKUP(L100,$AX$98:$AY$132,2,0))</f>
        <v/>
      </c>
      <c r="P108" s="362"/>
      <c r="Q108" s="362"/>
      <c r="R108" s="160" t="s">
        <v>0</v>
      </c>
      <c r="S108" s="169"/>
      <c r="T108" s="366" t="s">
        <v>286</v>
      </c>
      <c r="U108" s="368"/>
      <c r="V108" s="368"/>
      <c r="W108" s="368"/>
      <c r="X108" s="370"/>
      <c r="Y108" s="372">
        <f>ROUNDDOWN($F$140/1000,0)</f>
        <v>0</v>
      </c>
      <c r="Z108" s="373"/>
      <c r="AA108" s="373"/>
      <c r="AB108" s="157" t="s">
        <v>0</v>
      </c>
      <c r="AC108" s="166"/>
      <c r="AD108" s="366" t="s">
        <v>271</v>
      </c>
      <c r="AE108" s="368"/>
      <c r="AF108" s="368"/>
      <c r="AG108" s="368"/>
      <c r="AH108" s="370"/>
      <c r="AI108" s="372">
        <f>ROUNDDOWN($F$147/1000,0)</f>
        <v>0</v>
      </c>
      <c r="AJ108" s="373"/>
      <c r="AK108" s="373"/>
      <c r="AL108" s="157" t="s">
        <v>0</v>
      </c>
      <c r="AM108" s="166"/>
      <c r="AV108" s="256"/>
      <c r="AW108" s="256"/>
      <c r="AX108" s="257" t="s">
        <v>56</v>
      </c>
      <c r="AY108" s="413">
        <v>320</v>
      </c>
      <c r="AZ108" s="413">
        <v>160</v>
      </c>
      <c r="BA108" s="413">
        <v>320</v>
      </c>
      <c r="BB108" s="413">
        <v>160</v>
      </c>
      <c r="BC108" s="257" t="s">
        <v>233</v>
      </c>
      <c r="BD108" s="413"/>
      <c r="BF108" s="226"/>
    </row>
    <row r="109" spans="1:58" s="257" customFormat="1" ht="22.5" customHeight="1">
      <c r="A109" s="264" t="s">
        <v>87</v>
      </c>
      <c r="B109" s="286"/>
      <c r="C109" s="301"/>
      <c r="D109" s="301"/>
      <c r="E109" s="301"/>
      <c r="F109" s="301"/>
      <c r="G109" s="301"/>
      <c r="H109" s="323"/>
      <c r="I109" s="328"/>
      <c r="J109" s="332"/>
      <c r="K109" s="339" t="s">
        <v>203</v>
      </c>
      <c r="L109" s="352"/>
      <c r="M109" s="352"/>
      <c r="N109" s="352"/>
      <c r="O109" s="352"/>
      <c r="P109" s="352"/>
      <c r="Q109" s="352"/>
      <c r="R109" s="352"/>
      <c r="S109" s="352"/>
      <c r="T109" s="352"/>
      <c r="U109" s="352"/>
      <c r="V109" s="352"/>
      <c r="W109" s="352"/>
      <c r="X109" s="352"/>
      <c r="Y109" s="352"/>
      <c r="Z109" s="352"/>
      <c r="AA109" s="352"/>
      <c r="AB109" s="352"/>
      <c r="AC109" s="352"/>
      <c r="AD109" s="352"/>
      <c r="AE109" s="352"/>
      <c r="AF109" s="381" t="s">
        <v>122</v>
      </c>
      <c r="AG109" s="385"/>
      <c r="AH109" s="385"/>
      <c r="AI109" s="301"/>
      <c r="AJ109" s="301"/>
      <c r="AK109" s="111"/>
      <c r="AL109" s="301"/>
      <c r="AM109" s="396"/>
      <c r="AV109" s="256"/>
      <c r="AW109" s="256"/>
      <c r="AX109" s="257" t="s">
        <v>57</v>
      </c>
      <c r="AY109" s="413">
        <v>339</v>
      </c>
      <c r="AZ109" s="413">
        <v>169</v>
      </c>
      <c r="BA109" s="413">
        <v>339</v>
      </c>
      <c r="BB109" s="413">
        <v>169</v>
      </c>
      <c r="BC109" s="257" t="s">
        <v>233</v>
      </c>
      <c r="BD109" s="413"/>
      <c r="BF109" s="226"/>
    </row>
    <row r="110" spans="1:58" s="257" customFormat="1" ht="20.25" customHeight="1">
      <c r="A110" s="265"/>
      <c r="B110" s="226"/>
      <c r="C110" s="302" t="s">
        <v>467</v>
      </c>
      <c r="D110" s="302"/>
      <c r="E110" s="302"/>
      <c r="F110" s="302"/>
      <c r="G110" s="302"/>
      <c r="H110" s="302"/>
      <c r="I110" s="302"/>
      <c r="J110" s="302"/>
      <c r="K110" s="302"/>
      <c r="L110" s="302"/>
      <c r="M110" s="302"/>
      <c r="N110" s="302"/>
      <c r="O110" s="302"/>
      <c r="P110" s="302"/>
      <c r="Q110" s="302"/>
      <c r="R110" s="302"/>
      <c r="S110" s="302"/>
      <c r="T110" s="302"/>
      <c r="U110" s="302"/>
      <c r="V110" s="302"/>
      <c r="W110" s="302"/>
      <c r="X110" s="302"/>
      <c r="Y110" s="302"/>
      <c r="Z110" s="302"/>
      <c r="AA110" s="302"/>
      <c r="AB110" s="302"/>
      <c r="AC110" s="302"/>
      <c r="AD110" s="302"/>
      <c r="AE110" s="302"/>
      <c r="AF110" s="302"/>
      <c r="AG110" s="302"/>
      <c r="AH110" s="302"/>
      <c r="AI110" s="302"/>
      <c r="AJ110" s="302"/>
      <c r="AK110" s="302"/>
      <c r="AL110" s="302"/>
      <c r="AM110" s="397"/>
      <c r="AV110" s="256"/>
      <c r="AW110" s="256"/>
      <c r="AX110" s="257" t="s">
        <v>60</v>
      </c>
      <c r="AY110" s="413">
        <v>311</v>
      </c>
      <c r="AZ110" s="413">
        <v>156</v>
      </c>
      <c r="BA110" s="413">
        <v>311</v>
      </c>
      <c r="BB110" s="413">
        <v>156</v>
      </c>
      <c r="BC110" s="257" t="s">
        <v>233</v>
      </c>
      <c r="BD110" s="413"/>
      <c r="BF110" s="226"/>
    </row>
    <row r="111" spans="1:58" s="257" customFormat="1" ht="20.25" customHeight="1">
      <c r="A111" s="266"/>
      <c r="B111" s="287"/>
      <c r="C111" s="302"/>
      <c r="D111" s="302"/>
      <c r="E111" s="302"/>
      <c r="F111" s="302"/>
      <c r="G111" s="302"/>
      <c r="H111" s="302"/>
      <c r="I111" s="302"/>
      <c r="J111" s="302"/>
      <c r="K111" s="302"/>
      <c r="L111" s="302"/>
      <c r="M111" s="302"/>
      <c r="N111" s="302"/>
      <c r="O111" s="302"/>
      <c r="P111" s="302"/>
      <c r="Q111" s="302"/>
      <c r="R111" s="302"/>
      <c r="S111" s="302"/>
      <c r="T111" s="302"/>
      <c r="U111" s="302"/>
      <c r="V111" s="302"/>
      <c r="W111" s="302"/>
      <c r="X111" s="302"/>
      <c r="Y111" s="302"/>
      <c r="Z111" s="302"/>
      <c r="AA111" s="302"/>
      <c r="AB111" s="302"/>
      <c r="AC111" s="302"/>
      <c r="AD111" s="302"/>
      <c r="AE111" s="302"/>
      <c r="AF111" s="302"/>
      <c r="AG111" s="302"/>
      <c r="AH111" s="302"/>
      <c r="AI111" s="302"/>
      <c r="AJ111" s="302"/>
      <c r="AK111" s="302"/>
      <c r="AL111" s="302"/>
      <c r="AM111" s="397"/>
      <c r="AV111" s="256"/>
      <c r="AW111" s="256"/>
      <c r="AX111" s="257" t="s">
        <v>63</v>
      </c>
      <c r="AY111" s="413">
        <v>137</v>
      </c>
      <c r="AZ111" s="413">
        <v>68</v>
      </c>
      <c r="BA111" s="413">
        <v>137</v>
      </c>
      <c r="BB111" s="413">
        <v>68</v>
      </c>
      <c r="BC111" s="257" t="s">
        <v>233</v>
      </c>
      <c r="BD111" s="413"/>
      <c r="BF111" s="226"/>
    </row>
    <row r="112" spans="1:58" s="257" customFormat="1" ht="20.25" customHeight="1">
      <c r="A112" s="266"/>
      <c r="B112" s="287"/>
      <c r="C112" s="302"/>
      <c r="D112" s="302"/>
      <c r="E112" s="302"/>
      <c r="F112" s="302"/>
      <c r="G112" s="302"/>
      <c r="H112" s="302"/>
      <c r="I112" s="302"/>
      <c r="J112" s="302"/>
      <c r="K112" s="302"/>
      <c r="L112" s="302"/>
      <c r="M112" s="302"/>
      <c r="N112" s="302"/>
      <c r="O112" s="302"/>
      <c r="P112" s="302"/>
      <c r="Q112" s="302"/>
      <c r="R112" s="302"/>
      <c r="S112" s="302"/>
      <c r="T112" s="302"/>
      <c r="U112" s="302"/>
      <c r="V112" s="302"/>
      <c r="W112" s="302"/>
      <c r="X112" s="302"/>
      <c r="Y112" s="302"/>
      <c r="Z112" s="302"/>
      <c r="AA112" s="302"/>
      <c r="AB112" s="302"/>
      <c r="AC112" s="302"/>
      <c r="AD112" s="302"/>
      <c r="AE112" s="302"/>
      <c r="AF112" s="302"/>
      <c r="AG112" s="302"/>
      <c r="AH112" s="302"/>
      <c r="AI112" s="302"/>
      <c r="AJ112" s="302"/>
      <c r="AK112" s="302"/>
      <c r="AL112" s="302"/>
      <c r="AM112" s="397"/>
      <c r="AV112" s="256"/>
      <c r="AW112" s="256"/>
      <c r="AX112" s="257" t="s">
        <v>35</v>
      </c>
      <c r="AY112" s="413">
        <v>508</v>
      </c>
      <c r="AZ112" s="413">
        <v>254</v>
      </c>
      <c r="BA112" s="413">
        <v>508</v>
      </c>
      <c r="BB112" s="413">
        <v>254</v>
      </c>
      <c r="BC112" s="257" t="s">
        <v>233</v>
      </c>
      <c r="BD112" s="413"/>
      <c r="BF112" s="226"/>
    </row>
    <row r="113" spans="1:58" s="257" customFormat="1" ht="20.25" customHeight="1">
      <c r="A113" s="266"/>
      <c r="B113" s="287"/>
      <c r="C113" s="302"/>
      <c r="D113" s="302"/>
      <c r="E113" s="302"/>
      <c r="F113" s="302"/>
      <c r="G113" s="302"/>
      <c r="H113" s="302"/>
      <c r="I113" s="302"/>
      <c r="J113" s="302"/>
      <c r="K113" s="302"/>
      <c r="L113" s="302"/>
      <c r="M113" s="302"/>
      <c r="N113" s="302"/>
      <c r="O113" s="302"/>
      <c r="P113" s="302"/>
      <c r="Q113" s="302"/>
      <c r="R113" s="302"/>
      <c r="S113" s="302"/>
      <c r="T113" s="302"/>
      <c r="U113" s="302"/>
      <c r="V113" s="302"/>
      <c r="W113" s="302"/>
      <c r="X113" s="302"/>
      <c r="Y113" s="302"/>
      <c r="Z113" s="302"/>
      <c r="AA113" s="302"/>
      <c r="AB113" s="302"/>
      <c r="AC113" s="302"/>
      <c r="AD113" s="302"/>
      <c r="AE113" s="302"/>
      <c r="AF113" s="302"/>
      <c r="AG113" s="302"/>
      <c r="AH113" s="302"/>
      <c r="AI113" s="302"/>
      <c r="AJ113" s="302"/>
      <c r="AK113" s="302"/>
      <c r="AL113" s="302"/>
      <c r="AM113" s="397"/>
      <c r="AV113" s="256"/>
      <c r="AW113" s="256"/>
      <c r="AX113" s="257" t="s">
        <v>65</v>
      </c>
      <c r="AY113" s="413">
        <v>204</v>
      </c>
      <c r="AZ113" s="413">
        <v>102</v>
      </c>
      <c r="BA113" s="413">
        <v>204</v>
      </c>
      <c r="BB113" s="413">
        <v>102</v>
      </c>
      <c r="BC113" s="257" t="s">
        <v>233</v>
      </c>
      <c r="BD113" s="413"/>
      <c r="BF113" s="226"/>
    </row>
    <row r="114" spans="1:58" s="257" customFormat="1" ht="20.25" customHeight="1">
      <c r="A114" s="266"/>
      <c r="B114" s="287"/>
      <c r="C114" s="302"/>
      <c r="D114" s="302"/>
      <c r="E114" s="302"/>
      <c r="F114" s="302"/>
      <c r="G114" s="302"/>
      <c r="H114" s="302"/>
      <c r="I114" s="302"/>
      <c r="J114" s="302"/>
      <c r="K114" s="302"/>
      <c r="L114" s="302"/>
      <c r="M114" s="302"/>
      <c r="N114" s="302"/>
      <c r="O114" s="302"/>
      <c r="P114" s="302"/>
      <c r="Q114" s="302"/>
      <c r="R114" s="302"/>
      <c r="S114" s="302"/>
      <c r="T114" s="302"/>
      <c r="U114" s="302"/>
      <c r="V114" s="302"/>
      <c r="W114" s="302"/>
      <c r="X114" s="302"/>
      <c r="Y114" s="302"/>
      <c r="Z114" s="302"/>
      <c r="AA114" s="302"/>
      <c r="AB114" s="302"/>
      <c r="AC114" s="302"/>
      <c r="AD114" s="302"/>
      <c r="AE114" s="302"/>
      <c r="AF114" s="302"/>
      <c r="AG114" s="302"/>
      <c r="AH114" s="302"/>
      <c r="AI114" s="302"/>
      <c r="AJ114" s="302"/>
      <c r="AK114" s="302"/>
      <c r="AL114" s="302"/>
      <c r="AM114" s="397"/>
      <c r="AV114" s="256"/>
      <c r="AW114" s="256"/>
      <c r="AX114" s="257" t="s">
        <v>67</v>
      </c>
      <c r="AY114" s="413">
        <v>148</v>
      </c>
      <c r="AZ114" s="413">
        <v>74</v>
      </c>
      <c r="BA114" s="413">
        <v>148</v>
      </c>
      <c r="BB114" s="413">
        <v>74</v>
      </c>
      <c r="BC114" s="257" t="s">
        <v>233</v>
      </c>
      <c r="BD114" s="413"/>
      <c r="BF114" s="226"/>
    </row>
    <row r="115" spans="1:58" s="257" customFormat="1" ht="20.25" customHeight="1">
      <c r="A115" s="266"/>
      <c r="B115" s="287"/>
      <c r="C115" s="302"/>
      <c r="D115" s="302"/>
      <c r="E115" s="302"/>
      <c r="F115" s="302"/>
      <c r="G115" s="302"/>
      <c r="H115" s="302"/>
      <c r="I115" s="302"/>
      <c r="J115" s="302"/>
      <c r="K115" s="302"/>
      <c r="L115" s="302"/>
      <c r="M115" s="302"/>
      <c r="N115" s="302"/>
      <c r="O115" s="302"/>
      <c r="P115" s="302"/>
      <c r="Q115" s="302"/>
      <c r="R115" s="302"/>
      <c r="S115" s="302"/>
      <c r="T115" s="302"/>
      <c r="U115" s="302"/>
      <c r="V115" s="302"/>
      <c r="W115" s="302"/>
      <c r="X115" s="302"/>
      <c r="Y115" s="302"/>
      <c r="Z115" s="302"/>
      <c r="AA115" s="302"/>
      <c r="AB115" s="302"/>
      <c r="AC115" s="302"/>
      <c r="AD115" s="302"/>
      <c r="AE115" s="302"/>
      <c r="AF115" s="302"/>
      <c r="AG115" s="302"/>
      <c r="AH115" s="302"/>
      <c r="AI115" s="302"/>
      <c r="AJ115" s="302"/>
      <c r="AK115" s="302"/>
      <c r="AL115" s="302"/>
      <c r="AM115" s="397"/>
      <c r="AV115" s="256"/>
      <c r="AW115" s="256"/>
      <c r="AX115" s="257" t="s">
        <v>68</v>
      </c>
      <c r="AY115" s="413"/>
      <c r="AZ115" s="413">
        <v>282</v>
      </c>
      <c r="BA115" s="413"/>
      <c r="BB115" s="413">
        <v>282</v>
      </c>
      <c r="BC115" s="257" t="s">
        <v>233</v>
      </c>
      <c r="BD115" s="413"/>
      <c r="BF115" s="226"/>
    </row>
    <row r="116" spans="1:58" s="257" customFormat="1" ht="20.25" customHeight="1">
      <c r="A116" s="266"/>
      <c r="B116" s="287"/>
      <c r="C116" s="302"/>
      <c r="D116" s="302"/>
      <c r="E116" s="302"/>
      <c r="F116" s="302"/>
      <c r="G116" s="302"/>
      <c r="H116" s="302"/>
      <c r="I116" s="302"/>
      <c r="J116" s="302"/>
      <c r="K116" s="302"/>
      <c r="L116" s="302"/>
      <c r="M116" s="302"/>
      <c r="N116" s="302"/>
      <c r="O116" s="302"/>
      <c r="P116" s="302"/>
      <c r="Q116" s="302"/>
      <c r="R116" s="302"/>
      <c r="S116" s="302"/>
      <c r="T116" s="302"/>
      <c r="U116" s="302"/>
      <c r="V116" s="302"/>
      <c r="W116" s="302"/>
      <c r="X116" s="302"/>
      <c r="Y116" s="302"/>
      <c r="Z116" s="302"/>
      <c r="AA116" s="302"/>
      <c r="AB116" s="302"/>
      <c r="AC116" s="302"/>
      <c r="AD116" s="302"/>
      <c r="AE116" s="302"/>
      <c r="AF116" s="302"/>
      <c r="AG116" s="302"/>
      <c r="AH116" s="302"/>
      <c r="AI116" s="302"/>
      <c r="AJ116" s="302"/>
      <c r="AK116" s="302"/>
      <c r="AL116" s="302"/>
      <c r="AM116" s="397"/>
      <c r="AV116" s="256"/>
      <c r="AW116" s="256"/>
      <c r="AX116" s="257" t="s">
        <v>171</v>
      </c>
      <c r="AY116" s="413">
        <v>33</v>
      </c>
      <c r="AZ116" s="413">
        <v>16</v>
      </c>
      <c r="BA116" s="413">
        <v>33</v>
      </c>
      <c r="BB116" s="413">
        <v>16</v>
      </c>
      <c r="BC116" s="257" t="s">
        <v>233</v>
      </c>
      <c r="BD116" s="413"/>
      <c r="BF116" s="226"/>
    </row>
    <row r="117" spans="1:58" s="257" customFormat="1" ht="20.25" customHeight="1">
      <c r="A117" s="267"/>
      <c r="B117" s="288"/>
      <c r="C117" s="303"/>
      <c r="D117" s="303"/>
      <c r="E117" s="303"/>
      <c r="F117" s="303"/>
      <c r="G117" s="303"/>
      <c r="H117" s="303"/>
      <c r="I117" s="303"/>
      <c r="J117" s="303"/>
      <c r="K117" s="303"/>
      <c r="L117" s="303"/>
      <c r="M117" s="303"/>
      <c r="N117" s="303"/>
      <c r="O117" s="303"/>
      <c r="P117" s="303"/>
      <c r="Q117" s="303"/>
      <c r="R117" s="303"/>
      <c r="S117" s="303"/>
      <c r="T117" s="303"/>
      <c r="U117" s="303"/>
      <c r="V117" s="303"/>
      <c r="W117" s="303"/>
      <c r="X117" s="303"/>
      <c r="Y117" s="303"/>
      <c r="Z117" s="303"/>
      <c r="AA117" s="303"/>
      <c r="AB117" s="303"/>
      <c r="AC117" s="303"/>
      <c r="AD117" s="303"/>
      <c r="AE117" s="303"/>
      <c r="AF117" s="303"/>
      <c r="AG117" s="303"/>
      <c r="AH117" s="303"/>
      <c r="AI117" s="303"/>
      <c r="AJ117" s="303"/>
      <c r="AK117" s="303"/>
      <c r="AL117" s="303"/>
      <c r="AM117" s="398"/>
      <c r="AV117" s="256"/>
      <c r="AW117" s="256"/>
      <c r="AX117" s="257" t="s">
        <v>69</v>
      </c>
      <c r="AY117" s="413">
        <v>475</v>
      </c>
      <c r="AZ117" s="413">
        <v>237</v>
      </c>
      <c r="BA117" s="413">
        <v>475</v>
      </c>
      <c r="BB117" s="413">
        <v>237</v>
      </c>
      <c r="BC117" s="257" t="s">
        <v>233</v>
      </c>
      <c r="BD117" s="413"/>
      <c r="BF117" s="226"/>
    </row>
    <row r="118" spans="1:58" s="257" customFormat="1">
      <c r="A118" s="268" t="s">
        <v>80</v>
      </c>
      <c r="B118" s="289"/>
      <c r="C118" s="289"/>
      <c r="D118" s="289"/>
      <c r="E118" s="289"/>
      <c r="F118" s="303"/>
      <c r="G118" s="303"/>
      <c r="H118" s="303"/>
      <c r="I118" s="303"/>
      <c r="J118" s="303"/>
      <c r="K118" s="303"/>
      <c r="L118" s="303"/>
      <c r="M118" s="303"/>
      <c r="N118" s="303"/>
      <c r="O118" s="303"/>
      <c r="P118" s="303"/>
      <c r="Q118" s="303"/>
      <c r="R118" s="303"/>
      <c r="S118" s="303"/>
      <c r="T118" s="303"/>
      <c r="U118" s="303"/>
      <c r="V118" s="303"/>
      <c r="W118" s="303"/>
      <c r="X118" s="303"/>
      <c r="Y118" s="303"/>
      <c r="Z118" s="303"/>
      <c r="AA118" s="303"/>
      <c r="AB118" s="303"/>
      <c r="AC118" s="303"/>
      <c r="AD118" s="303"/>
      <c r="AE118" s="303"/>
      <c r="AF118" s="303"/>
      <c r="AG118" s="303"/>
      <c r="AH118" s="303"/>
      <c r="AI118" s="303"/>
      <c r="AJ118" s="303"/>
      <c r="AK118" s="303"/>
      <c r="AL118" s="303"/>
      <c r="AM118" s="398"/>
      <c r="AV118" s="256"/>
      <c r="AW118" s="256"/>
      <c r="AX118" s="257" t="s">
        <v>19</v>
      </c>
      <c r="AY118" s="413">
        <v>638</v>
      </c>
      <c r="AZ118" s="413">
        <v>319</v>
      </c>
      <c r="BA118" s="413">
        <v>638</v>
      </c>
      <c r="BB118" s="413">
        <v>319</v>
      </c>
      <c r="BC118" s="257" t="s">
        <v>233</v>
      </c>
      <c r="BD118" s="413"/>
      <c r="BF118" s="226"/>
    </row>
    <row r="119" spans="1:58" s="257" customFormat="1">
      <c r="A119" s="269" t="s">
        <v>88</v>
      </c>
      <c r="B119" s="286"/>
      <c r="C119" s="286"/>
      <c r="D119" s="286"/>
      <c r="E119" s="308"/>
      <c r="F119" s="269" t="s">
        <v>277</v>
      </c>
      <c r="G119" s="286"/>
      <c r="H119" s="286"/>
      <c r="I119" s="286"/>
      <c r="J119" s="286"/>
      <c r="K119" s="340" t="s">
        <v>29</v>
      </c>
      <c r="L119" s="340"/>
      <c r="M119" s="340"/>
      <c r="N119" s="340"/>
      <c r="O119" s="340"/>
      <c r="P119" s="340"/>
      <c r="Q119" s="340"/>
      <c r="R119" s="340"/>
      <c r="S119" s="340"/>
      <c r="T119" s="340"/>
      <c r="U119" s="340"/>
      <c r="V119" s="340"/>
      <c r="W119" s="340"/>
      <c r="X119" s="340"/>
      <c r="Y119" s="340"/>
      <c r="Z119" s="340"/>
      <c r="AA119" s="340"/>
      <c r="AB119" s="340"/>
      <c r="AC119" s="340"/>
      <c r="AD119" s="340"/>
      <c r="AE119" s="340"/>
      <c r="AF119" s="340"/>
      <c r="AG119" s="340"/>
      <c r="AH119" s="340"/>
      <c r="AI119" s="340"/>
      <c r="AJ119" s="340"/>
      <c r="AK119" s="340"/>
      <c r="AL119" s="340"/>
      <c r="AM119" s="340"/>
      <c r="AV119" s="256"/>
      <c r="AW119" s="256"/>
      <c r="AX119" s="257" t="s">
        <v>72</v>
      </c>
      <c r="AY119" s="414">
        <f t="shared" ref="AY119:AZ132" si="1">BA119*$AG$100</f>
        <v>0</v>
      </c>
      <c r="AZ119" s="414">
        <f t="shared" si="1"/>
        <v>0</v>
      </c>
      <c r="BA119" s="413">
        <v>38</v>
      </c>
      <c r="BB119" s="413">
        <v>19</v>
      </c>
      <c r="BC119" s="257" t="s">
        <v>243</v>
      </c>
      <c r="BD119" s="413"/>
      <c r="BF119" s="215"/>
    </row>
    <row r="120" spans="1:58" s="257" customFormat="1" ht="9.75" customHeight="1">
      <c r="A120" s="270"/>
      <c r="B120" s="270"/>
      <c r="C120" s="270"/>
      <c r="D120" s="270"/>
      <c r="E120" s="270"/>
      <c r="F120" s="311"/>
      <c r="G120" s="311"/>
      <c r="H120" s="311"/>
      <c r="I120" s="311"/>
      <c r="J120" s="311"/>
      <c r="K120" s="341"/>
      <c r="L120" s="341"/>
      <c r="M120" s="341"/>
      <c r="N120" s="341"/>
      <c r="O120" s="341"/>
      <c r="P120" s="341"/>
      <c r="Q120" s="341"/>
      <c r="R120" s="341"/>
      <c r="S120" s="341"/>
      <c r="T120" s="341"/>
      <c r="U120" s="341"/>
      <c r="V120" s="341"/>
      <c r="W120" s="341"/>
      <c r="X120" s="341"/>
      <c r="Y120" s="341"/>
      <c r="Z120" s="341"/>
      <c r="AA120" s="341"/>
      <c r="AB120" s="341"/>
      <c r="AC120" s="341"/>
      <c r="AD120" s="341"/>
      <c r="AE120" s="341"/>
      <c r="AF120" s="341"/>
      <c r="AG120" s="341"/>
      <c r="AH120" s="341"/>
      <c r="AI120" s="341"/>
      <c r="AJ120" s="341"/>
      <c r="AK120" s="341"/>
      <c r="AL120" s="341"/>
      <c r="AM120" s="341"/>
      <c r="AV120" s="256"/>
      <c r="AW120" s="256"/>
      <c r="AX120" s="257" t="s">
        <v>75</v>
      </c>
      <c r="AY120" s="414">
        <f t="shared" si="1"/>
        <v>0</v>
      </c>
      <c r="AZ120" s="414">
        <f t="shared" si="1"/>
        <v>0</v>
      </c>
      <c r="BA120" s="413">
        <v>40</v>
      </c>
      <c r="BB120" s="413">
        <v>20</v>
      </c>
      <c r="BC120" s="257" t="s">
        <v>243</v>
      </c>
      <c r="BD120" s="413"/>
      <c r="BF120" s="215"/>
    </row>
    <row r="121" spans="1:58" s="257" customFormat="1" ht="9.75" customHeight="1">
      <c r="A121" s="270"/>
      <c r="B121" s="270"/>
      <c r="C121" s="270"/>
      <c r="D121" s="270"/>
      <c r="E121" s="270"/>
      <c r="F121" s="311"/>
      <c r="G121" s="311"/>
      <c r="H121" s="311"/>
      <c r="I121" s="311"/>
      <c r="J121" s="311"/>
      <c r="K121" s="341"/>
      <c r="L121" s="341"/>
      <c r="M121" s="341"/>
      <c r="N121" s="341"/>
      <c r="O121" s="341"/>
      <c r="P121" s="341"/>
      <c r="Q121" s="341"/>
      <c r="R121" s="341"/>
      <c r="S121" s="341"/>
      <c r="T121" s="341"/>
      <c r="U121" s="341"/>
      <c r="V121" s="341"/>
      <c r="W121" s="341"/>
      <c r="X121" s="341"/>
      <c r="Y121" s="341"/>
      <c r="Z121" s="341"/>
      <c r="AA121" s="341"/>
      <c r="AB121" s="341"/>
      <c r="AC121" s="341"/>
      <c r="AD121" s="341"/>
      <c r="AE121" s="341"/>
      <c r="AF121" s="341"/>
      <c r="AG121" s="341"/>
      <c r="AH121" s="341"/>
      <c r="AI121" s="341"/>
      <c r="AJ121" s="341"/>
      <c r="AK121" s="341"/>
      <c r="AL121" s="341"/>
      <c r="AM121" s="341"/>
      <c r="AV121" s="256"/>
      <c r="AW121" s="256"/>
      <c r="AX121" s="257" t="s">
        <v>51</v>
      </c>
      <c r="AY121" s="414">
        <f t="shared" si="1"/>
        <v>0</v>
      </c>
      <c r="AZ121" s="414">
        <f t="shared" si="1"/>
        <v>0</v>
      </c>
      <c r="BA121" s="413">
        <v>38</v>
      </c>
      <c r="BB121" s="413">
        <v>19</v>
      </c>
      <c r="BC121" s="257" t="s">
        <v>243</v>
      </c>
      <c r="BD121" s="413"/>
      <c r="BF121" s="215"/>
    </row>
    <row r="122" spans="1:58" s="257" customFormat="1" ht="9.75" customHeight="1">
      <c r="A122" s="270"/>
      <c r="B122" s="270"/>
      <c r="C122" s="270"/>
      <c r="D122" s="270"/>
      <c r="E122" s="270"/>
      <c r="F122" s="311"/>
      <c r="G122" s="311"/>
      <c r="H122" s="311"/>
      <c r="I122" s="311"/>
      <c r="J122" s="311"/>
      <c r="K122" s="341"/>
      <c r="L122" s="341"/>
      <c r="M122" s="341"/>
      <c r="N122" s="341"/>
      <c r="O122" s="341"/>
      <c r="P122" s="341"/>
      <c r="Q122" s="341"/>
      <c r="R122" s="341"/>
      <c r="S122" s="341"/>
      <c r="T122" s="341"/>
      <c r="U122" s="341"/>
      <c r="V122" s="341"/>
      <c r="W122" s="341"/>
      <c r="X122" s="341"/>
      <c r="Y122" s="341"/>
      <c r="Z122" s="341"/>
      <c r="AA122" s="341"/>
      <c r="AB122" s="341"/>
      <c r="AC122" s="341"/>
      <c r="AD122" s="341"/>
      <c r="AE122" s="341"/>
      <c r="AF122" s="341"/>
      <c r="AG122" s="341"/>
      <c r="AH122" s="341"/>
      <c r="AI122" s="341"/>
      <c r="AJ122" s="341"/>
      <c r="AK122" s="341"/>
      <c r="AL122" s="341"/>
      <c r="AM122" s="341"/>
      <c r="AV122" s="256"/>
      <c r="AW122" s="256"/>
      <c r="AX122" s="257" t="s">
        <v>59</v>
      </c>
      <c r="AY122" s="414">
        <f t="shared" si="1"/>
        <v>0</v>
      </c>
      <c r="AZ122" s="414">
        <f t="shared" si="1"/>
        <v>0</v>
      </c>
      <c r="BA122" s="413">
        <v>48</v>
      </c>
      <c r="BB122" s="413">
        <v>24</v>
      </c>
      <c r="BC122" s="257" t="s">
        <v>243</v>
      </c>
      <c r="BD122" s="413"/>
      <c r="BF122" s="215"/>
    </row>
    <row r="123" spans="1:58" s="257" customFormat="1" ht="9.75" customHeight="1">
      <c r="A123" s="270"/>
      <c r="B123" s="270"/>
      <c r="C123" s="270"/>
      <c r="D123" s="270"/>
      <c r="E123" s="270"/>
      <c r="F123" s="311"/>
      <c r="G123" s="311"/>
      <c r="H123" s="311"/>
      <c r="I123" s="311"/>
      <c r="J123" s="311"/>
      <c r="K123" s="341"/>
      <c r="L123" s="341"/>
      <c r="M123" s="341"/>
      <c r="N123" s="341"/>
      <c r="O123" s="341"/>
      <c r="P123" s="341"/>
      <c r="Q123" s="341"/>
      <c r="R123" s="341"/>
      <c r="S123" s="341"/>
      <c r="T123" s="341"/>
      <c r="U123" s="341"/>
      <c r="V123" s="341"/>
      <c r="W123" s="341"/>
      <c r="X123" s="341"/>
      <c r="Y123" s="341"/>
      <c r="Z123" s="341"/>
      <c r="AA123" s="341"/>
      <c r="AB123" s="341"/>
      <c r="AC123" s="341"/>
      <c r="AD123" s="341"/>
      <c r="AE123" s="341"/>
      <c r="AF123" s="341"/>
      <c r="AG123" s="341"/>
      <c r="AH123" s="341"/>
      <c r="AI123" s="341"/>
      <c r="AJ123" s="341"/>
      <c r="AK123" s="341"/>
      <c r="AL123" s="341"/>
      <c r="AM123" s="341"/>
      <c r="AV123" s="256"/>
      <c r="AW123" s="256"/>
      <c r="AX123" s="257" t="s">
        <v>11</v>
      </c>
      <c r="AY123" s="414">
        <f t="shared" si="1"/>
        <v>0</v>
      </c>
      <c r="AZ123" s="414">
        <f t="shared" si="1"/>
        <v>0</v>
      </c>
      <c r="BA123" s="413">
        <v>43</v>
      </c>
      <c r="BB123" s="413">
        <v>21</v>
      </c>
      <c r="BC123" s="257" t="s">
        <v>243</v>
      </c>
      <c r="BD123" s="413"/>
      <c r="BF123" s="215"/>
    </row>
    <row r="124" spans="1:58" s="257" customFormat="1" ht="9.75" customHeight="1">
      <c r="A124" s="270"/>
      <c r="B124" s="270"/>
      <c r="C124" s="270"/>
      <c r="D124" s="270"/>
      <c r="E124" s="270"/>
      <c r="F124" s="311"/>
      <c r="G124" s="311"/>
      <c r="H124" s="311"/>
      <c r="I124" s="311"/>
      <c r="J124" s="311"/>
      <c r="K124" s="341"/>
      <c r="L124" s="341"/>
      <c r="M124" s="341"/>
      <c r="N124" s="341"/>
      <c r="O124" s="341"/>
      <c r="P124" s="341"/>
      <c r="Q124" s="341"/>
      <c r="R124" s="341"/>
      <c r="S124" s="341"/>
      <c r="T124" s="341"/>
      <c r="U124" s="341"/>
      <c r="V124" s="341"/>
      <c r="W124" s="341"/>
      <c r="X124" s="341"/>
      <c r="Y124" s="341"/>
      <c r="Z124" s="341"/>
      <c r="AA124" s="341"/>
      <c r="AB124" s="341"/>
      <c r="AC124" s="341"/>
      <c r="AD124" s="341"/>
      <c r="AE124" s="341"/>
      <c r="AF124" s="341"/>
      <c r="AG124" s="341"/>
      <c r="AH124" s="341"/>
      <c r="AI124" s="341"/>
      <c r="AJ124" s="341"/>
      <c r="AK124" s="341"/>
      <c r="AL124" s="341"/>
      <c r="AM124" s="341"/>
      <c r="AV124" s="256"/>
      <c r="AW124" s="256"/>
      <c r="AX124" s="257" t="s">
        <v>77</v>
      </c>
      <c r="AY124" s="414">
        <f t="shared" si="1"/>
        <v>0</v>
      </c>
      <c r="AZ124" s="414">
        <f t="shared" si="1"/>
        <v>0</v>
      </c>
      <c r="BA124" s="413">
        <v>36</v>
      </c>
      <c r="BB124" s="413">
        <v>18</v>
      </c>
      <c r="BC124" s="257" t="s">
        <v>243</v>
      </c>
      <c r="BD124" s="413"/>
      <c r="BF124" s="215"/>
    </row>
    <row r="125" spans="1:58" s="257" customFormat="1" ht="9.75" customHeight="1">
      <c r="A125" s="270"/>
      <c r="B125" s="270"/>
      <c r="C125" s="270"/>
      <c r="D125" s="270"/>
      <c r="E125" s="270"/>
      <c r="F125" s="311"/>
      <c r="G125" s="311"/>
      <c r="H125" s="311"/>
      <c r="I125" s="311"/>
      <c r="J125" s="311"/>
      <c r="K125" s="341"/>
      <c r="L125" s="341"/>
      <c r="M125" s="341"/>
      <c r="N125" s="341"/>
      <c r="O125" s="341"/>
      <c r="P125" s="341"/>
      <c r="Q125" s="341"/>
      <c r="R125" s="341"/>
      <c r="S125" s="341"/>
      <c r="T125" s="341"/>
      <c r="U125" s="341"/>
      <c r="V125" s="341"/>
      <c r="W125" s="341"/>
      <c r="X125" s="341"/>
      <c r="Y125" s="341"/>
      <c r="Z125" s="341"/>
      <c r="AA125" s="341"/>
      <c r="AB125" s="341"/>
      <c r="AC125" s="341"/>
      <c r="AD125" s="341"/>
      <c r="AE125" s="341"/>
      <c r="AF125" s="341"/>
      <c r="AG125" s="341"/>
      <c r="AH125" s="341"/>
      <c r="AI125" s="341"/>
      <c r="AJ125" s="341"/>
      <c r="AK125" s="341"/>
      <c r="AL125" s="341"/>
      <c r="AM125" s="341"/>
      <c r="AV125" s="256"/>
      <c r="AW125" s="256"/>
      <c r="AX125" s="257" t="s">
        <v>245</v>
      </c>
      <c r="AY125" s="414">
        <f t="shared" si="1"/>
        <v>0</v>
      </c>
      <c r="AZ125" s="414">
        <f t="shared" si="1"/>
        <v>0</v>
      </c>
      <c r="BA125" s="413">
        <v>37</v>
      </c>
      <c r="BB125" s="413">
        <v>19</v>
      </c>
      <c r="BC125" s="257" t="s">
        <v>243</v>
      </c>
      <c r="BD125" s="413"/>
      <c r="BF125" s="215"/>
    </row>
    <row r="126" spans="1:58" s="257" customFormat="1" ht="9.75" customHeight="1">
      <c r="A126" s="270"/>
      <c r="B126" s="270"/>
      <c r="C126" s="270"/>
      <c r="D126" s="270"/>
      <c r="E126" s="270"/>
      <c r="F126" s="311"/>
      <c r="G126" s="311"/>
      <c r="H126" s="311"/>
      <c r="I126" s="311"/>
      <c r="J126" s="311"/>
      <c r="K126" s="341"/>
      <c r="L126" s="341"/>
      <c r="M126" s="341"/>
      <c r="N126" s="341"/>
      <c r="O126" s="341"/>
      <c r="P126" s="341"/>
      <c r="Q126" s="341"/>
      <c r="R126" s="341"/>
      <c r="S126" s="341"/>
      <c r="T126" s="341"/>
      <c r="U126" s="341"/>
      <c r="V126" s="341"/>
      <c r="W126" s="341"/>
      <c r="X126" s="341"/>
      <c r="Y126" s="341"/>
      <c r="Z126" s="341"/>
      <c r="AA126" s="341"/>
      <c r="AB126" s="341"/>
      <c r="AC126" s="341"/>
      <c r="AD126" s="341"/>
      <c r="AE126" s="341"/>
      <c r="AF126" s="341"/>
      <c r="AG126" s="341"/>
      <c r="AH126" s="341"/>
      <c r="AI126" s="341"/>
      <c r="AJ126" s="341"/>
      <c r="AK126" s="341"/>
      <c r="AL126" s="341"/>
      <c r="AM126" s="341"/>
      <c r="AV126" s="256"/>
      <c r="AW126" s="256"/>
      <c r="AX126" s="257" t="s">
        <v>163</v>
      </c>
      <c r="AY126" s="414">
        <f t="shared" si="1"/>
        <v>0</v>
      </c>
      <c r="AZ126" s="414">
        <f t="shared" si="1"/>
        <v>0</v>
      </c>
      <c r="BA126" s="413">
        <v>35</v>
      </c>
      <c r="BB126" s="413">
        <v>18</v>
      </c>
      <c r="BC126" s="257" t="s">
        <v>243</v>
      </c>
      <c r="BD126" s="413"/>
      <c r="BF126" s="215"/>
    </row>
    <row r="127" spans="1:58" s="257" customFormat="1" ht="9.75" customHeight="1">
      <c r="A127" s="270"/>
      <c r="B127" s="270"/>
      <c r="C127" s="270"/>
      <c r="D127" s="270"/>
      <c r="E127" s="270"/>
      <c r="F127" s="311"/>
      <c r="G127" s="311"/>
      <c r="H127" s="311"/>
      <c r="I127" s="311"/>
      <c r="J127" s="311"/>
      <c r="K127" s="341"/>
      <c r="L127" s="341"/>
      <c r="M127" s="341"/>
      <c r="N127" s="341"/>
      <c r="O127" s="341"/>
      <c r="P127" s="341"/>
      <c r="Q127" s="341"/>
      <c r="R127" s="341"/>
      <c r="S127" s="341"/>
      <c r="T127" s="341"/>
      <c r="U127" s="341"/>
      <c r="V127" s="341"/>
      <c r="W127" s="341"/>
      <c r="X127" s="341"/>
      <c r="Y127" s="341"/>
      <c r="Z127" s="341"/>
      <c r="AA127" s="341"/>
      <c r="AB127" s="341"/>
      <c r="AC127" s="341"/>
      <c r="AD127" s="341"/>
      <c r="AE127" s="341"/>
      <c r="AF127" s="341"/>
      <c r="AG127" s="341"/>
      <c r="AH127" s="341"/>
      <c r="AI127" s="341"/>
      <c r="AJ127" s="341"/>
      <c r="AK127" s="341"/>
      <c r="AL127" s="341"/>
      <c r="AM127" s="341"/>
      <c r="AV127" s="256"/>
      <c r="AW127" s="256"/>
      <c r="AX127" s="257" t="s">
        <v>246</v>
      </c>
      <c r="AY127" s="414">
        <f t="shared" si="1"/>
        <v>0</v>
      </c>
      <c r="AZ127" s="414">
        <f t="shared" si="1"/>
        <v>0</v>
      </c>
      <c r="BA127" s="413">
        <v>37</v>
      </c>
      <c r="BB127" s="413">
        <v>19</v>
      </c>
      <c r="BC127" s="257" t="s">
        <v>243</v>
      </c>
      <c r="BD127" s="413"/>
      <c r="BF127" s="215"/>
    </row>
    <row r="128" spans="1:58" s="257" customFormat="1" ht="9.75" customHeight="1">
      <c r="A128" s="270"/>
      <c r="B128" s="270"/>
      <c r="C128" s="270"/>
      <c r="D128" s="270"/>
      <c r="E128" s="270"/>
      <c r="F128" s="311"/>
      <c r="G128" s="311"/>
      <c r="H128" s="311"/>
      <c r="I128" s="311"/>
      <c r="J128" s="311"/>
      <c r="K128" s="341"/>
      <c r="L128" s="341"/>
      <c r="M128" s="341"/>
      <c r="N128" s="341"/>
      <c r="O128" s="341"/>
      <c r="P128" s="341"/>
      <c r="Q128" s="341"/>
      <c r="R128" s="341"/>
      <c r="S128" s="341"/>
      <c r="T128" s="341"/>
      <c r="U128" s="341"/>
      <c r="V128" s="341"/>
      <c r="W128" s="341"/>
      <c r="X128" s="341"/>
      <c r="Y128" s="341"/>
      <c r="Z128" s="341"/>
      <c r="AA128" s="341"/>
      <c r="AB128" s="341"/>
      <c r="AC128" s="341"/>
      <c r="AD128" s="341"/>
      <c r="AE128" s="341"/>
      <c r="AF128" s="341"/>
      <c r="AG128" s="341"/>
      <c r="AH128" s="341"/>
      <c r="AI128" s="341"/>
      <c r="AJ128" s="341"/>
      <c r="AK128" s="341"/>
      <c r="AL128" s="341"/>
      <c r="AM128" s="341"/>
      <c r="AV128" s="256"/>
      <c r="AW128" s="256"/>
      <c r="AX128" s="257" t="s">
        <v>247</v>
      </c>
      <c r="AY128" s="414">
        <f t="shared" si="1"/>
        <v>0</v>
      </c>
      <c r="AZ128" s="414">
        <f t="shared" si="1"/>
        <v>0</v>
      </c>
      <c r="BA128" s="413">
        <v>35</v>
      </c>
      <c r="BB128" s="413">
        <v>18</v>
      </c>
      <c r="BC128" s="257" t="s">
        <v>243</v>
      </c>
      <c r="BD128" s="413"/>
      <c r="BF128" s="215"/>
    </row>
    <row r="129" spans="1:58" s="257" customFormat="1" ht="9.75" customHeight="1">
      <c r="A129" s="270"/>
      <c r="B129" s="270"/>
      <c r="C129" s="270"/>
      <c r="D129" s="270"/>
      <c r="E129" s="270"/>
      <c r="F129" s="311"/>
      <c r="G129" s="311"/>
      <c r="H129" s="311"/>
      <c r="I129" s="311"/>
      <c r="J129" s="311"/>
      <c r="K129" s="341"/>
      <c r="L129" s="341"/>
      <c r="M129" s="341"/>
      <c r="N129" s="341"/>
      <c r="O129" s="341"/>
      <c r="P129" s="341"/>
      <c r="Q129" s="341"/>
      <c r="R129" s="341"/>
      <c r="S129" s="341"/>
      <c r="T129" s="341"/>
      <c r="U129" s="341"/>
      <c r="V129" s="341"/>
      <c r="W129" s="341"/>
      <c r="X129" s="341"/>
      <c r="Y129" s="341"/>
      <c r="Z129" s="341"/>
      <c r="AA129" s="341"/>
      <c r="AB129" s="341"/>
      <c r="AC129" s="341"/>
      <c r="AD129" s="341"/>
      <c r="AE129" s="341"/>
      <c r="AF129" s="341"/>
      <c r="AG129" s="341"/>
      <c r="AH129" s="341"/>
      <c r="AI129" s="341"/>
      <c r="AJ129" s="341"/>
      <c r="AK129" s="341"/>
      <c r="AL129" s="341"/>
      <c r="AM129" s="341"/>
      <c r="AV129" s="256"/>
      <c r="AW129" s="256"/>
      <c r="AX129" s="257" t="s">
        <v>249</v>
      </c>
      <c r="AY129" s="414">
        <f t="shared" si="1"/>
        <v>0</v>
      </c>
      <c r="AZ129" s="414">
        <f t="shared" si="1"/>
        <v>0</v>
      </c>
      <c r="BA129" s="413">
        <v>37</v>
      </c>
      <c r="BB129" s="413">
        <v>19</v>
      </c>
      <c r="BC129" s="257" t="s">
        <v>243</v>
      </c>
      <c r="BD129" s="413"/>
      <c r="BF129" s="215"/>
    </row>
    <row r="130" spans="1:58" s="257" customFormat="1" ht="9.75" customHeight="1">
      <c r="A130" s="270"/>
      <c r="B130" s="270"/>
      <c r="C130" s="270"/>
      <c r="D130" s="270"/>
      <c r="E130" s="270"/>
      <c r="F130" s="311"/>
      <c r="G130" s="311"/>
      <c r="H130" s="311"/>
      <c r="I130" s="311"/>
      <c r="J130" s="311"/>
      <c r="K130" s="341"/>
      <c r="L130" s="341"/>
      <c r="M130" s="341"/>
      <c r="N130" s="341"/>
      <c r="O130" s="341"/>
      <c r="P130" s="341"/>
      <c r="Q130" s="341"/>
      <c r="R130" s="341"/>
      <c r="S130" s="341"/>
      <c r="T130" s="341"/>
      <c r="U130" s="341"/>
      <c r="V130" s="341"/>
      <c r="W130" s="341"/>
      <c r="X130" s="341"/>
      <c r="Y130" s="341"/>
      <c r="Z130" s="341"/>
      <c r="AA130" s="341"/>
      <c r="AB130" s="341"/>
      <c r="AC130" s="341"/>
      <c r="AD130" s="341"/>
      <c r="AE130" s="341"/>
      <c r="AF130" s="341"/>
      <c r="AG130" s="341"/>
      <c r="AH130" s="341"/>
      <c r="AI130" s="341"/>
      <c r="AJ130" s="341"/>
      <c r="AK130" s="341"/>
      <c r="AL130" s="341"/>
      <c r="AM130" s="341"/>
      <c r="AV130" s="256"/>
      <c r="AW130" s="256"/>
      <c r="AX130" s="257" t="s">
        <v>21</v>
      </c>
      <c r="AY130" s="414">
        <f t="shared" si="1"/>
        <v>0</v>
      </c>
      <c r="AZ130" s="414">
        <f t="shared" si="1"/>
        <v>0</v>
      </c>
      <c r="BA130" s="413">
        <v>35</v>
      </c>
      <c r="BB130" s="413">
        <v>18</v>
      </c>
      <c r="BC130" s="257" t="s">
        <v>243</v>
      </c>
      <c r="BD130" s="413"/>
      <c r="BF130" s="215"/>
    </row>
    <row r="131" spans="1:58" s="257" customFormat="1" ht="9.75" customHeight="1">
      <c r="A131" s="270"/>
      <c r="B131" s="270"/>
      <c r="C131" s="270"/>
      <c r="D131" s="270"/>
      <c r="E131" s="270"/>
      <c r="F131" s="311"/>
      <c r="G131" s="311"/>
      <c r="H131" s="311"/>
      <c r="I131" s="311"/>
      <c r="J131" s="311"/>
      <c r="K131" s="341"/>
      <c r="L131" s="341"/>
      <c r="M131" s="341"/>
      <c r="N131" s="341"/>
      <c r="O131" s="341"/>
      <c r="P131" s="341"/>
      <c r="Q131" s="341"/>
      <c r="R131" s="341"/>
      <c r="S131" s="341"/>
      <c r="T131" s="341"/>
      <c r="U131" s="341"/>
      <c r="V131" s="341"/>
      <c r="W131" s="341"/>
      <c r="X131" s="341"/>
      <c r="Y131" s="341"/>
      <c r="Z131" s="341"/>
      <c r="AA131" s="341"/>
      <c r="AB131" s="341"/>
      <c r="AC131" s="341"/>
      <c r="AD131" s="341"/>
      <c r="AE131" s="341"/>
      <c r="AF131" s="341"/>
      <c r="AG131" s="341"/>
      <c r="AH131" s="341"/>
      <c r="AI131" s="341"/>
      <c r="AJ131" s="341"/>
      <c r="AK131" s="341"/>
      <c r="AL131" s="341"/>
      <c r="AM131" s="341"/>
      <c r="AV131" s="256"/>
      <c r="AW131" s="256"/>
      <c r="AX131" s="257" t="s">
        <v>252</v>
      </c>
      <c r="AY131" s="414">
        <f t="shared" si="1"/>
        <v>0</v>
      </c>
      <c r="AZ131" s="414">
        <f t="shared" si="1"/>
        <v>0</v>
      </c>
      <c r="BA131" s="413">
        <v>37</v>
      </c>
      <c r="BB131" s="413">
        <v>19</v>
      </c>
      <c r="BC131" s="257" t="s">
        <v>243</v>
      </c>
      <c r="BD131" s="413"/>
      <c r="BF131" s="215"/>
    </row>
    <row r="132" spans="1:58" s="257" customFormat="1" ht="9.75" customHeight="1">
      <c r="A132" s="270"/>
      <c r="B132" s="270"/>
      <c r="C132" s="270"/>
      <c r="D132" s="270"/>
      <c r="E132" s="270"/>
      <c r="F132" s="311"/>
      <c r="G132" s="311"/>
      <c r="H132" s="311"/>
      <c r="I132" s="311"/>
      <c r="J132" s="311"/>
      <c r="K132" s="341"/>
      <c r="L132" s="341"/>
      <c r="M132" s="341"/>
      <c r="N132" s="341"/>
      <c r="O132" s="341"/>
      <c r="P132" s="341"/>
      <c r="Q132" s="341"/>
      <c r="R132" s="341"/>
      <c r="S132" s="341"/>
      <c r="T132" s="341"/>
      <c r="U132" s="341"/>
      <c r="V132" s="341"/>
      <c r="W132" s="341"/>
      <c r="X132" s="341"/>
      <c r="Y132" s="341"/>
      <c r="Z132" s="341"/>
      <c r="AA132" s="341"/>
      <c r="AB132" s="341"/>
      <c r="AC132" s="341"/>
      <c r="AD132" s="341"/>
      <c r="AE132" s="341"/>
      <c r="AF132" s="341"/>
      <c r="AG132" s="341"/>
      <c r="AH132" s="341"/>
      <c r="AI132" s="341"/>
      <c r="AJ132" s="341"/>
      <c r="AK132" s="341"/>
      <c r="AL132" s="341"/>
      <c r="AM132" s="341"/>
      <c r="AV132" s="256"/>
      <c r="AW132" s="256"/>
      <c r="AX132" s="257" t="s">
        <v>153</v>
      </c>
      <c r="AY132" s="414">
        <f t="shared" si="1"/>
        <v>0</v>
      </c>
      <c r="AZ132" s="414">
        <f t="shared" si="1"/>
        <v>0</v>
      </c>
      <c r="BA132" s="413">
        <v>35</v>
      </c>
      <c r="BB132" s="413">
        <v>18</v>
      </c>
      <c r="BC132" s="257" t="s">
        <v>243</v>
      </c>
      <c r="BD132" s="413"/>
      <c r="BF132" s="215"/>
    </row>
    <row r="133" spans="1:58" s="257" customFormat="1" ht="9.75" customHeight="1">
      <c r="A133" s="270"/>
      <c r="B133" s="270"/>
      <c r="C133" s="270"/>
      <c r="D133" s="270"/>
      <c r="E133" s="270"/>
      <c r="F133" s="311"/>
      <c r="G133" s="311"/>
      <c r="H133" s="311"/>
      <c r="I133" s="311"/>
      <c r="J133" s="311"/>
      <c r="K133" s="341"/>
      <c r="L133" s="341"/>
      <c r="M133" s="341"/>
      <c r="N133" s="341"/>
      <c r="O133" s="341"/>
      <c r="P133" s="341"/>
      <c r="Q133" s="341"/>
      <c r="R133" s="341"/>
      <c r="S133" s="341"/>
      <c r="T133" s="341"/>
      <c r="U133" s="341"/>
      <c r="V133" s="341"/>
      <c r="W133" s="341"/>
      <c r="X133" s="341"/>
      <c r="Y133" s="341"/>
      <c r="Z133" s="341"/>
      <c r="AA133" s="341"/>
      <c r="AB133" s="341"/>
      <c r="AC133" s="341"/>
      <c r="AD133" s="341"/>
      <c r="AE133" s="341"/>
      <c r="AF133" s="341"/>
      <c r="AG133" s="341"/>
      <c r="AH133" s="341"/>
      <c r="AI133" s="341"/>
      <c r="AJ133" s="341"/>
      <c r="AK133" s="341"/>
      <c r="AL133" s="341"/>
      <c r="AM133" s="341"/>
      <c r="AV133" s="256"/>
      <c r="AW133" s="256"/>
    </row>
    <row r="134" spans="1:58" s="257" customFormat="1" ht="9.75" customHeight="1">
      <c r="A134" s="270"/>
      <c r="B134" s="270"/>
      <c r="C134" s="270"/>
      <c r="D134" s="270"/>
      <c r="E134" s="270"/>
      <c r="F134" s="311"/>
      <c r="G134" s="311"/>
      <c r="H134" s="311"/>
      <c r="I134" s="311"/>
      <c r="J134" s="311"/>
      <c r="K134" s="341"/>
      <c r="L134" s="341"/>
      <c r="M134" s="341"/>
      <c r="N134" s="341"/>
      <c r="O134" s="341"/>
      <c r="P134" s="341"/>
      <c r="Q134" s="341"/>
      <c r="R134" s="341"/>
      <c r="S134" s="341"/>
      <c r="T134" s="341"/>
      <c r="U134" s="341"/>
      <c r="V134" s="341"/>
      <c r="W134" s="341"/>
      <c r="X134" s="341"/>
      <c r="Y134" s="341"/>
      <c r="Z134" s="341"/>
      <c r="AA134" s="341"/>
      <c r="AB134" s="341"/>
      <c r="AC134" s="341"/>
      <c r="AD134" s="341"/>
      <c r="AE134" s="341"/>
      <c r="AF134" s="341"/>
      <c r="AG134" s="341"/>
      <c r="AH134" s="341"/>
      <c r="AI134" s="341"/>
      <c r="AJ134" s="341"/>
      <c r="AK134" s="341"/>
      <c r="AL134" s="341"/>
      <c r="AM134" s="341"/>
      <c r="AV134" s="256"/>
      <c r="AW134" s="256"/>
    </row>
    <row r="135" spans="1:58" s="257" customFormat="1" ht="9.75" customHeight="1">
      <c r="A135" s="270"/>
      <c r="B135" s="270"/>
      <c r="C135" s="270"/>
      <c r="D135" s="270"/>
      <c r="E135" s="270"/>
      <c r="F135" s="311"/>
      <c r="G135" s="311"/>
      <c r="H135" s="311"/>
      <c r="I135" s="311"/>
      <c r="J135" s="311"/>
      <c r="K135" s="341"/>
      <c r="L135" s="341"/>
      <c r="M135" s="341"/>
      <c r="N135" s="341"/>
      <c r="O135" s="341"/>
      <c r="P135" s="341"/>
      <c r="Q135" s="341"/>
      <c r="R135" s="341"/>
      <c r="S135" s="341"/>
      <c r="T135" s="341"/>
      <c r="U135" s="341"/>
      <c r="V135" s="341"/>
      <c r="W135" s="341"/>
      <c r="X135" s="341"/>
      <c r="Y135" s="341"/>
      <c r="Z135" s="341"/>
      <c r="AA135" s="341"/>
      <c r="AB135" s="341"/>
      <c r="AC135" s="341"/>
      <c r="AD135" s="341"/>
      <c r="AE135" s="341"/>
      <c r="AF135" s="341"/>
      <c r="AG135" s="341"/>
      <c r="AH135" s="341"/>
      <c r="AI135" s="341"/>
      <c r="AJ135" s="341"/>
      <c r="AK135" s="341"/>
      <c r="AL135" s="341"/>
      <c r="AM135" s="341"/>
      <c r="AV135" s="256"/>
      <c r="AW135" s="256"/>
    </row>
    <row r="136" spans="1:58" s="257" customFormat="1" ht="9.75" customHeight="1">
      <c r="A136" s="270"/>
      <c r="B136" s="270"/>
      <c r="C136" s="270"/>
      <c r="D136" s="270"/>
      <c r="E136" s="270"/>
      <c r="F136" s="311"/>
      <c r="G136" s="311"/>
      <c r="H136" s="311"/>
      <c r="I136" s="311"/>
      <c r="J136" s="311"/>
      <c r="K136" s="341"/>
      <c r="L136" s="341"/>
      <c r="M136" s="341"/>
      <c r="N136" s="341"/>
      <c r="O136" s="341"/>
      <c r="P136" s="341"/>
      <c r="Q136" s="341"/>
      <c r="R136" s="341"/>
      <c r="S136" s="341"/>
      <c r="T136" s="341"/>
      <c r="U136" s="341"/>
      <c r="V136" s="341"/>
      <c r="W136" s="341"/>
      <c r="X136" s="341"/>
      <c r="Y136" s="341"/>
      <c r="Z136" s="341"/>
      <c r="AA136" s="341"/>
      <c r="AB136" s="341"/>
      <c r="AC136" s="341"/>
      <c r="AD136" s="341"/>
      <c r="AE136" s="341"/>
      <c r="AF136" s="341"/>
      <c r="AG136" s="341"/>
      <c r="AH136" s="341"/>
      <c r="AI136" s="341"/>
      <c r="AJ136" s="341"/>
      <c r="AK136" s="341"/>
      <c r="AL136" s="341"/>
      <c r="AM136" s="341"/>
      <c r="AV136" s="256"/>
      <c r="AW136" s="256"/>
    </row>
    <row r="137" spans="1:58" s="257" customFormat="1" ht="9.75" customHeight="1">
      <c r="A137" s="270"/>
      <c r="B137" s="270"/>
      <c r="C137" s="270"/>
      <c r="D137" s="270"/>
      <c r="E137" s="270"/>
      <c r="F137" s="311"/>
      <c r="G137" s="311"/>
      <c r="H137" s="311"/>
      <c r="I137" s="311"/>
      <c r="J137" s="311"/>
      <c r="K137" s="341"/>
      <c r="L137" s="341"/>
      <c r="M137" s="341"/>
      <c r="N137" s="341"/>
      <c r="O137" s="341"/>
      <c r="P137" s="341"/>
      <c r="Q137" s="341"/>
      <c r="R137" s="341"/>
      <c r="S137" s="341"/>
      <c r="T137" s="341"/>
      <c r="U137" s="341"/>
      <c r="V137" s="341"/>
      <c r="W137" s="341"/>
      <c r="X137" s="341"/>
      <c r="Y137" s="341"/>
      <c r="Z137" s="341"/>
      <c r="AA137" s="341"/>
      <c r="AB137" s="341"/>
      <c r="AC137" s="341"/>
      <c r="AD137" s="341"/>
      <c r="AE137" s="341"/>
      <c r="AF137" s="341"/>
      <c r="AG137" s="341"/>
      <c r="AH137" s="341"/>
      <c r="AI137" s="341"/>
      <c r="AJ137" s="341"/>
      <c r="AK137" s="341"/>
      <c r="AL137" s="341"/>
      <c r="AM137" s="341"/>
      <c r="AV137" s="256"/>
      <c r="AW137" s="256"/>
    </row>
    <row r="138" spans="1:58" s="257" customFormat="1" ht="9.75" customHeight="1">
      <c r="A138" s="270"/>
      <c r="B138" s="270"/>
      <c r="C138" s="270"/>
      <c r="D138" s="270"/>
      <c r="E138" s="270"/>
      <c r="F138" s="311"/>
      <c r="G138" s="311"/>
      <c r="H138" s="311"/>
      <c r="I138" s="311"/>
      <c r="J138" s="311"/>
      <c r="K138" s="341"/>
      <c r="L138" s="341"/>
      <c r="M138" s="341"/>
      <c r="N138" s="341"/>
      <c r="O138" s="341"/>
      <c r="P138" s="341"/>
      <c r="Q138" s="341"/>
      <c r="R138" s="341"/>
      <c r="S138" s="341"/>
      <c r="T138" s="341"/>
      <c r="U138" s="341"/>
      <c r="V138" s="341"/>
      <c r="W138" s="341"/>
      <c r="X138" s="341"/>
      <c r="Y138" s="341"/>
      <c r="Z138" s="341"/>
      <c r="AA138" s="341"/>
      <c r="AB138" s="341"/>
      <c r="AC138" s="341"/>
      <c r="AD138" s="341"/>
      <c r="AE138" s="341"/>
      <c r="AF138" s="341"/>
      <c r="AG138" s="341"/>
      <c r="AH138" s="341"/>
      <c r="AI138" s="341"/>
      <c r="AJ138" s="341"/>
      <c r="AK138" s="341"/>
      <c r="AL138" s="341"/>
      <c r="AM138" s="341"/>
      <c r="AV138" s="256"/>
      <c r="AW138" s="256"/>
    </row>
    <row r="139" spans="1:58" s="257" customFormat="1" ht="9.75" customHeight="1">
      <c r="A139" s="270"/>
      <c r="B139" s="270"/>
      <c r="C139" s="270"/>
      <c r="D139" s="270"/>
      <c r="E139" s="270"/>
      <c r="F139" s="312"/>
      <c r="G139" s="317"/>
      <c r="H139" s="317"/>
      <c r="I139" s="317"/>
      <c r="J139" s="333"/>
      <c r="K139" s="342"/>
      <c r="L139" s="342"/>
      <c r="M139" s="342"/>
      <c r="N139" s="342"/>
      <c r="O139" s="342"/>
      <c r="P139" s="342"/>
      <c r="Q139" s="342"/>
      <c r="R139" s="342"/>
      <c r="S139" s="342"/>
      <c r="T139" s="342"/>
      <c r="U139" s="342"/>
      <c r="V139" s="342"/>
      <c r="W139" s="342"/>
      <c r="X139" s="342"/>
      <c r="Y139" s="342"/>
      <c r="Z139" s="342"/>
      <c r="AA139" s="342"/>
      <c r="AB139" s="342"/>
      <c r="AC139" s="342"/>
      <c r="AD139" s="342"/>
      <c r="AE139" s="342"/>
      <c r="AF139" s="342"/>
      <c r="AG139" s="342"/>
      <c r="AH139" s="342"/>
      <c r="AI139" s="342"/>
      <c r="AJ139" s="342"/>
      <c r="AK139" s="342"/>
      <c r="AL139" s="342"/>
      <c r="AM139" s="342"/>
      <c r="AV139" s="256"/>
      <c r="AW139" s="256"/>
    </row>
    <row r="140" spans="1:58" s="257" customFormat="1" ht="20.25" customHeight="1">
      <c r="A140" s="271" t="s">
        <v>137</v>
      </c>
      <c r="B140" s="290"/>
      <c r="C140" s="290"/>
      <c r="D140" s="290"/>
      <c r="E140" s="290"/>
      <c r="F140" s="313">
        <f>SUM(F120:J139)</f>
        <v>0</v>
      </c>
      <c r="G140" s="318"/>
      <c r="H140" s="318"/>
      <c r="I140" s="318"/>
      <c r="J140" s="334"/>
      <c r="K140" s="343"/>
      <c r="L140" s="343"/>
      <c r="M140" s="343"/>
      <c r="N140" s="343"/>
      <c r="O140" s="343"/>
      <c r="P140" s="343"/>
      <c r="Q140" s="343"/>
      <c r="R140" s="343"/>
      <c r="S140" s="343"/>
      <c r="T140" s="343"/>
      <c r="U140" s="343"/>
      <c r="V140" s="343"/>
      <c r="W140" s="343"/>
      <c r="X140" s="343"/>
      <c r="Y140" s="343"/>
      <c r="Z140" s="343"/>
      <c r="AA140" s="343"/>
      <c r="AB140" s="343"/>
      <c r="AC140" s="343"/>
      <c r="AD140" s="343"/>
      <c r="AE140" s="343"/>
      <c r="AF140" s="343"/>
      <c r="AG140" s="343"/>
      <c r="AH140" s="343"/>
      <c r="AI140" s="343"/>
      <c r="AJ140" s="343"/>
      <c r="AK140" s="343"/>
      <c r="AL140" s="343"/>
      <c r="AM140" s="343"/>
      <c r="AV140" s="256"/>
      <c r="AW140" s="256"/>
    </row>
    <row r="141" spans="1:58" s="257" customFormat="1">
      <c r="A141" s="272"/>
      <c r="B141" s="291"/>
      <c r="C141" s="291"/>
      <c r="D141" s="291"/>
      <c r="E141" s="291"/>
      <c r="F141" s="314"/>
      <c r="G141" s="314"/>
      <c r="H141" s="314"/>
      <c r="I141" s="314"/>
      <c r="J141" s="314"/>
      <c r="K141" s="275"/>
      <c r="L141" s="275"/>
      <c r="M141" s="275"/>
      <c r="N141" s="275"/>
      <c r="O141" s="275"/>
      <c r="P141" s="275"/>
      <c r="Q141" s="275"/>
      <c r="R141" s="275"/>
      <c r="S141" s="275"/>
      <c r="T141" s="275"/>
      <c r="U141" s="275"/>
      <c r="V141" s="275"/>
      <c r="W141" s="275"/>
      <c r="X141" s="275"/>
      <c r="Y141" s="275"/>
      <c r="Z141" s="275"/>
      <c r="AA141" s="275"/>
      <c r="AB141" s="275"/>
      <c r="AC141" s="275"/>
      <c r="AD141" s="275"/>
      <c r="AE141" s="275"/>
      <c r="AF141" s="275"/>
      <c r="AG141" s="275"/>
      <c r="AH141" s="275"/>
      <c r="AI141" s="275"/>
      <c r="AJ141" s="275"/>
      <c r="AK141" s="275"/>
      <c r="AL141" s="275"/>
      <c r="AM141" s="399"/>
      <c r="AV141" s="256"/>
      <c r="AW141" s="256"/>
    </row>
    <row r="142" spans="1:58" s="257" customFormat="1">
      <c r="A142" s="273" t="s">
        <v>289</v>
      </c>
      <c r="B142" s="285"/>
      <c r="C142" s="285"/>
      <c r="D142" s="285"/>
      <c r="E142" s="285"/>
      <c r="F142" s="303"/>
      <c r="G142" s="303"/>
      <c r="H142" s="303"/>
      <c r="I142" s="303"/>
      <c r="J142" s="303"/>
      <c r="K142" s="303"/>
      <c r="L142" s="303"/>
      <c r="M142" s="303"/>
      <c r="N142" s="303"/>
      <c r="O142" s="303"/>
      <c r="P142" s="303"/>
      <c r="Q142" s="303"/>
      <c r="R142" s="303"/>
      <c r="S142" s="303"/>
      <c r="T142" s="303"/>
      <c r="U142" s="303"/>
      <c r="V142" s="303"/>
      <c r="W142" s="303"/>
      <c r="X142" s="303"/>
      <c r="Y142" s="303"/>
      <c r="Z142" s="303"/>
      <c r="AA142" s="303"/>
      <c r="AB142" s="303"/>
      <c r="AC142" s="303"/>
      <c r="AD142" s="303"/>
      <c r="AE142" s="303"/>
      <c r="AF142" s="303"/>
      <c r="AG142" s="303"/>
      <c r="AH142" s="303"/>
      <c r="AI142" s="303"/>
      <c r="AJ142" s="303"/>
      <c r="AK142" s="303"/>
      <c r="AL142" s="303"/>
      <c r="AM142" s="398"/>
      <c r="AV142" s="256"/>
      <c r="AW142" s="256"/>
    </row>
    <row r="143" spans="1:58" s="257" customFormat="1">
      <c r="A143" s="269" t="s">
        <v>88</v>
      </c>
      <c r="B143" s="286"/>
      <c r="C143" s="286"/>
      <c r="D143" s="286"/>
      <c r="E143" s="308"/>
      <c r="F143" s="269" t="s">
        <v>48</v>
      </c>
      <c r="G143" s="286"/>
      <c r="H143" s="286"/>
      <c r="I143" s="286"/>
      <c r="J143" s="286"/>
      <c r="K143" s="340" t="s">
        <v>449</v>
      </c>
      <c r="L143" s="340"/>
      <c r="M143" s="340"/>
      <c r="N143" s="340"/>
      <c r="O143" s="340"/>
      <c r="P143" s="340"/>
      <c r="Q143" s="340"/>
      <c r="R143" s="340"/>
      <c r="S143" s="340"/>
      <c r="T143" s="340"/>
      <c r="U143" s="340"/>
      <c r="V143" s="340"/>
      <c r="W143" s="340"/>
      <c r="X143" s="340"/>
      <c r="Y143" s="340"/>
      <c r="Z143" s="340"/>
      <c r="AA143" s="340"/>
      <c r="AB143" s="340"/>
      <c r="AC143" s="340"/>
      <c r="AD143" s="340"/>
      <c r="AE143" s="340"/>
      <c r="AF143" s="340"/>
      <c r="AG143" s="340"/>
      <c r="AH143" s="340"/>
      <c r="AI143" s="340"/>
      <c r="AJ143" s="340"/>
      <c r="AK143" s="340"/>
      <c r="AL143" s="340"/>
      <c r="AM143" s="340"/>
      <c r="AV143" s="256"/>
      <c r="AW143" s="256"/>
    </row>
    <row r="144" spans="1:58" s="257" customFormat="1" ht="9.75" customHeight="1">
      <c r="A144" s="270"/>
      <c r="B144" s="270"/>
      <c r="C144" s="270"/>
      <c r="D144" s="270"/>
      <c r="E144" s="270"/>
      <c r="F144" s="311"/>
      <c r="G144" s="311"/>
      <c r="H144" s="311"/>
      <c r="I144" s="311"/>
      <c r="J144" s="311"/>
      <c r="K144" s="341"/>
      <c r="L144" s="341"/>
      <c r="M144" s="341"/>
      <c r="N144" s="341"/>
      <c r="O144" s="341"/>
      <c r="P144" s="341"/>
      <c r="Q144" s="341"/>
      <c r="R144" s="341"/>
      <c r="S144" s="341"/>
      <c r="T144" s="341"/>
      <c r="U144" s="341"/>
      <c r="V144" s="341"/>
      <c r="W144" s="341"/>
      <c r="X144" s="341"/>
      <c r="Y144" s="341"/>
      <c r="Z144" s="341"/>
      <c r="AA144" s="341"/>
      <c r="AB144" s="341"/>
      <c r="AC144" s="341"/>
      <c r="AD144" s="341"/>
      <c r="AE144" s="341"/>
      <c r="AF144" s="341"/>
      <c r="AG144" s="341"/>
      <c r="AH144" s="341"/>
      <c r="AI144" s="341"/>
      <c r="AJ144" s="341"/>
      <c r="AK144" s="341"/>
      <c r="AL144" s="341"/>
      <c r="AM144" s="341"/>
      <c r="AV144" s="256"/>
      <c r="AW144" s="256"/>
    </row>
    <row r="145" spans="1:39" ht="9.75" customHeight="1">
      <c r="A145" s="270"/>
      <c r="B145" s="270"/>
      <c r="C145" s="270"/>
      <c r="D145" s="270"/>
      <c r="E145" s="270"/>
      <c r="F145" s="315"/>
      <c r="G145" s="319"/>
      <c r="H145" s="319"/>
      <c r="I145" s="319"/>
      <c r="J145" s="335"/>
      <c r="K145" s="344"/>
      <c r="L145" s="353"/>
      <c r="M145" s="353"/>
      <c r="N145" s="353"/>
      <c r="O145" s="353"/>
      <c r="P145" s="353"/>
      <c r="Q145" s="353"/>
      <c r="R145" s="353"/>
      <c r="S145" s="353"/>
      <c r="T145" s="353"/>
      <c r="U145" s="353"/>
      <c r="V145" s="353"/>
      <c r="W145" s="353"/>
      <c r="X145" s="353"/>
      <c r="Y145" s="353"/>
      <c r="Z145" s="353"/>
      <c r="AA145" s="353"/>
      <c r="AB145" s="353"/>
      <c r="AC145" s="353"/>
      <c r="AD145" s="353"/>
      <c r="AE145" s="353"/>
      <c r="AF145" s="353"/>
      <c r="AG145" s="353"/>
      <c r="AH145" s="353"/>
      <c r="AI145" s="353"/>
      <c r="AJ145" s="353"/>
      <c r="AK145" s="353"/>
      <c r="AL145" s="353"/>
      <c r="AM145" s="400"/>
    </row>
    <row r="146" spans="1:39" ht="9.75" customHeight="1">
      <c r="A146" s="270"/>
      <c r="B146" s="270"/>
      <c r="C146" s="270"/>
      <c r="D146" s="270"/>
      <c r="E146" s="270"/>
      <c r="F146" s="311"/>
      <c r="G146" s="311"/>
      <c r="H146" s="311"/>
      <c r="I146" s="311"/>
      <c r="J146" s="311"/>
      <c r="K146" s="341"/>
      <c r="L146" s="341"/>
      <c r="M146" s="341"/>
      <c r="N146" s="341"/>
      <c r="O146" s="341"/>
      <c r="P146" s="341"/>
      <c r="Q146" s="341"/>
      <c r="R146" s="341"/>
      <c r="S146" s="341"/>
      <c r="T146" s="341"/>
      <c r="U146" s="341"/>
      <c r="V146" s="341"/>
      <c r="W146" s="341"/>
      <c r="X146" s="341"/>
      <c r="Y146" s="341"/>
      <c r="Z146" s="341"/>
      <c r="AA146" s="341"/>
      <c r="AB146" s="341"/>
      <c r="AC146" s="341"/>
      <c r="AD146" s="341"/>
      <c r="AE146" s="341"/>
      <c r="AF146" s="341"/>
      <c r="AG146" s="341"/>
      <c r="AH146" s="341"/>
      <c r="AI146" s="341"/>
      <c r="AJ146" s="341"/>
      <c r="AK146" s="341"/>
      <c r="AL146" s="341"/>
      <c r="AM146" s="341"/>
    </row>
    <row r="147" spans="1:39" ht="20.25" customHeight="1">
      <c r="A147" s="271" t="s">
        <v>137</v>
      </c>
      <c r="B147" s="290"/>
      <c r="C147" s="290"/>
      <c r="D147" s="290"/>
      <c r="E147" s="290"/>
      <c r="F147" s="313">
        <f>SUM(F144:J146)</f>
        <v>0</v>
      </c>
      <c r="G147" s="318"/>
      <c r="H147" s="318"/>
      <c r="I147" s="318"/>
      <c r="J147" s="334"/>
      <c r="K147" s="343"/>
      <c r="L147" s="343"/>
      <c r="M147" s="343"/>
      <c r="N147" s="343"/>
      <c r="O147" s="343"/>
      <c r="P147" s="343"/>
      <c r="Q147" s="343"/>
      <c r="R147" s="343"/>
      <c r="S147" s="343"/>
      <c r="T147" s="343"/>
      <c r="U147" s="343"/>
      <c r="V147" s="343"/>
      <c r="W147" s="343"/>
      <c r="X147" s="343"/>
      <c r="Y147" s="343"/>
      <c r="Z147" s="343"/>
      <c r="AA147" s="343"/>
      <c r="AB147" s="343"/>
      <c r="AC147" s="343"/>
      <c r="AD147" s="343"/>
      <c r="AE147" s="343"/>
      <c r="AF147" s="343"/>
      <c r="AG147" s="343"/>
      <c r="AH147" s="343"/>
      <c r="AI147" s="343"/>
      <c r="AJ147" s="343"/>
      <c r="AK147" s="343"/>
      <c r="AL147" s="343"/>
      <c r="AM147" s="343"/>
    </row>
    <row r="148" spans="1:39">
      <c r="A148" s="272"/>
      <c r="B148" s="291"/>
      <c r="C148" s="291"/>
      <c r="D148" s="291"/>
      <c r="E148" s="291"/>
      <c r="F148" s="314"/>
      <c r="G148" s="314"/>
      <c r="H148" s="314"/>
      <c r="I148" s="314"/>
      <c r="J148" s="314"/>
      <c r="K148" s="275"/>
      <c r="L148" s="275"/>
      <c r="M148" s="275"/>
      <c r="N148" s="275"/>
      <c r="O148" s="275"/>
      <c r="P148" s="275"/>
      <c r="Q148" s="275"/>
      <c r="R148" s="275"/>
      <c r="S148" s="275"/>
      <c r="T148" s="275"/>
      <c r="U148" s="275"/>
      <c r="V148" s="275"/>
      <c r="W148" s="275"/>
      <c r="X148" s="275"/>
      <c r="Y148" s="275"/>
      <c r="Z148" s="275"/>
      <c r="AA148" s="275"/>
      <c r="AB148" s="275"/>
      <c r="AC148" s="275"/>
      <c r="AD148" s="275"/>
      <c r="AE148" s="275"/>
      <c r="AF148" s="275"/>
      <c r="AG148" s="275"/>
      <c r="AH148" s="275"/>
      <c r="AI148" s="275"/>
      <c r="AJ148" s="275"/>
      <c r="AK148" s="275"/>
      <c r="AL148" s="275"/>
      <c r="AM148" s="399"/>
    </row>
    <row r="149" spans="1:39" ht="20.25" customHeight="1">
      <c r="A149" s="274" t="s">
        <v>159</v>
      </c>
      <c r="B149" s="292"/>
      <c r="C149" s="304"/>
      <c r="D149" s="292"/>
      <c r="E149" s="309"/>
      <c r="F149" s="292"/>
      <c r="G149" s="292"/>
      <c r="H149" s="292"/>
      <c r="I149" s="292"/>
      <c r="J149" s="336"/>
      <c r="K149" s="336"/>
      <c r="L149" s="336"/>
      <c r="M149" s="336"/>
      <c r="N149" s="336"/>
      <c r="O149" s="361"/>
      <c r="P149" s="363"/>
      <c r="Q149" s="365"/>
      <c r="R149" s="365"/>
      <c r="S149" s="336"/>
      <c r="T149" s="367"/>
      <c r="U149" s="336"/>
      <c r="V149" s="369"/>
      <c r="W149" s="338" t="s">
        <v>10</v>
      </c>
      <c r="X149" s="160"/>
      <c r="Y149" s="160"/>
      <c r="Z149" s="169"/>
      <c r="AA149" s="360" t="str">
        <f>IF(L100="","",VLOOKUP(L100,$AX$98:$AZ$132,3,FALSE))</f>
        <v/>
      </c>
      <c r="AB149" s="362"/>
      <c r="AC149" s="362"/>
      <c r="AD149" s="160" t="s">
        <v>0</v>
      </c>
      <c r="AE149" s="169"/>
      <c r="AF149" s="338" t="s">
        <v>91</v>
      </c>
      <c r="AG149" s="160"/>
      <c r="AH149" s="169"/>
      <c r="AI149" s="387">
        <f>ROUNDDOWN($F$167/1000,0)</f>
        <v>0</v>
      </c>
      <c r="AJ149" s="388"/>
      <c r="AK149" s="388"/>
      <c r="AL149" s="160" t="s">
        <v>0</v>
      </c>
      <c r="AM149" s="169"/>
    </row>
    <row r="150" spans="1:39" ht="20.25" customHeight="1">
      <c r="A150" s="264" t="s">
        <v>87</v>
      </c>
      <c r="B150" s="286"/>
      <c r="C150" s="289"/>
      <c r="D150" s="289"/>
      <c r="E150" s="289"/>
      <c r="F150" s="289"/>
      <c r="G150" s="289"/>
      <c r="H150" s="323"/>
      <c r="I150" s="328"/>
      <c r="J150" s="332"/>
      <c r="K150" s="339" t="s">
        <v>203</v>
      </c>
      <c r="L150" s="352"/>
      <c r="M150" s="352"/>
      <c r="N150" s="352"/>
      <c r="O150" s="352"/>
      <c r="P150" s="352"/>
      <c r="Q150" s="352"/>
      <c r="R150" s="352"/>
      <c r="S150" s="352"/>
      <c r="T150" s="352"/>
      <c r="U150" s="352"/>
      <c r="V150" s="352"/>
      <c r="W150" s="352"/>
      <c r="X150" s="352"/>
      <c r="Y150" s="352"/>
      <c r="Z150" s="352"/>
      <c r="AA150" s="352"/>
      <c r="AB150" s="352"/>
      <c r="AC150" s="352"/>
      <c r="AD150" s="352"/>
      <c r="AE150" s="352"/>
      <c r="AF150" s="382" t="s">
        <v>123</v>
      </c>
      <c r="AG150" s="385"/>
      <c r="AH150" s="385"/>
      <c r="AI150" s="301"/>
      <c r="AJ150" s="301"/>
      <c r="AK150" s="111"/>
      <c r="AL150" s="289"/>
      <c r="AM150" s="396"/>
    </row>
    <row r="151" spans="1:39" ht="20.25" customHeight="1">
      <c r="A151" s="265"/>
      <c r="B151" s="293"/>
      <c r="C151" s="305" t="s">
        <v>148</v>
      </c>
      <c r="D151" s="305"/>
      <c r="E151" s="305"/>
      <c r="F151" s="305"/>
      <c r="G151" s="305"/>
      <c r="H151" s="305"/>
      <c r="I151" s="305"/>
      <c r="J151" s="305"/>
      <c r="K151" s="305"/>
      <c r="L151" s="305"/>
      <c r="M151" s="305"/>
      <c r="N151" s="305"/>
      <c r="O151" s="305"/>
      <c r="P151" s="305"/>
      <c r="Q151" s="305"/>
      <c r="R151" s="305"/>
      <c r="S151" s="305"/>
      <c r="T151" s="305"/>
      <c r="U151" s="305"/>
      <c r="V151" s="305"/>
      <c r="W151" s="305"/>
      <c r="X151" s="305"/>
      <c r="Y151" s="305"/>
      <c r="Z151" s="305"/>
      <c r="AA151" s="305"/>
      <c r="AB151" s="305"/>
      <c r="AC151" s="305"/>
      <c r="AD151" s="305"/>
      <c r="AE151" s="305"/>
      <c r="AF151" s="305"/>
      <c r="AG151" s="305"/>
      <c r="AH151" s="305"/>
      <c r="AI151" s="305"/>
      <c r="AJ151" s="305"/>
      <c r="AK151" s="305"/>
      <c r="AL151" s="305"/>
      <c r="AM151" s="401"/>
    </row>
    <row r="152" spans="1:39" ht="20.25" customHeight="1">
      <c r="A152" s="267"/>
      <c r="B152" s="288"/>
      <c r="C152" s="303"/>
      <c r="D152" s="303"/>
      <c r="E152" s="303"/>
      <c r="F152" s="303"/>
      <c r="G152" s="303"/>
      <c r="H152" s="303"/>
      <c r="I152" s="303"/>
      <c r="J152" s="303"/>
      <c r="K152" s="303"/>
      <c r="L152" s="303"/>
      <c r="M152" s="303"/>
      <c r="N152" s="303"/>
      <c r="O152" s="303"/>
      <c r="P152" s="303"/>
      <c r="Q152" s="303"/>
      <c r="R152" s="303"/>
      <c r="S152" s="303"/>
      <c r="T152" s="303"/>
      <c r="U152" s="303"/>
      <c r="V152" s="303"/>
      <c r="W152" s="303"/>
      <c r="X152" s="303"/>
      <c r="Y152" s="303"/>
      <c r="Z152" s="303"/>
      <c r="AA152" s="303"/>
      <c r="AB152" s="303"/>
      <c r="AC152" s="303"/>
      <c r="AD152" s="303"/>
      <c r="AE152" s="303"/>
      <c r="AF152" s="303"/>
      <c r="AG152" s="303"/>
      <c r="AH152" s="303"/>
      <c r="AI152" s="303"/>
      <c r="AJ152" s="303"/>
      <c r="AK152" s="303"/>
      <c r="AL152" s="303"/>
      <c r="AM152" s="398"/>
    </row>
    <row r="153" spans="1:39">
      <c r="A153" s="269" t="s">
        <v>182</v>
      </c>
      <c r="B153" s="286"/>
      <c r="C153" s="286"/>
      <c r="D153" s="286"/>
      <c r="E153" s="286"/>
      <c r="F153" s="302"/>
      <c r="G153" s="302"/>
      <c r="H153" s="302"/>
      <c r="I153" s="302"/>
      <c r="J153" s="302"/>
      <c r="K153" s="302"/>
      <c r="L153" s="302"/>
      <c r="M153" s="302"/>
      <c r="N153" s="302"/>
      <c r="O153" s="302"/>
      <c r="P153" s="302"/>
      <c r="Q153" s="302"/>
      <c r="R153" s="302"/>
      <c r="S153" s="302"/>
      <c r="T153" s="302"/>
      <c r="U153" s="302"/>
      <c r="V153" s="302"/>
      <c r="W153" s="302"/>
      <c r="X153" s="302"/>
      <c r="Y153" s="302"/>
      <c r="Z153" s="302"/>
      <c r="AA153" s="302"/>
      <c r="AB153" s="302"/>
      <c r="AC153" s="302"/>
      <c r="AD153" s="302"/>
      <c r="AE153" s="302"/>
      <c r="AF153" s="302"/>
      <c r="AG153" s="302"/>
      <c r="AH153" s="302"/>
      <c r="AI153" s="302"/>
      <c r="AJ153" s="302"/>
      <c r="AK153" s="302"/>
      <c r="AL153" s="302"/>
      <c r="AM153" s="397"/>
    </row>
    <row r="154" spans="1:39">
      <c r="A154" s="269" t="s">
        <v>88</v>
      </c>
      <c r="B154" s="286"/>
      <c r="C154" s="286"/>
      <c r="D154" s="286"/>
      <c r="E154" s="308"/>
      <c r="F154" s="269" t="s">
        <v>18</v>
      </c>
      <c r="G154" s="286"/>
      <c r="H154" s="286"/>
      <c r="I154" s="286"/>
      <c r="J154" s="286"/>
      <c r="K154" s="340" t="s">
        <v>29</v>
      </c>
      <c r="L154" s="340"/>
      <c r="M154" s="340"/>
      <c r="N154" s="340"/>
      <c r="O154" s="340"/>
      <c r="P154" s="340"/>
      <c r="Q154" s="340"/>
      <c r="R154" s="340"/>
      <c r="S154" s="340"/>
      <c r="T154" s="340"/>
      <c r="U154" s="340"/>
      <c r="V154" s="340"/>
      <c r="W154" s="340"/>
      <c r="X154" s="340"/>
      <c r="Y154" s="340"/>
      <c r="Z154" s="340"/>
      <c r="AA154" s="340"/>
      <c r="AB154" s="340"/>
      <c r="AC154" s="340"/>
      <c r="AD154" s="340"/>
      <c r="AE154" s="340"/>
      <c r="AF154" s="340"/>
      <c r="AG154" s="340"/>
      <c r="AH154" s="340"/>
      <c r="AI154" s="340"/>
      <c r="AJ154" s="340"/>
      <c r="AK154" s="340"/>
      <c r="AL154" s="340"/>
      <c r="AM154" s="340"/>
    </row>
    <row r="155" spans="1:39" ht="9.75" customHeight="1">
      <c r="A155" s="270"/>
      <c r="B155" s="270"/>
      <c r="C155" s="270"/>
      <c r="D155" s="270"/>
      <c r="E155" s="270"/>
      <c r="F155" s="311"/>
      <c r="G155" s="311"/>
      <c r="H155" s="311"/>
      <c r="I155" s="311"/>
      <c r="J155" s="311"/>
      <c r="K155" s="341"/>
      <c r="L155" s="341"/>
      <c r="M155" s="341"/>
      <c r="N155" s="341"/>
      <c r="O155" s="341"/>
      <c r="P155" s="341"/>
      <c r="Q155" s="341"/>
      <c r="R155" s="341"/>
      <c r="S155" s="341"/>
      <c r="T155" s="341"/>
      <c r="U155" s="341"/>
      <c r="V155" s="341"/>
      <c r="W155" s="341"/>
      <c r="X155" s="341"/>
      <c r="Y155" s="341"/>
      <c r="Z155" s="341"/>
      <c r="AA155" s="341"/>
      <c r="AB155" s="341"/>
      <c r="AC155" s="341"/>
      <c r="AD155" s="341"/>
      <c r="AE155" s="341"/>
      <c r="AF155" s="341"/>
      <c r="AG155" s="341"/>
      <c r="AH155" s="341"/>
      <c r="AI155" s="341"/>
      <c r="AJ155" s="341"/>
      <c r="AK155" s="341"/>
      <c r="AL155" s="341"/>
      <c r="AM155" s="341"/>
    </row>
    <row r="156" spans="1:39" ht="9.75" customHeight="1">
      <c r="A156" s="270"/>
      <c r="B156" s="270"/>
      <c r="C156" s="270"/>
      <c r="D156" s="270"/>
      <c r="E156" s="270"/>
      <c r="F156" s="311"/>
      <c r="G156" s="311"/>
      <c r="H156" s="311"/>
      <c r="I156" s="311"/>
      <c r="J156" s="311"/>
      <c r="K156" s="341"/>
      <c r="L156" s="341"/>
      <c r="M156" s="341"/>
      <c r="N156" s="341"/>
      <c r="O156" s="341"/>
      <c r="P156" s="341"/>
      <c r="Q156" s="341"/>
      <c r="R156" s="341"/>
      <c r="S156" s="341"/>
      <c r="T156" s="341"/>
      <c r="U156" s="341"/>
      <c r="V156" s="341"/>
      <c r="W156" s="341"/>
      <c r="X156" s="341"/>
      <c r="Y156" s="341"/>
      <c r="Z156" s="341"/>
      <c r="AA156" s="341"/>
      <c r="AB156" s="341"/>
      <c r="AC156" s="341"/>
      <c r="AD156" s="341"/>
      <c r="AE156" s="341"/>
      <c r="AF156" s="341"/>
      <c r="AG156" s="341"/>
      <c r="AH156" s="341"/>
      <c r="AI156" s="341"/>
      <c r="AJ156" s="341"/>
      <c r="AK156" s="341"/>
      <c r="AL156" s="341"/>
      <c r="AM156" s="341"/>
    </row>
    <row r="157" spans="1:39" ht="9.75" customHeight="1">
      <c r="A157" s="270"/>
      <c r="B157" s="270"/>
      <c r="C157" s="270"/>
      <c r="D157" s="270"/>
      <c r="E157" s="270"/>
      <c r="F157" s="311"/>
      <c r="G157" s="311"/>
      <c r="H157" s="311"/>
      <c r="I157" s="311"/>
      <c r="J157" s="311"/>
      <c r="K157" s="341"/>
      <c r="L157" s="341"/>
      <c r="M157" s="341"/>
      <c r="N157" s="341"/>
      <c r="O157" s="341"/>
      <c r="P157" s="341"/>
      <c r="Q157" s="341"/>
      <c r="R157" s="341"/>
      <c r="S157" s="341"/>
      <c r="T157" s="341"/>
      <c r="U157" s="341"/>
      <c r="V157" s="341"/>
      <c r="W157" s="341"/>
      <c r="X157" s="341"/>
      <c r="Y157" s="341"/>
      <c r="Z157" s="341"/>
      <c r="AA157" s="341"/>
      <c r="AB157" s="341"/>
      <c r="AC157" s="341"/>
      <c r="AD157" s="341"/>
      <c r="AE157" s="341"/>
      <c r="AF157" s="341"/>
      <c r="AG157" s="341"/>
      <c r="AH157" s="341"/>
      <c r="AI157" s="341"/>
      <c r="AJ157" s="341"/>
      <c r="AK157" s="341"/>
      <c r="AL157" s="341"/>
      <c r="AM157" s="341"/>
    </row>
    <row r="158" spans="1:39" ht="9.75" customHeight="1">
      <c r="A158" s="270"/>
      <c r="B158" s="270"/>
      <c r="C158" s="270"/>
      <c r="D158" s="270"/>
      <c r="E158" s="270"/>
      <c r="F158" s="311"/>
      <c r="G158" s="311"/>
      <c r="H158" s="311"/>
      <c r="I158" s="311"/>
      <c r="J158" s="311"/>
      <c r="K158" s="341"/>
      <c r="L158" s="341"/>
      <c r="M158" s="341"/>
      <c r="N158" s="341"/>
      <c r="O158" s="341"/>
      <c r="P158" s="341"/>
      <c r="Q158" s="341"/>
      <c r="R158" s="341"/>
      <c r="S158" s="341"/>
      <c r="T158" s="341"/>
      <c r="U158" s="341"/>
      <c r="V158" s="341"/>
      <c r="W158" s="341"/>
      <c r="X158" s="341"/>
      <c r="Y158" s="341"/>
      <c r="Z158" s="341"/>
      <c r="AA158" s="341"/>
      <c r="AB158" s="341"/>
      <c r="AC158" s="341"/>
      <c r="AD158" s="341"/>
      <c r="AE158" s="341"/>
      <c r="AF158" s="341"/>
      <c r="AG158" s="341"/>
      <c r="AH158" s="341"/>
      <c r="AI158" s="341"/>
      <c r="AJ158" s="341"/>
      <c r="AK158" s="341"/>
      <c r="AL158" s="341"/>
      <c r="AM158" s="341"/>
    </row>
    <row r="159" spans="1:39" ht="9.75" customHeight="1">
      <c r="A159" s="270"/>
      <c r="B159" s="270"/>
      <c r="C159" s="270"/>
      <c r="D159" s="270"/>
      <c r="E159" s="270"/>
      <c r="F159" s="311"/>
      <c r="G159" s="311"/>
      <c r="H159" s="311"/>
      <c r="I159" s="311"/>
      <c r="J159" s="311"/>
      <c r="K159" s="341"/>
      <c r="L159" s="341"/>
      <c r="M159" s="341"/>
      <c r="N159" s="341"/>
      <c r="O159" s="341"/>
      <c r="P159" s="341"/>
      <c r="Q159" s="341"/>
      <c r="R159" s="341"/>
      <c r="S159" s="341"/>
      <c r="T159" s="341"/>
      <c r="U159" s="341"/>
      <c r="V159" s="341"/>
      <c r="W159" s="341"/>
      <c r="X159" s="341"/>
      <c r="Y159" s="341"/>
      <c r="Z159" s="341"/>
      <c r="AA159" s="341"/>
      <c r="AB159" s="341"/>
      <c r="AC159" s="341"/>
      <c r="AD159" s="341"/>
      <c r="AE159" s="341"/>
      <c r="AF159" s="341"/>
      <c r="AG159" s="341"/>
      <c r="AH159" s="341"/>
      <c r="AI159" s="341"/>
      <c r="AJ159" s="341"/>
      <c r="AK159" s="341"/>
      <c r="AL159" s="341"/>
      <c r="AM159" s="341"/>
    </row>
    <row r="160" spans="1:39" ht="9.75" customHeight="1">
      <c r="A160" s="270"/>
      <c r="B160" s="270"/>
      <c r="C160" s="270"/>
      <c r="D160" s="270"/>
      <c r="E160" s="270"/>
      <c r="F160" s="311"/>
      <c r="G160" s="311"/>
      <c r="H160" s="311"/>
      <c r="I160" s="311"/>
      <c r="J160" s="311"/>
      <c r="K160" s="341"/>
      <c r="L160" s="341"/>
      <c r="M160" s="341"/>
      <c r="N160" s="341"/>
      <c r="O160" s="341"/>
      <c r="P160" s="341"/>
      <c r="Q160" s="341"/>
      <c r="R160" s="341"/>
      <c r="S160" s="341"/>
      <c r="T160" s="341"/>
      <c r="U160" s="341"/>
      <c r="V160" s="341"/>
      <c r="W160" s="341"/>
      <c r="X160" s="341"/>
      <c r="Y160" s="341"/>
      <c r="Z160" s="341"/>
      <c r="AA160" s="341"/>
      <c r="AB160" s="341"/>
      <c r="AC160" s="341"/>
      <c r="AD160" s="341"/>
      <c r="AE160" s="341"/>
      <c r="AF160" s="341"/>
      <c r="AG160" s="341"/>
      <c r="AH160" s="341"/>
      <c r="AI160" s="341"/>
      <c r="AJ160" s="341"/>
      <c r="AK160" s="341"/>
      <c r="AL160" s="341"/>
      <c r="AM160" s="341"/>
    </row>
    <row r="161" spans="1:39" ht="9.75" customHeight="1">
      <c r="A161" s="270"/>
      <c r="B161" s="270"/>
      <c r="C161" s="270"/>
      <c r="D161" s="270"/>
      <c r="E161" s="270"/>
      <c r="F161" s="311"/>
      <c r="G161" s="311"/>
      <c r="H161" s="311"/>
      <c r="I161" s="311"/>
      <c r="J161" s="311"/>
      <c r="K161" s="341"/>
      <c r="L161" s="341"/>
      <c r="M161" s="341"/>
      <c r="N161" s="341"/>
      <c r="O161" s="341"/>
      <c r="P161" s="341"/>
      <c r="Q161" s="341"/>
      <c r="R161" s="341"/>
      <c r="S161" s="341"/>
      <c r="T161" s="341"/>
      <c r="U161" s="341"/>
      <c r="V161" s="341"/>
      <c r="W161" s="341"/>
      <c r="X161" s="341"/>
      <c r="Y161" s="341"/>
      <c r="Z161" s="341"/>
      <c r="AA161" s="341"/>
      <c r="AB161" s="341"/>
      <c r="AC161" s="341"/>
      <c r="AD161" s="341"/>
      <c r="AE161" s="341"/>
      <c r="AF161" s="341"/>
      <c r="AG161" s="341"/>
      <c r="AH161" s="341"/>
      <c r="AI161" s="341"/>
      <c r="AJ161" s="341"/>
      <c r="AK161" s="341"/>
      <c r="AL161" s="341"/>
      <c r="AM161" s="341"/>
    </row>
    <row r="162" spans="1:39" ht="9.75" customHeight="1">
      <c r="A162" s="270"/>
      <c r="B162" s="270"/>
      <c r="C162" s="270"/>
      <c r="D162" s="270"/>
      <c r="E162" s="270"/>
      <c r="F162" s="311"/>
      <c r="G162" s="311"/>
      <c r="H162" s="311"/>
      <c r="I162" s="311"/>
      <c r="J162" s="311"/>
      <c r="K162" s="341"/>
      <c r="L162" s="341"/>
      <c r="M162" s="341"/>
      <c r="N162" s="341"/>
      <c r="O162" s="341"/>
      <c r="P162" s="341"/>
      <c r="Q162" s="341"/>
      <c r="R162" s="341"/>
      <c r="S162" s="341"/>
      <c r="T162" s="341"/>
      <c r="U162" s="341"/>
      <c r="V162" s="341"/>
      <c r="W162" s="341"/>
      <c r="X162" s="341"/>
      <c r="Y162" s="341"/>
      <c r="Z162" s="341"/>
      <c r="AA162" s="341"/>
      <c r="AB162" s="341"/>
      <c r="AC162" s="341"/>
      <c r="AD162" s="341"/>
      <c r="AE162" s="341"/>
      <c r="AF162" s="341"/>
      <c r="AG162" s="341"/>
      <c r="AH162" s="341"/>
      <c r="AI162" s="341"/>
      <c r="AJ162" s="341"/>
      <c r="AK162" s="341"/>
      <c r="AL162" s="341"/>
      <c r="AM162" s="341"/>
    </row>
    <row r="163" spans="1:39" ht="9.75" customHeight="1">
      <c r="A163" s="270"/>
      <c r="B163" s="270"/>
      <c r="C163" s="270"/>
      <c r="D163" s="270"/>
      <c r="E163" s="270"/>
      <c r="F163" s="311"/>
      <c r="G163" s="311"/>
      <c r="H163" s="311"/>
      <c r="I163" s="311"/>
      <c r="J163" s="311"/>
      <c r="K163" s="341"/>
      <c r="L163" s="341"/>
      <c r="M163" s="341"/>
      <c r="N163" s="341"/>
      <c r="O163" s="341"/>
      <c r="P163" s="341"/>
      <c r="Q163" s="341"/>
      <c r="R163" s="341"/>
      <c r="S163" s="341"/>
      <c r="T163" s="341"/>
      <c r="U163" s="341"/>
      <c r="V163" s="341"/>
      <c r="W163" s="341"/>
      <c r="X163" s="341"/>
      <c r="Y163" s="341"/>
      <c r="Z163" s="341"/>
      <c r="AA163" s="341"/>
      <c r="AB163" s="341"/>
      <c r="AC163" s="341"/>
      <c r="AD163" s="341"/>
      <c r="AE163" s="341"/>
      <c r="AF163" s="341"/>
      <c r="AG163" s="341"/>
      <c r="AH163" s="341"/>
      <c r="AI163" s="341"/>
      <c r="AJ163" s="341"/>
      <c r="AK163" s="341"/>
      <c r="AL163" s="341"/>
      <c r="AM163" s="341"/>
    </row>
    <row r="164" spans="1:39" ht="9.75" customHeight="1">
      <c r="A164" s="270"/>
      <c r="B164" s="270"/>
      <c r="C164" s="270"/>
      <c r="D164" s="270"/>
      <c r="E164" s="270"/>
      <c r="F164" s="311"/>
      <c r="G164" s="311"/>
      <c r="H164" s="311"/>
      <c r="I164" s="311"/>
      <c r="J164" s="311"/>
      <c r="K164" s="341"/>
      <c r="L164" s="341"/>
      <c r="M164" s="341"/>
      <c r="N164" s="341"/>
      <c r="O164" s="341"/>
      <c r="P164" s="341"/>
      <c r="Q164" s="341"/>
      <c r="R164" s="341"/>
      <c r="S164" s="341"/>
      <c r="T164" s="341"/>
      <c r="U164" s="341"/>
      <c r="V164" s="341"/>
      <c r="W164" s="341"/>
      <c r="X164" s="341"/>
      <c r="Y164" s="341"/>
      <c r="Z164" s="341"/>
      <c r="AA164" s="341"/>
      <c r="AB164" s="341"/>
      <c r="AC164" s="341"/>
      <c r="AD164" s="341"/>
      <c r="AE164" s="341"/>
      <c r="AF164" s="341"/>
      <c r="AG164" s="341"/>
      <c r="AH164" s="341"/>
      <c r="AI164" s="341"/>
      <c r="AJ164" s="341"/>
      <c r="AK164" s="341"/>
      <c r="AL164" s="341"/>
      <c r="AM164" s="341"/>
    </row>
    <row r="165" spans="1:39" ht="9.75" customHeight="1">
      <c r="A165" s="270"/>
      <c r="B165" s="270"/>
      <c r="C165" s="270"/>
      <c r="D165" s="270"/>
      <c r="E165" s="270"/>
      <c r="F165" s="311"/>
      <c r="G165" s="311"/>
      <c r="H165" s="311"/>
      <c r="I165" s="311"/>
      <c r="J165" s="311"/>
      <c r="K165" s="341"/>
      <c r="L165" s="341"/>
      <c r="M165" s="341"/>
      <c r="N165" s="341"/>
      <c r="O165" s="341"/>
      <c r="P165" s="341"/>
      <c r="Q165" s="341"/>
      <c r="R165" s="341"/>
      <c r="S165" s="341"/>
      <c r="T165" s="341"/>
      <c r="U165" s="341"/>
      <c r="V165" s="341"/>
      <c r="W165" s="341"/>
      <c r="X165" s="341"/>
      <c r="Y165" s="341"/>
      <c r="Z165" s="341"/>
      <c r="AA165" s="341"/>
      <c r="AB165" s="341"/>
      <c r="AC165" s="341"/>
      <c r="AD165" s="341"/>
      <c r="AE165" s="341"/>
      <c r="AF165" s="341"/>
      <c r="AG165" s="341"/>
      <c r="AH165" s="341"/>
      <c r="AI165" s="341"/>
      <c r="AJ165" s="341"/>
      <c r="AK165" s="341"/>
      <c r="AL165" s="341"/>
      <c r="AM165" s="341"/>
    </row>
    <row r="166" spans="1:39" ht="9.75" customHeight="1">
      <c r="A166" s="270"/>
      <c r="B166" s="270"/>
      <c r="C166" s="270"/>
      <c r="D166" s="270"/>
      <c r="E166" s="270"/>
      <c r="F166" s="312"/>
      <c r="G166" s="317"/>
      <c r="H166" s="317"/>
      <c r="I166" s="317"/>
      <c r="J166" s="317"/>
      <c r="K166" s="345"/>
      <c r="L166" s="345"/>
      <c r="M166" s="345"/>
      <c r="N166" s="345"/>
      <c r="O166" s="345"/>
      <c r="P166" s="345"/>
      <c r="Q166" s="345"/>
      <c r="R166" s="345"/>
      <c r="S166" s="345"/>
      <c r="T166" s="345"/>
      <c r="U166" s="345"/>
      <c r="V166" s="345"/>
      <c r="W166" s="345"/>
      <c r="X166" s="345"/>
      <c r="Y166" s="345"/>
      <c r="Z166" s="345"/>
      <c r="AA166" s="345"/>
      <c r="AB166" s="345"/>
      <c r="AC166" s="345"/>
      <c r="AD166" s="345"/>
      <c r="AE166" s="345"/>
      <c r="AF166" s="345"/>
      <c r="AG166" s="345"/>
      <c r="AH166" s="345"/>
      <c r="AI166" s="345"/>
      <c r="AJ166" s="345"/>
      <c r="AK166" s="345"/>
      <c r="AL166" s="345"/>
      <c r="AM166" s="345"/>
    </row>
    <row r="167" spans="1:39" ht="20.25" customHeight="1">
      <c r="A167" s="271" t="s">
        <v>278</v>
      </c>
      <c r="B167" s="290"/>
      <c r="C167" s="290"/>
      <c r="D167" s="290"/>
      <c r="E167" s="310"/>
      <c r="F167" s="316">
        <f>SUM(F155:J166)</f>
        <v>0</v>
      </c>
      <c r="G167" s="320"/>
      <c r="H167" s="320"/>
      <c r="I167" s="320"/>
      <c r="J167" s="320"/>
      <c r="K167" s="346"/>
      <c r="L167" s="346"/>
      <c r="M167" s="346"/>
      <c r="N167" s="346"/>
      <c r="O167" s="346"/>
      <c r="P167" s="346"/>
      <c r="Q167" s="346"/>
      <c r="R167" s="346"/>
      <c r="S167" s="346"/>
      <c r="T167" s="346"/>
      <c r="U167" s="346"/>
      <c r="V167" s="346"/>
      <c r="W167" s="346"/>
      <c r="X167" s="346"/>
      <c r="Y167" s="346"/>
      <c r="Z167" s="346"/>
      <c r="AA167" s="346"/>
      <c r="AB167" s="346"/>
      <c r="AC167" s="346"/>
      <c r="AD167" s="346"/>
      <c r="AE167" s="346"/>
      <c r="AF167" s="346"/>
      <c r="AG167" s="346"/>
      <c r="AH167" s="346"/>
      <c r="AI167" s="346"/>
      <c r="AJ167" s="346"/>
      <c r="AK167" s="346"/>
      <c r="AL167" s="346"/>
      <c r="AM167" s="346"/>
    </row>
    <row r="168" spans="1:39">
      <c r="A168" s="275"/>
      <c r="B168" s="275"/>
      <c r="C168" s="275"/>
      <c r="D168" s="275"/>
      <c r="E168" s="275"/>
      <c r="F168" s="275"/>
      <c r="G168" s="275"/>
      <c r="H168" s="275"/>
      <c r="I168" s="275"/>
      <c r="J168" s="275"/>
      <c r="K168" s="347"/>
      <c r="L168" s="347"/>
      <c r="M168" s="347"/>
      <c r="N168" s="347"/>
      <c r="O168" s="347"/>
      <c r="P168" s="347"/>
      <c r="Q168" s="347"/>
      <c r="R168" s="347"/>
      <c r="S168" s="347"/>
      <c r="T168" s="347"/>
      <c r="U168" s="347"/>
      <c r="V168" s="347"/>
      <c r="W168" s="347"/>
      <c r="X168" s="347"/>
      <c r="Y168" s="347"/>
      <c r="Z168" s="347"/>
      <c r="AA168" s="347"/>
      <c r="AB168" s="347"/>
      <c r="AC168" s="347"/>
      <c r="AD168" s="347"/>
      <c r="AE168" s="347"/>
      <c r="AF168" s="347"/>
      <c r="AG168" s="347"/>
      <c r="AH168" s="347"/>
      <c r="AI168" s="347"/>
      <c r="AJ168" s="347"/>
      <c r="AK168" s="307"/>
      <c r="AL168" s="307"/>
      <c r="AM168" s="307"/>
    </row>
    <row r="169" spans="1:39">
      <c r="A169" s="276"/>
      <c r="B169" s="294"/>
      <c r="C169" s="306"/>
      <c r="D169" s="306"/>
      <c r="E169" s="306"/>
      <c r="F169" s="306"/>
      <c r="G169" s="306"/>
      <c r="H169" s="306"/>
      <c r="I169" s="306"/>
      <c r="J169" s="306"/>
      <c r="K169" s="306"/>
      <c r="L169" s="306"/>
      <c r="M169" s="306"/>
      <c r="N169" s="306"/>
      <c r="O169" s="306"/>
      <c r="P169" s="306"/>
      <c r="Q169" s="306"/>
      <c r="R169" s="306"/>
      <c r="S169" s="306"/>
      <c r="T169" s="306"/>
      <c r="U169" s="306"/>
      <c r="V169" s="306"/>
      <c r="W169" s="306"/>
      <c r="X169" s="306"/>
      <c r="Y169" s="306"/>
      <c r="Z169" s="306"/>
      <c r="AA169" s="306"/>
      <c r="AB169" s="306"/>
      <c r="AC169" s="306"/>
      <c r="AD169" s="306"/>
      <c r="AE169" s="306"/>
      <c r="AF169" s="306"/>
      <c r="AG169" s="306"/>
      <c r="AH169" s="306"/>
      <c r="AI169" s="306"/>
      <c r="AJ169" s="306"/>
      <c r="AK169" s="389"/>
      <c r="AL169" s="389"/>
      <c r="AM169" s="402"/>
    </row>
    <row r="170" spans="1:39">
      <c r="A170" s="277" t="s">
        <v>135</v>
      </c>
      <c r="B170" s="295"/>
      <c r="C170" s="295"/>
      <c r="D170" s="295"/>
      <c r="E170" s="295"/>
      <c r="F170" s="295"/>
      <c r="G170" s="295"/>
      <c r="H170" s="295"/>
      <c r="I170" s="295"/>
      <c r="J170" s="295"/>
      <c r="K170" s="295"/>
      <c r="L170" s="295"/>
      <c r="M170" s="295"/>
      <c r="N170" s="295"/>
      <c r="O170" s="295"/>
      <c r="P170" s="295"/>
      <c r="Q170" s="295"/>
      <c r="R170" s="295"/>
      <c r="S170" s="295"/>
      <c r="T170" s="295"/>
      <c r="U170" s="295"/>
      <c r="V170" s="295"/>
      <c r="W170" s="295"/>
      <c r="X170" s="295"/>
      <c r="Y170" s="295"/>
      <c r="Z170" s="295"/>
      <c r="AA170" s="295"/>
      <c r="AB170" s="295"/>
      <c r="AC170" s="295"/>
      <c r="AD170" s="295"/>
      <c r="AE170" s="295"/>
      <c r="AF170" s="295"/>
      <c r="AG170" s="295"/>
      <c r="AH170" s="295"/>
      <c r="AI170" s="295"/>
      <c r="AJ170" s="295"/>
      <c r="AK170" s="295"/>
      <c r="AL170" s="258"/>
      <c r="AM170" s="403"/>
    </row>
    <row r="171" spans="1:39">
      <c r="A171" s="278" t="s">
        <v>168</v>
      </c>
      <c r="B171" s="296"/>
      <c r="C171" s="296"/>
      <c r="D171" s="296"/>
      <c r="E171" s="296"/>
      <c r="F171" s="296"/>
      <c r="G171" s="296"/>
      <c r="H171" s="296"/>
      <c r="I171" s="296"/>
      <c r="J171" s="296"/>
      <c r="K171" s="296"/>
      <c r="L171" s="296"/>
      <c r="M171" s="296"/>
      <c r="N171" s="296"/>
      <c r="O171" s="296"/>
      <c r="P171" s="296"/>
      <c r="Q171" s="296"/>
      <c r="R171" s="296"/>
      <c r="S171" s="296"/>
      <c r="T171" s="296"/>
      <c r="U171" s="296"/>
      <c r="V171" s="296"/>
      <c r="W171" s="296"/>
      <c r="X171" s="296"/>
      <c r="Y171" s="296"/>
      <c r="Z171" s="296"/>
      <c r="AA171" s="296"/>
      <c r="AB171" s="296"/>
      <c r="AC171" s="296"/>
      <c r="AD171" s="296"/>
      <c r="AE171" s="296"/>
      <c r="AF171" s="296"/>
      <c r="AG171" s="296"/>
      <c r="AH171" s="296"/>
      <c r="AI171" s="296"/>
      <c r="AJ171" s="296"/>
      <c r="AK171" s="296"/>
      <c r="AL171" s="391"/>
      <c r="AM171" s="404"/>
    </row>
    <row r="172" spans="1:39">
      <c r="A172" s="277" t="s">
        <v>170</v>
      </c>
      <c r="B172" s="295"/>
      <c r="C172" s="295"/>
      <c r="D172" s="295"/>
      <c r="E172" s="295"/>
      <c r="F172" s="295"/>
      <c r="G172" s="295"/>
      <c r="H172" s="295"/>
      <c r="I172" s="295"/>
      <c r="J172" s="295"/>
      <c r="K172" s="295"/>
      <c r="L172" s="295"/>
      <c r="M172" s="295"/>
      <c r="N172" s="295"/>
      <c r="O172" s="295"/>
      <c r="P172" s="295"/>
      <c r="Q172" s="295"/>
      <c r="R172" s="295"/>
      <c r="S172" s="295"/>
      <c r="T172" s="295"/>
      <c r="U172" s="295"/>
      <c r="V172" s="295"/>
      <c r="W172" s="295"/>
      <c r="X172" s="295"/>
      <c r="Y172" s="295"/>
      <c r="Z172" s="295"/>
      <c r="AA172" s="295"/>
      <c r="AB172" s="295"/>
      <c r="AC172" s="295"/>
      <c r="AD172" s="295"/>
      <c r="AE172" s="295"/>
      <c r="AF172" s="295"/>
      <c r="AG172" s="295"/>
      <c r="AH172" s="295"/>
      <c r="AI172" s="295"/>
      <c r="AJ172" s="295"/>
      <c r="AK172" s="295"/>
      <c r="AL172" s="392"/>
      <c r="AM172" s="405"/>
    </row>
    <row r="173" spans="1:39">
      <c r="A173" s="277" t="s">
        <v>172</v>
      </c>
      <c r="B173" s="295"/>
      <c r="C173" s="295"/>
      <c r="D173" s="295"/>
      <c r="E173" s="295"/>
      <c r="F173" s="295"/>
      <c r="G173" s="295"/>
      <c r="H173" s="295"/>
      <c r="I173" s="295"/>
      <c r="J173" s="295"/>
      <c r="K173" s="295"/>
      <c r="L173" s="295"/>
      <c r="M173" s="295"/>
      <c r="N173" s="295"/>
      <c r="O173" s="295"/>
      <c r="P173" s="295"/>
      <c r="Q173" s="295"/>
      <c r="R173" s="295"/>
      <c r="S173" s="295"/>
      <c r="T173" s="295"/>
      <c r="U173" s="295"/>
      <c r="V173" s="295"/>
      <c r="W173" s="295"/>
      <c r="X173" s="295"/>
      <c r="Y173" s="295"/>
      <c r="Z173" s="295"/>
      <c r="AA173" s="295"/>
      <c r="AB173" s="295"/>
      <c r="AC173" s="295"/>
      <c r="AD173" s="295"/>
      <c r="AE173" s="295"/>
      <c r="AF173" s="295"/>
      <c r="AG173" s="295"/>
      <c r="AH173" s="295"/>
      <c r="AI173" s="295"/>
      <c r="AJ173" s="295"/>
      <c r="AK173" s="390"/>
      <c r="AL173" s="258"/>
      <c r="AM173" s="403"/>
    </row>
    <row r="174" spans="1:39">
      <c r="A174" s="277"/>
      <c r="B174" s="295"/>
      <c r="C174" s="295"/>
      <c r="D174" s="295"/>
      <c r="E174" s="295"/>
      <c r="F174" s="295"/>
      <c r="G174" s="295"/>
      <c r="H174" s="295"/>
      <c r="I174" s="295"/>
      <c r="J174" s="295"/>
      <c r="K174" s="295"/>
      <c r="L174" s="295"/>
      <c r="M174" s="295"/>
      <c r="N174" s="295"/>
      <c r="O174" s="295"/>
      <c r="P174" s="295"/>
      <c r="Q174" s="295"/>
      <c r="R174" s="295"/>
      <c r="S174" s="295"/>
      <c r="T174" s="295"/>
      <c r="U174" s="295"/>
      <c r="V174" s="295"/>
      <c r="W174" s="295"/>
      <c r="X174" s="295"/>
      <c r="Y174" s="295"/>
      <c r="Z174" s="295"/>
      <c r="AA174" s="295"/>
      <c r="AB174" s="295"/>
      <c r="AC174" s="295"/>
      <c r="AD174" s="295"/>
      <c r="AE174" s="295"/>
      <c r="AF174" s="295"/>
      <c r="AG174" s="295"/>
      <c r="AH174" s="295"/>
      <c r="AI174" s="295"/>
      <c r="AJ174" s="295"/>
      <c r="AK174" s="390"/>
      <c r="AL174" s="258"/>
      <c r="AM174" s="403"/>
    </row>
    <row r="175" spans="1:39">
      <c r="A175" s="279" t="s">
        <v>189</v>
      </c>
      <c r="B175" s="296"/>
      <c r="C175" s="296"/>
      <c r="D175" s="296"/>
      <c r="E175" s="296"/>
      <c r="F175" s="296"/>
      <c r="G175" s="296"/>
      <c r="H175" s="296"/>
      <c r="I175" s="296"/>
      <c r="J175" s="296"/>
      <c r="K175" s="296"/>
      <c r="L175" s="296"/>
      <c r="M175" s="296"/>
      <c r="N175" s="296"/>
      <c r="O175" s="296"/>
      <c r="P175" s="296"/>
      <c r="Q175" s="296"/>
      <c r="R175" s="296"/>
      <c r="S175" s="296"/>
      <c r="T175" s="296"/>
      <c r="U175" s="296"/>
      <c r="V175" s="296"/>
      <c r="W175" s="296"/>
      <c r="X175" s="296"/>
      <c r="Y175" s="296"/>
      <c r="Z175" s="296"/>
      <c r="AA175" s="296"/>
      <c r="AB175" s="296"/>
      <c r="AC175" s="296"/>
      <c r="AD175" s="296"/>
      <c r="AE175" s="296"/>
      <c r="AF175" s="296"/>
      <c r="AG175" s="296"/>
      <c r="AH175" s="296"/>
      <c r="AI175" s="296"/>
      <c r="AJ175" s="296"/>
      <c r="AK175" s="296"/>
      <c r="AL175" s="258"/>
      <c r="AM175" s="403"/>
    </row>
    <row r="176" spans="1:39">
      <c r="A176" s="278" t="s">
        <v>174</v>
      </c>
      <c r="B176" s="296"/>
      <c r="C176" s="296"/>
      <c r="D176" s="296"/>
      <c r="E176" s="296"/>
      <c r="F176" s="296"/>
      <c r="G176" s="296"/>
      <c r="H176" s="296"/>
      <c r="I176" s="296"/>
      <c r="J176" s="296"/>
      <c r="K176" s="296"/>
      <c r="L176" s="296"/>
      <c r="M176" s="296"/>
      <c r="N176" s="296"/>
      <c r="O176" s="296"/>
      <c r="P176" s="296"/>
      <c r="Q176" s="296"/>
      <c r="R176" s="296"/>
      <c r="S176" s="296"/>
      <c r="T176" s="296"/>
      <c r="U176" s="296"/>
      <c r="V176" s="296"/>
      <c r="W176" s="296"/>
      <c r="X176" s="296"/>
      <c r="Y176" s="296"/>
      <c r="Z176" s="296"/>
      <c r="AA176" s="296"/>
      <c r="AB176" s="296"/>
      <c r="AC176" s="296"/>
      <c r="AD176" s="296"/>
      <c r="AE176" s="296"/>
      <c r="AF176" s="296"/>
      <c r="AG176" s="296"/>
      <c r="AH176" s="296"/>
      <c r="AI176" s="296"/>
      <c r="AJ176" s="296"/>
      <c r="AK176" s="296"/>
      <c r="AL176" s="258"/>
      <c r="AM176" s="403"/>
    </row>
    <row r="177" spans="1:39">
      <c r="A177" s="278" t="s">
        <v>177</v>
      </c>
      <c r="B177" s="297"/>
      <c r="C177" s="297"/>
      <c r="D177" s="297"/>
      <c r="E177" s="297"/>
      <c r="F177" s="297"/>
      <c r="G177" s="297"/>
      <c r="H177" s="297"/>
      <c r="I177" s="297"/>
      <c r="J177" s="297"/>
      <c r="K177" s="297"/>
      <c r="L177" s="297"/>
      <c r="M177" s="297"/>
      <c r="N177" s="297"/>
      <c r="O177" s="297"/>
      <c r="P177" s="297"/>
      <c r="Q177" s="297"/>
      <c r="R177" s="297"/>
      <c r="S177" s="297"/>
      <c r="T177" s="297"/>
      <c r="U177" s="297"/>
      <c r="V177" s="297"/>
      <c r="W177" s="297"/>
      <c r="X177" s="297"/>
      <c r="Y177" s="297"/>
      <c r="Z177" s="297"/>
      <c r="AA177" s="297"/>
      <c r="AB177" s="297"/>
      <c r="AC177" s="297"/>
      <c r="AD177" s="297"/>
      <c r="AE177" s="297"/>
      <c r="AF177" s="297"/>
      <c r="AG177" s="297"/>
      <c r="AH177" s="297"/>
      <c r="AI177" s="297"/>
      <c r="AJ177" s="297"/>
      <c r="AK177" s="390"/>
      <c r="AL177" s="258"/>
      <c r="AM177" s="403"/>
    </row>
    <row r="178" spans="1:39">
      <c r="A178" s="278" t="s">
        <v>147</v>
      </c>
      <c r="B178" s="297"/>
      <c r="C178" s="297"/>
      <c r="D178" s="297"/>
      <c r="E178" s="297"/>
      <c r="F178" s="297"/>
      <c r="G178" s="297"/>
      <c r="H178" s="297"/>
      <c r="I178" s="297"/>
      <c r="J178" s="297"/>
      <c r="K178" s="297"/>
      <c r="L178" s="297"/>
      <c r="M178" s="297"/>
      <c r="N178" s="297"/>
      <c r="O178" s="297"/>
      <c r="P178" s="297"/>
      <c r="Q178" s="297"/>
      <c r="R178" s="297"/>
      <c r="S178" s="297"/>
      <c r="T178" s="297"/>
      <c r="U178" s="297"/>
      <c r="V178" s="297"/>
      <c r="W178" s="297"/>
      <c r="X178" s="297"/>
      <c r="Y178" s="297"/>
      <c r="Z178" s="297"/>
      <c r="AA178" s="297"/>
      <c r="AB178" s="297"/>
      <c r="AC178" s="297"/>
      <c r="AD178" s="297"/>
      <c r="AE178" s="297"/>
      <c r="AF178" s="297"/>
      <c r="AG178" s="297"/>
      <c r="AH178" s="297"/>
      <c r="AI178" s="297"/>
      <c r="AJ178" s="297"/>
      <c r="AK178" s="390"/>
      <c r="AL178" s="258"/>
      <c r="AM178" s="403"/>
    </row>
    <row r="179" spans="1:39">
      <c r="A179" s="278"/>
      <c r="B179" s="297"/>
      <c r="C179" s="297"/>
      <c r="D179" s="297"/>
      <c r="E179" s="297"/>
      <c r="F179" s="297"/>
      <c r="G179" s="297"/>
      <c r="H179" s="297"/>
      <c r="I179" s="297"/>
      <c r="J179" s="297"/>
      <c r="K179" s="297"/>
      <c r="L179" s="297"/>
      <c r="M179" s="297"/>
      <c r="N179" s="297"/>
      <c r="O179" s="297"/>
      <c r="P179" s="297"/>
      <c r="Q179" s="297"/>
      <c r="R179" s="297"/>
      <c r="S179" s="297"/>
      <c r="T179" s="297"/>
      <c r="U179" s="297"/>
      <c r="V179" s="297"/>
      <c r="W179" s="297"/>
      <c r="X179" s="297"/>
      <c r="Y179" s="297"/>
      <c r="Z179" s="297"/>
      <c r="AA179" s="297"/>
      <c r="AB179" s="297"/>
      <c r="AC179" s="297"/>
      <c r="AD179" s="297"/>
      <c r="AE179" s="297"/>
      <c r="AF179" s="297"/>
      <c r="AG179" s="297"/>
      <c r="AH179" s="297"/>
      <c r="AI179" s="297"/>
      <c r="AJ179" s="297"/>
      <c r="AK179" s="390"/>
      <c r="AL179" s="258"/>
      <c r="AM179" s="403"/>
    </row>
    <row r="180" spans="1:39">
      <c r="A180" s="278" t="s">
        <v>193</v>
      </c>
      <c r="B180" s="296"/>
      <c r="C180" s="296"/>
      <c r="D180" s="296"/>
      <c r="E180" s="296"/>
      <c r="F180" s="296"/>
      <c r="G180" s="296"/>
      <c r="H180" s="296"/>
      <c r="I180" s="296"/>
      <c r="J180" s="296"/>
      <c r="K180" s="296"/>
      <c r="L180" s="296"/>
      <c r="M180" s="296"/>
      <c r="N180" s="296"/>
      <c r="O180" s="296"/>
      <c r="P180" s="296"/>
      <c r="Q180" s="296"/>
      <c r="R180" s="296"/>
      <c r="S180" s="296"/>
      <c r="T180" s="296"/>
      <c r="U180" s="296"/>
      <c r="V180" s="296"/>
      <c r="W180" s="296"/>
      <c r="X180" s="296"/>
      <c r="Y180" s="296"/>
      <c r="Z180" s="296"/>
      <c r="AA180" s="296"/>
      <c r="AB180" s="296"/>
      <c r="AC180" s="296"/>
      <c r="AD180" s="296"/>
      <c r="AE180" s="296"/>
      <c r="AF180" s="296"/>
      <c r="AG180" s="296"/>
      <c r="AH180" s="296"/>
      <c r="AI180" s="296"/>
      <c r="AJ180" s="296"/>
      <c r="AK180" s="296"/>
      <c r="AL180" s="258"/>
      <c r="AM180" s="403"/>
    </row>
    <row r="181" spans="1:39">
      <c r="A181" s="278" t="s">
        <v>194</v>
      </c>
      <c r="B181" s="296"/>
      <c r="C181" s="296"/>
      <c r="D181" s="296"/>
      <c r="E181" s="296"/>
      <c r="F181" s="296"/>
      <c r="G181" s="296"/>
      <c r="H181" s="296"/>
      <c r="I181" s="296"/>
      <c r="J181" s="296"/>
      <c r="K181" s="296"/>
      <c r="L181" s="296"/>
      <c r="M181" s="296"/>
      <c r="N181" s="296"/>
      <c r="O181" s="296"/>
      <c r="P181" s="296"/>
      <c r="Q181" s="296"/>
      <c r="R181" s="296"/>
      <c r="S181" s="296"/>
      <c r="T181" s="296"/>
      <c r="U181" s="296"/>
      <c r="V181" s="296"/>
      <c r="W181" s="296"/>
      <c r="X181" s="296"/>
      <c r="Y181" s="296"/>
      <c r="Z181" s="296"/>
      <c r="AA181" s="296"/>
      <c r="AB181" s="296"/>
      <c r="AC181" s="296"/>
      <c r="AD181" s="296"/>
      <c r="AE181" s="296"/>
      <c r="AF181" s="296"/>
      <c r="AG181" s="296"/>
      <c r="AH181" s="296"/>
      <c r="AI181" s="296"/>
      <c r="AJ181" s="296"/>
      <c r="AK181" s="296"/>
      <c r="AL181" s="258"/>
      <c r="AM181" s="403"/>
    </row>
    <row r="182" spans="1:39">
      <c r="A182" s="278" t="s">
        <v>178</v>
      </c>
      <c r="B182" s="296"/>
      <c r="C182" s="296"/>
      <c r="D182" s="296"/>
      <c r="E182" s="296"/>
      <c r="F182" s="296"/>
      <c r="G182" s="296"/>
      <c r="H182" s="296"/>
      <c r="I182" s="296"/>
      <c r="J182" s="296"/>
      <c r="K182" s="296"/>
      <c r="L182" s="296"/>
      <c r="M182" s="296"/>
      <c r="N182" s="296"/>
      <c r="O182" s="296"/>
      <c r="P182" s="296"/>
      <c r="Q182" s="296"/>
      <c r="R182" s="296"/>
      <c r="S182" s="296"/>
      <c r="T182" s="296"/>
      <c r="U182" s="296"/>
      <c r="V182" s="296"/>
      <c r="W182" s="296"/>
      <c r="X182" s="296"/>
      <c r="Y182" s="296"/>
      <c r="Z182" s="296"/>
      <c r="AA182" s="296"/>
      <c r="AB182" s="296"/>
      <c r="AC182" s="296"/>
      <c r="AD182" s="296"/>
      <c r="AE182" s="296"/>
      <c r="AF182" s="296"/>
      <c r="AG182" s="296"/>
      <c r="AH182" s="296"/>
      <c r="AI182" s="296"/>
      <c r="AJ182" s="296"/>
      <c r="AK182" s="296"/>
      <c r="AL182" s="258"/>
      <c r="AM182" s="403"/>
    </row>
    <row r="183" spans="1:39">
      <c r="A183" s="278"/>
      <c r="B183" s="296"/>
      <c r="C183" s="296"/>
      <c r="D183" s="296"/>
      <c r="E183" s="296"/>
      <c r="F183" s="296"/>
      <c r="G183" s="296"/>
      <c r="H183" s="296"/>
      <c r="I183" s="296"/>
      <c r="J183" s="296"/>
      <c r="K183" s="296"/>
      <c r="L183" s="296"/>
      <c r="M183" s="296"/>
      <c r="N183" s="296"/>
      <c r="O183" s="296"/>
      <c r="P183" s="296"/>
      <c r="Q183" s="296"/>
      <c r="R183" s="296"/>
      <c r="S183" s="296"/>
      <c r="T183" s="296"/>
      <c r="U183" s="296"/>
      <c r="V183" s="296"/>
      <c r="W183" s="296"/>
      <c r="X183" s="296"/>
      <c r="Y183" s="296"/>
      <c r="Z183" s="296"/>
      <c r="AA183" s="296"/>
      <c r="AB183" s="296"/>
      <c r="AC183" s="296"/>
      <c r="AD183" s="296"/>
      <c r="AE183" s="296"/>
      <c r="AF183" s="296"/>
      <c r="AG183" s="296"/>
      <c r="AH183" s="296"/>
      <c r="AI183" s="296"/>
      <c r="AJ183" s="296"/>
      <c r="AK183" s="296"/>
      <c r="AL183" s="258"/>
      <c r="AM183" s="403"/>
    </row>
    <row r="184" spans="1:39">
      <c r="A184" s="279" t="s">
        <v>165</v>
      </c>
      <c r="B184" s="296"/>
      <c r="C184" s="296"/>
      <c r="D184" s="296"/>
      <c r="E184" s="296"/>
      <c r="F184" s="296"/>
      <c r="G184" s="296"/>
      <c r="H184" s="296"/>
      <c r="I184" s="296"/>
      <c r="J184" s="296"/>
      <c r="K184" s="296"/>
      <c r="L184" s="296"/>
      <c r="M184" s="296"/>
      <c r="N184" s="296"/>
      <c r="O184" s="296"/>
      <c r="P184" s="296"/>
      <c r="Q184" s="296"/>
      <c r="R184" s="296"/>
      <c r="S184" s="296"/>
      <c r="T184" s="296"/>
      <c r="U184" s="296"/>
      <c r="V184" s="296"/>
      <c r="W184" s="296"/>
      <c r="X184" s="296"/>
      <c r="Y184" s="296"/>
      <c r="Z184" s="296"/>
      <c r="AA184" s="296"/>
      <c r="AB184" s="296"/>
      <c r="AC184" s="296"/>
      <c r="AD184" s="296"/>
      <c r="AE184" s="296"/>
      <c r="AF184" s="296"/>
      <c r="AG184" s="296"/>
      <c r="AH184" s="296"/>
      <c r="AI184" s="296"/>
      <c r="AJ184" s="296"/>
      <c r="AK184" s="296"/>
      <c r="AL184" s="258"/>
      <c r="AM184" s="403"/>
    </row>
    <row r="185" spans="1:39">
      <c r="A185" s="278" t="s">
        <v>179</v>
      </c>
      <c r="B185" s="298"/>
      <c r="C185" s="298"/>
      <c r="D185" s="298"/>
      <c r="E185" s="298"/>
      <c r="F185" s="298"/>
      <c r="G185" s="298"/>
      <c r="H185" s="298"/>
      <c r="I185" s="298"/>
      <c r="J185" s="298"/>
      <c r="K185" s="298"/>
      <c r="L185" s="298"/>
      <c r="M185" s="298"/>
      <c r="N185" s="298"/>
      <c r="O185" s="298"/>
      <c r="P185" s="298"/>
      <c r="Q185" s="298"/>
      <c r="R185" s="298"/>
      <c r="S185" s="298"/>
      <c r="T185" s="298"/>
      <c r="U185" s="298"/>
      <c r="V185" s="298"/>
      <c r="W185" s="298"/>
      <c r="X185" s="298"/>
      <c r="Y185" s="298"/>
      <c r="Z185" s="298"/>
      <c r="AA185" s="298"/>
      <c r="AB185" s="298"/>
      <c r="AC185" s="298"/>
      <c r="AD185" s="298"/>
      <c r="AE185" s="298"/>
      <c r="AF185" s="298"/>
      <c r="AG185" s="298"/>
      <c r="AH185" s="298"/>
      <c r="AI185" s="298"/>
      <c r="AJ185" s="298"/>
      <c r="AK185" s="258"/>
      <c r="AL185" s="258"/>
      <c r="AM185" s="403"/>
    </row>
    <row r="186" spans="1:39">
      <c r="A186" s="278" t="s">
        <v>184</v>
      </c>
      <c r="B186" s="298"/>
      <c r="C186" s="298"/>
      <c r="D186" s="298"/>
      <c r="E186" s="298"/>
      <c r="F186" s="298"/>
      <c r="G186" s="298"/>
      <c r="H186" s="298"/>
      <c r="I186" s="298"/>
      <c r="J186" s="298"/>
      <c r="K186" s="298"/>
      <c r="L186" s="298"/>
      <c r="M186" s="298"/>
      <c r="N186" s="298"/>
      <c r="O186" s="298"/>
      <c r="P186" s="298"/>
      <c r="Q186" s="298"/>
      <c r="R186" s="298"/>
      <c r="S186" s="298"/>
      <c r="T186" s="298"/>
      <c r="U186" s="298"/>
      <c r="V186" s="298"/>
      <c r="W186" s="298"/>
      <c r="X186" s="298"/>
      <c r="Y186" s="298"/>
      <c r="Z186" s="298"/>
      <c r="AA186" s="298"/>
      <c r="AB186" s="298"/>
      <c r="AC186" s="298"/>
      <c r="AD186" s="298"/>
      <c r="AE186" s="298"/>
      <c r="AF186" s="298"/>
      <c r="AG186" s="298"/>
      <c r="AH186" s="298"/>
      <c r="AI186" s="298"/>
      <c r="AJ186" s="298"/>
      <c r="AK186" s="258"/>
      <c r="AL186" s="258"/>
      <c r="AM186" s="403"/>
    </row>
    <row r="187" spans="1:39">
      <c r="A187" s="278"/>
      <c r="B187" s="298"/>
      <c r="C187" s="298"/>
      <c r="D187" s="298"/>
      <c r="E187" s="298"/>
      <c r="F187" s="298"/>
      <c r="G187" s="298"/>
      <c r="H187" s="298"/>
      <c r="I187" s="298"/>
      <c r="J187" s="298"/>
      <c r="K187" s="298"/>
      <c r="L187" s="298"/>
      <c r="M187" s="298"/>
      <c r="N187" s="298"/>
      <c r="O187" s="298"/>
      <c r="P187" s="298"/>
      <c r="Q187" s="298"/>
      <c r="R187" s="298"/>
      <c r="S187" s="298"/>
      <c r="T187" s="298"/>
      <c r="U187" s="298"/>
      <c r="V187" s="298"/>
      <c r="W187" s="298"/>
      <c r="X187" s="298"/>
      <c r="Y187" s="298"/>
      <c r="Z187" s="298"/>
      <c r="AA187" s="298"/>
      <c r="AB187" s="298"/>
      <c r="AC187" s="298"/>
      <c r="AD187" s="298"/>
      <c r="AE187" s="298"/>
      <c r="AF187" s="298"/>
      <c r="AG187" s="298"/>
      <c r="AH187" s="298"/>
      <c r="AI187" s="298"/>
      <c r="AJ187" s="298"/>
      <c r="AK187" s="258"/>
      <c r="AL187" s="258"/>
      <c r="AM187" s="403"/>
    </row>
    <row r="188" spans="1:39">
      <c r="A188" s="278" t="s">
        <v>198</v>
      </c>
      <c r="B188" s="298"/>
      <c r="C188" s="298"/>
      <c r="D188" s="298"/>
      <c r="E188" s="298"/>
      <c r="F188" s="298"/>
      <c r="G188" s="298"/>
      <c r="H188" s="298"/>
      <c r="I188" s="298"/>
      <c r="J188" s="298"/>
      <c r="K188" s="298"/>
      <c r="L188" s="298"/>
      <c r="M188" s="298"/>
      <c r="N188" s="298"/>
      <c r="O188" s="298"/>
      <c r="P188" s="298"/>
      <c r="Q188" s="298"/>
      <c r="R188" s="298"/>
      <c r="S188" s="298"/>
      <c r="T188" s="298"/>
      <c r="U188" s="298"/>
      <c r="V188" s="298"/>
      <c r="W188" s="298"/>
      <c r="X188" s="298"/>
      <c r="Y188" s="298"/>
      <c r="Z188" s="298"/>
      <c r="AA188" s="298"/>
      <c r="AB188" s="298"/>
      <c r="AC188" s="298"/>
      <c r="AD188" s="298"/>
      <c r="AE188" s="298"/>
      <c r="AF188" s="298"/>
      <c r="AG188" s="298"/>
      <c r="AH188" s="298"/>
      <c r="AI188" s="298"/>
      <c r="AJ188" s="298"/>
      <c r="AK188" s="258"/>
      <c r="AL188" s="258"/>
      <c r="AM188" s="403"/>
    </row>
    <row r="189" spans="1:39">
      <c r="A189" s="280" t="s">
        <v>200</v>
      </c>
      <c r="B189" s="299"/>
      <c r="C189" s="307"/>
      <c r="D189" s="307"/>
      <c r="E189" s="307"/>
      <c r="F189" s="307"/>
      <c r="G189" s="307"/>
      <c r="H189" s="307"/>
      <c r="I189" s="307"/>
      <c r="J189" s="307"/>
      <c r="K189" s="307"/>
      <c r="L189" s="307"/>
      <c r="M189" s="307"/>
      <c r="N189" s="307"/>
      <c r="O189" s="307"/>
      <c r="P189" s="307"/>
      <c r="Q189" s="307"/>
      <c r="R189" s="307"/>
      <c r="S189" s="307"/>
      <c r="T189" s="307"/>
      <c r="U189" s="307"/>
      <c r="V189" s="307"/>
      <c r="W189" s="307"/>
      <c r="X189" s="307"/>
      <c r="Y189" s="307"/>
      <c r="Z189" s="307"/>
      <c r="AA189" s="307"/>
      <c r="AB189" s="307"/>
      <c r="AC189" s="307"/>
      <c r="AD189" s="307"/>
      <c r="AE189" s="307"/>
      <c r="AF189" s="307"/>
      <c r="AG189" s="307"/>
      <c r="AH189" s="307"/>
      <c r="AI189" s="307"/>
      <c r="AJ189" s="307"/>
      <c r="AK189" s="307"/>
      <c r="AL189" s="307"/>
      <c r="AM189" s="406"/>
    </row>
    <row r="190" spans="1:39">
      <c r="A190" s="281" t="s">
        <v>190</v>
      </c>
      <c r="B190" s="300"/>
      <c r="C190" s="300"/>
      <c r="D190" s="300"/>
      <c r="E190" s="300"/>
      <c r="F190" s="300"/>
      <c r="G190" s="300"/>
      <c r="H190" s="300"/>
      <c r="I190" s="300"/>
      <c r="J190" s="300"/>
      <c r="K190" s="300"/>
      <c r="L190" s="300"/>
      <c r="M190" s="300"/>
      <c r="N190" s="300"/>
      <c r="O190" s="300"/>
      <c r="P190" s="300"/>
      <c r="Q190" s="300"/>
      <c r="R190" s="300"/>
      <c r="S190" s="300"/>
      <c r="T190" s="300"/>
      <c r="U190" s="300"/>
      <c r="V190" s="300"/>
      <c r="W190" s="300"/>
      <c r="X190" s="300"/>
      <c r="Y190" s="300"/>
      <c r="Z190" s="300"/>
      <c r="AA190" s="300"/>
      <c r="AB190" s="300"/>
      <c r="AC190" s="300"/>
      <c r="AD190" s="300"/>
      <c r="AE190" s="300"/>
      <c r="AF190" s="300"/>
      <c r="AG190" s="300"/>
      <c r="AH190" s="300"/>
      <c r="AI190" s="300"/>
      <c r="AJ190" s="300"/>
      <c r="AK190" s="300"/>
      <c r="AL190" s="300"/>
      <c r="AM190" s="407"/>
    </row>
    <row r="191" spans="1:39">
      <c r="A191" s="259" t="s">
        <v>78</v>
      </c>
    </row>
    <row r="193" spans="1:58">
      <c r="A193" s="82" t="s">
        <v>264</v>
      </c>
      <c r="B193" s="94" t="s">
        <v>2</v>
      </c>
      <c r="C193" s="112"/>
      <c r="D193" s="112"/>
      <c r="E193" s="107"/>
      <c r="F193" s="107"/>
      <c r="G193" s="107"/>
      <c r="H193" s="107"/>
      <c r="I193" s="107"/>
      <c r="J193" s="107"/>
      <c r="K193" s="119"/>
      <c r="L193" s="348"/>
      <c r="M193" s="356"/>
      <c r="N193" s="356"/>
      <c r="O193" s="356"/>
      <c r="P193" s="356"/>
      <c r="Q193" s="356"/>
      <c r="R193" s="356"/>
      <c r="S193" s="356"/>
      <c r="T193" s="356"/>
      <c r="U193" s="356"/>
      <c r="V193" s="356"/>
      <c r="W193" s="356"/>
      <c r="X193" s="356"/>
      <c r="Y193" s="356"/>
      <c r="Z193" s="356"/>
      <c r="AA193" s="356"/>
      <c r="AB193" s="356"/>
      <c r="AC193" s="356"/>
      <c r="AD193" s="356"/>
      <c r="AE193" s="356"/>
      <c r="AF193" s="378"/>
      <c r="AG193" s="338" t="s">
        <v>115</v>
      </c>
      <c r="AH193" s="160"/>
      <c r="AI193" s="160"/>
      <c r="AJ193" s="160"/>
      <c r="AK193" s="160"/>
      <c r="AL193" s="160"/>
      <c r="AM193" s="169"/>
      <c r="AX193" s="257" t="s">
        <v>160</v>
      </c>
      <c r="AY193" s="413">
        <v>537</v>
      </c>
      <c r="AZ193" s="413">
        <v>268</v>
      </c>
      <c r="BA193" s="413">
        <v>537</v>
      </c>
      <c r="BB193" s="413">
        <v>268</v>
      </c>
      <c r="BC193" s="257" t="s">
        <v>233</v>
      </c>
      <c r="BD193" s="413"/>
      <c r="BE193" s="257"/>
      <c r="BF193" s="226"/>
    </row>
    <row r="194" spans="1:58" ht="20.25" customHeight="1">
      <c r="A194" s="83"/>
      <c r="B194" s="95" t="s">
        <v>266</v>
      </c>
      <c r="C194" s="113"/>
      <c r="D194" s="113"/>
      <c r="E194" s="106"/>
      <c r="F194" s="106"/>
      <c r="G194" s="106"/>
      <c r="H194" s="106"/>
      <c r="I194" s="106"/>
      <c r="J194" s="106"/>
      <c r="K194" s="120"/>
      <c r="L194" s="349"/>
      <c r="M194" s="357"/>
      <c r="N194" s="357"/>
      <c r="O194" s="357"/>
      <c r="P194" s="357"/>
      <c r="Q194" s="357"/>
      <c r="R194" s="357"/>
      <c r="S194" s="357"/>
      <c r="T194" s="357"/>
      <c r="U194" s="357"/>
      <c r="V194" s="357"/>
      <c r="W194" s="357"/>
      <c r="X194" s="357"/>
      <c r="Y194" s="357"/>
      <c r="Z194" s="357"/>
      <c r="AA194" s="357"/>
      <c r="AB194" s="357"/>
      <c r="AC194" s="357"/>
      <c r="AD194" s="357"/>
      <c r="AE194" s="357"/>
      <c r="AF194" s="379"/>
      <c r="AG194" s="383"/>
      <c r="AH194" s="386"/>
      <c r="AI194" s="386"/>
      <c r="AJ194" s="386"/>
      <c r="AK194" s="386"/>
      <c r="AL194" s="386"/>
      <c r="AM194" s="393"/>
      <c r="AX194" s="257" t="s">
        <v>236</v>
      </c>
      <c r="AY194" s="413">
        <v>684</v>
      </c>
      <c r="AZ194" s="413">
        <v>342</v>
      </c>
      <c r="BA194" s="413">
        <v>684</v>
      </c>
      <c r="BB194" s="413">
        <v>342</v>
      </c>
      <c r="BC194" s="257" t="s">
        <v>233</v>
      </c>
      <c r="BD194" s="413"/>
      <c r="BE194" s="257"/>
      <c r="BF194" s="226"/>
    </row>
    <row r="195" spans="1:58" ht="20.25" customHeight="1">
      <c r="A195" s="83"/>
      <c r="B195" s="282" t="s">
        <v>128</v>
      </c>
      <c r="C195" s="81"/>
      <c r="D195" s="81"/>
      <c r="E195" s="93"/>
      <c r="F195" s="93"/>
      <c r="G195" s="93"/>
      <c r="H195" s="93"/>
      <c r="I195" s="93"/>
      <c r="J195" s="93"/>
      <c r="K195" s="337"/>
      <c r="L195" s="350"/>
      <c r="M195" s="358"/>
      <c r="N195" s="358"/>
      <c r="O195" s="358"/>
      <c r="P195" s="358"/>
      <c r="Q195" s="358"/>
      <c r="R195" s="358"/>
      <c r="S195" s="358"/>
      <c r="T195" s="358"/>
      <c r="U195" s="358"/>
      <c r="V195" s="358"/>
      <c r="W195" s="358"/>
      <c r="X195" s="358"/>
      <c r="Y195" s="358"/>
      <c r="Z195" s="358"/>
      <c r="AA195" s="358"/>
      <c r="AB195" s="374"/>
      <c r="AC195" s="375" t="s">
        <v>117</v>
      </c>
      <c r="AD195" s="377"/>
      <c r="AE195" s="377"/>
      <c r="AF195" s="380"/>
      <c r="AG195" s="384"/>
      <c r="AH195" s="384"/>
      <c r="AI195" s="384"/>
      <c r="AJ195" s="384"/>
      <c r="AK195" s="384"/>
      <c r="AL195" s="111" t="s">
        <v>118</v>
      </c>
      <c r="AM195" s="136"/>
      <c r="AX195" s="257" t="s">
        <v>237</v>
      </c>
      <c r="AY195" s="413">
        <v>889</v>
      </c>
      <c r="AZ195" s="413">
        <v>445</v>
      </c>
      <c r="BA195" s="413">
        <v>889</v>
      </c>
      <c r="BB195" s="413">
        <v>445</v>
      </c>
      <c r="BC195" s="257" t="s">
        <v>233</v>
      </c>
      <c r="BD195" s="413"/>
      <c r="BE195" s="257"/>
      <c r="BF195" s="226"/>
    </row>
    <row r="196" spans="1:58" ht="20.25" customHeight="1">
      <c r="A196" s="83"/>
      <c r="B196" s="96" t="s">
        <v>267</v>
      </c>
      <c r="C196" s="114"/>
      <c r="D196" s="114"/>
      <c r="E196" s="114"/>
      <c r="F196" s="114"/>
      <c r="G196" s="114"/>
      <c r="H196" s="114"/>
      <c r="I196" s="114"/>
      <c r="J196" s="114"/>
      <c r="K196" s="121"/>
      <c r="L196" s="126" t="s">
        <v>9</v>
      </c>
      <c r="M196" s="126"/>
      <c r="N196" s="126"/>
      <c r="O196" s="126"/>
      <c r="P196" s="126"/>
      <c r="Q196" s="364"/>
      <c r="R196" s="364"/>
      <c r="S196" s="126" t="s">
        <v>14</v>
      </c>
      <c r="T196" s="364"/>
      <c r="U196" s="364"/>
      <c r="V196" s="364"/>
      <c r="W196" s="126" t="s">
        <v>22</v>
      </c>
      <c r="X196" s="126"/>
      <c r="Y196" s="126"/>
      <c r="Z196" s="126"/>
      <c r="AA196" s="126"/>
      <c r="AB196" s="126"/>
      <c r="AC196" s="376" t="s">
        <v>119</v>
      </c>
      <c r="AD196" s="126"/>
      <c r="AE196" s="126"/>
      <c r="AF196" s="126"/>
      <c r="AG196" s="126"/>
      <c r="AH196" s="126"/>
      <c r="AI196" s="126"/>
      <c r="AJ196" s="126"/>
      <c r="AK196" s="126"/>
      <c r="AL196" s="126"/>
      <c r="AM196" s="210"/>
      <c r="AX196" s="257" t="s">
        <v>239</v>
      </c>
      <c r="AY196" s="413">
        <v>231</v>
      </c>
      <c r="AZ196" s="413">
        <v>115</v>
      </c>
      <c r="BA196" s="413">
        <v>231</v>
      </c>
      <c r="BB196" s="413">
        <v>115</v>
      </c>
      <c r="BC196" s="257" t="s">
        <v>233</v>
      </c>
      <c r="BD196" s="413"/>
      <c r="BE196" s="257"/>
      <c r="BF196" s="226"/>
    </row>
    <row r="197" spans="1:58" ht="20.25" customHeight="1">
      <c r="A197" s="83"/>
      <c r="B197" s="98"/>
      <c r="C197" s="116"/>
      <c r="D197" s="116"/>
      <c r="E197" s="116"/>
      <c r="F197" s="116"/>
      <c r="G197" s="116"/>
      <c r="H197" s="116"/>
      <c r="I197" s="116"/>
      <c r="J197" s="116"/>
      <c r="K197" s="123"/>
      <c r="L197" s="349"/>
      <c r="M197" s="357"/>
      <c r="N197" s="357"/>
      <c r="O197" s="357"/>
      <c r="P197" s="357"/>
      <c r="Q197" s="357"/>
      <c r="R197" s="357"/>
      <c r="S197" s="357"/>
      <c r="T197" s="357"/>
      <c r="U197" s="357"/>
      <c r="V197" s="357"/>
      <c r="W197" s="357"/>
      <c r="X197" s="357"/>
      <c r="Y197" s="357"/>
      <c r="Z197" s="357"/>
      <c r="AA197" s="357"/>
      <c r="AB197" s="357"/>
      <c r="AC197" s="357"/>
      <c r="AD197" s="357"/>
      <c r="AE197" s="357"/>
      <c r="AF197" s="357"/>
      <c r="AG197" s="357"/>
      <c r="AH197" s="357"/>
      <c r="AI197" s="357"/>
      <c r="AJ197" s="357"/>
      <c r="AK197" s="357"/>
      <c r="AL197" s="357"/>
      <c r="AM197" s="379"/>
      <c r="AX197" s="257" t="s">
        <v>5</v>
      </c>
      <c r="AY197" s="413">
        <v>226</v>
      </c>
      <c r="AZ197" s="413">
        <v>113</v>
      </c>
      <c r="BA197" s="413">
        <v>226</v>
      </c>
      <c r="BB197" s="413">
        <v>113</v>
      </c>
      <c r="BC197" s="257" t="s">
        <v>233</v>
      </c>
      <c r="BD197" s="413"/>
      <c r="BE197" s="257"/>
      <c r="BF197" s="226"/>
    </row>
    <row r="198" spans="1:58" ht="20.25" customHeight="1">
      <c r="A198" s="83"/>
      <c r="B198" s="85" t="s">
        <v>27</v>
      </c>
      <c r="C198" s="111"/>
      <c r="D198" s="111"/>
      <c r="E198" s="99"/>
      <c r="F198" s="99"/>
      <c r="G198" s="99"/>
      <c r="H198" s="99"/>
      <c r="I198" s="99"/>
      <c r="J198" s="99"/>
      <c r="K198" s="99"/>
      <c r="L198" s="85" t="s">
        <v>30</v>
      </c>
      <c r="M198" s="99"/>
      <c r="N198" s="99"/>
      <c r="O198" s="99"/>
      <c r="P198" s="99"/>
      <c r="Q198" s="99"/>
      <c r="R198" s="212"/>
      <c r="S198" s="351"/>
      <c r="T198" s="359"/>
      <c r="U198" s="359"/>
      <c r="V198" s="359"/>
      <c r="W198" s="359"/>
      <c r="X198" s="359"/>
      <c r="Y198" s="371"/>
      <c r="Z198" s="85" t="s">
        <v>46</v>
      </c>
      <c r="AA198" s="99"/>
      <c r="AB198" s="99"/>
      <c r="AC198" s="99"/>
      <c r="AD198" s="99"/>
      <c r="AE198" s="99"/>
      <c r="AF198" s="212"/>
      <c r="AG198" s="351"/>
      <c r="AH198" s="359"/>
      <c r="AI198" s="359"/>
      <c r="AJ198" s="359"/>
      <c r="AK198" s="359"/>
      <c r="AL198" s="359"/>
      <c r="AM198" s="371"/>
      <c r="AX198" s="257" t="s">
        <v>240</v>
      </c>
      <c r="AY198" s="413">
        <v>564</v>
      </c>
      <c r="AZ198" s="413">
        <v>113</v>
      </c>
      <c r="BA198" s="413">
        <v>564</v>
      </c>
      <c r="BB198" s="413">
        <v>282</v>
      </c>
      <c r="BC198" s="257" t="s">
        <v>233</v>
      </c>
      <c r="BD198" s="413"/>
      <c r="BE198" s="257"/>
      <c r="BF198" s="226"/>
    </row>
    <row r="199" spans="1:58" ht="20.25" customHeight="1">
      <c r="A199" s="84"/>
      <c r="B199" s="85" t="s">
        <v>86</v>
      </c>
      <c r="C199" s="111"/>
      <c r="D199" s="111"/>
      <c r="E199" s="99"/>
      <c r="F199" s="99"/>
      <c r="G199" s="99"/>
      <c r="H199" s="99"/>
      <c r="I199" s="99"/>
      <c r="J199" s="99"/>
      <c r="K199" s="99"/>
      <c r="L199" s="351"/>
      <c r="M199" s="359"/>
      <c r="N199" s="359"/>
      <c r="O199" s="359"/>
      <c r="P199" s="359"/>
      <c r="Q199" s="359"/>
      <c r="R199" s="359"/>
      <c r="S199" s="359"/>
      <c r="T199" s="359"/>
      <c r="U199" s="359"/>
      <c r="V199" s="359"/>
      <c r="W199" s="359"/>
      <c r="X199" s="359"/>
      <c r="Y199" s="359"/>
      <c r="Z199" s="359"/>
      <c r="AA199" s="359"/>
      <c r="AB199" s="359"/>
      <c r="AC199" s="359"/>
      <c r="AD199" s="359"/>
      <c r="AE199" s="359"/>
      <c r="AF199" s="359"/>
      <c r="AG199" s="359"/>
      <c r="AH199" s="359"/>
      <c r="AI199" s="359"/>
      <c r="AJ199" s="359"/>
      <c r="AK199" s="359"/>
      <c r="AL199" s="359"/>
      <c r="AM199" s="371"/>
      <c r="AX199" s="257" t="s">
        <v>241</v>
      </c>
      <c r="AY199" s="413">
        <v>710</v>
      </c>
      <c r="AZ199" s="413">
        <v>355</v>
      </c>
      <c r="BA199" s="413">
        <v>710</v>
      </c>
      <c r="BB199" s="413">
        <v>355</v>
      </c>
      <c r="BC199" s="257" t="s">
        <v>233</v>
      </c>
      <c r="BD199" s="413"/>
      <c r="BE199" s="257"/>
      <c r="BF199" s="226"/>
    </row>
    <row r="200" spans="1:58" ht="20.25" customHeight="1">
      <c r="A200" s="260" t="s">
        <v>187</v>
      </c>
      <c r="B200" s="283"/>
      <c r="C200" s="283"/>
      <c r="D200" s="283"/>
      <c r="E200" s="283"/>
      <c r="F200" s="283"/>
      <c r="G200" s="283"/>
      <c r="H200" s="321"/>
      <c r="I200" s="324"/>
      <c r="J200" s="326" t="s">
        <v>161</v>
      </c>
      <c r="K200" s="126"/>
      <c r="L200" s="130"/>
      <c r="M200" s="130"/>
      <c r="N200" s="130"/>
      <c r="O200" s="130"/>
      <c r="P200" s="130"/>
      <c r="Q200" s="130"/>
      <c r="R200" s="130"/>
      <c r="S200" s="130"/>
      <c r="T200" s="130"/>
      <c r="U200" s="130"/>
      <c r="V200" s="130"/>
      <c r="W200" s="130"/>
      <c r="X200" s="130"/>
      <c r="Y200" s="130"/>
      <c r="Z200" s="130"/>
      <c r="AA200" s="130"/>
      <c r="AB200" s="130"/>
      <c r="AC200" s="130"/>
      <c r="AD200" s="130"/>
      <c r="AE200" s="130"/>
      <c r="AF200" s="130"/>
      <c r="AG200" s="130"/>
      <c r="AH200" s="130"/>
      <c r="AI200" s="130"/>
      <c r="AJ200" s="130"/>
      <c r="AK200" s="130"/>
      <c r="AL200" s="130"/>
      <c r="AM200" s="394"/>
      <c r="AX200" s="257" t="s">
        <v>242</v>
      </c>
      <c r="AY200" s="413">
        <v>1133</v>
      </c>
      <c r="AZ200" s="413">
        <v>567</v>
      </c>
      <c r="BA200" s="413">
        <v>1133</v>
      </c>
      <c r="BB200" s="413">
        <v>567</v>
      </c>
      <c r="BC200" s="257" t="s">
        <v>233</v>
      </c>
      <c r="BD200" s="413"/>
      <c r="BE200" s="257"/>
      <c r="BF200" s="226"/>
    </row>
    <row r="201" spans="1:58" ht="20.25" customHeight="1">
      <c r="A201" s="261"/>
      <c r="B201" s="284"/>
      <c r="C201" s="284"/>
      <c r="D201" s="284"/>
      <c r="E201" s="284"/>
      <c r="F201" s="284"/>
      <c r="G201" s="284"/>
      <c r="H201" s="322"/>
      <c r="I201" s="325"/>
      <c r="J201" s="329" t="s">
        <v>202</v>
      </c>
      <c r="K201" s="106"/>
      <c r="L201" s="113"/>
      <c r="M201" s="113"/>
      <c r="N201" s="113"/>
      <c r="O201" s="113"/>
      <c r="P201" s="113"/>
      <c r="Q201" s="113"/>
      <c r="R201" s="113"/>
      <c r="S201" s="113"/>
      <c r="T201" s="113"/>
      <c r="U201" s="113"/>
      <c r="V201" s="113"/>
      <c r="W201" s="113"/>
      <c r="X201" s="113"/>
      <c r="Y201" s="113"/>
      <c r="Z201" s="113"/>
      <c r="AA201" s="113"/>
      <c r="AB201" s="113"/>
      <c r="AC201" s="113"/>
      <c r="AD201" s="113"/>
      <c r="AE201" s="113"/>
      <c r="AF201" s="113"/>
      <c r="AG201" s="113"/>
      <c r="AH201" s="113"/>
      <c r="AI201" s="113"/>
      <c r="AJ201" s="113"/>
      <c r="AK201" s="113"/>
      <c r="AL201" s="113"/>
      <c r="AM201" s="395"/>
      <c r="AX201" s="257" t="s">
        <v>82</v>
      </c>
      <c r="AY201" s="414">
        <f>BA201*$AG$195</f>
        <v>0</v>
      </c>
      <c r="AZ201" s="414">
        <f>BB201*$AG$195</f>
        <v>0</v>
      </c>
      <c r="BA201" s="413">
        <v>27</v>
      </c>
      <c r="BB201" s="413">
        <v>13</v>
      </c>
      <c r="BC201" s="257" t="s">
        <v>243</v>
      </c>
      <c r="BD201" s="413"/>
      <c r="BE201" s="257"/>
      <c r="BF201" s="226"/>
    </row>
    <row r="202" spans="1:58" ht="3" customHeight="1">
      <c r="A202" s="262"/>
      <c r="B202" s="262"/>
      <c r="C202" s="262"/>
      <c r="D202" s="262"/>
      <c r="E202" s="262"/>
      <c r="F202" s="262"/>
      <c r="G202" s="262"/>
      <c r="H202" s="262"/>
      <c r="I202" s="326"/>
      <c r="J202" s="330"/>
      <c r="K202" s="126"/>
      <c r="L202" s="130"/>
      <c r="M202" s="130"/>
      <c r="N202" s="130"/>
      <c r="O202" s="130"/>
      <c r="P202" s="130"/>
      <c r="Q202" s="130"/>
      <c r="R202" s="130"/>
      <c r="S202" s="130"/>
      <c r="T202" s="130"/>
      <c r="U202" s="130"/>
      <c r="V202" s="130"/>
      <c r="W202" s="111"/>
      <c r="X202" s="111"/>
      <c r="Y202" s="111"/>
      <c r="Z202" s="111"/>
      <c r="AA202" s="111"/>
      <c r="AB202" s="111"/>
      <c r="AC202" s="111"/>
      <c r="AD202" s="111"/>
      <c r="AE202" s="111"/>
      <c r="AF202" s="111"/>
      <c r="AG202" s="111"/>
      <c r="AH202" s="111"/>
      <c r="AI202" s="111"/>
      <c r="AJ202" s="111"/>
      <c r="AK202" s="111"/>
      <c r="AL202" s="111"/>
      <c r="AM202" s="111"/>
      <c r="AX202" s="257" t="s">
        <v>134</v>
      </c>
      <c r="AY202" s="414">
        <f>BA202*$AG$195</f>
        <v>0</v>
      </c>
      <c r="AZ202" s="414">
        <f>BB202*$AG$195</f>
        <v>0</v>
      </c>
      <c r="BA202" s="413">
        <v>27</v>
      </c>
      <c r="BB202" s="413">
        <v>13</v>
      </c>
      <c r="BC202" s="257" t="s">
        <v>243</v>
      </c>
      <c r="BD202" s="413"/>
      <c r="BE202" s="257"/>
      <c r="BF202" s="226"/>
    </row>
    <row r="203" spans="1:58" ht="20.25" customHeight="1">
      <c r="A203" s="263" t="s">
        <v>161</v>
      </c>
      <c r="B203" s="285"/>
      <c r="C203" s="285"/>
      <c r="D203" s="285"/>
      <c r="E203" s="285"/>
      <c r="F203" s="285"/>
      <c r="G203" s="285"/>
      <c r="H203" s="285"/>
      <c r="I203" s="327"/>
      <c r="J203" s="331"/>
      <c r="K203" s="338" t="s">
        <v>10</v>
      </c>
      <c r="L203" s="160"/>
      <c r="M203" s="160"/>
      <c r="N203" s="169"/>
      <c r="O203" s="360" t="str">
        <f>IF(L195="","",VLOOKUP(L195,$AX$193:$AY$227,2,0))</f>
        <v/>
      </c>
      <c r="P203" s="362"/>
      <c r="Q203" s="362"/>
      <c r="R203" s="160" t="s">
        <v>0</v>
      </c>
      <c r="S203" s="169"/>
      <c r="T203" s="366" t="s">
        <v>286</v>
      </c>
      <c r="U203" s="368"/>
      <c r="V203" s="368"/>
      <c r="W203" s="368"/>
      <c r="X203" s="370"/>
      <c r="Y203" s="372">
        <f>ROUNDDOWN($F$235/1000,0)</f>
        <v>0</v>
      </c>
      <c r="Z203" s="373"/>
      <c r="AA203" s="373"/>
      <c r="AB203" s="157" t="s">
        <v>0</v>
      </c>
      <c r="AC203" s="166"/>
      <c r="AD203" s="366" t="s">
        <v>271</v>
      </c>
      <c r="AE203" s="368"/>
      <c r="AF203" s="368"/>
      <c r="AG203" s="368"/>
      <c r="AH203" s="370"/>
      <c r="AI203" s="372">
        <f>ROUNDDOWN($F$242/1000,0)</f>
        <v>0</v>
      </c>
      <c r="AJ203" s="373"/>
      <c r="AK203" s="373"/>
      <c r="AL203" s="157" t="s">
        <v>0</v>
      </c>
      <c r="AM203" s="166"/>
      <c r="AX203" s="257" t="s">
        <v>56</v>
      </c>
      <c r="AY203" s="413">
        <v>320</v>
      </c>
      <c r="AZ203" s="413">
        <v>160</v>
      </c>
      <c r="BA203" s="413">
        <v>320</v>
      </c>
      <c r="BB203" s="413">
        <v>160</v>
      </c>
      <c r="BC203" s="257" t="s">
        <v>233</v>
      </c>
      <c r="BD203" s="413"/>
      <c r="BE203" s="257"/>
      <c r="BF203" s="226"/>
    </row>
    <row r="204" spans="1:58" ht="20.25" customHeight="1">
      <c r="A204" s="264" t="s">
        <v>87</v>
      </c>
      <c r="B204" s="286"/>
      <c r="C204" s="301"/>
      <c r="D204" s="301"/>
      <c r="E204" s="301"/>
      <c r="F204" s="301"/>
      <c r="G204" s="301"/>
      <c r="H204" s="323"/>
      <c r="I204" s="328"/>
      <c r="J204" s="332"/>
      <c r="K204" s="339" t="s">
        <v>203</v>
      </c>
      <c r="L204" s="352"/>
      <c r="M204" s="352"/>
      <c r="N204" s="352"/>
      <c r="O204" s="352"/>
      <c r="P204" s="352"/>
      <c r="Q204" s="352"/>
      <c r="R204" s="352"/>
      <c r="S204" s="352"/>
      <c r="T204" s="352"/>
      <c r="U204" s="352"/>
      <c r="V204" s="352"/>
      <c r="W204" s="352"/>
      <c r="X204" s="352"/>
      <c r="Y204" s="352"/>
      <c r="Z204" s="352"/>
      <c r="AA204" s="352"/>
      <c r="AB204" s="352"/>
      <c r="AC204" s="352"/>
      <c r="AD204" s="352"/>
      <c r="AE204" s="352"/>
      <c r="AF204" s="381" t="s">
        <v>122</v>
      </c>
      <c r="AG204" s="385"/>
      <c r="AH204" s="385"/>
      <c r="AI204" s="301"/>
      <c r="AJ204" s="301"/>
      <c r="AK204" s="111"/>
      <c r="AL204" s="301"/>
      <c r="AM204" s="396"/>
      <c r="AX204" s="257" t="s">
        <v>57</v>
      </c>
      <c r="AY204" s="413">
        <v>339</v>
      </c>
      <c r="AZ204" s="413">
        <v>169</v>
      </c>
      <c r="BA204" s="413">
        <v>339</v>
      </c>
      <c r="BB204" s="413">
        <v>169</v>
      </c>
      <c r="BC204" s="257" t="s">
        <v>233</v>
      </c>
      <c r="BD204" s="413"/>
      <c r="BE204" s="257"/>
      <c r="BF204" s="226"/>
    </row>
    <row r="205" spans="1:58" ht="20.25" customHeight="1">
      <c r="A205" s="265"/>
      <c r="B205" s="226"/>
      <c r="C205" s="302" t="s">
        <v>467</v>
      </c>
      <c r="D205" s="302"/>
      <c r="E205" s="302"/>
      <c r="F205" s="302"/>
      <c r="G205" s="302"/>
      <c r="H205" s="302"/>
      <c r="I205" s="302"/>
      <c r="J205" s="302"/>
      <c r="K205" s="302"/>
      <c r="L205" s="302"/>
      <c r="M205" s="302"/>
      <c r="N205" s="302"/>
      <c r="O205" s="302"/>
      <c r="P205" s="302"/>
      <c r="Q205" s="302"/>
      <c r="R205" s="302"/>
      <c r="S205" s="302"/>
      <c r="T205" s="302"/>
      <c r="U205" s="302"/>
      <c r="V205" s="302"/>
      <c r="W205" s="302"/>
      <c r="X205" s="302"/>
      <c r="Y205" s="302"/>
      <c r="Z205" s="302"/>
      <c r="AA205" s="302"/>
      <c r="AB205" s="302"/>
      <c r="AC205" s="302"/>
      <c r="AD205" s="302"/>
      <c r="AE205" s="302"/>
      <c r="AF205" s="302"/>
      <c r="AG205" s="302"/>
      <c r="AH205" s="302"/>
      <c r="AI205" s="302"/>
      <c r="AJ205" s="302"/>
      <c r="AK205" s="302"/>
      <c r="AL205" s="302"/>
      <c r="AM205" s="397"/>
      <c r="AX205" s="257" t="s">
        <v>60</v>
      </c>
      <c r="AY205" s="413">
        <v>311</v>
      </c>
      <c r="AZ205" s="413">
        <v>156</v>
      </c>
      <c r="BA205" s="413">
        <v>311</v>
      </c>
      <c r="BB205" s="413">
        <v>156</v>
      </c>
      <c r="BC205" s="257" t="s">
        <v>233</v>
      </c>
      <c r="BD205" s="413"/>
      <c r="BE205" s="257"/>
      <c r="BF205" s="226"/>
    </row>
    <row r="206" spans="1:58" ht="20.25" customHeight="1">
      <c r="A206" s="266"/>
      <c r="B206" s="287"/>
      <c r="C206" s="302"/>
      <c r="D206" s="302"/>
      <c r="E206" s="302"/>
      <c r="F206" s="302"/>
      <c r="G206" s="302"/>
      <c r="H206" s="302"/>
      <c r="I206" s="302"/>
      <c r="J206" s="302"/>
      <c r="K206" s="302"/>
      <c r="L206" s="302"/>
      <c r="M206" s="302"/>
      <c r="N206" s="302"/>
      <c r="O206" s="302"/>
      <c r="P206" s="302"/>
      <c r="Q206" s="302"/>
      <c r="R206" s="302"/>
      <c r="S206" s="302"/>
      <c r="T206" s="302"/>
      <c r="U206" s="302"/>
      <c r="V206" s="302"/>
      <c r="W206" s="302"/>
      <c r="X206" s="302"/>
      <c r="Y206" s="302"/>
      <c r="Z206" s="302"/>
      <c r="AA206" s="302"/>
      <c r="AB206" s="302"/>
      <c r="AC206" s="302"/>
      <c r="AD206" s="302"/>
      <c r="AE206" s="302"/>
      <c r="AF206" s="302"/>
      <c r="AG206" s="302"/>
      <c r="AH206" s="302"/>
      <c r="AI206" s="302"/>
      <c r="AJ206" s="302"/>
      <c r="AK206" s="302"/>
      <c r="AL206" s="302"/>
      <c r="AM206" s="397"/>
      <c r="AX206" s="257" t="s">
        <v>63</v>
      </c>
      <c r="AY206" s="413">
        <v>137</v>
      </c>
      <c r="AZ206" s="413">
        <v>68</v>
      </c>
      <c r="BA206" s="413">
        <v>137</v>
      </c>
      <c r="BB206" s="413">
        <v>68</v>
      </c>
      <c r="BC206" s="257" t="s">
        <v>233</v>
      </c>
      <c r="BD206" s="413"/>
      <c r="BE206" s="257"/>
      <c r="BF206" s="226"/>
    </row>
    <row r="207" spans="1:58" ht="20.25" customHeight="1">
      <c r="A207" s="266"/>
      <c r="B207" s="287"/>
      <c r="C207" s="302"/>
      <c r="D207" s="302"/>
      <c r="E207" s="302"/>
      <c r="F207" s="302"/>
      <c r="G207" s="302"/>
      <c r="H207" s="302"/>
      <c r="I207" s="302"/>
      <c r="J207" s="302"/>
      <c r="K207" s="302"/>
      <c r="L207" s="302"/>
      <c r="M207" s="302"/>
      <c r="N207" s="302"/>
      <c r="O207" s="302"/>
      <c r="P207" s="302"/>
      <c r="Q207" s="302"/>
      <c r="R207" s="302"/>
      <c r="S207" s="302"/>
      <c r="T207" s="302"/>
      <c r="U207" s="302"/>
      <c r="V207" s="302"/>
      <c r="W207" s="302"/>
      <c r="X207" s="302"/>
      <c r="Y207" s="302"/>
      <c r="Z207" s="302"/>
      <c r="AA207" s="302"/>
      <c r="AB207" s="302"/>
      <c r="AC207" s="302"/>
      <c r="AD207" s="302"/>
      <c r="AE207" s="302"/>
      <c r="AF207" s="302"/>
      <c r="AG207" s="302"/>
      <c r="AH207" s="302"/>
      <c r="AI207" s="302"/>
      <c r="AJ207" s="302"/>
      <c r="AK207" s="302"/>
      <c r="AL207" s="302"/>
      <c r="AM207" s="397"/>
      <c r="AX207" s="257" t="s">
        <v>35</v>
      </c>
      <c r="AY207" s="413">
        <v>508</v>
      </c>
      <c r="AZ207" s="413">
        <v>254</v>
      </c>
      <c r="BA207" s="413">
        <v>508</v>
      </c>
      <c r="BB207" s="413">
        <v>254</v>
      </c>
      <c r="BC207" s="257" t="s">
        <v>233</v>
      </c>
      <c r="BD207" s="413"/>
      <c r="BE207" s="257"/>
      <c r="BF207" s="226"/>
    </row>
    <row r="208" spans="1:58" ht="20.25" customHeight="1">
      <c r="A208" s="266"/>
      <c r="B208" s="287"/>
      <c r="C208" s="302"/>
      <c r="D208" s="302"/>
      <c r="E208" s="302"/>
      <c r="F208" s="302"/>
      <c r="G208" s="302"/>
      <c r="H208" s="302"/>
      <c r="I208" s="302"/>
      <c r="J208" s="302"/>
      <c r="K208" s="302"/>
      <c r="L208" s="302"/>
      <c r="M208" s="302"/>
      <c r="N208" s="302"/>
      <c r="O208" s="302"/>
      <c r="P208" s="302"/>
      <c r="Q208" s="302"/>
      <c r="R208" s="302"/>
      <c r="S208" s="302"/>
      <c r="T208" s="302"/>
      <c r="U208" s="302"/>
      <c r="V208" s="302"/>
      <c r="W208" s="302"/>
      <c r="X208" s="302"/>
      <c r="Y208" s="302"/>
      <c r="Z208" s="302"/>
      <c r="AA208" s="302"/>
      <c r="AB208" s="302"/>
      <c r="AC208" s="302"/>
      <c r="AD208" s="302"/>
      <c r="AE208" s="302"/>
      <c r="AF208" s="302"/>
      <c r="AG208" s="302"/>
      <c r="AH208" s="302"/>
      <c r="AI208" s="302"/>
      <c r="AJ208" s="302"/>
      <c r="AK208" s="302"/>
      <c r="AL208" s="302"/>
      <c r="AM208" s="397"/>
      <c r="AX208" s="257" t="s">
        <v>65</v>
      </c>
      <c r="AY208" s="413">
        <v>204</v>
      </c>
      <c r="AZ208" s="413">
        <v>102</v>
      </c>
      <c r="BA208" s="413">
        <v>204</v>
      </c>
      <c r="BB208" s="413">
        <v>102</v>
      </c>
      <c r="BC208" s="257" t="s">
        <v>233</v>
      </c>
      <c r="BD208" s="413"/>
      <c r="BE208" s="257"/>
      <c r="BF208" s="226"/>
    </row>
    <row r="209" spans="1:58" ht="20.25" customHeight="1">
      <c r="A209" s="266"/>
      <c r="B209" s="287"/>
      <c r="C209" s="302"/>
      <c r="D209" s="302"/>
      <c r="E209" s="302"/>
      <c r="F209" s="302"/>
      <c r="G209" s="302"/>
      <c r="H209" s="302"/>
      <c r="I209" s="302"/>
      <c r="J209" s="302"/>
      <c r="K209" s="302"/>
      <c r="L209" s="302"/>
      <c r="M209" s="302"/>
      <c r="N209" s="302"/>
      <c r="O209" s="302"/>
      <c r="P209" s="302"/>
      <c r="Q209" s="302"/>
      <c r="R209" s="302"/>
      <c r="S209" s="302"/>
      <c r="T209" s="302"/>
      <c r="U209" s="302"/>
      <c r="V209" s="302"/>
      <c r="W209" s="302"/>
      <c r="X209" s="302"/>
      <c r="Y209" s="302"/>
      <c r="Z209" s="302"/>
      <c r="AA209" s="302"/>
      <c r="AB209" s="302"/>
      <c r="AC209" s="302"/>
      <c r="AD209" s="302"/>
      <c r="AE209" s="302"/>
      <c r="AF209" s="302"/>
      <c r="AG209" s="302"/>
      <c r="AH209" s="302"/>
      <c r="AI209" s="302"/>
      <c r="AJ209" s="302"/>
      <c r="AK209" s="302"/>
      <c r="AL209" s="302"/>
      <c r="AM209" s="397"/>
      <c r="AX209" s="257" t="s">
        <v>67</v>
      </c>
      <c r="AY209" s="413">
        <v>148</v>
      </c>
      <c r="AZ209" s="413">
        <v>74</v>
      </c>
      <c r="BA209" s="413">
        <v>148</v>
      </c>
      <c r="BB209" s="413">
        <v>74</v>
      </c>
      <c r="BC209" s="257" t="s">
        <v>233</v>
      </c>
      <c r="BD209" s="413"/>
      <c r="BE209" s="257"/>
      <c r="BF209" s="226"/>
    </row>
    <row r="210" spans="1:58" ht="20.25" customHeight="1">
      <c r="A210" s="266"/>
      <c r="B210" s="287"/>
      <c r="C210" s="302"/>
      <c r="D210" s="302"/>
      <c r="E210" s="302"/>
      <c r="F210" s="302"/>
      <c r="G210" s="302"/>
      <c r="H210" s="302"/>
      <c r="I210" s="302"/>
      <c r="J210" s="302"/>
      <c r="K210" s="302"/>
      <c r="L210" s="302"/>
      <c r="M210" s="302"/>
      <c r="N210" s="302"/>
      <c r="O210" s="302"/>
      <c r="P210" s="302"/>
      <c r="Q210" s="302"/>
      <c r="R210" s="302"/>
      <c r="S210" s="302"/>
      <c r="T210" s="302"/>
      <c r="U210" s="302"/>
      <c r="V210" s="302"/>
      <c r="W210" s="302"/>
      <c r="X210" s="302"/>
      <c r="Y210" s="302"/>
      <c r="Z210" s="302"/>
      <c r="AA210" s="302"/>
      <c r="AB210" s="302"/>
      <c r="AC210" s="302"/>
      <c r="AD210" s="302"/>
      <c r="AE210" s="302"/>
      <c r="AF210" s="302"/>
      <c r="AG210" s="302"/>
      <c r="AH210" s="302"/>
      <c r="AI210" s="302"/>
      <c r="AJ210" s="302"/>
      <c r="AK210" s="302"/>
      <c r="AL210" s="302"/>
      <c r="AM210" s="397"/>
      <c r="AX210" s="257" t="s">
        <v>68</v>
      </c>
      <c r="AY210" s="413"/>
      <c r="AZ210" s="413">
        <v>282</v>
      </c>
      <c r="BA210" s="413"/>
      <c r="BB210" s="413">
        <v>282</v>
      </c>
      <c r="BC210" s="257" t="s">
        <v>233</v>
      </c>
      <c r="BD210" s="413"/>
      <c r="BE210" s="257"/>
      <c r="BF210" s="226"/>
    </row>
    <row r="211" spans="1:58" ht="20.25" customHeight="1">
      <c r="A211" s="266"/>
      <c r="B211" s="287"/>
      <c r="C211" s="302"/>
      <c r="D211" s="302"/>
      <c r="E211" s="302"/>
      <c r="F211" s="302"/>
      <c r="G211" s="302"/>
      <c r="H211" s="302"/>
      <c r="I211" s="302"/>
      <c r="J211" s="302"/>
      <c r="K211" s="302"/>
      <c r="L211" s="302"/>
      <c r="M211" s="302"/>
      <c r="N211" s="302"/>
      <c r="O211" s="302"/>
      <c r="P211" s="302"/>
      <c r="Q211" s="302"/>
      <c r="R211" s="302"/>
      <c r="S211" s="302"/>
      <c r="T211" s="302"/>
      <c r="U211" s="302"/>
      <c r="V211" s="302"/>
      <c r="W211" s="302"/>
      <c r="X211" s="302"/>
      <c r="Y211" s="302"/>
      <c r="Z211" s="302"/>
      <c r="AA211" s="302"/>
      <c r="AB211" s="302"/>
      <c r="AC211" s="302"/>
      <c r="AD211" s="302"/>
      <c r="AE211" s="302"/>
      <c r="AF211" s="302"/>
      <c r="AG211" s="302"/>
      <c r="AH211" s="302"/>
      <c r="AI211" s="302"/>
      <c r="AJ211" s="302"/>
      <c r="AK211" s="302"/>
      <c r="AL211" s="302"/>
      <c r="AM211" s="397"/>
      <c r="AX211" s="257" t="s">
        <v>171</v>
      </c>
      <c r="AY211" s="413">
        <v>33</v>
      </c>
      <c r="AZ211" s="413">
        <v>16</v>
      </c>
      <c r="BA211" s="413">
        <v>33</v>
      </c>
      <c r="BB211" s="413">
        <v>16</v>
      </c>
      <c r="BC211" s="257" t="s">
        <v>233</v>
      </c>
      <c r="BD211" s="413"/>
      <c r="BE211" s="257"/>
      <c r="BF211" s="226"/>
    </row>
    <row r="212" spans="1:58" ht="20.25" customHeight="1">
      <c r="A212" s="267"/>
      <c r="B212" s="288"/>
      <c r="C212" s="303"/>
      <c r="D212" s="303"/>
      <c r="E212" s="303"/>
      <c r="F212" s="303"/>
      <c r="G212" s="303"/>
      <c r="H212" s="303"/>
      <c r="I212" s="303"/>
      <c r="J212" s="303"/>
      <c r="K212" s="303"/>
      <c r="L212" s="303"/>
      <c r="M212" s="303"/>
      <c r="N212" s="303"/>
      <c r="O212" s="303"/>
      <c r="P212" s="303"/>
      <c r="Q212" s="303"/>
      <c r="R212" s="303"/>
      <c r="S212" s="303"/>
      <c r="T212" s="303"/>
      <c r="U212" s="303"/>
      <c r="V212" s="303"/>
      <c r="W212" s="303"/>
      <c r="X212" s="303"/>
      <c r="Y212" s="303"/>
      <c r="Z212" s="303"/>
      <c r="AA212" s="303"/>
      <c r="AB212" s="303"/>
      <c r="AC212" s="303"/>
      <c r="AD212" s="303"/>
      <c r="AE212" s="303"/>
      <c r="AF212" s="303"/>
      <c r="AG212" s="303"/>
      <c r="AH212" s="303"/>
      <c r="AI212" s="303"/>
      <c r="AJ212" s="303"/>
      <c r="AK212" s="303"/>
      <c r="AL212" s="303"/>
      <c r="AM212" s="398"/>
      <c r="AX212" s="257" t="s">
        <v>69</v>
      </c>
      <c r="AY212" s="413">
        <v>475</v>
      </c>
      <c r="AZ212" s="413">
        <v>237</v>
      </c>
      <c r="BA212" s="413">
        <v>475</v>
      </c>
      <c r="BB212" s="413">
        <v>237</v>
      </c>
      <c r="BC212" s="257" t="s">
        <v>233</v>
      </c>
      <c r="BD212" s="413"/>
      <c r="BE212" s="257"/>
      <c r="BF212" s="226"/>
    </row>
    <row r="213" spans="1:58">
      <c r="A213" s="268" t="s">
        <v>80</v>
      </c>
      <c r="B213" s="289"/>
      <c r="C213" s="289"/>
      <c r="D213" s="289"/>
      <c r="E213" s="289"/>
      <c r="F213" s="303"/>
      <c r="G213" s="303"/>
      <c r="H213" s="303"/>
      <c r="I213" s="303"/>
      <c r="J213" s="303"/>
      <c r="K213" s="303"/>
      <c r="L213" s="303"/>
      <c r="M213" s="303"/>
      <c r="N213" s="303"/>
      <c r="O213" s="303"/>
      <c r="P213" s="303"/>
      <c r="Q213" s="303"/>
      <c r="R213" s="303"/>
      <c r="S213" s="303"/>
      <c r="T213" s="303"/>
      <c r="U213" s="303"/>
      <c r="V213" s="303"/>
      <c r="W213" s="303"/>
      <c r="X213" s="303"/>
      <c r="Y213" s="303"/>
      <c r="Z213" s="303"/>
      <c r="AA213" s="303"/>
      <c r="AB213" s="303"/>
      <c r="AC213" s="303"/>
      <c r="AD213" s="303"/>
      <c r="AE213" s="303"/>
      <c r="AF213" s="303"/>
      <c r="AG213" s="303"/>
      <c r="AH213" s="303"/>
      <c r="AI213" s="303"/>
      <c r="AJ213" s="303"/>
      <c r="AK213" s="303"/>
      <c r="AL213" s="303"/>
      <c r="AM213" s="398"/>
      <c r="AX213" s="257" t="s">
        <v>19</v>
      </c>
      <c r="AY213" s="413">
        <v>638</v>
      </c>
      <c r="AZ213" s="413">
        <v>319</v>
      </c>
      <c r="BA213" s="413">
        <v>638</v>
      </c>
      <c r="BB213" s="413">
        <v>319</v>
      </c>
      <c r="BC213" s="257" t="s">
        <v>233</v>
      </c>
      <c r="BD213" s="413"/>
      <c r="BE213" s="257"/>
      <c r="BF213" s="226"/>
    </row>
    <row r="214" spans="1:58">
      <c r="A214" s="269" t="s">
        <v>88</v>
      </c>
      <c r="B214" s="286"/>
      <c r="C214" s="286"/>
      <c r="D214" s="286"/>
      <c r="E214" s="308"/>
      <c r="F214" s="269" t="s">
        <v>277</v>
      </c>
      <c r="G214" s="286"/>
      <c r="H214" s="286"/>
      <c r="I214" s="286"/>
      <c r="J214" s="286"/>
      <c r="K214" s="340" t="s">
        <v>29</v>
      </c>
      <c r="L214" s="340"/>
      <c r="M214" s="340"/>
      <c r="N214" s="340"/>
      <c r="O214" s="340"/>
      <c r="P214" s="340"/>
      <c r="Q214" s="340"/>
      <c r="R214" s="340"/>
      <c r="S214" s="340"/>
      <c r="T214" s="340"/>
      <c r="U214" s="340"/>
      <c r="V214" s="340"/>
      <c r="W214" s="340"/>
      <c r="X214" s="340"/>
      <c r="Y214" s="340"/>
      <c r="Z214" s="340"/>
      <c r="AA214" s="340"/>
      <c r="AB214" s="340"/>
      <c r="AC214" s="340"/>
      <c r="AD214" s="340"/>
      <c r="AE214" s="340"/>
      <c r="AF214" s="340"/>
      <c r="AG214" s="340"/>
      <c r="AH214" s="340"/>
      <c r="AI214" s="340"/>
      <c r="AJ214" s="340"/>
      <c r="AK214" s="340"/>
      <c r="AL214" s="340"/>
      <c r="AM214" s="340"/>
      <c r="AX214" s="257" t="s">
        <v>72</v>
      </c>
      <c r="AY214" s="414">
        <f t="shared" ref="AY214:AZ227" si="2">BA214*$AG$195</f>
        <v>0</v>
      </c>
      <c r="AZ214" s="414">
        <f t="shared" si="2"/>
        <v>0</v>
      </c>
      <c r="BA214" s="413">
        <v>38</v>
      </c>
      <c r="BB214" s="413">
        <v>19</v>
      </c>
      <c r="BC214" s="257" t="s">
        <v>243</v>
      </c>
      <c r="BD214" s="413"/>
      <c r="BE214" s="257"/>
    </row>
    <row r="215" spans="1:58" ht="9.75" customHeight="1">
      <c r="A215" s="270"/>
      <c r="B215" s="270"/>
      <c r="C215" s="270"/>
      <c r="D215" s="270"/>
      <c r="E215" s="270"/>
      <c r="F215" s="311"/>
      <c r="G215" s="311"/>
      <c r="H215" s="311"/>
      <c r="I215" s="311"/>
      <c r="J215" s="311"/>
      <c r="K215" s="341"/>
      <c r="L215" s="341"/>
      <c r="M215" s="341"/>
      <c r="N215" s="341"/>
      <c r="O215" s="341"/>
      <c r="P215" s="341"/>
      <c r="Q215" s="341"/>
      <c r="R215" s="341"/>
      <c r="S215" s="341"/>
      <c r="T215" s="341"/>
      <c r="U215" s="341"/>
      <c r="V215" s="341"/>
      <c r="W215" s="341"/>
      <c r="X215" s="341"/>
      <c r="Y215" s="341"/>
      <c r="Z215" s="341"/>
      <c r="AA215" s="341"/>
      <c r="AB215" s="341"/>
      <c r="AC215" s="341"/>
      <c r="AD215" s="341"/>
      <c r="AE215" s="341"/>
      <c r="AF215" s="341"/>
      <c r="AG215" s="341"/>
      <c r="AH215" s="341"/>
      <c r="AI215" s="341"/>
      <c r="AJ215" s="341"/>
      <c r="AK215" s="341"/>
      <c r="AL215" s="341"/>
      <c r="AM215" s="341"/>
      <c r="AX215" s="257" t="s">
        <v>75</v>
      </c>
      <c r="AY215" s="414">
        <f t="shared" si="2"/>
        <v>0</v>
      </c>
      <c r="AZ215" s="414">
        <f t="shared" si="2"/>
        <v>0</v>
      </c>
      <c r="BA215" s="413">
        <v>40</v>
      </c>
      <c r="BB215" s="413">
        <v>20</v>
      </c>
      <c r="BC215" s="257" t="s">
        <v>243</v>
      </c>
      <c r="BD215" s="413"/>
      <c r="BE215" s="257"/>
    </row>
    <row r="216" spans="1:58" ht="9.75" customHeight="1">
      <c r="A216" s="270"/>
      <c r="B216" s="270"/>
      <c r="C216" s="270"/>
      <c r="D216" s="270"/>
      <c r="E216" s="270"/>
      <c r="F216" s="311"/>
      <c r="G216" s="311"/>
      <c r="H216" s="311"/>
      <c r="I216" s="311"/>
      <c r="J216" s="311"/>
      <c r="K216" s="341"/>
      <c r="L216" s="341"/>
      <c r="M216" s="341"/>
      <c r="N216" s="341"/>
      <c r="O216" s="341"/>
      <c r="P216" s="341"/>
      <c r="Q216" s="341"/>
      <c r="R216" s="341"/>
      <c r="S216" s="341"/>
      <c r="T216" s="341"/>
      <c r="U216" s="341"/>
      <c r="V216" s="341"/>
      <c r="W216" s="341"/>
      <c r="X216" s="341"/>
      <c r="Y216" s="341"/>
      <c r="Z216" s="341"/>
      <c r="AA216" s="341"/>
      <c r="AB216" s="341"/>
      <c r="AC216" s="341"/>
      <c r="AD216" s="341"/>
      <c r="AE216" s="341"/>
      <c r="AF216" s="341"/>
      <c r="AG216" s="341"/>
      <c r="AH216" s="341"/>
      <c r="AI216" s="341"/>
      <c r="AJ216" s="341"/>
      <c r="AK216" s="341"/>
      <c r="AL216" s="341"/>
      <c r="AM216" s="341"/>
      <c r="AX216" s="257" t="s">
        <v>51</v>
      </c>
      <c r="AY216" s="414">
        <f t="shared" si="2"/>
        <v>0</v>
      </c>
      <c r="AZ216" s="414">
        <f t="shared" si="2"/>
        <v>0</v>
      </c>
      <c r="BA216" s="413">
        <v>38</v>
      </c>
      <c r="BB216" s="413">
        <v>19</v>
      </c>
      <c r="BC216" s="257" t="s">
        <v>243</v>
      </c>
      <c r="BD216" s="413"/>
      <c r="BE216" s="257"/>
    </row>
    <row r="217" spans="1:58" ht="9.75" customHeight="1">
      <c r="A217" s="270"/>
      <c r="B217" s="270"/>
      <c r="C217" s="270"/>
      <c r="D217" s="270"/>
      <c r="E217" s="270"/>
      <c r="F217" s="311"/>
      <c r="G217" s="311"/>
      <c r="H217" s="311"/>
      <c r="I217" s="311"/>
      <c r="J217" s="311"/>
      <c r="K217" s="341"/>
      <c r="L217" s="341"/>
      <c r="M217" s="341"/>
      <c r="N217" s="341"/>
      <c r="O217" s="341"/>
      <c r="P217" s="341"/>
      <c r="Q217" s="341"/>
      <c r="R217" s="341"/>
      <c r="S217" s="341"/>
      <c r="T217" s="341"/>
      <c r="U217" s="341"/>
      <c r="V217" s="341"/>
      <c r="W217" s="341"/>
      <c r="X217" s="341"/>
      <c r="Y217" s="341"/>
      <c r="Z217" s="341"/>
      <c r="AA217" s="341"/>
      <c r="AB217" s="341"/>
      <c r="AC217" s="341"/>
      <c r="AD217" s="341"/>
      <c r="AE217" s="341"/>
      <c r="AF217" s="341"/>
      <c r="AG217" s="341"/>
      <c r="AH217" s="341"/>
      <c r="AI217" s="341"/>
      <c r="AJ217" s="341"/>
      <c r="AK217" s="341"/>
      <c r="AL217" s="341"/>
      <c r="AM217" s="341"/>
      <c r="AX217" s="257" t="s">
        <v>59</v>
      </c>
      <c r="AY217" s="414">
        <f t="shared" si="2"/>
        <v>0</v>
      </c>
      <c r="AZ217" s="414">
        <f t="shared" si="2"/>
        <v>0</v>
      </c>
      <c r="BA217" s="413">
        <v>48</v>
      </c>
      <c r="BB217" s="413">
        <v>24</v>
      </c>
      <c r="BC217" s="257" t="s">
        <v>243</v>
      </c>
      <c r="BD217" s="413"/>
      <c r="BE217" s="257"/>
    </row>
    <row r="218" spans="1:58" ht="9.75" customHeight="1">
      <c r="A218" s="270"/>
      <c r="B218" s="270"/>
      <c r="C218" s="270"/>
      <c r="D218" s="270"/>
      <c r="E218" s="270"/>
      <c r="F218" s="311"/>
      <c r="G218" s="311"/>
      <c r="H218" s="311"/>
      <c r="I218" s="311"/>
      <c r="J218" s="311"/>
      <c r="K218" s="341"/>
      <c r="L218" s="341"/>
      <c r="M218" s="341"/>
      <c r="N218" s="341"/>
      <c r="O218" s="341"/>
      <c r="P218" s="341"/>
      <c r="Q218" s="341"/>
      <c r="R218" s="341"/>
      <c r="S218" s="341"/>
      <c r="T218" s="341"/>
      <c r="U218" s="341"/>
      <c r="V218" s="341"/>
      <c r="W218" s="341"/>
      <c r="X218" s="341"/>
      <c r="Y218" s="341"/>
      <c r="Z218" s="341"/>
      <c r="AA218" s="341"/>
      <c r="AB218" s="341"/>
      <c r="AC218" s="341"/>
      <c r="AD218" s="341"/>
      <c r="AE218" s="341"/>
      <c r="AF218" s="341"/>
      <c r="AG218" s="341"/>
      <c r="AH218" s="341"/>
      <c r="AI218" s="341"/>
      <c r="AJ218" s="341"/>
      <c r="AK218" s="341"/>
      <c r="AL218" s="341"/>
      <c r="AM218" s="341"/>
      <c r="AX218" s="257" t="s">
        <v>11</v>
      </c>
      <c r="AY218" s="414">
        <f t="shared" si="2"/>
        <v>0</v>
      </c>
      <c r="AZ218" s="414">
        <f t="shared" si="2"/>
        <v>0</v>
      </c>
      <c r="BA218" s="413">
        <v>43</v>
      </c>
      <c r="BB218" s="413">
        <v>21</v>
      </c>
      <c r="BC218" s="257" t="s">
        <v>243</v>
      </c>
      <c r="BD218" s="413"/>
      <c r="BE218" s="257"/>
    </row>
    <row r="219" spans="1:58" ht="9.75" customHeight="1">
      <c r="A219" s="270"/>
      <c r="B219" s="270"/>
      <c r="C219" s="270"/>
      <c r="D219" s="270"/>
      <c r="E219" s="270"/>
      <c r="F219" s="311"/>
      <c r="G219" s="311"/>
      <c r="H219" s="311"/>
      <c r="I219" s="311"/>
      <c r="J219" s="311"/>
      <c r="K219" s="341"/>
      <c r="L219" s="341"/>
      <c r="M219" s="341"/>
      <c r="N219" s="341"/>
      <c r="O219" s="341"/>
      <c r="P219" s="341"/>
      <c r="Q219" s="341"/>
      <c r="R219" s="341"/>
      <c r="S219" s="341"/>
      <c r="T219" s="341"/>
      <c r="U219" s="341"/>
      <c r="V219" s="341"/>
      <c r="W219" s="341"/>
      <c r="X219" s="341"/>
      <c r="Y219" s="341"/>
      <c r="Z219" s="341"/>
      <c r="AA219" s="341"/>
      <c r="AB219" s="341"/>
      <c r="AC219" s="341"/>
      <c r="AD219" s="341"/>
      <c r="AE219" s="341"/>
      <c r="AF219" s="341"/>
      <c r="AG219" s="341"/>
      <c r="AH219" s="341"/>
      <c r="AI219" s="341"/>
      <c r="AJ219" s="341"/>
      <c r="AK219" s="341"/>
      <c r="AL219" s="341"/>
      <c r="AM219" s="341"/>
      <c r="AX219" s="257" t="s">
        <v>77</v>
      </c>
      <c r="AY219" s="414">
        <f t="shared" si="2"/>
        <v>0</v>
      </c>
      <c r="AZ219" s="414">
        <f t="shared" si="2"/>
        <v>0</v>
      </c>
      <c r="BA219" s="413">
        <v>36</v>
      </c>
      <c r="BB219" s="413">
        <v>18</v>
      </c>
      <c r="BC219" s="257" t="s">
        <v>243</v>
      </c>
      <c r="BD219" s="413"/>
      <c r="BE219" s="257"/>
    </row>
    <row r="220" spans="1:58" ht="9.75" customHeight="1">
      <c r="A220" s="270"/>
      <c r="B220" s="270"/>
      <c r="C220" s="270"/>
      <c r="D220" s="270"/>
      <c r="E220" s="270"/>
      <c r="F220" s="311"/>
      <c r="G220" s="311"/>
      <c r="H220" s="311"/>
      <c r="I220" s="311"/>
      <c r="J220" s="311"/>
      <c r="K220" s="341"/>
      <c r="L220" s="341"/>
      <c r="M220" s="341"/>
      <c r="N220" s="341"/>
      <c r="O220" s="341"/>
      <c r="P220" s="341"/>
      <c r="Q220" s="341"/>
      <c r="R220" s="341"/>
      <c r="S220" s="341"/>
      <c r="T220" s="341"/>
      <c r="U220" s="341"/>
      <c r="V220" s="341"/>
      <c r="W220" s="341"/>
      <c r="X220" s="341"/>
      <c r="Y220" s="341"/>
      <c r="Z220" s="341"/>
      <c r="AA220" s="341"/>
      <c r="AB220" s="341"/>
      <c r="AC220" s="341"/>
      <c r="AD220" s="341"/>
      <c r="AE220" s="341"/>
      <c r="AF220" s="341"/>
      <c r="AG220" s="341"/>
      <c r="AH220" s="341"/>
      <c r="AI220" s="341"/>
      <c r="AJ220" s="341"/>
      <c r="AK220" s="341"/>
      <c r="AL220" s="341"/>
      <c r="AM220" s="341"/>
      <c r="AX220" s="257" t="s">
        <v>245</v>
      </c>
      <c r="AY220" s="414">
        <f t="shared" si="2"/>
        <v>0</v>
      </c>
      <c r="AZ220" s="414">
        <f t="shared" si="2"/>
        <v>0</v>
      </c>
      <c r="BA220" s="413">
        <v>37</v>
      </c>
      <c r="BB220" s="413">
        <v>19</v>
      </c>
      <c r="BC220" s="257" t="s">
        <v>243</v>
      </c>
      <c r="BD220" s="413"/>
      <c r="BE220" s="257"/>
    </row>
    <row r="221" spans="1:58" ht="9.75" customHeight="1">
      <c r="A221" s="270"/>
      <c r="B221" s="270"/>
      <c r="C221" s="270"/>
      <c r="D221" s="270"/>
      <c r="E221" s="270"/>
      <c r="F221" s="311"/>
      <c r="G221" s="311"/>
      <c r="H221" s="311"/>
      <c r="I221" s="311"/>
      <c r="J221" s="311"/>
      <c r="K221" s="341"/>
      <c r="L221" s="341"/>
      <c r="M221" s="341"/>
      <c r="N221" s="341"/>
      <c r="O221" s="341"/>
      <c r="P221" s="341"/>
      <c r="Q221" s="341"/>
      <c r="R221" s="341"/>
      <c r="S221" s="341"/>
      <c r="T221" s="341"/>
      <c r="U221" s="341"/>
      <c r="V221" s="341"/>
      <c r="W221" s="341"/>
      <c r="X221" s="341"/>
      <c r="Y221" s="341"/>
      <c r="Z221" s="341"/>
      <c r="AA221" s="341"/>
      <c r="AB221" s="341"/>
      <c r="AC221" s="341"/>
      <c r="AD221" s="341"/>
      <c r="AE221" s="341"/>
      <c r="AF221" s="341"/>
      <c r="AG221" s="341"/>
      <c r="AH221" s="341"/>
      <c r="AI221" s="341"/>
      <c r="AJ221" s="341"/>
      <c r="AK221" s="341"/>
      <c r="AL221" s="341"/>
      <c r="AM221" s="341"/>
      <c r="AX221" s="257" t="s">
        <v>163</v>
      </c>
      <c r="AY221" s="414">
        <f t="shared" si="2"/>
        <v>0</v>
      </c>
      <c r="AZ221" s="414">
        <f t="shared" si="2"/>
        <v>0</v>
      </c>
      <c r="BA221" s="413">
        <v>35</v>
      </c>
      <c r="BB221" s="413">
        <v>18</v>
      </c>
      <c r="BC221" s="257" t="s">
        <v>243</v>
      </c>
      <c r="BD221" s="413"/>
      <c r="BE221" s="257"/>
    </row>
    <row r="222" spans="1:58" ht="9.75" customHeight="1">
      <c r="A222" s="270"/>
      <c r="B222" s="270"/>
      <c r="C222" s="270"/>
      <c r="D222" s="270"/>
      <c r="E222" s="270"/>
      <c r="F222" s="311"/>
      <c r="G222" s="311"/>
      <c r="H222" s="311"/>
      <c r="I222" s="311"/>
      <c r="J222" s="311"/>
      <c r="K222" s="341"/>
      <c r="L222" s="341"/>
      <c r="M222" s="341"/>
      <c r="N222" s="341"/>
      <c r="O222" s="341"/>
      <c r="P222" s="341"/>
      <c r="Q222" s="341"/>
      <c r="R222" s="341"/>
      <c r="S222" s="341"/>
      <c r="T222" s="341"/>
      <c r="U222" s="341"/>
      <c r="V222" s="341"/>
      <c r="W222" s="341"/>
      <c r="X222" s="341"/>
      <c r="Y222" s="341"/>
      <c r="Z222" s="341"/>
      <c r="AA222" s="341"/>
      <c r="AB222" s="341"/>
      <c r="AC222" s="341"/>
      <c r="AD222" s="341"/>
      <c r="AE222" s="341"/>
      <c r="AF222" s="341"/>
      <c r="AG222" s="341"/>
      <c r="AH222" s="341"/>
      <c r="AI222" s="341"/>
      <c r="AJ222" s="341"/>
      <c r="AK222" s="341"/>
      <c r="AL222" s="341"/>
      <c r="AM222" s="341"/>
      <c r="AX222" s="257" t="s">
        <v>246</v>
      </c>
      <c r="AY222" s="414">
        <f t="shared" si="2"/>
        <v>0</v>
      </c>
      <c r="AZ222" s="414">
        <f t="shared" si="2"/>
        <v>0</v>
      </c>
      <c r="BA222" s="413">
        <v>37</v>
      </c>
      <c r="BB222" s="413">
        <v>19</v>
      </c>
      <c r="BC222" s="257" t="s">
        <v>243</v>
      </c>
      <c r="BD222" s="413"/>
      <c r="BE222" s="257"/>
    </row>
    <row r="223" spans="1:58" ht="9.75" customHeight="1">
      <c r="A223" s="270"/>
      <c r="B223" s="270"/>
      <c r="C223" s="270"/>
      <c r="D223" s="270"/>
      <c r="E223" s="270"/>
      <c r="F223" s="311"/>
      <c r="G223" s="311"/>
      <c r="H223" s="311"/>
      <c r="I223" s="311"/>
      <c r="J223" s="311"/>
      <c r="K223" s="341"/>
      <c r="L223" s="341"/>
      <c r="M223" s="341"/>
      <c r="N223" s="341"/>
      <c r="O223" s="341"/>
      <c r="P223" s="341"/>
      <c r="Q223" s="341"/>
      <c r="R223" s="341"/>
      <c r="S223" s="341"/>
      <c r="T223" s="341"/>
      <c r="U223" s="341"/>
      <c r="V223" s="341"/>
      <c r="W223" s="341"/>
      <c r="X223" s="341"/>
      <c r="Y223" s="341"/>
      <c r="Z223" s="341"/>
      <c r="AA223" s="341"/>
      <c r="AB223" s="341"/>
      <c r="AC223" s="341"/>
      <c r="AD223" s="341"/>
      <c r="AE223" s="341"/>
      <c r="AF223" s="341"/>
      <c r="AG223" s="341"/>
      <c r="AH223" s="341"/>
      <c r="AI223" s="341"/>
      <c r="AJ223" s="341"/>
      <c r="AK223" s="341"/>
      <c r="AL223" s="341"/>
      <c r="AM223" s="341"/>
      <c r="AX223" s="257" t="s">
        <v>247</v>
      </c>
      <c r="AY223" s="414">
        <f t="shared" si="2"/>
        <v>0</v>
      </c>
      <c r="AZ223" s="414">
        <f t="shared" si="2"/>
        <v>0</v>
      </c>
      <c r="BA223" s="413">
        <v>35</v>
      </c>
      <c r="BB223" s="413">
        <v>18</v>
      </c>
      <c r="BC223" s="257" t="s">
        <v>243</v>
      </c>
      <c r="BD223" s="413"/>
      <c r="BE223" s="257"/>
    </row>
    <row r="224" spans="1:58" ht="9.75" customHeight="1">
      <c r="A224" s="270"/>
      <c r="B224" s="270"/>
      <c r="C224" s="270"/>
      <c r="D224" s="270"/>
      <c r="E224" s="270"/>
      <c r="F224" s="311"/>
      <c r="G224" s="311"/>
      <c r="H224" s="311"/>
      <c r="I224" s="311"/>
      <c r="J224" s="311"/>
      <c r="K224" s="341"/>
      <c r="L224" s="341"/>
      <c r="M224" s="341"/>
      <c r="N224" s="341"/>
      <c r="O224" s="341"/>
      <c r="P224" s="341"/>
      <c r="Q224" s="341"/>
      <c r="R224" s="341"/>
      <c r="S224" s="341"/>
      <c r="T224" s="341"/>
      <c r="U224" s="341"/>
      <c r="V224" s="341"/>
      <c r="W224" s="341"/>
      <c r="X224" s="341"/>
      <c r="Y224" s="341"/>
      <c r="Z224" s="341"/>
      <c r="AA224" s="341"/>
      <c r="AB224" s="341"/>
      <c r="AC224" s="341"/>
      <c r="AD224" s="341"/>
      <c r="AE224" s="341"/>
      <c r="AF224" s="341"/>
      <c r="AG224" s="341"/>
      <c r="AH224" s="341"/>
      <c r="AI224" s="341"/>
      <c r="AJ224" s="341"/>
      <c r="AK224" s="341"/>
      <c r="AL224" s="341"/>
      <c r="AM224" s="341"/>
      <c r="AX224" s="257" t="s">
        <v>249</v>
      </c>
      <c r="AY224" s="414">
        <f t="shared" si="2"/>
        <v>0</v>
      </c>
      <c r="AZ224" s="414">
        <f t="shared" si="2"/>
        <v>0</v>
      </c>
      <c r="BA224" s="413">
        <v>37</v>
      </c>
      <c r="BB224" s="413">
        <v>19</v>
      </c>
      <c r="BC224" s="257" t="s">
        <v>243</v>
      </c>
      <c r="BD224" s="413"/>
      <c r="BE224" s="257"/>
    </row>
    <row r="225" spans="1:57" ht="9.75" customHeight="1">
      <c r="A225" s="270"/>
      <c r="B225" s="270"/>
      <c r="C225" s="270"/>
      <c r="D225" s="270"/>
      <c r="E225" s="270"/>
      <c r="F225" s="311"/>
      <c r="G225" s="311"/>
      <c r="H225" s="311"/>
      <c r="I225" s="311"/>
      <c r="J225" s="311"/>
      <c r="K225" s="341"/>
      <c r="L225" s="341"/>
      <c r="M225" s="341"/>
      <c r="N225" s="341"/>
      <c r="O225" s="341"/>
      <c r="P225" s="341"/>
      <c r="Q225" s="341"/>
      <c r="R225" s="341"/>
      <c r="S225" s="341"/>
      <c r="T225" s="341"/>
      <c r="U225" s="341"/>
      <c r="V225" s="341"/>
      <c r="W225" s="341"/>
      <c r="X225" s="341"/>
      <c r="Y225" s="341"/>
      <c r="Z225" s="341"/>
      <c r="AA225" s="341"/>
      <c r="AB225" s="341"/>
      <c r="AC225" s="341"/>
      <c r="AD225" s="341"/>
      <c r="AE225" s="341"/>
      <c r="AF225" s="341"/>
      <c r="AG225" s="341"/>
      <c r="AH225" s="341"/>
      <c r="AI225" s="341"/>
      <c r="AJ225" s="341"/>
      <c r="AK225" s="341"/>
      <c r="AL225" s="341"/>
      <c r="AM225" s="341"/>
      <c r="AX225" s="257" t="s">
        <v>21</v>
      </c>
      <c r="AY225" s="414">
        <f t="shared" si="2"/>
        <v>0</v>
      </c>
      <c r="AZ225" s="414">
        <f t="shared" si="2"/>
        <v>0</v>
      </c>
      <c r="BA225" s="413">
        <v>35</v>
      </c>
      <c r="BB225" s="413">
        <v>18</v>
      </c>
      <c r="BC225" s="257" t="s">
        <v>243</v>
      </c>
      <c r="BD225" s="413"/>
      <c r="BE225" s="257"/>
    </row>
    <row r="226" spans="1:57" ht="9.75" customHeight="1">
      <c r="A226" s="270"/>
      <c r="B226" s="270"/>
      <c r="C226" s="270"/>
      <c r="D226" s="270"/>
      <c r="E226" s="270"/>
      <c r="F226" s="311"/>
      <c r="G226" s="311"/>
      <c r="H226" s="311"/>
      <c r="I226" s="311"/>
      <c r="J226" s="311"/>
      <c r="K226" s="341"/>
      <c r="L226" s="341"/>
      <c r="M226" s="341"/>
      <c r="N226" s="341"/>
      <c r="O226" s="341"/>
      <c r="P226" s="341"/>
      <c r="Q226" s="341"/>
      <c r="R226" s="341"/>
      <c r="S226" s="341"/>
      <c r="T226" s="341"/>
      <c r="U226" s="341"/>
      <c r="V226" s="341"/>
      <c r="W226" s="341"/>
      <c r="X226" s="341"/>
      <c r="Y226" s="341"/>
      <c r="Z226" s="341"/>
      <c r="AA226" s="341"/>
      <c r="AB226" s="341"/>
      <c r="AC226" s="341"/>
      <c r="AD226" s="341"/>
      <c r="AE226" s="341"/>
      <c r="AF226" s="341"/>
      <c r="AG226" s="341"/>
      <c r="AH226" s="341"/>
      <c r="AI226" s="341"/>
      <c r="AJ226" s="341"/>
      <c r="AK226" s="341"/>
      <c r="AL226" s="341"/>
      <c r="AM226" s="341"/>
      <c r="AX226" s="257" t="s">
        <v>252</v>
      </c>
      <c r="AY226" s="414">
        <f t="shared" si="2"/>
        <v>0</v>
      </c>
      <c r="AZ226" s="414">
        <f t="shared" si="2"/>
        <v>0</v>
      </c>
      <c r="BA226" s="413">
        <v>37</v>
      </c>
      <c r="BB226" s="413">
        <v>19</v>
      </c>
      <c r="BC226" s="257" t="s">
        <v>243</v>
      </c>
      <c r="BD226" s="413"/>
      <c r="BE226" s="257"/>
    </row>
    <row r="227" spans="1:57" ht="9.75" customHeight="1">
      <c r="A227" s="270"/>
      <c r="B227" s="270"/>
      <c r="C227" s="270"/>
      <c r="D227" s="270"/>
      <c r="E227" s="270"/>
      <c r="F227" s="311"/>
      <c r="G227" s="311"/>
      <c r="H227" s="311"/>
      <c r="I227" s="311"/>
      <c r="J227" s="311"/>
      <c r="K227" s="341"/>
      <c r="L227" s="341"/>
      <c r="M227" s="341"/>
      <c r="N227" s="341"/>
      <c r="O227" s="341"/>
      <c r="P227" s="341"/>
      <c r="Q227" s="341"/>
      <c r="R227" s="341"/>
      <c r="S227" s="341"/>
      <c r="T227" s="341"/>
      <c r="U227" s="341"/>
      <c r="V227" s="341"/>
      <c r="W227" s="341"/>
      <c r="X227" s="341"/>
      <c r="Y227" s="341"/>
      <c r="Z227" s="341"/>
      <c r="AA227" s="341"/>
      <c r="AB227" s="341"/>
      <c r="AC227" s="341"/>
      <c r="AD227" s="341"/>
      <c r="AE227" s="341"/>
      <c r="AF227" s="341"/>
      <c r="AG227" s="341"/>
      <c r="AH227" s="341"/>
      <c r="AI227" s="341"/>
      <c r="AJ227" s="341"/>
      <c r="AK227" s="341"/>
      <c r="AL227" s="341"/>
      <c r="AM227" s="341"/>
      <c r="AX227" s="257" t="s">
        <v>153</v>
      </c>
      <c r="AY227" s="414">
        <f t="shared" si="2"/>
        <v>0</v>
      </c>
      <c r="AZ227" s="414">
        <f t="shared" si="2"/>
        <v>0</v>
      </c>
      <c r="BA227" s="413">
        <v>35</v>
      </c>
      <c r="BB227" s="413">
        <v>18</v>
      </c>
      <c r="BC227" s="257" t="s">
        <v>243</v>
      </c>
      <c r="BD227" s="413"/>
      <c r="BE227" s="257"/>
    </row>
    <row r="228" spans="1:57" ht="9.75" customHeight="1">
      <c r="A228" s="270"/>
      <c r="B228" s="270"/>
      <c r="C228" s="270"/>
      <c r="D228" s="270"/>
      <c r="E228" s="270"/>
      <c r="F228" s="311"/>
      <c r="G228" s="311"/>
      <c r="H228" s="311"/>
      <c r="I228" s="311"/>
      <c r="J228" s="311"/>
      <c r="K228" s="341"/>
      <c r="L228" s="341"/>
      <c r="M228" s="341"/>
      <c r="N228" s="341"/>
      <c r="O228" s="341"/>
      <c r="P228" s="341"/>
      <c r="Q228" s="341"/>
      <c r="R228" s="341"/>
      <c r="S228" s="341"/>
      <c r="T228" s="341"/>
      <c r="U228" s="341"/>
      <c r="V228" s="341"/>
      <c r="W228" s="341"/>
      <c r="X228" s="341"/>
      <c r="Y228" s="341"/>
      <c r="Z228" s="341"/>
      <c r="AA228" s="341"/>
      <c r="AB228" s="341"/>
      <c r="AC228" s="341"/>
      <c r="AD228" s="341"/>
      <c r="AE228" s="341"/>
      <c r="AF228" s="341"/>
      <c r="AG228" s="341"/>
      <c r="AH228" s="341"/>
      <c r="AI228" s="341"/>
      <c r="AJ228" s="341"/>
      <c r="AK228" s="341"/>
      <c r="AL228" s="341"/>
      <c r="AM228" s="341"/>
    </row>
    <row r="229" spans="1:57" ht="9.75" customHeight="1">
      <c r="A229" s="270"/>
      <c r="B229" s="270"/>
      <c r="C229" s="270"/>
      <c r="D229" s="270"/>
      <c r="E229" s="270"/>
      <c r="F229" s="311"/>
      <c r="G229" s="311"/>
      <c r="H229" s="311"/>
      <c r="I229" s="311"/>
      <c r="J229" s="311"/>
      <c r="K229" s="341"/>
      <c r="L229" s="341"/>
      <c r="M229" s="341"/>
      <c r="N229" s="341"/>
      <c r="O229" s="341"/>
      <c r="P229" s="341"/>
      <c r="Q229" s="341"/>
      <c r="R229" s="341"/>
      <c r="S229" s="341"/>
      <c r="T229" s="341"/>
      <c r="U229" s="341"/>
      <c r="V229" s="341"/>
      <c r="W229" s="341"/>
      <c r="X229" s="341"/>
      <c r="Y229" s="341"/>
      <c r="Z229" s="341"/>
      <c r="AA229" s="341"/>
      <c r="AB229" s="341"/>
      <c r="AC229" s="341"/>
      <c r="AD229" s="341"/>
      <c r="AE229" s="341"/>
      <c r="AF229" s="341"/>
      <c r="AG229" s="341"/>
      <c r="AH229" s="341"/>
      <c r="AI229" s="341"/>
      <c r="AJ229" s="341"/>
      <c r="AK229" s="341"/>
      <c r="AL229" s="341"/>
      <c r="AM229" s="341"/>
    </row>
    <row r="230" spans="1:57" ht="9.75" customHeight="1">
      <c r="A230" s="270"/>
      <c r="B230" s="270"/>
      <c r="C230" s="270"/>
      <c r="D230" s="270"/>
      <c r="E230" s="270"/>
      <c r="F230" s="311"/>
      <c r="G230" s="311"/>
      <c r="H230" s="311"/>
      <c r="I230" s="311"/>
      <c r="J230" s="311"/>
      <c r="K230" s="341"/>
      <c r="L230" s="341"/>
      <c r="M230" s="341"/>
      <c r="N230" s="341"/>
      <c r="O230" s="341"/>
      <c r="P230" s="341"/>
      <c r="Q230" s="341"/>
      <c r="R230" s="341"/>
      <c r="S230" s="341"/>
      <c r="T230" s="341"/>
      <c r="U230" s="341"/>
      <c r="V230" s="341"/>
      <c r="W230" s="341"/>
      <c r="X230" s="341"/>
      <c r="Y230" s="341"/>
      <c r="Z230" s="341"/>
      <c r="AA230" s="341"/>
      <c r="AB230" s="341"/>
      <c r="AC230" s="341"/>
      <c r="AD230" s="341"/>
      <c r="AE230" s="341"/>
      <c r="AF230" s="341"/>
      <c r="AG230" s="341"/>
      <c r="AH230" s="341"/>
      <c r="AI230" s="341"/>
      <c r="AJ230" s="341"/>
      <c r="AK230" s="341"/>
      <c r="AL230" s="341"/>
      <c r="AM230" s="341"/>
    </row>
    <row r="231" spans="1:57" ht="9.75" customHeight="1">
      <c r="A231" s="270"/>
      <c r="B231" s="270"/>
      <c r="C231" s="270"/>
      <c r="D231" s="270"/>
      <c r="E231" s="270"/>
      <c r="F231" s="311"/>
      <c r="G231" s="311"/>
      <c r="H231" s="311"/>
      <c r="I231" s="311"/>
      <c r="J231" s="311"/>
      <c r="K231" s="341"/>
      <c r="L231" s="341"/>
      <c r="M231" s="341"/>
      <c r="N231" s="341"/>
      <c r="O231" s="341"/>
      <c r="P231" s="341"/>
      <c r="Q231" s="341"/>
      <c r="R231" s="341"/>
      <c r="S231" s="341"/>
      <c r="T231" s="341"/>
      <c r="U231" s="341"/>
      <c r="V231" s="341"/>
      <c r="W231" s="341"/>
      <c r="X231" s="341"/>
      <c r="Y231" s="341"/>
      <c r="Z231" s="341"/>
      <c r="AA231" s="341"/>
      <c r="AB231" s="341"/>
      <c r="AC231" s="341"/>
      <c r="AD231" s="341"/>
      <c r="AE231" s="341"/>
      <c r="AF231" s="341"/>
      <c r="AG231" s="341"/>
      <c r="AH231" s="341"/>
      <c r="AI231" s="341"/>
      <c r="AJ231" s="341"/>
      <c r="AK231" s="341"/>
      <c r="AL231" s="341"/>
      <c r="AM231" s="341"/>
    </row>
    <row r="232" spans="1:57" ht="9.75" customHeight="1">
      <c r="A232" s="270"/>
      <c r="B232" s="270"/>
      <c r="C232" s="270"/>
      <c r="D232" s="270"/>
      <c r="E232" s="270"/>
      <c r="F232" s="311"/>
      <c r="G232" s="311"/>
      <c r="H232" s="311"/>
      <c r="I232" s="311"/>
      <c r="J232" s="311"/>
      <c r="K232" s="341"/>
      <c r="L232" s="341"/>
      <c r="M232" s="341"/>
      <c r="N232" s="341"/>
      <c r="O232" s="341"/>
      <c r="P232" s="341"/>
      <c r="Q232" s="341"/>
      <c r="R232" s="341"/>
      <c r="S232" s="341"/>
      <c r="T232" s="341"/>
      <c r="U232" s="341"/>
      <c r="V232" s="341"/>
      <c r="W232" s="341"/>
      <c r="X232" s="341"/>
      <c r="Y232" s="341"/>
      <c r="Z232" s="341"/>
      <c r="AA232" s="341"/>
      <c r="AB232" s="341"/>
      <c r="AC232" s="341"/>
      <c r="AD232" s="341"/>
      <c r="AE232" s="341"/>
      <c r="AF232" s="341"/>
      <c r="AG232" s="341"/>
      <c r="AH232" s="341"/>
      <c r="AI232" s="341"/>
      <c r="AJ232" s="341"/>
      <c r="AK232" s="341"/>
      <c r="AL232" s="341"/>
      <c r="AM232" s="341"/>
    </row>
    <row r="233" spans="1:57" ht="9.75" customHeight="1">
      <c r="A233" s="270"/>
      <c r="B233" s="270"/>
      <c r="C233" s="270"/>
      <c r="D233" s="270"/>
      <c r="E233" s="270"/>
      <c r="F233" s="311"/>
      <c r="G233" s="311"/>
      <c r="H233" s="311"/>
      <c r="I233" s="311"/>
      <c r="J233" s="311"/>
      <c r="K233" s="341"/>
      <c r="L233" s="341"/>
      <c r="M233" s="341"/>
      <c r="N233" s="341"/>
      <c r="O233" s="341"/>
      <c r="P233" s="341"/>
      <c r="Q233" s="341"/>
      <c r="R233" s="341"/>
      <c r="S233" s="341"/>
      <c r="T233" s="341"/>
      <c r="U233" s="341"/>
      <c r="V233" s="341"/>
      <c r="W233" s="341"/>
      <c r="X233" s="341"/>
      <c r="Y233" s="341"/>
      <c r="Z233" s="341"/>
      <c r="AA233" s="341"/>
      <c r="AB233" s="341"/>
      <c r="AC233" s="341"/>
      <c r="AD233" s="341"/>
      <c r="AE233" s="341"/>
      <c r="AF233" s="341"/>
      <c r="AG233" s="341"/>
      <c r="AH233" s="341"/>
      <c r="AI233" s="341"/>
      <c r="AJ233" s="341"/>
      <c r="AK233" s="341"/>
      <c r="AL233" s="341"/>
      <c r="AM233" s="341"/>
    </row>
    <row r="234" spans="1:57" ht="9.75" customHeight="1">
      <c r="A234" s="270"/>
      <c r="B234" s="270"/>
      <c r="C234" s="270"/>
      <c r="D234" s="270"/>
      <c r="E234" s="270"/>
      <c r="F234" s="312"/>
      <c r="G234" s="317"/>
      <c r="H234" s="317"/>
      <c r="I234" s="317"/>
      <c r="J234" s="333"/>
      <c r="K234" s="342"/>
      <c r="L234" s="342"/>
      <c r="M234" s="342"/>
      <c r="N234" s="342"/>
      <c r="O234" s="342"/>
      <c r="P234" s="342"/>
      <c r="Q234" s="342"/>
      <c r="R234" s="342"/>
      <c r="S234" s="342"/>
      <c r="T234" s="342"/>
      <c r="U234" s="342"/>
      <c r="V234" s="342"/>
      <c r="W234" s="342"/>
      <c r="X234" s="342"/>
      <c r="Y234" s="342"/>
      <c r="Z234" s="342"/>
      <c r="AA234" s="342"/>
      <c r="AB234" s="342"/>
      <c r="AC234" s="342"/>
      <c r="AD234" s="342"/>
      <c r="AE234" s="342"/>
      <c r="AF234" s="342"/>
      <c r="AG234" s="342"/>
      <c r="AH234" s="342"/>
      <c r="AI234" s="342"/>
      <c r="AJ234" s="342"/>
      <c r="AK234" s="342"/>
      <c r="AL234" s="342"/>
      <c r="AM234" s="342"/>
    </row>
    <row r="235" spans="1:57" ht="20.25" customHeight="1">
      <c r="A235" s="271" t="s">
        <v>137</v>
      </c>
      <c r="B235" s="290"/>
      <c r="C235" s="290"/>
      <c r="D235" s="290"/>
      <c r="E235" s="290"/>
      <c r="F235" s="313">
        <f>SUM(F215:J234)</f>
        <v>0</v>
      </c>
      <c r="G235" s="318"/>
      <c r="H235" s="318"/>
      <c r="I235" s="318"/>
      <c r="J235" s="334"/>
      <c r="K235" s="343"/>
      <c r="L235" s="343"/>
      <c r="M235" s="343"/>
      <c r="N235" s="343"/>
      <c r="O235" s="343"/>
      <c r="P235" s="343"/>
      <c r="Q235" s="343"/>
      <c r="R235" s="343"/>
      <c r="S235" s="343"/>
      <c r="T235" s="343"/>
      <c r="U235" s="343"/>
      <c r="V235" s="343"/>
      <c r="W235" s="343"/>
      <c r="X235" s="343"/>
      <c r="Y235" s="343"/>
      <c r="Z235" s="343"/>
      <c r="AA235" s="343"/>
      <c r="AB235" s="343"/>
      <c r="AC235" s="343"/>
      <c r="AD235" s="343"/>
      <c r="AE235" s="343"/>
      <c r="AF235" s="343"/>
      <c r="AG235" s="343"/>
      <c r="AH235" s="343"/>
      <c r="AI235" s="343"/>
      <c r="AJ235" s="343"/>
      <c r="AK235" s="343"/>
      <c r="AL235" s="343"/>
      <c r="AM235" s="343"/>
    </row>
    <row r="236" spans="1:57">
      <c r="A236" s="272"/>
      <c r="B236" s="291"/>
      <c r="C236" s="291"/>
      <c r="D236" s="291"/>
      <c r="E236" s="291"/>
      <c r="F236" s="314"/>
      <c r="G236" s="314"/>
      <c r="H236" s="314"/>
      <c r="I236" s="314"/>
      <c r="J236" s="314"/>
      <c r="K236" s="275"/>
      <c r="L236" s="275"/>
      <c r="M236" s="275"/>
      <c r="N236" s="275"/>
      <c r="O236" s="275"/>
      <c r="P236" s="275"/>
      <c r="Q236" s="275"/>
      <c r="R236" s="275"/>
      <c r="S236" s="275"/>
      <c r="T236" s="275"/>
      <c r="U236" s="275"/>
      <c r="V236" s="275"/>
      <c r="W236" s="275"/>
      <c r="X236" s="275"/>
      <c r="Y236" s="275"/>
      <c r="Z236" s="275"/>
      <c r="AA236" s="275"/>
      <c r="AB236" s="275"/>
      <c r="AC236" s="275"/>
      <c r="AD236" s="275"/>
      <c r="AE236" s="275"/>
      <c r="AF236" s="275"/>
      <c r="AG236" s="275"/>
      <c r="AH236" s="275"/>
      <c r="AI236" s="275"/>
      <c r="AJ236" s="275"/>
      <c r="AK236" s="275"/>
      <c r="AL236" s="275"/>
      <c r="AM236" s="399"/>
    </row>
    <row r="237" spans="1:57">
      <c r="A237" s="273" t="s">
        <v>289</v>
      </c>
      <c r="B237" s="285"/>
      <c r="C237" s="285"/>
      <c r="D237" s="285"/>
      <c r="E237" s="285"/>
      <c r="F237" s="303"/>
      <c r="G237" s="303"/>
      <c r="H237" s="303"/>
      <c r="I237" s="303"/>
      <c r="J237" s="303"/>
      <c r="K237" s="303"/>
      <c r="L237" s="303"/>
      <c r="M237" s="303"/>
      <c r="N237" s="303"/>
      <c r="O237" s="303"/>
      <c r="P237" s="303"/>
      <c r="Q237" s="303"/>
      <c r="R237" s="303"/>
      <c r="S237" s="303"/>
      <c r="T237" s="303"/>
      <c r="U237" s="303"/>
      <c r="V237" s="303"/>
      <c r="W237" s="303"/>
      <c r="X237" s="303"/>
      <c r="Y237" s="303"/>
      <c r="Z237" s="303"/>
      <c r="AA237" s="303"/>
      <c r="AB237" s="303"/>
      <c r="AC237" s="303"/>
      <c r="AD237" s="303"/>
      <c r="AE237" s="303"/>
      <c r="AF237" s="303"/>
      <c r="AG237" s="303"/>
      <c r="AH237" s="303"/>
      <c r="AI237" s="303"/>
      <c r="AJ237" s="303"/>
      <c r="AK237" s="303"/>
      <c r="AL237" s="303"/>
      <c r="AM237" s="398"/>
    </row>
    <row r="238" spans="1:57">
      <c r="A238" s="269" t="s">
        <v>88</v>
      </c>
      <c r="B238" s="286"/>
      <c r="C238" s="286"/>
      <c r="D238" s="286"/>
      <c r="E238" s="308"/>
      <c r="F238" s="269" t="s">
        <v>48</v>
      </c>
      <c r="G238" s="286"/>
      <c r="H238" s="286"/>
      <c r="I238" s="286"/>
      <c r="J238" s="286"/>
      <c r="K238" s="340" t="s">
        <v>449</v>
      </c>
      <c r="L238" s="340"/>
      <c r="M238" s="340"/>
      <c r="N238" s="340"/>
      <c r="O238" s="340"/>
      <c r="P238" s="340"/>
      <c r="Q238" s="340"/>
      <c r="R238" s="340"/>
      <c r="S238" s="340"/>
      <c r="T238" s="340"/>
      <c r="U238" s="340"/>
      <c r="V238" s="340"/>
      <c r="W238" s="340"/>
      <c r="X238" s="340"/>
      <c r="Y238" s="340"/>
      <c r="Z238" s="340"/>
      <c r="AA238" s="340"/>
      <c r="AB238" s="340"/>
      <c r="AC238" s="340"/>
      <c r="AD238" s="340"/>
      <c r="AE238" s="340"/>
      <c r="AF238" s="340"/>
      <c r="AG238" s="340"/>
      <c r="AH238" s="340"/>
      <c r="AI238" s="340"/>
      <c r="AJ238" s="340"/>
      <c r="AK238" s="340"/>
      <c r="AL238" s="340"/>
      <c r="AM238" s="340"/>
    </row>
    <row r="239" spans="1:57" ht="9.75" customHeight="1">
      <c r="A239" s="270"/>
      <c r="B239" s="270"/>
      <c r="C239" s="270"/>
      <c r="D239" s="270"/>
      <c r="E239" s="270"/>
      <c r="F239" s="311"/>
      <c r="G239" s="311"/>
      <c r="H239" s="311"/>
      <c r="I239" s="311"/>
      <c r="J239" s="311"/>
      <c r="K239" s="341"/>
      <c r="L239" s="341"/>
      <c r="M239" s="341"/>
      <c r="N239" s="341"/>
      <c r="O239" s="341"/>
      <c r="P239" s="341"/>
      <c r="Q239" s="341"/>
      <c r="R239" s="341"/>
      <c r="S239" s="341"/>
      <c r="T239" s="341"/>
      <c r="U239" s="341"/>
      <c r="V239" s="341"/>
      <c r="W239" s="341"/>
      <c r="X239" s="341"/>
      <c r="Y239" s="341"/>
      <c r="Z239" s="341"/>
      <c r="AA239" s="341"/>
      <c r="AB239" s="341"/>
      <c r="AC239" s="341"/>
      <c r="AD239" s="341"/>
      <c r="AE239" s="341"/>
      <c r="AF239" s="341"/>
      <c r="AG239" s="341"/>
      <c r="AH239" s="341"/>
      <c r="AI239" s="341"/>
      <c r="AJ239" s="341"/>
      <c r="AK239" s="341"/>
      <c r="AL239" s="341"/>
      <c r="AM239" s="341"/>
    </row>
    <row r="240" spans="1:57" ht="9.75" customHeight="1">
      <c r="A240" s="270"/>
      <c r="B240" s="270"/>
      <c r="C240" s="270"/>
      <c r="D240" s="270"/>
      <c r="E240" s="270"/>
      <c r="F240" s="315"/>
      <c r="G240" s="319"/>
      <c r="H240" s="319"/>
      <c r="I240" s="319"/>
      <c r="J240" s="335"/>
      <c r="K240" s="344"/>
      <c r="L240" s="353"/>
      <c r="M240" s="353"/>
      <c r="N240" s="353"/>
      <c r="O240" s="353"/>
      <c r="P240" s="353"/>
      <c r="Q240" s="353"/>
      <c r="R240" s="353"/>
      <c r="S240" s="353"/>
      <c r="T240" s="353"/>
      <c r="U240" s="353"/>
      <c r="V240" s="353"/>
      <c r="W240" s="353"/>
      <c r="X240" s="353"/>
      <c r="Y240" s="353"/>
      <c r="Z240" s="353"/>
      <c r="AA240" s="353"/>
      <c r="AB240" s="353"/>
      <c r="AC240" s="353"/>
      <c r="AD240" s="353"/>
      <c r="AE240" s="353"/>
      <c r="AF240" s="353"/>
      <c r="AG240" s="353"/>
      <c r="AH240" s="353"/>
      <c r="AI240" s="353"/>
      <c r="AJ240" s="353"/>
      <c r="AK240" s="353"/>
      <c r="AL240" s="353"/>
      <c r="AM240" s="400"/>
    </row>
    <row r="241" spans="1:39" ht="9.75" customHeight="1">
      <c r="A241" s="270"/>
      <c r="B241" s="270"/>
      <c r="C241" s="270"/>
      <c r="D241" s="270"/>
      <c r="E241" s="270"/>
      <c r="F241" s="311"/>
      <c r="G241" s="311"/>
      <c r="H241" s="311"/>
      <c r="I241" s="311"/>
      <c r="J241" s="311"/>
      <c r="K241" s="341"/>
      <c r="L241" s="341"/>
      <c r="M241" s="341"/>
      <c r="N241" s="341"/>
      <c r="O241" s="341"/>
      <c r="P241" s="341"/>
      <c r="Q241" s="341"/>
      <c r="R241" s="341"/>
      <c r="S241" s="341"/>
      <c r="T241" s="341"/>
      <c r="U241" s="341"/>
      <c r="V241" s="341"/>
      <c r="W241" s="341"/>
      <c r="X241" s="341"/>
      <c r="Y241" s="341"/>
      <c r="Z241" s="341"/>
      <c r="AA241" s="341"/>
      <c r="AB241" s="341"/>
      <c r="AC241" s="341"/>
      <c r="AD241" s="341"/>
      <c r="AE241" s="341"/>
      <c r="AF241" s="341"/>
      <c r="AG241" s="341"/>
      <c r="AH241" s="341"/>
      <c r="AI241" s="341"/>
      <c r="AJ241" s="341"/>
      <c r="AK241" s="341"/>
      <c r="AL241" s="341"/>
      <c r="AM241" s="341"/>
    </row>
    <row r="242" spans="1:39" ht="20.25" customHeight="1">
      <c r="A242" s="271" t="s">
        <v>137</v>
      </c>
      <c r="B242" s="290"/>
      <c r="C242" s="290"/>
      <c r="D242" s="290"/>
      <c r="E242" s="290"/>
      <c r="F242" s="313">
        <f>SUM(F239:J241)</f>
        <v>0</v>
      </c>
      <c r="G242" s="318"/>
      <c r="H242" s="318"/>
      <c r="I242" s="318"/>
      <c r="J242" s="334"/>
      <c r="K242" s="343"/>
      <c r="L242" s="343"/>
      <c r="M242" s="343"/>
      <c r="N242" s="343"/>
      <c r="O242" s="343"/>
      <c r="P242" s="343"/>
      <c r="Q242" s="343"/>
      <c r="R242" s="343"/>
      <c r="S242" s="343"/>
      <c r="T242" s="343"/>
      <c r="U242" s="343"/>
      <c r="V242" s="343"/>
      <c r="W242" s="343"/>
      <c r="X242" s="343"/>
      <c r="Y242" s="343"/>
      <c r="Z242" s="343"/>
      <c r="AA242" s="343"/>
      <c r="AB242" s="343"/>
      <c r="AC242" s="343"/>
      <c r="AD242" s="343"/>
      <c r="AE242" s="343"/>
      <c r="AF242" s="343"/>
      <c r="AG242" s="343"/>
      <c r="AH242" s="343"/>
      <c r="AI242" s="343"/>
      <c r="AJ242" s="343"/>
      <c r="AK242" s="343"/>
      <c r="AL242" s="343"/>
      <c r="AM242" s="343"/>
    </row>
    <row r="243" spans="1:39">
      <c r="A243" s="272"/>
      <c r="B243" s="291"/>
      <c r="C243" s="291"/>
      <c r="D243" s="291"/>
      <c r="E243" s="291"/>
      <c r="F243" s="314"/>
      <c r="G243" s="314"/>
      <c r="H243" s="314"/>
      <c r="I243" s="314"/>
      <c r="J243" s="314"/>
      <c r="K243" s="275"/>
      <c r="L243" s="275"/>
      <c r="M243" s="275"/>
      <c r="N243" s="275"/>
      <c r="O243" s="275"/>
      <c r="P243" s="275"/>
      <c r="Q243" s="275"/>
      <c r="R243" s="275"/>
      <c r="S243" s="275"/>
      <c r="T243" s="275"/>
      <c r="U243" s="275"/>
      <c r="V243" s="275"/>
      <c r="W243" s="275"/>
      <c r="X243" s="275"/>
      <c r="Y243" s="275"/>
      <c r="Z243" s="275"/>
      <c r="AA243" s="275"/>
      <c r="AB243" s="275"/>
      <c r="AC243" s="275"/>
      <c r="AD243" s="275"/>
      <c r="AE243" s="275"/>
      <c r="AF243" s="275"/>
      <c r="AG243" s="275"/>
      <c r="AH243" s="275"/>
      <c r="AI243" s="275"/>
      <c r="AJ243" s="275"/>
      <c r="AK243" s="275"/>
      <c r="AL243" s="275"/>
      <c r="AM243" s="399"/>
    </row>
    <row r="244" spans="1:39" ht="20.25" customHeight="1">
      <c r="A244" s="274" t="s">
        <v>159</v>
      </c>
      <c r="B244" s="292"/>
      <c r="C244" s="304"/>
      <c r="D244" s="292"/>
      <c r="E244" s="309"/>
      <c r="F244" s="292"/>
      <c r="G244" s="292"/>
      <c r="H244" s="292"/>
      <c r="I244" s="292"/>
      <c r="J244" s="336"/>
      <c r="K244" s="336"/>
      <c r="L244" s="336"/>
      <c r="M244" s="336"/>
      <c r="N244" s="336"/>
      <c r="O244" s="361"/>
      <c r="P244" s="363"/>
      <c r="Q244" s="365"/>
      <c r="R244" s="365"/>
      <c r="S244" s="336"/>
      <c r="T244" s="367"/>
      <c r="U244" s="336"/>
      <c r="V244" s="369"/>
      <c r="W244" s="338" t="s">
        <v>10</v>
      </c>
      <c r="X244" s="160"/>
      <c r="Y244" s="160"/>
      <c r="Z244" s="169"/>
      <c r="AA244" s="360" t="str">
        <f>IF(L195="","",VLOOKUP(L195,$AX$193:$AZ$227,3,FALSE))</f>
        <v/>
      </c>
      <c r="AB244" s="362"/>
      <c r="AC244" s="362"/>
      <c r="AD244" s="160" t="s">
        <v>0</v>
      </c>
      <c r="AE244" s="169"/>
      <c r="AF244" s="338" t="s">
        <v>91</v>
      </c>
      <c r="AG244" s="160"/>
      <c r="AH244" s="169"/>
      <c r="AI244" s="387">
        <f>ROUNDDOWN($F$262/1000,0)</f>
        <v>0</v>
      </c>
      <c r="AJ244" s="388"/>
      <c r="AK244" s="388"/>
      <c r="AL244" s="160" t="s">
        <v>0</v>
      </c>
      <c r="AM244" s="169"/>
    </row>
    <row r="245" spans="1:39" ht="20.25" customHeight="1">
      <c r="A245" s="264" t="s">
        <v>87</v>
      </c>
      <c r="B245" s="286"/>
      <c r="C245" s="289"/>
      <c r="D245" s="289"/>
      <c r="E245" s="289"/>
      <c r="F245" s="289"/>
      <c r="G245" s="289"/>
      <c r="H245" s="323"/>
      <c r="I245" s="328"/>
      <c r="J245" s="332"/>
      <c r="K245" s="339" t="s">
        <v>203</v>
      </c>
      <c r="L245" s="352"/>
      <c r="M245" s="352"/>
      <c r="N245" s="352"/>
      <c r="O245" s="352"/>
      <c r="P245" s="352"/>
      <c r="Q245" s="352"/>
      <c r="R245" s="352"/>
      <c r="S245" s="352"/>
      <c r="T245" s="352"/>
      <c r="U245" s="352"/>
      <c r="V245" s="352"/>
      <c r="W245" s="352"/>
      <c r="X245" s="352"/>
      <c r="Y245" s="352"/>
      <c r="Z245" s="352"/>
      <c r="AA245" s="352"/>
      <c r="AB245" s="352"/>
      <c r="AC245" s="352"/>
      <c r="AD245" s="352"/>
      <c r="AE245" s="352"/>
      <c r="AF245" s="382" t="s">
        <v>123</v>
      </c>
      <c r="AG245" s="385"/>
      <c r="AH245" s="385"/>
      <c r="AI245" s="301"/>
      <c r="AJ245" s="301"/>
      <c r="AK245" s="111"/>
      <c r="AL245" s="289"/>
      <c r="AM245" s="396"/>
    </row>
    <row r="246" spans="1:39" ht="20.25" customHeight="1">
      <c r="A246" s="265"/>
      <c r="B246" s="293"/>
      <c r="C246" s="305" t="s">
        <v>148</v>
      </c>
      <c r="D246" s="305"/>
      <c r="E246" s="305"/>
      <c r="F246" s="305"/>
      <c r="G246" s="305"/>
      <c r="H246" s="305"/>
      <c r="I246" s="305"/>
      <c r="J246" s="305"/>
      <c r="K246" s="305"/>
      <c r="L246" s="305"/>
      <c r="M246" s="305"/>
      <c r="N246" s="305"/>
      <c r="O246" s="305"/>
      <c r="P246" s="305"/>
      <c r="Q246" s="305"/>
      <c r="R246" s="305"/>
      <c r="S246" s="305"/>
      <c r="T246" s="305"/>
      <c r="U246" s="305"/>
      <c r="V246" s="305"/>
      <c r="W246" s="305"/>
      <c r="X246" s="305"/>
      <c r="Y246" s="305"/>
      <c r="Z246" s="305"/>
      <c r="AA246" s="305"/>
      <c r="AB246" s="305"/>
      <c r="AC246" s="305"/>
      <c r="AD246" s="305"/>
      <c r="AE246" s="305"/>
      <c r="AF246" s="305"/>
      <c r="AG246" s="305"/>
      <c r="AH246" s="305"/>
      <c r="AI246" s="305"/>
      <c r="AJ246" s="305"/>
      <c r="AK246" s="305"/>
      <c r="AL246" s="305"/>
      <c r="AM246" s="401"/>
    </row>
    <row r="247" spans="1:39" ht="20.25" customHeight="1">
      <c r="A247" s="267"/>
      <c r="B247" s="288"/>
      <c r="C247" s="303"/>
      <c r="D247" s="303"/>
      <c r="E247" s="303"/>
      <c r="F247" s="303"/>
      <c r="G247" s="303"/>
      <c r="H247" s="303"/>
      <c r="I247" s="303"/>
      <c r="J247" s="303"/>
      <c r="K247" s="303"/>
      <c r="L247" s="303"/>
      <c r="M247" s="303"/>
      <c r="N247" s="303"/>
      <c r="O247" s="303"/>
      <c r="P247" s="303"/>
      <c r="Q247" s="303"/>
      <c r="R247" s="303"/>
      <c r="S247" s="303"/>
      <c r="T247" s="303"/>
      <c r="U247" s="303"/>
      <c r="V247" s="303"/>
      <c r="W247" s="303"/>
      <c r="X247" s="303"/>
      <c r="Y247" s="303"/>
      <c r="Z247" s="303"/>
      <c r="AA247" s="303"/>
      <c r="AB247" s="303"/>
      <c r="AC247" s="303"/>
      <c r="AD247" s="303"/>
      <c r="AE247" s="303"/>
      <c r="AF247" s="303"/>
      <c r="AG247" s="303"/>
      <c r="AH247" s="303"/>
      <c r="AI247" s="303"/>
      <c r="AJ247" s="303"/>
      <c r="AK247" s="303"/>
      <c r="AL247" s="303"/>
      <c r="AM247" s="398"/>
    </row>
    <row r="248" spans="1:39">
      <c r="A248" s="269" t="s">
        <v>182</v>
      </c>
      <c r="B248" s="286"/>
      <c r="C248" s="286"/>
      <c r="D248" s="286"/>
      <c r="E248" s="286"/>
      <c r="F248" s="302"/>
      <c r="G248" s="302"/>
      <c r="H248" s="302"/>
      <c r="I248" s="302"/>
      <c r="J248" s="302"/>
      <c r="K248" s="302"/>
      <c r="L248" s="302"/>
      <c r="M248" s="302"/>
      <c r="N248" s="302"/>
      <c r="O248" s="302"/>
      <c r="P248" s="302"/>
      <c r="Q248" s="302"/>
      <c r="R248" s="302"/>
      <c r="S248" s="302"/>
      <c r="T248" s="302"/>
      <c r="U248" s="302"/>
      <c r="V248" s="302"/>
      <c r="W248" s="302"/>
      <c r="X248" s="302"/>
      <c r="Y248" s="302"/>
      <c r="Z248" s="302"/>
      <c r="AA248" s="302"/>
      <c r="AB248" s="302"/>
      <c r="AC248" s="302"/>
      <c r="AD248" s="302"/>
      <c r="AE248" s="302"/>
      <c r="AF248" s="302"/>
      <c r="AG248" s="302"/>
      <c r="AH248" s="302"/>
      <c r="AI248" s="302"/>
      <c r="AJ248" s="302"/>
      <c r="AK248" s="302"/>
      <c r="AL248" s="302"/>
      <c r="AM248" s="397"/>
    </row>
    <row r="249" spans="1:39">
      <c r="A249" s="269" t="s">
        <v>88</v>
      </c>
      <c r="B249" s="286"/>
      <c r="C249" s="286"/>
      <c r="D249" s="286"/>
      <c r="E249" s="308"/>
      <c r="F249" s="269" t="s">
        <v>18</v>
      </c>
      <c r="G249" s="286"/>
      <c r="H249" s="286"/>
      <c r="I249" s="286"/>
      <c r="J249" s="286"/>
      <c r="K249" s="340" t="s">
        <v>29</v>
      </c>
      <c r="L249" s="340"/>
      <c r="M249" s="340"/>
      <c r="N249" s="340"/>
      <c r="O249" s="340"/>
      <c r="P249" s="340"/>
      <c r="Q249" s="340"/>
      <c r="R249" s="340"/>
      <c r="S249" s="340"/>
      <c r="T249" s="340"/>
      <c r="U249" s="340"/>
      <c r="V249" s="340"/>
      <c r="W249" s="340"/>
      <c r="X249" s="340"/>
      <c r="Y249" s="340"/>
      <c r="Z249" s="340"/>
      <c r="AA249" s="340"/>
      <c r="AB249" s="340"/>
      <c r="AC249" s="340"/>
      <c r="AD249" s="340"/>
      <c r="AE249" s="340"/>
      <c r="AF249" s="340"/>
      <c r="AG249" s="340"/>
      <c r="AH249" s="340"/>
      <c r="AI249" s="340"/>
      <c r="AJ249" s="340"/>
      <c r="AK249" s="340"/>
      <c r="AL249" s="340"/>
      <c r="AM249" s="340"/>
    </row>
    <row r="250" spans="1:39" ht="9.75" customHeight="1">
      <c r="A250" s="270"/>
      <c r="B250" s="270"/>
      <c r="C250" s="270"/>
      <c r="D250" s="270"/>
      <c r="E250" s="270"/>
      <c r="F250" s="311"/>
      <c r="G250" s="311"/>
      <c r="H250" s="311"/>
      <c r="I250" s="311"/>
      <c r="J250" s="311"/>
      <c r="K250" s="341"/>
      <c r="L250" s="341"/>
      <c r="M250" s="341"/>
      <c r="N250" s="341"/>
      <c r="O250" s="341"/>
      <c r="P250" s="341"/>
      <c r="Q250" s="341"/>
      <c r="R250" s="341"/>
      <c r="S250" s="341"/>
      <c r="T250" s="341"/>
      <c r="U250" s="341"/>
      <c r="V250" s="341"/>
      <c r="W250" s="341"/>
      <c r="X250" s="341"/>
      <c r="Y250" s="341"/>
      <c r="Z250" s="341"/>
      <c r="AA250" s="341"/>
      <c r="AB250" s="341"/>
      <c r="AC250" s="341"/>
      <c r="AD250" s="341"/>
      <c r="AE250" s="341"/>
      <c r="AF250" s="341"/>
      <c r="AG250" s="341"/>
      <c r="AH250" s="341"/>
      <c r="AI250" s="341"/>
      <c r="AJ250" s="341"/>
      <c r="AK250" s="341"/>
      <c r="AL250" s="341"/>
      <c r="AM250" s="341"/>
    </row>
    <row r="251" spans="1:39" ht="9.75" customHeight="1">
      <c r="A251" s="270"/>
      <c r="B251" s="270"/>
      <c r="C251" s="270"/>
      <c r="D251" s="270"/>
      <c r="E251" s="270"/>
      <c r="F251" s="311"/>
      <c r="G251" s="311"/>
      <c r="H251" s="311"/>
      <c r="I251" s="311"/>
      <c r="J251" s="311"/>
      <c r="K251" s="341"/>
      <c r="L251" s="341"/>
      <c r="M251" s="341"/>
      <c r="N251" s="341"/>
      <c r="O251" s="341"/>
      <c r="P251" s="341"/>
      <c r="Q251" s="341"/>
      <c r="R251" s="341"/>
      <c r="S251" s="341"/>
      <c r="T251" s="341"/>
      <c r="U251" s="341"/>
      <c r="V251" s="341"/>
      <c r="W251" s="341"/>
      <c r="X251" s="341"/>
      <c r="Y251" s="341"/>
      <c r="Z251" s="341"/>
      <c r="AA251" s="341"/>
      <c r="AB251" s="341"/>
      <c r="AC251" s="341"/>
      <c r="AD251" s="341"/>
      <c r="AE251" s="341"/>
      <c r="AF251" s="341"/>
      <c r="AG251" s="341"/>
      <c r="AH251" s="341"/>
      <c r="AI251" s="341"/>
      <c r="AJ251" s="341"/>
      <c r="AK251" s="341"/>
      <c r="AL251" s="341"/>
      <c r="AM251" s="341"/>
    </row>
    <row r="252" spans="1:39" ht="9.75" customHeight="1">
      <c r="A252" s="270"/>
      <c r="B252" s="270"/>
      <c r="C252" s="270"/>
      <c r="D252" s="270"/>
      <c r="E252" s="270"/>
      <c r="F252" s="311"/>
      <c r="G252" s="311"/>
      <c r="H252" s="311"/>
      <c r="I252" s="311"/>
      <c r="J252" s="311"/>
      <c r="K252" s="341"/>
      <c r="L252" s="341"/>
      <c r="M252" s="341"/>
      <c r="N252" s="341"/>
      <c r="O252" s="341"/>
      <c r="P252" s="341"/>
      <c r="Q252" s="341"/>
      <c r="R252" s="341"/>
      <c r="S252" s="341"/>
      <c r="T252" s="341"/>
      <c r="U252" s="341"/>
      <c r="V252" s="341"/>
      <c r="W252" s="341"/>
      <c r="X252" s="341"/>
      <c r="Y252" s="341"/>
      <c r="Z252" s="341"/>
      <c r="AA252" s="341"/>
      <c r="AB252" s="341"/>
      <c r="AC252" s="341"/>
      <c r="AD252" s="341"/>
      <c r="AE252" s="341"/>
      <c r="AF252" s="341"/>
      <c r="AG252" s="341"/>
      <c r="AH252" s="341"/>
      <c r="AI252" s="341"/>
      <c r="AJ252" s="341"/>
      <c r="AK252" s="341"/>
      <c r="AL252" s="341"/>
      <c r="AM252" s="341"/>
    </row>
    <row r="253" spans="1:39" ht="9.75" customHeight="1">
      <c r="A253" s="270"/>
      <c r="B253" s="270"/>
      <c r="C253" s="270"/>
      <c r="D253" s="270"/>
      <c r="E253" s="270"/>
      <c r="F253" s="311"/>
      <c r="G253" s="311"/>
      <c r="H253" s="311"/>
      <c r="I253" s="311"/>
      <c r="J253" s="311"/>
      <c r="K253" s="341"/>
      <c r="L253" s="341"/>
      <c r="M253" s="341"/>
      <c r="N253" s="341"/>
      <c r="O253" s="341"/>
      <c r="P253" s="341"/>
      <c r="Q253" s="341"/>
      <c r="R253" s="341"/>
      <c r="S253" s="341"/>
      <c r="T253" s="341"/>
      <c r="U253" s="341"/>
      <c r="V253" s="341"/>
      <c r="W253" s="341"/>
      <c r="X253" s="341"/>
      <c r="Y253" s="341"/>
      <c r="Z253" s="341"/>
      <c r="AA253" s="341"/>
      <c r="AB253" s="341"/>
      <c r="AC253" s="341"/>
      <c r="AD253" s="341"/>
      <c r="AE253" s="341"/>
      <c r="AF253" s="341"/>
      <c r="AG253" s="341"/>
      <c r="AH253" s="341"/>
      <c r="AI253" s="341"/>
      <c r="AJ253" s="341"/>
      <c r="AK253" s="341"/>
      <c r="AL253" s="341"/>
      <c r="AM253" s="341"/>
    </row>
    <row r="254" spans="1:39" ht="9.75" customHeight="1">
      <c r="A254" s="270"/>
      <c r="B254" s="270"/>
      <c r="C254" s="270"/>
      <c r="D254" s="270"/>
      <c r="E254" s="270"/>
      <c r="F254" s="311"/>
      <c r="G254" s="311"/>
      <c r="H254" s="311"/>
      <c r="I254" s="311"/>
      <c r="J254" s="311"/>
      <c r="K254" s="341"/>
      <c r="L254" s="341"/>
      <c r="M254" s="341"/>
      <c r="N254" s="341"/>
      <c r="O254" s="341"/>
      <c r="P254" s="341"/>
      <c r="Q254" s="341"/>
      <c r="R254" s="341"/>
      <c r="S254" s="341"/>
      <c r="T254" s="341"/>
      <c r="U254" s="341"/>
      <c r="V254" s="341"/>
      <c r="W254" s="341"/>
      <c r="X254" s="341"/>
      <c r="Y254" s="341"/>
      <c r="Z254" s="341"/>
      <c r="AA254" s="341"/>
      <c r="AB254" s="341"/>
      <c r="AC254" s="341"/>
      <c r="AD254" s="341"/>
      <c r="AE254" s="341"/>
      <c r="AF254" s="341"/>
      <c r="AG254" s="341"/>
      <c r="AH254" s="341"/>
      <c r="AI254" s="341"/>
      <c r="AJ254" s="341"/>
      <c r="AK254" s="341"/>
      <c r="AL254" s="341"/>
      <c r="AM254" s="341"/>
    </row>
    <row r="255" spans="1:39" ht="9.75" customHeight="1">
      <c r="A255" s="270"/>
      <c r="B255" s="270"/>
      <c r="C255" s="270"/>
      <c r="D255" s="270"/>
      <c r="E255" s="270"/>
      <c r="F255" s="311"/>
      <c r="G255" s="311"/>
      <c r="H255" s="311"/>
      <c r="I255" s="311"/>
      <c r="J255" s="311"/>
      <c r="K255" s="341"/>
      <c r="L255" s="341"/>
      <c r="M255" s="341"/>
      <c r="N255" s="341"/>
      <c r="O255" s="341"/>
      <c r="P255" s="341"/>
      <c r="Q255" s="341"/>
      <c r="R255" s="341"/>
      <c r="S255" s="341"/>
      <c r="T255" s="341"/>
      <c r="U255" s="341"/>
      <c r="V255" s="341"/>
      <c r="W255" s="341"/>
      <c r="X255" s="341"/>
      <c r="Y255" s="341"/>
      <c r="Z255" s="341"/>
      <c r="AA255" s="341"/>
      <c r="AB255" s="341"/>
      <c r="AC255" s="341"/>
      <c r="AD255" s="341"/>
      <c r="AE255" s="341"/>
      <c r="AF255" s="341"/>
      <c r="AG255" s="341"/>
      <c r="AH255" s="341"/>
      <c r="AI255" s="341"/>
      <c r="AJ255" s="341"/>
      <c r="AK255" s="341"/>
      <c r="AL255" s="341"/>
      <c r="AM255" s="341"/>
    </row>
    <row r="256" spans="1:39" ht="9.75" customHeight="1">
      <c r="A256" s="270"/>
      <c r="B256" s="270"/>
      <c r="C256" s="270"/>
      <c r="D256" s="270"/>
      <c r="E256" s="270"/>
      <c r="F256" s="311"/>
      <c r="G256" s="311"/>
      <c r="H256" s="311"/>
      <c r="I256" s="311"/>
      <c r="J256" s="311"/>
      <c r="K256" s="341"/>
      <c r="L256" s="341"/>
      <c r="M256" s="341"/>
      <c r="N256" s="341"/>
      <c r="O256" s="341"/>
      <c r="P256" s="341"/>
      <c r="Q256" s="341"/>
      <c r="R256" s="341"/>
      <c r="S256" s="341"/>
      <c r="T256" s="341"/>
      <c r="U256" s="341"/>
      <c r="V256" s="341"/>
      <c r="W256" s="341"/>
      <c r="X256" s="341"/>
      <c r="Y256" s="341"/>
      <c r="Z256" s="341"/>
      <c r="AA256" s="341"/>
      <c r="AB256" s="341"/>
      <c r="AC256" s="341"/>
      <c r="AD256" s="341"/>
      <c r="AE256" s="341"/>
      <c r="AF256" s="341"/>
      <c r="AG256" s="341"/>
      <c r="AH256" s="341"/>
      <c r="AI256" s="341"/>
      <c r="AJ256" s="341"/>
      <c r="AK256" s="341"/>
      <c r="AL256" s="341"/>
      <c r="AM256" s="341"/>
    </row>
    <row r="257" spans="1:39" ht="9.75" customHeight="1">
      <c r="A257" s="270"/>
      <c r="B257" s="270"/>
      <c r="C257" s="270"/>
      <c r="D257" s="270"/>
      <c r="E257" s="270"/>
      <c r="F257" s="311"/>
      <c r="G257" s="311"/>
      <c r="H257" s="311"/>
      <c r="I257" s="311"/>
      <c r="J257" s="311"/>
      <c r="K257" s="341"/>
      <c r="L257" s="341"/>
      <c r="M257" s="341"/>
      <c r="N257" s="341"/>
      <c r="O257" s="341"/>
      <c r="P257" s="341"/>
      <c r="Q257" s="341"/>
      <c r="R257" s="341"/>
      <c r="S257" s="341"/>
      <c r="T257" s="341"/>
      <c r="U257" s="341"/>
      <c r="V257" s="341"/>
      <c r="W257" s="341"/>
      <c r="X257" s="341"/>
      <c r="Y257" s="341"/>
      <c r="Z257" s="341"/>
      <c r="AA257" s="341"/>
      <c r="AB257" s="341"/>
      <c r="AC257" s="341"/>
      <c r="AD257" s="341"/>
      <c r="AE257" s="341"/>
      <c r="AF257" s="341"/>
      <c r="AG257" s="341"/>
      <c r="AH257" s="341"/>
      <c r="AI257" s="341"/>
      <c r="AJ257" s="341"/>
      <c r="AK257" s="341"/>
      <c r="AL257" s="341"/>
      <c r="AM257" s="341"/>
    </row>
    <row r="258" spans="1:39" ht="9.75" customHeight="1">
      <c r="A258" s="270"/>
      <c r="B258" s="270"/>
      <c r="C258" s="270"/>
      <c r="D258" s="270"/>
      <c r="E258" s="270"/>
      <c r="F258" s="311"/>
      <c r="G258" s="311"/>
      <c r="H258" s="311"/>
      <c r="I258" s="311"/>
      <c r="J258" s="311"/>
      <c r="K258" s="341"/>
      <c r="L258" s="341"/>
      <c r="M258" s="341"/>
      <c r="N258" s="341"/>
      <c r="O258" s="341"/>
      <c r="P258" s="341"/>
      <c r="Q258" s="341"/>
      <c r="R258" s="341"/>
      <c r="S258" s="341"/>
      <c r="T258" s="341"/>
      <c r="U258" s="341"/>
      <c r="V258" s="341"/>
      <c r="W258" s="341"/>
      <c r="X258" s="341"/>
      <c r="Y258" s="341"/>
      <c r="Z258" s="341"/>
      <c r="AA258" s="341"/>
      <c r="AB258" s="341"/>
      <c r="AC258" s="341"/>
      <c r="AD258" s="341"/>
      <c r="AE258" s="341"/>
      <c r="AF258" s="341"/>
      <c r="AG258" s="341"/>
      <c r="AH258" s="341"/>
      <c r="AI258" s="341"/>
      <c r="AJ258" s="341"/>
      <c r="AK258" s="341"/>
      <c r="AL258" s="341"/>
      <c r="AM258" s="341"/>
    </row>
    <row r="259" spans="1:39" ht="9.75" customHeight="1">
      <c r="A259" s="270"/>
      <c r="B259" s="270"/>
      <c r="C259" s="270"/>
      <c r="D259" s="270"/>
      <c r="E259" s="270"/>
      <c r="F259" s="311"/>
      <c r="G259" s="311"/>
      <c r="H259" s="311"/>
      <c r="I259" s="311"/>
      <c r="J259" s="311"/>
      <c r="K259" s="341"/>
      <c r="L259" s="341"/>
      <c r="M259" s="341"/>
      <c r="N259" s="341"/>
      <c r="O259" s="341"/>
      <c r="P259" s="341"/>
      <c r="Q259" s="341"/>
      <c r="R259" s="341"/>
      <c r="S259" s="341"/>
      <c r="T259" s="341"/>
      <c r="U259" s="341"/>
      <c r="V259" s="341"/>
      <c r="W259" s="341"/>
      <c r="X259" s="341"/>
      <c r="Y259" s="341"/>
      <c r="Z259" s="341"/>
      <c r="AA259" s="341"/>
      <c r="AB259" s="341"/>
      <c r="AC259" s="341"/>
      <c r="AD259" s="341"/>
      <c r="AE259" s="341"/>
      <c r="AF259" s="341"/>
      <c r="AG259" s="341"/>
      <c r="AH259" s="341"/>
      <c r="AI259" s="341"/>
      <c r="AJ259" s="341"/>
      <c r="AK259" s="341"/>
      <c r="AL259" s="341"/>
      <c r="AM259" s="341"/>
    </row>
    <row r="260" spans="1:39" ht="9.75" customHeight="1">
      <c r="A260" s="270"/>
      <c r="B260" s="270"/>
      <c r="C260" s="270"/>
      <c r="D260" s="270"/>
      <c r="E260" s="270"/>
      <c r="F260" s="311"/>
      <c r="G260" s="311"/>
      <c r="H260" s="311"/>
      <c r="I260" s="311"/>
      <c r="J260" s="311"/>
      <c r="K260" s="341"/>
      <c r="L260" s="341"/>
      <c r="M260" s="341"/>
      <c r="N260" s="341"/>
      <c r="O260" s="341"/>
      <c r="P260" s="341"/>
      <c r="Q260" s="341"/>
      <c r="R260" s="341"/>
      <c r="S260" s="341"/>
      <c r="T260" s="341"/>
      <c r="U260" s="341"/>
      <c r="V260" s="341"/>
      <c r="W260" s="341"/>
      <c r="X260" s="341"/>
      <c r="Y260" s="341"/>
      <c r="Z260" s="341"/>
      <c r="AA260" s="341"/>
      <c r="AB260" s="341"/>
      <c r="AC260" s="341"/>
      <c r="AD260" s="341"/>
      <c r="AE260" s="341"/>
      <c r="AF260" s="341"/>
      <c r="AG260" s="341"/>
      <c r="AH260" s="341"/>
      <c r="AI260" s="341"/>
      <c r="AJ260" s="341"/>
      <c r="AK260" s="341"/>
      <c r="AL260" s="341"/>
      <c r="AM260" s="341"/>
    </row>
    <row r="261" spans="1:39" ht="9.75" customHeight="1">
      <c r="A261" s="270"/>
      <c r="B261" s="270"/>
      <c r="C261" s="270"/>
      <c r="D261" s="270"/>
      <c r="E261" s="270"/>
      <c r="F261" s="312"/>
      <c r="G261" s="317"/>
      <c r="H261" s="317"/>
      <c r="I261" s="317"/>
      <c r="J261" s="317"/>
      <c r="K261" s="345"/>
      <c r="L261" s="345"/>
      <c r="M261" s="345"/>
      <c r="N261" s="345"/>
      <c r="O261" s="345"/>
      <c r="P261" s="345"/>
      <c r="Q261" s="345"/>
      <c r="R261" s="345"/>
      <c r="S261" s="345"/>
      <c r="T261" s="345"/>
      <c r="U261" s="345"/>
      <c r="V261" s="345"/>
      <c r="W261" s="345"/>
      <c r="X261" s="345"/>
      <c r="Y261" s="345"/>
      <c r="Z261" s="345"/>
      <c r="AA261" s="345"/>
      <c r="AB261" s="345"/>
      <c r="AC261" s="345"/>
      <c r="AD261" s="345"/>
      <c r="AE261" s="345"/>
      <c r="AF261" s="345"/>
      <c r="AG261" s="345"/>
      <c r="AH261" s="345"/>
      <c r="AI261" s="345"/>
      <c r="AJ261" s="345"/>
      <c r="AK261" s="345"/>
      <c r="AL261" s="345"/>
      <c r="AM261" s="345"/>
    </row>
    <row r="262" spans="1:39" ht="20.25" customHeight="1">
      <c r="A262" s="271" t="s">
        <v>278</v>
      </c>
      <c r="B262" s="290"/>
      <c r="C262" s="290"/>
      <c r="D262" s="290"/>
      <c r="E262" s="310"/>
      <c r="F262" s="316">
        <f>SUM(F250:J261)</f>
        <v>0</v>
      </c>
      <c r="G262" s="320"/>
      <c r="H262" s="320"/>
      <c r="I262" s="320"/>
      <c r="J262" s="320"/>
      <c r="K262" s="346"/>
      <c r="L262" s="346"/>
      <c r="M262" s="346"/>
      <c r="N262" s="346"/>
      <c r="O262" s="346"/>
      <c r="P262" s="346"/>
      <c r="Q262" s="346"/>
      <c r="R262" s="346"/>
      <c r="S262" s="346"/>
      <c r="T262" s="346"/>
      <c r="U262" s="346"/>
      <c r="V262" s="346"/>
      <c r="W262" s="346"/>
      <c r="X262" s="346"/>
      <c r="Y262" s="346"/>
      <c r="Z262" s="346"/>
      <c r="AA262" s="346"/>
      <c r="AB262" s="346"/>
      <c r="AC262" s="346"/>
      <c r="AD262" s="346"/>
      <c r="AE262" s="346"/>
      <c r="AF262" s="346"/>
      <c r="AG262" s="346"/>
      <c r="AH262" s="346"/>
      <c r="AI262" s="346"/>
      <c r="AJ262" s="346"/>
      <c r="AK262" s="346"/>
      <c r="AL262" s="346"/>
      <c r="AM262" s="346"/>
    </row>
    <row r="263" spans="1:39">
      <c r="A263" s="275"/>
      <c r="B263" s="275"/>
      <c r="C263" s="275"/>
      <c r="D263" s="275"/>
      <c r="E263" s="275"/>
      <c r="F263" s="275"/>
      <c r="G263" s="275"/>
      <c r="H263" s="275"/>
      <c r="I263" s="275"/>
      <c r="J263" s="275"/>
      <c r="K263" s="347"/>
      <c r="L263" s="347"/>
      <c r="M263" s="347"/>
      <c r="N263" s="347"/>
      <c r="O263" s="347"/>
      <c r="P263" s="347"/>
      <c r="Q263" s="347"/>
      <c r="R263" s="347"/>
      <c r="S263" s="347"/>
      <c r="T263" s="347"/>
      <c r="U263" s="347"/>
      <c r="V263" s="347"/>
      <c r="W263" s="347"/>
      <c r="X263" s="347"/>
      <c r="Y263" s="347"/>
      <c r="Z263" s="347"/>
      <c r="AA263" s="347"/>
      <c r="AB263" s="347"/>
      <c r="AC263" s="347"/>
      <c r="AD263" s="347"/>
      <c r="AE263" s="347"/>
      <c r="AF263" s="347"/>
      <c r="AG263" s="347"/>
      <c r="AH263" s="347"/>
      <c r="AI263" s="347"/>
      <c r="AJ263" s="347"/>
      <c r="AK263" s="307"/>
      <c r="AL263" s="307"/>
      <c r="AM263" s="307"/>
    </row>
    <row r="264" spans="1:39">
      <c r="A264" s="276"/>
      <c r="B264" s="294"/>
      <c r="C264" s="306"/>
      <c r="D264" s="306"/>
      <c r="E264" s="306"/>
      <c r="F264" s="306"/>
      <c r="G264" s="306"/>
      <c r="H264" s="306"/>
      <c r="I264" s="306"/>
      <c r="J264" s="306"/>
      <c r="K264" s="306"/>
      <c r="L264" s="306"/>
      <c r="M264" s="306"/>
      <c r="N264" s="306"/>
      <c r="O264" s="306"/>
      <c r="P264" s="306"/>
      <c r="Q264" s="306"/>
      <c r="R264" s="306"/>
      <c r="S264" s="306"/>
      <c r="T264" s="306"/>
      <c r="U264" s="306"/>
      <c r="V264" s="306"/>
      <c r="W264" s="306"/>
      <c r="X264" s="306"/>
      <c r="Y264" s="306"/>
      <c r="Z264" s="306"/>
      <c r="AA264" s="306"/>
      <c r="AB264" s="306"/>
      <c r="AC264" s="306"/>
      <c r="AD264" s="306"/>
      <c r="AE264" s="306"/>
      <c r="AF264" s="306"/>
      <c r="AG264" s="306"/>
      <c r="AH264" s="306"/>
      <c r="AI264" s="306"/>
      <c r="AJ264" s="306"/>
      <c r="AK264" s="389"/>
      <c r="AL264" s="389"/>
      <c r="AM264" s="402"/>
    </row>
    <row r="265" spans="1:39">
      <c r="A265" s="277" t="s">
        <v>135</v>
      </c>
      <c r="B265" s="295"/>
      <c r="C265" s="295"/>
      <c r="D265" s="295"/>
      <c r="E265" s="295"/>
      <c r="F265" s="295"/>
      <c r="G265" s="295"/>
      <c r="H265" s="295"/>
      <c r="I265" s="295"/>
      <c r="J265" s="295"/>
      <c r="K265" s="295"/>
      <c r="L265" s="295"/>
      <c r="M265" s="295"/>
      <c r="N265" s="295"/>
      <c r="O265" s="295"/>
      <c r="P265" s="295"/>
      <c r="Q265" s="295"/>
      <c r="R265" s="295"/>
      <c r="S265" s="295"/>
      <c r="T265" s="295"/>
      <c r="U265" s="295"/>
      <c r="V265" s="295"/>
      <c r="W265" s="295"/>
      <c r="X265" s="295"/>
      <c r="Y265" s="295"/>
      <c r="Z265" s="295"/>
      <c r="AA265" s="295"/>
      <c r="AB265" s="295"/>
      <c r="AC265" s="295"/>
      <c r="AD265" s="295"/>
      <c r="AE265" s="295"/>
      <c r="AF265" s="295"/>
      <c r="AG265" s="295"/>
      <c r="AH265" s="295"/>
      <c r="AI265" s="295"/>
      <c r="AJ265" s="295"/>
      <c r="AK265" s="295"/>
      <c r="AL265" s="258"/>
      <c r="AM265" s="403"/>
    </row>
    <row r="266" spans="1:39">
      <c r="A266" s="278" t="s">
        <v>168</v>
      </c>
      <c r="B266" s="296"/>
      <c r="C266" s="296"/>
      <c r="D266" s="296"/>
      <c r="E266" s="296"/>
      <c r="F266" s="296"/>
      <c r="G266" s="296"/>
      <c r="H266" s="296"/>
      <c r="I266" s="296"/>
      <c r="J266" s="296"/>
      <c r="K266" s="296"/>
      <c r="L266" s="296"/>
      <c r="M266" s="296"/>
      <c r="N266" s="296"/>
      <c r="O266" s="296"/>
      <c r="P266" s="296"/>
      <c r="Q266" s="296"/>
      <c r="R266" s="296"/>
      <c r="S266" s="296"/>
      <c r="T266" s="296"/>
      <c r="U266" s="296"/>
      <c r="V266" s="296"/>
      <c r="W266" s="296"/>
      <c r="X266" s="296"/>
      <c r="Y266" s="296"/>
      <c r="Z266" s="296"/>
      <c r="AA266" s="296"/>
      <c r="AB266" s="296"/>
      <c r="AC266" s="296"/>
      <c r="AD266" s="296"/>
      <c r="AE266" s="296"/>
      <c r="AF266" s="296"/>
      <c r="AG266" s="296"/>
      <c r="AH266" s="296"/>
      <c r="AI266" s="296"/>
      <c r="AJ266" s="296"/>
      <c r="AK266" s="296"/>
      <c r="AL266" s="391"/>
      <c r="AM266" s="404"/>
    </row>
    <row r="267" spans="1:39">
      <c r="A267" s="277" t="s">
        <v>170</v>
      </c>
      <c r="B267" s="295"/>
      <c r="C267" s="295"/>
      <c r="D267" s="295"/>
      <c r="E267" s="295"/>
      <c r="F267" s="295"/>
      <c r="G267" s="295"/>
      <c r="H267" s="295"/>
      <c r="I267" s="295"/>
      <c r="J267" s="295"/>
      <c r="K267" s="295"/>
      <c r="L267" s="295"/>
      <c r="M267" s="295"/>
      <c r="N267" s="295"/>
      <c r="O267" s="295"/>
      <c r="P267" s="295"/>
      <c r="Q267" s="295"/>
      <c r="R267" s="295"/>
      <c r="S267" s="295"/>
      <c r="T267" s="295"/>
      <c r="U267" s="295"/>
      <c r="V267" s="295"/>
      <c r="W267" s="295"/>
      <c r="X267" s="295"/>
      <c r="Y267" s="295"/>
      <c r="Z267" s="295"/>
      <c r="AA267" s="295"/>
      <c r="AB267" s="295"/>
      <c r="AC267" s="295"/>
      <c r="AD267" s="295"/>
      <c r="AE267" s="295"/>
      <c r="AF267" s="295"/>
      <c r="AG267" s="295"/>
      <c r="AH267" s="295"/>
      <c r="AI267" s="295"/>
      <c r="AJ267" s="295"/>
      <c r="AK267" s="295"/>
      <c r="AL267" s="392"/>
      <c r="AM267" s="405"/>
    </row>
    <row r="268" spans="1:39">
      <c r="A268" s="277" t="s">
        <v>172</v>
      </c>
      <c r="B268" s="295"/>
      <c r="C268" s="295"/>
      <c r="D268" s="295"/>
      <c r="E268" s="295"/>
      <c r="F268" s="295"/>
      <c r="G268" s="295"/>
      <c r="H268" s="295"/>
      <c r="I268" s="295"/>
      <c r="J268" s="295"/>
      <c r="K268" s="295"/>
      <c r="L268" s="295"/>
      <c r="M268" s="295"/>
      <c r="N268" s="295"/>
      <c r="O268" s="295"/>
      <c r="P268" s="295"/>
      <c r="Q268" s="295"/>
      <c r="R268" s="295"/>
      <c r="S268" s="295"/>
      <c r="T268" s="295"/>
      <c r="U268" s="295"/>
      <c r="V268" s="295"/>
      <c r="W268" s="295"/>
      <c r="X268" s="295"/>
      <c r="Y268" s="295"/>
      <c r="Z268" s="295"/>
      <c r="AA268" s="295"/>
      <c r="AB268" s="295"/>
      <c r="AC268" s="295"/>
      <c r="AD268" s="295"/>
      <c r="AE268" s="295"/>
      <c r="AF268" s="295"/>
      <c r="AG268" s="295"/>
      <c r="AH268" s="295"/>
      <c r="AI268" s="295"/>
      <c r="AJ268" s="295"/>
      <c r="AK268" s="390"/>
      <c r="AL268" s="258"/>
      <c r="AM268" s="403"/>
    </row>
    <row r="269" spans="1:39">
      <c r="A269" s="277"/>
      <c r="B269" s="295"/>
      <c r="C269" s="295"/>
      <c r="D269" s="295"/>
      <c r="E269" s="295"/>
      <c r="F269" s="295"/>
      <c r="G269" s="295"/>
      <c r="H269" s="295"/>
      <c r="I269" s="295"/>
      <c r="J269" s="295"/>
      <c r="K269" s="295"/>
      <c r="L269" s="295"/>
      <c r="M269" s="295"/>
      <c r="N269" s="295"/>
      <c r="O269" s="295"/>
      <c r="P269" s="295"/>
      <c r="Q269" s="295"/>
      <c r="R269" s="295"/>
      <c r="S269" s="295"/>
      <c r="T269" s="295"/>
      <c r="U269" s="295"/>
      <c r="V269" s="295"/>
      <c r="W269" s="295"/>
      <c r="X269" s="295"/>
      <c r="Y269" s="295"/>
      <c r="Z269" s="295"/>
      <c r="AA269" s="295"/>
      <c r="AB269" s="295"/>
      <c r="AC269" s="295"/>
      <c r="AD269" s="295"/>
      <c r="AE269" s="295"/>
      <c r="AF269" s="295"/>
      <c r="AG269" s="295"/>
      <c r="AH269" s="295"/>
      <c r="AI269" s="295"/>
      <c r="AJ269" s="295"/>
      <c r="AK269" s="390"/>
      <c r="AL269" s="258"/>
      <c r="AM269" s="403"/>
    </row>
    <row r="270" spans="1:39">
      <c r="A270" s="279" t="s">
        <v>189</v>
      </c>
      <c r="B270" s="296"/>
      <c r="C270" s="296"/>
      <c r="D270" s="296"/>
      <c r="E270" s="296"/>
      <c r="F270" s="296"/>
      <c r="G270" s="296"/>
      <c r="H270" s="296"/>
      <c r="I270" s="296"/>
      <c r="J270" s="296"/>
      <c r="K270" s="296"/>
      <c r="L270" s="296"/>
      <c r="M270" s="296"/>
      <c r="N270" s="296"/>
      <c r="O270" s="296"/>
      <c r="P270" s="296"/>
      <c r="Q270" s="296"/>
      <c r="R270" s="296"/>
      <c r="S270" s="296"/>
      <c r="T270" s="296"/>
      <c r="U270" s="296"/>
      <c r="V270" s="296"/>
      <c r="W270" s="296"/>
      <c r="X270" s="296"/>
      <c r="Y270" s="296"/>
      <c r="Z270" s="296"/>
      <c r="AA270" s="296"/>
      <c r="AB270" s="296"/>
      <c r="AC270" s="296"/>
      <c r="AD270" s="296"/>
      <c r="AE270" s="296"/>
      <c r="AF270" s="296"/>
      <c r="AG270" s="296"/>
      <c r="AH270" s="296"/>
      <c r="AI270" s="296"/>
      <c r="AJ270" s="296"/>
      <c r="AK270" s="296"/>
      <c r="AL270" s="258"/>
      <c r="AM270" s="403"/>
    </row>
    <row r="271" spans="1:39">
      <c r="A271" s="278" t="s">
        <v>174</v>
      </c>
      <c r="B271" s="296"/>
      <c r="C271" s="296"/>
      <c r="D271" s="296"/>
      <c r="E271" s="296"/>
      <c r="F271" s="296"/>
      <c r="G271" s="296"/>
      <c r="H271" s="296"/>
      <c r="I271" s="296"/>
      <c r="J271" s="296"/>
      <c r="K271" s="296"/>
      <c r="L271" s="296"/>
      <c r="M271" s="296"/>
      <c r="N271" s="296"/>
      <c r="O271" s="296"/>
      <c r="P271" s="296"/>
      <c r="Q271" s="296"/>
      <c r="R271" s="296"/>
      <c r="S271" s="296"/>
      <c r="T271" s="296"/>
      <c r="U271" s="296"/>
      <c r="V271" s="296"/>
      <c r="W271" s="296"/>
      <c r="X271" s="296"/>
      <c r="Y271" s="296"/>
      <c r="Z271" s="296"/>
      <c r="AA271" s="296"/>
      <c r="AB271" s="296"/>
      <c r="AC271" s="296"/>
      <c r="AD271" s="296"/>
      <c r="AE271" s="296"/>
      <c r="AF271" s="296"/>
      <c r="AG271" s="296"/>
      <c r="AH271" s="296"/>
      <c r="AI271" s="296"/>
      <c r="AJ271" s="296"/>
      <c r="AK271" s="296"/>
      <c r="AL271" s="258"/>
      <c r="AM271" s="403"/>
    </row>
    <row r="272" spans="1:39">
      <c r="A272" s="278" t="s">
        <v>177</v>
      </c>
      <c r="B272" s="297"/>
      <c r="C272" s="297"/>
      <c r="D272" s="297"/>
      <c r="E272" s="297"/>
      <c r="F272" s="297"/>
      <c r="G272" s="297"/>
      <c r="H272" s="297"/>
      <c r="I272" s="297"/>
      <c r="J272" s="297"/>
      <c r="K272" s="297"/>
      <c r="L272" s="297"/>
      <c r="M272" s="297"/>
      <c r="N272" s="297"/>
      <c r="O272" s="297"/>
      <c r="P272" s="297"/>
      <c r="Q272" s="297"/>
      <c r="R272" s="297"/>
      <c r="S272" s="297"/>
      <c r="T272" s="297"/>
      <c r="U272" s="297"/>
      <c r="V272" s="297"/>
      <c r="W272" s="297"/>
      <c r="X272" s="297"/>
      <c r="Y272" s="297"/>
      <c r="Z272" s="297"/>
      <c r="AA272" s="297"/>
      <c r="AB272" s="297"/>
      <c r="AC272" s="297"/>
      <c r="AD272" s="297"/>
      <c r="AE272" s="297"/>
      <c r="AF272" s="297"/>
      <c r="AG272" s="297"/>
      <c r="AH272" s="297"/>
      <c r="AI272" s="297"/>
      <c r="AJ272" s="297"/>
      <c r="AK272" s="390"/>
      <c r="AL272" s="258"/>
      <c r="AM272" s="403"/>
    </row>
    <row r="273" spans="1:39">
      <c r="A273" s="278" t="s">
        <v>147</v>
      </c>
      <c r="B273" s="297"/>
      <c r="C273" s="297"/>
      <c r="D273" s="297"/>
      <c r="E273" s="297"/>
      <c r="F273" s="297"/>
      <c r="G273" s="297"/>
      <c r="H273" s="297"/>
      <c r="I273" s="297"/>
      <c r="J273" s="297"/>
      <c r="K273" s="297"/>
      <c r="L273" s="297"/>
      <c r="M273" s="297"/>
      <c r="N273" s="297"/>
      <c r="O273" s="297"/>
      <c r="P273" s="297"/>
      <c r="Q273" s="297"/>
      <c r="R273" s="297"/>
      <c r="S273" s="297"/>
      <c r="T273" s="297"/>
      <c r="U273" s="297"/>
      <c r="V273" s="297"/>
      <c r="W273" s="297"/>
      <c r="X273" s="297"/>
      <c r="Y273" s="297"/>
      <c r="Z273" s="297"/>
      <c r="AA273" s="297"/>
      <c r="AB273" s="297"/>
      <c r="AC273" s="297"/>
      <c r="AD273" s="297"/>
      <c r="AE273" s="297"/>
      <c r="AF273" s="297"/>
      <c r="AG273" s="297"/>
      <c r="AH273" s="297"/>
      <c r="AI273" s="297"/>
      <c r="AJ273" s="297"/>
      <c r="AK273" s="390"/>
      <c r="AL273" s="258"/>
      <c r="AM273" s="403"/>
    </row>
    <row r="274" spans="1:39">
      <c r="A274" s="278"/>
      <c r="B274" s="297"/>
      <c r="C274" s="297"/>
      <c r="D274" s="297"/>
      <c r="E274" s="297"/>
      <c r="F274" s="297"/>
      <c r="G274" s="297"/>
      <c r="H274" s="297"/>
      <c r="I274" s="297"/>
      <c r="J274" s="297"/>
      <c r="K274" s="297"/>
      <c r="L274" s="297"/>
      <c r="M274" s="297"/>
      <c r="N274" s="297"/>
      <c r="O274" s="297"/>
      <c r="P274" s="297"/>
      <c r="Q274" s="297"/>
      <c r="R274" s="297"/>
      <c r="S274" s="297"/>
      <c r="T274" s="297"/>
      <c r="U274" s="297"/>
      <c r="V274" s="297"/>
      <c r="W274" s="297"/>
      <c r="X274" s="297"/>
      <c r="Y274" s="297"/>
      <c r="Z274" s="297"/>
      <c r="AA274" s="297"/>
      <c r="AB274" s="297"/>
      <c r="AC274" s="297"/>
      <c r="AD274" s="297"/>
      <c r="AE274" s="297"/>
      <c r="AF274" s="297"/>
      <c r="AG274" s="297"/>
      <c r="AH274" s="297"/>
      <c r="AI274" s="297"/>
      <c r="AJ274" s="297"/>
      <c r="AK274" s="390"/>
      <c r="AL274" s="258"/>
      <c r="AM274" s="403"/>
    </row>
    <row r="275" spans="1:39">
      <c r="A275" s="278" t="s">
        <v>193</v>
      </c>
      <c r="B275" s="296"/>
      <c r="C275" s="296"/>
      <c r="D275" s="296"/>
      <c r="E275" s="296"/>
      <c r="F275" s="296"/>
      <c r="G275" s="296"/>
      <c r="H275" s="296"/>
      <c r="I275" s="296"/>
      <c r="J275" s="296"/>
      <c r="K275" s="296"/>
      <c r="L275" s="296"/>
      <c r="M275" s="296"/>
      <c r="N275" s="296"/>
      <c r="O275" s="296"/>
      <c r="P275" s="296"/>
      <c r="Q275" s="296"/>
      <c r="R275" s="296"/>
      <c r="S275" s="296"/>
      <c r="T275" s="296"/>
      <c r="U275" s="296"/>
      <c r="V275" s="296"/>
      <c r="W275" s="296"/>
      <c r="X275" s="296"/>
      <c r="Y275" s="296"/>
      <c r="Z275" s="296"/>
      <c r="AA275" s="296"/>
      <c r="AB275" s="296"/>
      <c r="AC275" s="296"/>
      <c r="AD275" s="296"/>
      <c r="AE275" s="296"/>
      <c r="AF275" s="296"/>
      <c r="AG275" s="296"/>
      <c r="AH275" s="296"/>
      <c r="AI275" s="296"/>
      <c r="AJ275" s="296"/>
      <c r="AK275" s="296"/>
      <c r="AL275" s="258"/>
      <c r="AM275" s="403"/>
    </row>
    <row r="276" spans="1:39">
      <c r="A276" s="278" t="s">
        <v>194</v>
      </c>
      <c r="B276" s="296"/>
      <c r="C276" s="296"/>
      <c r="D276" s="296"/>
      <c r="E276" s="296"/>
      <c r="F276" s="296"/>
      <c r="G276" s="296"/>
      <c r="H276" s="296"/>
      <c r="I276" s="296"/>
      <c r="J276" s="296"/>
      <c r="K276" s="296"/>
      <c r="L276" s="296"/>
      <c r="M276" s="296"/>
      <c r="N276" s="296"/>
      <c r="O276" s="296"/>
      <c r="P276" s="296"/>
      <c r="Q276" s="296"/>
      <c r="R276" s="296"/>
      <c r="S276" s="296"/>
      <c r="T276" s="296"/>
      <c r="U276" s="296"/>
      <c r="V276" s="296"/>
      <c r="W276" s="296"/>
      <c r="X276" s="296"/>
      <c r="Y276" s="296"/>
      <c r="Z276" s="296"/>
      <c r="AA276" s="296"/>
      <c r="AB276" s="296"/>
      <c r="AC276" s="296"/>
      <c r="AD276" s="296"/>
      <c r="AE276" s="296"/>
      <c r="AF276" s="296"/>
      <c r="AG276" s="296"/>
      <c r="AH276" s="296"/>
      <c r="AI276" s="296"/>
      <c r="AJ276" s="296"/>
      <c r="AK276" s="296"/>
      <c r="AL276" s="258"/>
      <c r="AM276" s="403"/>
    </row>
    <row r="277" spans="1:39">
      <c r="A277" s="278" t="s">
        <v>178</v>
      </c>
      <c r="B277" s="296"/>
      <c r="C277" s="296"/>
      <c r="D277" s="296"/>
      <c r="E277" s="296"/>
      <c r="F277" s="296"/>
      <c r="G277" s="296"/>
      <c r="H277" s="296"/>
      <c r="I277" s="296"/>
      <c r="J277" s="296"/>
      <c r="K277" s="296"/>
      <c r="L277" s="296"/>
      <c r="M277" s="296"/>
      <c r="N277" s="296"/>
      <c r="O277" s="296"/>
      <c r="P277" s="296"/>
      <c r="Q277" s="296"/>
      <c r="R277" s="296"/>
      <c r="S277" s="296"/>
      <c r="T277" s="296"/>
      <c r="U277" s="296"/>
      <c r="V277" s="296"/>
      <c r="W277" s="296"/>
      <c r="X277" s="296"/>
      <c r="Y277" s="296"/>
      <c r="Z277" s="296"/>
      <c r="AA277" s="296"/>
      <c r="AB277" s="296"/>
      <c r="AC277" s="296"/>
      <c r="AD277" s="296"/>
      <c r="AE277" s="296"/>
      <c r="AF277" s="296"/>
      <c r="AG277" s="296"/>
      <c r="AH277" s="296"/>
      <c r="AI277" s="296"/>
      <c r="AJ277" s="296"/>
      <c r="AK277" s="296"/>
      <c r="AL277" s="258"/>
      <c r="AM277" s="403"/>
    </row>
    <row r="278" spans="1:39">
      <c r="A278" s="278"/>
      <c r="B278" s="296"/>
      <c r="C278" s="296"/>
      <c r="D278" s="296"/>
      <c r="E278" s="296"/>
      <c r="F278" s="296"/>
      <c r="G278" s="296"/>
      <c r="H278" s="296"/>
      <c r="I278" s="296"/>
      <c r="J278" s="296"/>
      <c r="K278" s="296"/>
      <c r="L278" s="296"/>
      <c r="M278" s="296"/>
      <c r="N278" s="296"/>
      <c r="O278" s="296"/>
      <c r="P278" s="296"/>
      <c r="Q278" s="296"/>
      <c r="R278" s="296"/>
      <c r="S278" s="296"/>
      <c r="T278" s="296"/>
      <c r="U278" s="296"/>
      <c r="V278" s="296"/>
      <c r="W278" s="296"/>
      <c r="X278" s="296"/>
      <c r="Y278" s="296"/>
      <c r="Z278" s="296"/>
      <c r="AA278" s="296"/>
      <c r="AB278" s="296"/>
      <c r="AC278" s="296"/>
      <c r="AD278" s="296"/>
      <c r="AE278" s="296"/>
      <c r="AF278" s="296"/>
      <c r="AG278" s="296"/>
      <c r="AH278" s="296"/>
      <c r="AI278" s="296"/>
      <c r="AJ278" s="296"/>
      <c r="AK278" s="296"/>
      <c r="AL278" s="258"/>
      <c r="AM278" s="403"/>
    </row>
    <row r="279" spans="1:39">
      <c r="A279" s="279" t="s">
        <v>165</v>
      </c>
      <c r="B279" s="296"/>
      <c r="C279" s="296"/>
      <c r="D279" s="296"/>
      <c r="E279" s="296"/>
      <c r="F279" s="296"/>
      <c r="G279" s="296"/>
      <c r="H279" s="296"/>
      <c r="I279" s="296"/>
      <c r="J279" s="296"/>
      <c r="K279" s="296"/>
      <c r="L279" s="296"/>
      <c r="M279" s="296"/>
      <c r="N279" s="296"/>
      <c r="O279" s="296"/>
      <c r="P279" s="296"/>
      <c r="Q279" s="296"/>
      <c r="R279" s="296"/>
      <c r="S279" s="296"/>
      <c r="T279" s="296"/>
      <c r="U279" s="296"/>
      <c r="V279" s="296"/>
      <c r="W279" s="296"/>
      <c r="X279" s="296"/>
      <c r="Y279" s="296"/>
      <c r="Z279" s="296"/>
      <c r="AA279" s="296"/>
      <c r="AB279" s="296"/>
      <c r="AC279" s="296"/>
      <c r="AD279" s="296"/>
      <c r="AE279" s="296"/>
      <c r="AF279" s="296"/>
      <c r="AG279" s="296"/>
      <c r="AH279" s="296"/>
      <c r="AI279" s="296"/>
      <c r="AJ279" s="296"/>
      <c r="AK279" s="296"/>
      <c r="AL279" s="258"/>
      <c r="AM279" s="403"/>
    </row>
    <row r="280" spans="1:39">
      <c r="A280" s="278" t="s">
        <v>179</v>
      </c>
      <c r="B280" s="298"/>
      <c r="C280" s="298"/>
      <c r="D280" s="298"/>
      <c r="E280" s="298"/>
      <c r="F280" s="298"/>
      <c r="G280" s="298"/>
      <c r="H280" s="298"/>
      <c r="I280" s="298"/>
      <c r="J280" s="298"/>
      <c r="K280" s="298"/>
      <c r="L280" s="298"/>
      <c r="M280" s="298"/>
      <c r="N280" s="298"/>
      <c r="O280" s="298"/>
      <c r="P280" s="298"/>
      <c r="Q280" s="298"/>
      <c r="R280" s="298"/>
      <c r="S280" s="298"/>
      <c r="T280" s="298"/>
      <c r="U280" s="298"/>
      <c r="V280" s="298"/>
      <c r="W280" s="298"/>
      <c r="X280" s="298"/>
      <c r="Y280" s="298"/>
      <c r="Z280" s="298"/>
      <c r="AA280" s="298"/>
      <c r="AB280" s="298"/>
      <c r="AC280" s="298"/>
      <c r="AD280" s="298"/>
      <c r="AE280" s="298"/>
      <c r="AF280" s="298"/>
      <c r="AG280" s="298"/>
      <c r="AH280" s="298"/>
      <c r="AI280" s="298"/>
      <c r="AJ280" s="298"/>
      <c r="AK280" s="258"/>
      <c r="AL280" s="258"/>
      <c r="AM280" s="403"/>
    </row>
    <row r="281" spans="1:39">
      <c r="A281" s="278" t="s">
        <v>184</v>
      </c>
      <c r="B281" s="298"/>
      <c r="C281" s="298"/>
      <c r="D281" s="298"/>
      <c r="E281" s="298"/>
      <c r="F281" s="298"/>
      <c r="G281" s="298"/>
      <c r="H281" s="298"/>
      <c r="I281" s="298"/>
      <c r="J281" s="298"/>
      <c r="K281" s="298"/>
      <c r="L281" s="298"/>
      <c r="M281" s="298"/>
      <c r="N281" s="298"/>
      <c r="O281" s="298"/>
      <c r="P281" s="298"/>
      <c r="Q281" s="298"/>
      <c r="R281" s="298"/>
      <c r="S281" s="298"/>
      <c r="T281" s="298"/>
      <c r="U281" s="298"/>
      <c r="V281" s="298"/>
      <c r="W281" s="298"/>
      <c r="X281" s="298"/>
      <c r="Y281" s="298"/>
      <c r="Z281" s="298"/>
      <c r="AA281" s="298"/>
      <c r="AB281" s="298"/>
      <c r="AC281" s="298"/>
      <c r="AD281" s="298"/>
      <c r="AE281" s="298"/>
      <c r="AF281" s="298"/>
      <c r="AG281" s="298"/>
      <c r="AH281" s="298"/>
      <c r="AI281" s="298"/>
      <c r="AJ281" s="298"/>
      <c r="AK281" s="258"/>
      <c r="AL281" s="258"/>
      <c r="AM281" s="403"/>
    </row>
    <row r="282" spans="1:39">
      <c r="A282" s="278"/>
      <c r="B282" s="298"/>
      <c r="C282" s="298"/>
      <c r="D282" s="298"/>
      <c r="E282" s="298"/>
      <c r="F282" s="298"/>
      <c r="G282" s="298"/>
      <c r="H282" s="298"/>
      <c r="I282" s="298"/>
      <c r="J282" s="298"/>
      <c r="K282" s="298"/>
      <c r="L282" s="298"/>
      <c r="M282" s="298"/>
      <c r="N282" s="298"/>
      <c r="O282" s="298"/>
      <c r="P282" s="298"/>
      <c r="Q282" s="298"/>
      <c r="R282" s="298"/>
      <c r="S282" s="298"/>
      <c r="T282" s="298"/>
      <c r="U282" s="298"/>
      <c r="V282" s="298"/>
      <c r="W282" s="298"/>
      <c r="X282" s="298"/>
      <c r="Y282" s="298"/>
      <c r="Z282" s="298"/>
      <c r="AA282" s="298"/>
      <c r="AB282" s="298"/>
      <c r="AC282" s="298"/>
      <c r="AD282" s="298"/>
      <c r="AE282" s="298"/>
      <c r="AF282" s="298"/>
      <c r="AG282" s="298"/>
      <c r="AH282" s="298"/>
      <c r="AI282" s="298"/>
      <c r="AJ282" s="298"/>
      <c r="AK282" s="258"/>
      <c r="AL282" s="258"/>
      <c r="AM282" s="403"/>
    </row>
    <row r="283" spans="1:39">
      <c r="A283" s="278" t="s">
        <v>198</v>
      </c>
      <c r="B283" s="298"/>
      <c r="C283" s="298"/>
      <c r="D283" s="298"/>
      <c r="E283" s="298"/>
      <c r="F283" s="298"/>
      <c r="G283" s="298"/>
      <c r="H283" s="298"/>
      <c r="I283" s="298"/>
      <c r="J283" s="298"/>
      <c r="K283" s="298"/>
      <c r="L283" s="298"/>
      <c r="M283" s="298"/>
      <c r="N283" s="298"/>
      <c r="O283" s="298"/>
      <c r="P283" s="298"/>
      <c r="Q283" s="298"/>
      <c r="R283" s="298"/>
      <c r="S283" s="298"/>
      <c r="T283" s="298"/>
      <c r="U283" s="298"/>
      <c r="V283" s="298"/>
      <c r="W283" s="298"/>
      <c r="X283" s="298"/>
      <c r="Y283" s="298"/>
      <c r="Z283" s="298"/>
      <c r="AA283" s="298"/>
      <c r="AB283" s="298"/>
      <c r="AC283" s="298"/>
      <c r="AD283" s="298"/>
      <c r="AE283" s="298"/>
      <c r="AF283" s="298"/>
      <c r="AG283" s="298"/>
      <c r="AH283" s="298"/>
      <c r="AI283" s="298"/>
      <c r="AJ283" s="298"/>
      <c r="AK283" s="258"/>
      <c r="AL283" s="258"/>
      <c r="AM283" s="403"/>
    </row>
    <row r="284" spans="1:39">
      <c r="A284" s="280" t="s">
        <v>200</v>
      </c>
      <c r="B284" s="299"/>
      <c r="C284" s="307"/>
      <c r="D284" s="307"/>
      <c r="E284" s="307"/>
      <c r="F284" s="307"/>
      <c r="G284" s="307"/>
      <c r="H284" s="307"/>
      <c r="I284" s="307"/>
      <c r="J284" s="307"/>
      <c r="K284" s="307"/>
      <c r="L284" s="307"/>
      <c r="M284" s="307"/>
      <c r="N284" s="307"/>
      <c r="O284" s="307"/>
      <c r="P284" s="307"/>
      <c r="Q284" s="307"/>
      <c r="R284" s="307"/>
      <c r="S284" s="307"/>
      <c r="T284" s="307"/>
      <c r="U284" s="307"/>
      <c r="V284" s="307"/>
      <c r="W284" s="307"/>
      <c r="X284" s="307"/>
      <c r="Y284" s="307"/>
      <c r="Z284" s="307"/>
      <c r="AA284" s="307"/>
      <c r="AB284" s="307"/>
      <c r="AC284" s="307"/>
      <c r="AD284" s="307"/>
      <c r="AE284" s="307"/>
      <c r="AF284" s="307"/>
      <c r="AG284" s="307"/>
      <c r="AH284" s="307"/>
      <c r="AI284" s="307"/>
      <c r="AJ284" s="307"/>
      <c r="AK284" s="307"/>
      <c r="AL284" s="307"/>
      <c r="AM284" s="406"/>
    </row>
    <row r="285" spans="1:39">
      <c r="A285" s="281" t="s">
        <v>190</v>
      </c>
      <c r="B285" s="300"/>
      <c r="C285" s="300"/>
      <c r="D285" s="300"/>
      <c r="E285" s="300"/>
      <c r="F285" s="300"/>
      <c r="G285" s="300"/>
      <c r="H285" s="300"/>
      <c r="I285" s="300"/>
      <c r="J285" s="300"/>
      <c r="K285" s="300"/>
      <c r="L285" s="300"/>
      <c r="M285" s="300"/>
      <c r="N285" s="300"/>
      <c r="O285" s="300"/>
      <c r="P285" s="300"/>
      <c r="Q285" s="300"/>
      <c r="R285" s="300"/>
      <c r="S285" s="300"/>
      <c r="T285" s="300"/>
      <c r="U285" s="300"/>
      <c r="V285" s="300"/>
      <c r="W285" s="300"/>
      <c r="X285" s="300"/>
      <c r="Y285" s="300"/>
      <c r="Z285" s="300"/>
      <c r="AA285" s="300"/>
      <c r="AB285" s="300"/>
      <c r="AC285" s="300"/>
      <c r="AD285" s="300"/>
      <c r="AE285" s="300"/>
      <c r="AF285" s="300"/>
      <c r="AG285" s="300"/>
      <c r="AH285" s="300"/>
      <c r="AI285" s="300"/>
      <c r="AJ285" s="300"/>
      <c r="AK285" s="300"/>
      <c r="AL285" s="300"/>
      <c r="AM285" s="407"/>
    </row>
    <row r="287" spans="1:39" hidden="1">
      <c r="L287" s="354">
        <f>F45+F52+F140+F147+F235+F242</f>
        <v>0</v>
      </c>
    </row>
    <row r="288" spans="1:39" hidden="1">
      <c r="L288" s="355">
        <f>F72+F167+F262</f>
        <v>0</v>
      </c>
    </row>
  </sheetData>
  <sheetProtection sheet="1" objects="1" scenarios="1"/>
  <mergeCells count="498">
    <mergeCell ref="L3:AF3"/>
    <mergeCell ref="AG3:AM3"/>
    <mergeCell ref="L4:AF4"/>
    <mergeCell ref="AG4:AM4"/>
    <mergeCell ref="AP4:AT4"/>
    <mergeCell ref="L5:AB5"/>
    <mergeCell ref="AC5:AF5"/>
    <mergeCell ref="AG5:AK5"/>
    <mergeCell ref="AL5:AM5"/>
    <mergeCell ref="AP5:AT5"/>
    <mergeCell ref="Q6:R6"/>
    <mergeCell ref="T6:V6"/>
    <mergeCell ref="L7:AM7"/>
    <mergeCell ref="S8:Y8"/>
    <mergeCell ref="AG8:AM8"/>
    <mergeCell ref="L9:AM9"/>
    <mergeCell ref="K13:N13"/>
    <mergeCell ref="O13:Q13"/>
    <mergeCell ref="R13:S13"/>
    <mergeCell ref="T13:X13"/>
    <mergeCell ref="Y13:AA13"/>
    <mergeCell ref="AB13:AC13"/>
    <mergeCell ref="AD13:AH13"/>
    <mergeCell ref="AI13:AK13"/>
    <mergeCell ref="AL13:AM13"/>
    <mergeCell ref="H14:J14"/>
    <mergeCell ref="K14:AE14"/>
    <mergeCell ref="A24:E24"/>
    <mergeCell ref="F24:J24"/>
    <mergeCell ref="K24:AM24"/>
    <mergeCell ref="A25:E25"/>
    <mergeCell ref="F25:J25"/>
    <mergeCell ref="K25:AM25"/>
    <mergeCell ref="A26:E26"/>
    <mergeCell ref="F26:J26"/>
    <mergeCell ref="K26:AM26"/>
    <mergeCell ref="A27:E27"/>
    <mergeCell ref="F27:J27"/>
    <mergeCell ref="K27:AM27"/>
    <mergeCell ref="A28:E28"/>
    <mergeCell ref="F28:J28"/>
    <mergeCell ref="K28:AM28"/>
    <mergeCell ref="A29:E29"/>
    <mergeCell ref="F29:J29"/>
    <mergeCell ref="K29:AM29"/>
    <mergeCell ref="A30:E30"/>
    <mergeCell ref="F30:J30"/>
    <mergeCell ref="K30:AM30"/>
    <mergeCell ref="A31:E31"/>
    <mergeCell ref="F31:J31"/>
    <mergeCell ref="K31:AM31"/>
    <mergeCell ref="A32:E32"/>
    <mergeCell ref="F32:J32"/>
    <mergeCell ref="K32:AM32"/>
    <mergeCell ref="A33:E33"/>
    <mergeCell ref="F33:J33"/>
    <mergeCell ref="K33:AM33"/>
    <mergeCell ref="A34:E34"/>
    <mergeCell ref="F34:J34"/>
    <mergeCell ref="K34:AM34"/>
    <mergeCell ref="A35:E35"/>
    <mergeCell ref="F35:J35"/>
    <mergeCell ref="K35:AM35"/>
    <mergeCell ref="A36:E36"/>
    <mergeCell ref="F36:J36"/>
    <mergeCell ref="K36:AM36"/>
    <mergeCell ref="A37:E37"/>
    <mergeCell ref="F37:J37"/>
    <mergeCell ref="K37:AM37"/>
    <mergeCell ref="A38:E38"/>
    <mergeCell ref="F38:J38"/>
    <mergeCell ref="K38:AM38"/>
    <mergeCell ref="A39:E39"/>
    <mergeCell ref="F39:J39"/>
    <mergeCell ref="K39:AM39"/>
    <mergeCell ref="A40:E40"/>
    <mergeCell ref="F40:J40"/>
    <mergeCell ref="K40:AM40"/>
    <mergeCell ref="A41:E41"/>
    <mergeCell ref="F41:J41"/>
    <mergeCell ref="K41:AM41"/>
    <mergeCell ref="A42:E42"/>
    <mergeCell ref="F42:J42"/>
    <mergeCell ref="K42:AM42"/>
    <mergeCell ref="A43:E43"/>
    <mergeCell ref="F43:J43"/>
    <mergeCell ref="K43:AM43"/>
    <mergeCell ref="A44:E44"/>
    <mergeCell ref="F44:J44"/>
    <mergeCell ref="K44:AM44"/>
    <mergeCell ref="A45:E45"/>
    <mergeCell ref="F45:J45"/>
    <mergeCell ref="K45:AM45"/>
    <mergeCell ref="A48:E48"/>
    <mergeCell ref="F48:J48"/>
    <mergeCell ref="K48:AM48"/>
    <mergeCell ref="A49:E49"/>
    <mergeCell ref="F49:J49"/>
    <mergeCell ref="K49:AM49"/>
    <mergeCell ref="A50:E50"/>
    <mergeCell ref="F50:J50"/>
    <mergeCell ref="K50:AM50"/>
    <mergeCell ref="A51:E51"/>
    <mergeCell ref="F51:J51"/>
    <mergeCell ref="K51:AM51"/>
    <mergeCell ref="A52:E52"/>
    <mergeCell ref="F52:J52"/>
    <mergeCell ref="K52:AM52"/>
    <mergeCell ref="W54:Z54"/>
    <mergeCell ref="AA54:AC54"/>
    <mergeCell ref="AD54:AE54"/>
    <mergeCell ref="AF54:AH54"/>
    <mergeCell ref="AI54:AK54"/>
    <mergeCell ref="AL54:AM54"/>
    <mergeCell ref="H55:J55"/>
    <mergeCell ref="K55:AE55"/>
    <mergeCell ref="A58:E58"/>
    <mergeCell ref="A59:E59"/>
    <mergeCell ref="F59:J59"/>
    <mergeCell ref="K59:AM59"/>
    <mergeCell ref="A60:E60"/>
    <mergeCell ref="F60:J60"/>
    <mergeCell ref="K60:AM60"/>
    <mergeCell ref="A61:E61"/>
    <mergeCell ref="F61:J61"/>
    <mergeCell ref="K61:AM61"/>
    <mergeCell ref="A62:E62"/>
    <mergeCell ref="F62:J62"/>
    <mergeCell ref="K62:AM62"/>
    <mergeCell ref="A63:E63"/>
    <mergeCell ref="F63:J63"/>
    <mergeCell ref="K63:AM63"/>
    <mergeCell ref="A64:E64"/>
    <mergeCell ref="F64:J64"/>
    <mergeCell ref="K64:AM64"/>
    <mergeCell ref="A65:E65"/>
    <mergeCell ref="F65:J65"/>
    <mergeCell ref="K65:AM65"/>
    <mergeCell ref="A66:E66"/>
    <mergeCell ref="F66:J66"/>
    <mergeCell ref="K66:AM66"/>
    <mergeCell ref="A67:E67"/>
    <mergeCell ref="F67:J67"/>
    <mergeCell ref="K67:AM67"/>
    <mergeCell ref="A68:E68"/>
    <mergeCell ref="F68:J68"/>
    <mergeCell ref="K68:AM68"/>
    <mergeCell ref="A69:E69"/>
    <mergeCell ref="F69:J69"/>
    <mergeCell ref="K69:AM69"/>
    <mergeCell ref="A70:E70"/>
    <mergeCell ref="F70:J70"/>
    <mergeCell ref="K70:AM70"/>
    <mergeCell ref="A71:E71"/>
    <mergeCell ref="F71:J71"/>
    <mergeCell ref="K71:AM71"/>
    <mergeCell ref="A72:E72"/>
    <mergeCell ref="F72:J72"/>
    <mergeCell ref="K72:AM72"/>
    <mergeCell ref="A80:AK80"/>
    <mergeCell ref="A85:AK85"/>
    <mergeCell ref="A89:AK89"/>
    <mergeCell ref="L98:AF98"/>
    <mergeCell ref="AG98:AM98"/>
    <mergeCell ref="L99:AF99"/>
    <mergeCell ref="AG99:AM99"/>
    <mergeCell ref="L100:AB100"/>
    <mergeCell ref="AC100:AF100"/>
    <mergeCell ref="AG100:AK100"/>
    <mergeCell ref="AL100:AM100"/>
    <mergeCell ref="Q101:R101"/>
    <mergeCell ref="T101:V101"/>
    <mergeCell ref="L102:AM102"/>
    <mergeCell ref="S103:Y103"/>
    <mergeCell ref="AG103:AM103"/>
    <mergeCell ref="L104:AM104"/>
    <mergeCell ref="K108:N108"/>
    <mergeCell ref="O108:Q108"/>
    <mergeCell ref="R108:S108"/>
    <mergeCell ref="T108:X108"/>
    <mergeCell ref="Y108:AA108"/>
    <mergeCell ref="AB108:AC108"/>
    <mergeCell ref="AD108:AH108"/>
    <mergeCell ref="AI108:AK108"/>
    <mergeCell ref="AL108:AM108"/>
    <mergeCell ref="H109:J109"/>
    <mergeCell ref="K109:AE109"/>
    <mergeCell ref="A119:E119"/>
    <mergeCell ref="F119:J119"/>
    <mergeCell ref="K119:AM119"/>
    <mergeCell ref="A120:E120"/>
    <mergeCell ref="F120:J120"/>
    <mergeCell ref="K120:AM120"/>
    <mergeCell ref="A121:E121"/>
    <mergeCell ref="F121:J121"/>
    <mergeCell ref="K121:AM121"/>
    <mergeCell ref="A122:E122"/>
    <mergeCell ref="F122:J122"/>
    <mergeCell ref="K122:AM122"/>
    <mergeCell ref="A123:E123"/>
    <mergeCell ref="F123:J123"/>
    <mergeCell ref="K123:AM123"/>
    <mergeCell ref="A124:E124"/>
    <mergeCell ref="F124:J124"/>
    <mergeCell ref="K124:AM124"/>
    <mergeCell ref="A125:E125"/>
    <mergeCell ref="F125:J125"/>
    <mergeCell ref="K125:AM125"/>
    <mergeCell ref="A126:E126"/>
    <mergeCell ref="F126:J126"/>
    <mergeCell ref="K126:AM126"/>
    <mergeCell ref="A127:E127"/>
    <mergeCell ref="F127:J127"/>
    <mergeCell ref="K127:AM127"/>
    <mergeCell ref="A128:E128"/>
    <mergeCell ref="F128:J128"/>
    <mergeCell ref="K128:AM128"/>
    <mergeCell ref="A129:E129"/>
    <mergeCell ref="F129:J129"/>
    <mergeCell ref="K129:AM129"/>
    <mergeCell ref="A130:E130"/>
    <mergeCell ref="F130:J130"/>
    <mergeCell ref="K130:AM130"/>
    <mergeCell ref="A131:E131"/>
    <mergeCell ref="F131:J131"/>
    <mergeCell ref="K131:AM131"/>
    <mergeCell ref="A132:E132"/>
    <mergeCell ref="F132:J132"/>
    <mergeCell ref="K132:AM132"/>
    <mergeCell ref="A133:E133"/>
    <mergeCell ref="F133:J133"/>
    <mergeCell ref="K133:AM133"/>
    <mergeCell ref="A134:E134"/>
    <mergeCell ref="F134:J134"/>
    <mergeCell ref="K134:AM134"/>
    <mergeCell ref="A135:E135"/>
    <mergeCell ref="F135:J135"/>
    <mergeCell ref="K135:AM135"/>
    <mergeCell ref="A136:E136"/>
    <mergeCell ref="F136:J136"/>
    <mergeCell ref="K136:AM136"/>
    <mergeCell ref="A137:E137"/>
    <mergeCell ref="F137:J137"/>
    <mergeCell ref="K137:AM137"/>
    <mergeCell ref="A138:E138"/>
    <mergeCell ref="F138:J138"/>
    <mergeCell ref="K138:AM138"/>
    <mergeCell ref="A139:E139"/>
    <mergeCell ref="F139:J139"/>
    <mergeCell ref="K139:AM139"/>
    <mergeCell ref="A140:E140"/>
    <mergeCell ref="F140:J140"/>
    <mergeCell ref="K140:AM140"/>
    <mergeCell ref="A143:E143"/>
    <mergeCell ref="F143:J143"/>
    <mergeCell ref="K143:AM143"/>
    <mergeCell ref="A144:E144"/>
    <mergeCell ref="F144:J144"/>
    <mergeCell ref="K144:AM144"/>
    <mergeCell ref="A145:E145"/>
    <mergeCell ref="F145:J145"/>
    <mergeCell ref="K145:AM145"/>
    <mergeCell ref="A146:E146"/>
    <mergeCell ref="F146:J146"/>
    <mergeCell ref="K146:AM146"/>
    <mergeCell ref="A147:E147"/>
    <mergeCell ref="F147:J147"/>
    <mergeCell ref="K147:AM147"/>
    <mergeCell ref="W149:Z149"/>
    <mergeCell ref="AA149:AC149"/>
    <mergeCell ref="AD149:AE149"/>
    <mergeCell ref="AF149:AH149"/>
    <mergeCell ref="AI149:AK149"/>
    <mergeCell ref="AL149:AM149"/>
    <mergeCell ref="H150:J150"/>
    <mergeCell ref="K150:AE150"/>
    <mergeCell ref="A153:E153"/>
    <mergeCell ref="A154:E154"/>
    <mergeCell ref="F154:J154"/>
    <mergeCell ref="K154:AM154"/>
    <mergeCell ref="A155:E155"/>
    <mergeCell ref="F155:J155"/>
    <mergeCell ref="K155:AM155"/>
    <mergeCell ref="A156:E156"/>
    <mergeCell ref="F156:J156"/>
    <mergeCell ref="K156:AM156"/>
    <mergeCell ref="A157:E157"/>
    <mergeCell ref="F157:J157"/>
    <mergeCell ref="K157:AM157"/>
    <mergeCell ref="A158:E158"/>
    <mergeCell ref="F158:J158"/>
    <mergeCell ref="K158:AM158"/>
    <mergeCell ref="A159:E159"/>
    <mergeCell ref="F159:J159"/>
    <mergeCell ref="K159:AM159"/>
    <mergeCell ref="A160:E160"/>
    <mergeCell ref="F160:J160"/>
    <mergeCell ref="K160:AM160"/>
    <mergeCell ref="A161:E161"/>
    <mergeCell ref="F161:J161"/>
    <mergeCell ref="K161:AM161"/>
    <mergeCell ref="A162:E162"/>
    <mergeCell ref="F162:J162"/>
    <mergeCell ref="K162:AM162"/>
    <mergeCell ref="A163:E163"/>
    <mergeCell ref="F163:J163"/>
    <mergeCell ref="K163:AM163"/>
    <mergeCell ref="A164:E164"/>
    <mergeCell ref="F164:J164"/>
    <mergeCell ref="K164:AM164"/>
    <mergeCell ref="A165:E165"/>
    <mergeCell ref="F165:J165"/>
    <mergeCell ref="K165:AM165"/>
    <mergeCell ref="A166:E166"/>
    <mergeCell ref="F166:J166"/>
    <mergeCell ref="K166:AM166"/>
    <mergeCell ref="A167:E167"/>
    <mergeCell ref="F167:J167"/>
    <mergeCell ref="K167:AM167"/>
    <mergeCell ref="A175:AK175"/>
    <mergeCell ref="A180:AK180"/>
    <mergeCell ref="A184:AK184"/>
    <mergeCell ref="L193:AF193"/>
    <mergeCell ref="AG193:AM193"/>
    <mergeCell ref="L194:AF194"/>
    <mergeCell ref="AG194:AM194"/>
    <mergeCell ref="L195:AB195"/>
    <mergeCell ref="AC195:AF195"/>
    <mergeCell ref="AG195:AK195"/>
    <mergeCell ref="AL195:AM195"/>
    <mergeCell ref="Q196:R196"/>
    <mergeCell ref="T196:V196"/>
    <mergeCell ref="L197:AM197"/>
    <mergeCell ref="S198:Y198"/>
    <mergeCell ref="AG198:AM198"/>
    <mergeCell ref="L199:AM199"/>
    <mergeCell ref="K203:N203"/>
    <mergeCell ref="O203:Q203"/>
    <mergeCell ref="R203:S203"/>
    <mergeCell ref="T203:X203"/>
    <mergeCell ref="Y203:AA203"/>
    <mergeCell ref="AB203:AC203"/>
    <mergeCell ref="AD203:AH203"/>
    <mergeCell ref="AI203:AK203"/>
    <mergeCell ref="AL203:AM203"/>
    <mergeCell ref="H204:J204"/>
    <mergeCell ref="K204:AE204"/>
    <mergeCell ref="A214:E214"/>
    <mergeCell ref="F214:J214"/>
    <mergeCell ref="K214:AM214"/>
    <mergeCell ref="A215:E215"/>
    <mergeCell ref="F215:J215"/>
    <mergeCell ref="K215:AM215"/>
    <mergeCell ref="A216:E216"/>
    <mergeCell ref="F216:J216"/>
    <mergeCell ref="K216:AM216"/>
    <mergeCell ref="A217:E217"/>
    <mergeCell ref="F217:J217"/>
    <mergeCell ref="K217:AM217"/>
    <mergeCell ref="A218:E218"/>
    <mergeCell ref="F218:J218"/>
    <mergeCell ref="K218:AM218"/>
    <mergeCell ref="A219:E219"/>
    <mergeCell ref="F219:J219"/>
    <mergeCell ref="K219:AM219"/>
    <mergeCell ref="A220:E220"/>
    <mergeCell ref="F220:J220"/>
    <mergeCell ref="K220:AM220"/>
    <mergeCell ref="A221:E221"/>
    <mergeCell ref="F221:J221"/>
    <mergeCell ref="K221:AM221"/>
    <mergeCell ref="A222:E222"/>
    <mergeCell ref="F222:J222"/>
    <mergeCell ref="K222:AM222"/>
    <mergeCell ref="A223:E223"/>
    <mergeCell ref="F223:J223"/>
    <mergeCell ref="K223:AM223"/>
    <mergeCell ref="A224:E224"/>
    <mergeCell ref="F224:J224"/>
    <mergeCell ref="K224:AM224"/>
    <mergeCell ref="A225:E225"/>
    <mergeCell ref="F225:J225"/>
    <mergeCell ref="K225:AM225"/>
    <mergeCell ref="A226:E226"/>
    <mergeCell ref="F226:J226"/>
    <mergeCell ref="K226:AM226"/>
    <mergeCell ref="A227:E227"/>
    <mergeCell ref="F227:J227"/>
    <mergeCell ref="K227:AM227"/>
    <mergeCell ref="A228:E228"/>
    <mergeCell ref="F228:J228"/>
    <mergeCell ref="K228:AM228"/>
    <mergeCell ref="A229:E229"/>
    <mergeCell ref="F229:J229"/>
    <mergeCell ref="K229:AM229"/>
    <mergeCell ref="A230:E230"/>
    <mergeCell ref="F230:J230"/>
    <mergeCell ref="K230:AM230"/>
    <mergeCell ref="A231:E231"/>
    <mergeCell ref="F231:J231"/>
    <mergeCell ref="K231:AM231"/>
    <mergeCell ref="A232:E232"/>
    <mergeCell ref="F232:J232"/>
    <mergeCell ref="K232:AM232"/>
    <mergeCell ref="A233:E233"/>
    <mergeCell ref="F233:J233"/>
    <mergeCell ref="K233:AM233"/>
    <mergeCell ref="A234:E234"/>
    <mergeCell ref="F234:J234"/>
    <mergeCell ref="K234:AM234"/>
    <mergeCell ref="A235:E235"/>
    <mergeCell ref="F235:J235"/>
    <mergeCell ref="K235:AM235"/>
    <mergeCell ref="A238:E238"/>
    <mergeCell ref="F238:J238"/>
    <mergeCell ref="K238:AM238"/>
    <mergeCell ref="A239:E239"/>
    <mergeCell ref="F239:J239"/>
    <mergeCell ref="K239:AM239"/>
    <mergeCell ref="A240:E240"/>
    <mergeCell ref="F240:J240"/>
    <mergeCell ref="K240:AM240"/>
    <mergeCell ref="A241:E241"/>
    <mergeCell ref="F241:J241"/>
    <mergeCell ref="K241:AM241"/>
    <mergeCell ref="A242:E242"/>
    <mergeCell ref="F242:J242"/>
    <mergeCell ref="K242:AM242"/>
    <mergeCell ref="W244:Z244"/>
    <mergeCell ref="AA244:AC244"/>
    <mergeCell ref="AD244:AE244"/>
    <mergeCell ref="AF244:AH244"/>
    <mergeCell ref="AI244:AK244"/>
    <mergeCell ref="AL244:AM244"/>
    <mergeCell ref="H245:J245"/>
    <mergeCell ref="K245:AE245"/>
    <mergeCell ref="A248:E248"/>
    <mergeCell ref="A249:E249"/>
    <mergeCell ref="F249:J249"/>
    <mergeCell ref="K249:AM249"/>
    <mergeCell ref="A250:E250"/>
    <mergeCell ref="F250:J250"/>
    <mergeCell ref="K250:AM250"/>
    <mergeCell ref="A251:E251"/>
    <mergeCell ref="F251:J251"/>
    <mergeCell ref="K251:AM251"/>
    <mergeCell ref="A252:E252"/>
    <mergeCell ref="F252:J252"/>
    <mergeCell ref="K252:AM252"/>
    <mergeCell ref="A253:E253"/>
    <mergeCell ref="F253:J253"/>
    <mergeCell ref="K253:AM253"/>
    <mergeCell ref="A254:E254"/>
    <mergeCell ref="F254:J254"/>
    <mergeCell ref="K254:AM254"/>
    <mergeCell ref="A255:E255"/>
    <mergeCell ref="F255:J255"/>
    <mergeCell ref="K255:AM255"/>
    <mergeCell ref="A256:E256"/>
    <mergeCell ref="F256:J256"/>
    <mergeCell ref="K256:AM256"/>
    <mergeCell ref="A257:E257"/>
    <mergeCell ref="F257:J257"/>
    <mergeCell ref="K257:AM257"/>
    <mergeCell ref="A258:E258"/>
    <mergeCell ref="F258:J258"/>
    <mergeCell ref="K258:AM258"/>
    <mergeCell ref="A259:E259"/>
    <mergeCell ref="F259:J259"/>
    <mergeCell ref="K259:AM259"/>
    <mergeCell ref="A260:E260"/>
    <mergeCell ref="F260:J260"/>
    <mergeCell ref="K260:AM260"/>
    <mergeCell ref="A261:E261"/>
    <mergeCell ref="F261:J261"/>
    <mergeCell ref="K261:AM261"/>
    <mergeCell ref="A262:E262"/>
    <mergeCell ref="F262:J262"/>
    <mergeCell ref="K262:AM262"/>
    <mergeCell ref="A270:AK270"/>
    <mergeCell ref="A275:AK275"/>
    <mergeCell ref="A279:AK279"/>
    <mergeCell ref="B6:K7"/>
    <mergeCell ref="AT6:AT7"/>
    <mergeCell ref="A10:H11"/>
    <mergeCell ref="C56:AM57"/>
    <mergeCell ref="B101:K102"/>
    <mergeCell ref="A105:H106"/>
    <mergeCell ref="C151:AM152"/>
    <mergeCell ref="B196:K197"/>
    <mergeCell ref="A200:H201"/>
    <mergeCell ref="C246:AM247"/>
    <mergeCell ref="A3:A9"/>
    <mergeCell ref="C15:AM22"/>
    <mergeCell ref="A98:A104"/>
    <mergeCell ref="C110:AM117"/>
    <mergeCell ref="A193:A199"/>
    <mergeCell ref="C205:AM212"/>
  </mergeCells>
  <phoneticPr fontId="4"/>
  <dataValidations count="6">
    <dataValidation type="list" allowBlank="1" showDropDown="0" showInputMessage="1" showErrorMessage="1" sqref="L195:AB195 L5:AB5 L100:AB100">
      <formula1>$AX$3:$AX$37</formula1>
    </dataValidation>
    <dataValidation type="list" allowBlank="1" showDropDown="0" showInputMessage="1" showErrorMessage="1" sqref="A239:E241 A49:E51 A144:E146">
      <formula1>"施設内療養費"</formula1>
    </dataValidation>
    <dataValidation imeMode="halfAlpha" allowBlank="1" showDropDown="0" showInputMessage="1" showErrorMessage="1" sqref="S244:V244 J244:N244 S54:V54 J54:N54 S149:V149 J149:N149"/>
    <dataValidation type="list" allowBlank="1" showDropDown="0" showInputMessage="1" showErrorMessage="1" sqref="H245:J245 H55:J55 H150:J150">
      <formula1>$AX$45:$AX$46</formula1>
    </dataValidation>
    <dataValidation type="list" allowBlank="1" showDropDown="0" showInputMessage="1" showErrorMessage="1" sqref="A215:E234 A250:E261 A25:E44 A60:E71 A120:E139 A155:E166">
      <formula1>"報酬,給与,報償費,賃金,職員手当等,共済費,旅費,役務費,使用料及び賃借料,委託料,需用費"</formula1>
    </dataValidation>
    <dataValidation type="list" allowBlank="1" showDropDown="0" showInputMessage="1" showErrorMessage="1" sqref="H204:J204 H14:J14 H109:J109">
      <formula1>$AX$39:$AX$44</formula1>
    </dataValidation>
  </dataValidations>
  <printOptions horizontalCentered="1"/>
  <pageMargins left="0.55118110236220474" right="0.55118110236220474" top="0.82677165354330717" bottom="0.23622047244094491" header="0.51181102362204722" footer="0.35433070866141736"/>
  <pageSetup paperSize="9" scale="93" fitToWidth="1" fitToHeight="1" orientation="portrait" usePrinterDefaults="1" r:id="rId1"/>
  <headerFooter alignWithMargins="0"/>
  <rowBreaks count="5" manualBreakCount="5">
    <brk id="53" max="38" man="1"/>
    <brk id="95" max="38" man="1"/>
    <brk id="148" max="38" man="1"/>
    <brk id="190" max="38" man="1"/>
    <brk id="243" max="38" man="1"/>
  </rowBreaks>
  <drawing r:id="rId2"/>
  <legacyDrawing r:id="rId3"/>
  <mc:AlternateContent>
    <mc:Choice xmlns:x14="http://schemas.microsoft.com/office/spreadsheetml/2009/9/main" Requires="x14">
      <controls>
        <mc:AlternateContent>
          <mc:Choice Requires="x14">
            <control shapeId="62465" r:id="rId4" name="チェック 1">
              <controlPr defaultSize="0" autoFill="0" autoLine="0" autoPict="0">
                <anchor moveWithCells="1">
                  <from xmlns:xdr="http://schemas.openxmlformats.org/drawingml/2006/spreadsheetDrawing">
                    <xdr:col>7</xdr:col>
                    <xdr:colOff>95250</xdr:colOff>
                    <xdr:row>9</xdr:row>
                    <xdr:rowOff>28575</xdr:rowOff>
                  </from>
                  <to xmlns:xdr="http://schemas.openxmlformats.org/drawingml/2006/spreadsheetDrawing">
                    <xdr:col>9</xdr:col>
                    <xdr:colOff>19050</xdr:colOff>
                    <xdr:row>10</xdr:row>
                    <xdr:rowOff>57150</xdr:rowOff>
                  </to>
                </anchor>
              </controlPr>
            </control>
          </mc:Choice>
        </mc:AlternateContent>
        <mc:AlternateContent>
          <mc:Choice Requires="x14">
            <control shapeId="62466" r:id="rId5" name="チェック 2">
              <controlPr defaultSize="0" autoFill="0" autoLine="0" autoPict="0">
                <anchor moveWithCells="1">
                  <from xmlns:xdr="http://schemas.openxmlformats.org/drawingml/2006/spreadsheetDrawing">
                    <xdr:col>7</xdr:col>
                    <xdr:colOff>95250</xdr:colOff>
                    <xdr:row>10</xdr:row>
                    <xdr:rowOff>19050</xdr:rowOff>
                  </from>
                  <to xmlns:xdr="http://schemas.openxmlformats.org/drawingml/2006/spreadsheetDrawing">
                    <xdr:col>9</xdr:col>
                    <xdr:colOff>19050</xdr:colOff>
                    <xdr:row>11</xdr:row>
                    <xdr:rowOff>47625</xdr:rowOff>
                  </to>
                </anchor>
              </controlPr>
            </control>
          </mc:Choice>
        </mc:AlternateContent>
        <mc:AlternateContent>
          <mc:Choice Requires="x14">
            <control shapeId="62469" r:id="rId6" name="チェック 5">
              <controlPr defaultSize="0" autoFill="0" autoLine="0" autoPict="0">
                <anchor moveWithCells="1">
                  <from xmlns:xdr="http://schemas.openxmlformats.org/drawingml/2006/spreadsheetDrawing">
                    <xdr:col>7</xdr:col>
                    <xdr:colOff>95250</xdr:colOff>
                    <xdr:row>104</xdr:row>
                    <xdr:rowOff>27940</xdr:rowOff>
                  </from>
                  <to xmlns:xdr="http://schemas.openxmlformats.org/drawingml/2006/spreadsheetDrawing">
                    <xdr:col>9</xdr:col>
                    <xdr:colOff>19050</xdr:colOff>
                    <xdr:row>105</xdr:row>
                    <xdr:rowOff>27305</xdr:rowOff>
                  </to>
                </anchor>
              </controlPr>
            </control>
          </mc:Choice>
        </mc:AlternateContent>
        <mc:AlternateContent>
          <mc:Choice Requires="x14">
            <control shapeId="62470" r:id="rId7" name="チェック 6">
              <controlPr defaultSize="0" autoFill="0" autoLine="0" autoPict="0">
                <anchor moveWithCells="1">
                  <from xmlns:xdr="http://schemas.openxmlformats.org/drawingml/2006/spreadsheetDrawing">
                    <xdr:col>7</xdr:col>
                    <xdr:colOff>95250</xdr:colOff>
                    <xdr:row>105</xdr:row>
                    <xdr:rowOff>18415</xdr:rowOff>
                  </from>
                  <to xmlns:xdr="http://schemas.openxmlformats.org/drawingml/2006/spreadsheetDrawing">
                    <xdr:col>9</xdr:col>
                    <xdr:colOff>19050</xdr:colOff>
                    <xdr:row>106</xdr:row>
                    <xdr:rowOff>17145</xdr:rowOff>
                  </to>
                </anchor>
              </controlPr>
            </control>
          </mc:Choice>
        </mc:AlternateContent>
        <mc:AlternateContent>
          <mc:Choice Requires="x14">
            <control shapeId="62473" r:id="rId8" name="チェック 9">
              <controlPr defaultSize="0" autoFill="0" autoLine="0" autoPict="0">
                <anchor moveWithCells="1">
                  <from xmlns:xdr="http://schemas.openxmlformats.org/drawingml/2006/spreadsheetDrawing">
                    <xdr:col>7</xdr:col>
                    <xdr:colOff>95250</xdr:colOff>
                    <xdr:row>199</xdr:row>
                    <xdr:rowOff>27940</xdr:rowOff>
                  </from>
                  <to xmlns:xdr="http://schemas.openxmlformats.org/drawingml/2006/spreadsheetDrawing">
                    <xdr:col>9</xdr:col>
                    <xdr:colOff>19050</xdr:colOff>
                    <xdr:row>200</xdr:row>
                    <xdr:rowOff>27305</xdr:rowOff>
                  </to>
                </anchor>
              </controlPr>
            </control>
          </mc:Choice>
        </mc:AlternateContent>
        <mc:AlternateContent>
          <mc:Choice Requires="x14">
            <control shapeId="62474" r:id="rId9" name="チェック 10">
              <controlPr defaultSize="0" autoFill="0" autoLine="0" autoPict="0">
                <anchor moveWithCells="1">
                  <from xmlns:xdr="http://schemas.openxmlformats.org/drawingml/2006/spreadsheetDrawing">
                    <xdr:col>7</xdr:col>
                    <xdr:colOff>95250</xdr:colOff>
                    <xdr:row>200</xdr:row>
                    <xdr:rowOff>18415</xdr:rowOff>
                  </from>
                  <to xmlns:xdr="http://schemas.openxmlformats.org/drawingml/2006/spreadsheetDrawing">
                    <xdr:col>9</xdr:col>
                    <xdr:colOff>19050</xdr:colOff>
                    <xdr:row>201</xdr:row>
                    <xdr:rowOff>17780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0000"/>
  </sheetPr>
  <dimension ref="A1:BF288"/>
  <sheetViews>
    <sheetView showGridLines="0" view="pageBreakPreview" zoomScale="115" zoomScaleNormal="120" zoomScaleSheetLayoutView="115" workbookViewId="0">
      <selection activeCell="L4" sqref="L4:AF4"/>
    </sheetView>
  </sheetViews>
  <sheetFormatPr defaultColWidth="2.25" defaultRowHeight="18.75"/>
  <cols>
    <col min="1" max="1" width="2.25" style="215"/>
    <col min="2" max="5" width="2.375" style="215" customWidth="1"/>
    <col min="6" max="7" width="2.375" style="215" bestFit="1" customWidth="1"/>
    <col min="8" max="11" width="2.25" style="215"/>
    <col min="12" max="12" width="3.25" style="215" bestFit="1" customWidth="1"/>
    <col min="13" max="47" width="2.25" style="215"/>
    <col min="48" max="48" width="2.25" style="256"/>
    <col min="49" max="49" width="2.25" style="256" hidden="1" customWidth="1"/>
    <col min="50" max="55" width="2.25" style="257" hidden="1" customWidth="1"/>
    <col min="56" max="56" width="2.25" style="215" hidden="1" customWidth="1"/>
    <col min="57" max="16384" width="2.25" style="215"/>
  </cols>
  <sheetData>
    <row r="1" spans="1:57">
      <c r="A1" s="259" t="s">
        <v>78</v>
      </c>
    </row>
    <row r="2" spans="1:57">
      <c r="AY2" s="257" t="s">
        <v>218</v>
      </c>
      <c r="AZ2" s="257" t="s">
        <v>219</v>
      </c>
      <c r="BA2" s="257" t="s">
        <v>143</v>
      </c>
      <c r="BB2" s="257" t="s">
        <v>180</v>
      </c>
      <c r="BD2" s="257"/>
      <c r="BE2" s="257"/>
    </row>
    <row r="3" spans="1:57" s="226" customFormat="1" ht="12" customHeight="1">
      <c r="A3" s="82" t="s">
        <v>264</v>
      </c>
      <c r="B3" s="94" t="s">
        <v>2</v>
      </c>
      <c r="C3" s="112"/>
      <c r="D3" s="112"/>
      <c r="E3" s="107"/>
      <c r="F3" s="107"/>
      <c r="G3" s="107"/>
      <c r="H3" s="107"/>
      <c r="I3" s="107"/>
      <c r="J3" s="107"/>
      <c r="K3" s="119"/>
      <c r="L3" s="348"/>
      <c r="M3" s="356"/>
      <c r="N3" s="356"/>
      <c r="O3" s="356"/>
      <c r="P3" s="356"/>
      <c r="Q3" s="356"/>
      <c r="R3" s="356"/>
      <c r="S3" s="356"/>
      <c r="T3" s="356"/>
      <c r="U3" s="356"/>
      <c r="V3" s="356"/>
      <c r="W3" s="356"/>
      <c r="X3" s="356"/>
      <c r="Y3" s="356"/>
      <c r="Z3" s="356"/>
      <c r="AA3" s="356"/>
      <c r="AB3" s="356"/>
      <c r="AC3" s="356"/>
      <c r="AD3" s="356"/>
      <c r="AE3" s="356"/>
      <c r="AF3" s="378"/>
      <c r="AG3" s="338" t="s">
        <v>115</v>
      </c>
      <c r="AH3" s="160"/>
      <c r="AI3" s="160"/>
      <c r="AJ3" s="160"/>
      <c r="AK3" s="160"/>
      <c r="AL3" s="160"/>
      <c r="AM3" s="169"/>
      <c r="AV3" s="256"/>
      <c r="AW3" s="256"/>
      <c r="AX3" s="257" t="s">
        <v>160</v>
      </c>
      <c r="AY3" s="413">
        <v>537</v>
      </c>
      <c r="AZ3" s="413">
        <v>268</v>
      </c>
      <c r="BA3" s="413">
        <v>537</v>
      </c>
      <c r="BB3" s="413">
        <v>268</v>
      </c>
      <c r="BC3" s="257" t="s">
        <v>233</v>
      </c>
      <c r="BD3" s="413"/>
      <c r="BE3" s="257"/>
    </row>
    <row r="4" spans="1:57" s="226" customFormat="1" ht="20.25" customHeight="1">
      <c r="A4" s="83"/>
      <c r="B4" s="95" t="s">
        <v>266</v>
      </c>
      <c r="C4" s="113"/>
      <c r="D4" s="113"/>
      <c r="E4" s="106"/>
      <c r="F4" s="106"/>
      <c r="G4" s="106"/>
      <c r="H4" s="106"/>
      <c r="I4" s="106"/>
      <c r="J4" s="106"/>
      <c r="K4" s="120"/>
      <c r="L4" s="349"/>
      <c r="M4" s="357"/>
      <c r="N4" s="357"/>
      <c r="O4" s="357"/>
      <c r="P4" s="357"/>
      <c r="Q4" s="357"/>
      <c r="R4" s="357"/>
      <c r="S4" s="357"/>
      <c r="T4" s="357"/>
      <c r="U4" s="357"/>
      <c r="V4" s="357"/>
      <c r="W4" s="357"/>
      <c r="X4" s="357"/>
      <c r="Y4" s="357"/>
      <c r="Z4" s="357"/>
      <c r="AA4" s="357"/>
      <c r="AB4" s="357"/>
      <c r="AC4" s="357"/>
      <c r="AD4" s="357"/>
      <c r="AE4" s="357"/>
      <c r="AF4" s="379"/>
      <c r="AG4" s="383"/>
      <c r="AH4" s="386"/>
      <c r="AI4" s="386"/>
      <c r="AJ4" s="386"/>
      <c r="AK4" s="386"/>
      <c r="AL4" s="386"/>
      <c r="AM4" s="393"/>
      <c r="AP4" s="408"/>
      <c r="AQ4" s="408"/>
      <c r="AR4" s="408"/>
      <c r="AS4" s="408"/>
      <c r="AT4" s="408"/>
      <c r="AV4" s="256"/>
      <c r="AW4" s="256"/>
      <c r="AX4" s="257" t="s">
        <v>236</v>
      </c>
      <c r="AY4" s="413">
        <v>684</v>
      </c>
      <c r="AZ4" s="413">
        <v>342</v>
      </c>
      <c r="BA4" s="413">
        <v>684</v>
      </c>
      <c r="BB4" s="413">
        <v>342</v>
      </c>
      <c r="BC4" s="257" t="s">
        <v>233</v>
      </c>
      <c r="BD4" s="413"/>
      <c r="BE4" s="257"/>
    </row>
    <row r="5" spans="1:57" s="226" customFormat="1" ht="20.25" customHeight="1">
      <c r="A5" s="83"/>
      <c r="B5" s="282" t="s">
        <v>128</v>
      </c>
      <c r="C5" s="81"/>
      <c r="D5" s="81"/>
      <c r="E5" s="93"/>
      <c r="F5" s="93"/>
      <c r="G5" s="93"/>
      <c r="H5" s="93"/>
      <c r="I5" s="93"/>
      <c r="J5" s="93"/>
      <c r="K5" s="337"/>
      <c r="L5" s="350"/>
      <c r="M5" s="358"/>
      <c r="N5" s="358"/>
      <c r="O5" s="358"/>
      <c r="P5" s="358"/>
      <c r="Q5" s="358"/>
      <c r="R5" s="358"/>
      <c r="S5" s="358"/>
      <c r="T5" s="358"/>
      <c r="U5" s="358"/>
      <c r="V5" s="358"/>
      <c r="W5" s="358"/>
      <c r="X5" s="358"/>
      <c r="Y5" s="358"/>
      <c r="Z5" s="358"/>
      <c r="AA5" s="358"/>
      <c r="AB5" s="374"/>
      <c r="AC5" s="375" t="s">
        <v>117</v>
      </c>
      <c r="AD5" s="377"/>
      <c r="AE5" s="377"/>
      <c r="AF5" s="380"/>
      <c r="AG5" s="384"/>
      <c r="AH5" s="384"/>
      <c r="AI5" s="384"/>
      <c r="AJ5" s="384"/>
      <c r="AK5" s="384"/>
      <c r="AL5" s="111" t="s">
        <v>118</v>
      </c>
      <c r="AM5" s="136"/>
      <c r="AP5" s="408"/>
      <c r="AQ5" s="408"/>
      <c r="AR5" s="408"/>
      <c r="AS5" s="408"/>
      <c r="AT5" s="408"/>
      <c r="AV5" s="256"/>
      <c r="AW5" s="256"/>
      <c r="AX5" s="257" t="s">
        <v>237</v>
      </c>
      <c r="AY5" s="413">
        <v>889</v>
      </c>
      <c r="AZ5" s="413">
        <v>445</v>
      </c>
      <c r="BA5" s="413">
        <v>889</v>
      </c>
      <c r="BB5" s="413">
        <v>445</v>
      </c>
      <c r="BC5" s="257" t="s">
        <v>233</v>
      </c>
      <c r="BD5" s="413"/>
      <c r="BE5" s="257"/>
    </row>
    <row r="6" spans="1:57" s="226" customFormat="1" ht="13.5" customHeight="1">
      <c r="A6" s="83"/>
      <c r="B6" s="96" t="s">
        <v>267</v>
      </c>
      <c r="C6" s="114"/>
      <c r="D6" s="114"/>
      <c r="E6" s="114"/>
      <c r="F6" s="114"/>
      <c r="G6" s="114"/>
      <c r="H6" s="114"/>
      <c r="I6" s="114"/>
      <c r="J6" s="114"/>
      <c r="K6" s="121"/>
      <c r="L6" s="126" t="s">
        <v>9</v>
      </c>
      <c r="M6" s="126"/>
      <c r="N6" s="126"/>
      <c r="O6" s="126"/>
      <c r="P6" s="126"/>
      <c r="Q6" s="364"/>
      <c r="R6" s="364"/>
      <c r="S6" s="126" t="s">
        <v>14</v>
      </c>
      <c r="T6" s="364"/>
      <c r="U6" s="364"/>
      <c r="V6" s="364"/>
      <c r="W6" s="126" t="s">
        <v>22</v>
      </c>
      <c r="X6" s="126"/>
      <c r="Y6" s="126"/>
      <c r="Z6" s="126"/>
      <c r="AA6" s="126"/>
      <c r="AB6" s="126"/>
      <c r="AC6" s="376" t="s">
        <v>119</v>
      </c>
      <c r="AD6" s="126"/>
      <c r="AE6" s="126"/>
      <c r="AF6" s="126"/>
      <c r="AG6" s="126"/>
      <c r="AH6" s="126"/>
      <c r="AI6" s="126"/>
      <c r="AJ6" s="126"/>
      <c r="AK6" s="126"/>
      <c r="AL6" s="126"/>
      <c r="AM6" s="210"/>
      <c r="AQ6" s="409"/>
      <c r="AR6" s="409"/>
      <c r="AS6" s="409"/>
      <c r="AT6" s="410"/>
      <c r="AV6" s="256"/>
      <c r="AW6" s="256"/>
      <c r="AX6" s="257" t="s">
        <v>239</v>
      </c>
      <c r="AY6" s="413">
        <v>231</v>
      </c>
      <c r="AZ6" s="413">
        <v>115</v>
      </c>
      <c r="BA6" s="413">
        <v>231</v>
      </c>
      <c r="BB6" s="413">
        <v>115</v>
      </c>
      <c r="BC6" s="257" t="s">
        <v>233</v>
      </c>
      <c r="BD6" s="413"/>
      <c r="BE6" s="257"/>
    </row>
    <row r="7" spans="1:57" s="226" customFormat="1" ht="20.25" customHeight="1">
      <c r="A7" s="83"/>
      <c r="B7" s="98"/>
      <c r="C7" s="116"/>
      <c r="D7" s="116"/>
      <c r="E7" s="116"/>
      <c r="F7" s="116"/>
      <c r="G7" s="116"/>
      <c r="H7" s="116"/>
      <c r="I7" s="116"/>
      <c r="J7" s="116"/>
      <c r="K7" s="123"/>
      <c r="L7" s="349"/>
      <c r="M7" s="357"/>
      <c r="N7" s="357"/>
      <c r="O7" s="357"/>
      <c r="P7" s="357"/>
      <c r="Q7" s="357"/>
      <c r="R7" s="357"/>
      <c r="S7" s="357"/>
      <c r="T7" s="357"/>
      <c r="U7" s="357"/>
      <c r="V7" s="357"/>
      <c r="W7" s="357"/>
      <c r="X7" s="357"/>
      <c r="Y7" s="357"/>
      <c r="Z7" s="357"/>
      <c r="AA7" s="357"/>
      <c r="AB7" s="357"/>
      <c r="AC7" s="357"/>
      <c r="AD7" s="357"/>
      <c r="AE7" s="357"/>
      <c r="AF7" s="357"/>
      <c r="AG7" s="357"/>
      <c r="AH7" s="357"/>
      <c r="AI7" s="357"/>
      <c r="AJ7" s="357"/>
      <c r="AK7" s="357"/>
      <c r="AL7" s="357"/>
      <c r="AM7" s="379"/>
      <c r="AP7" s="409"/>
      <c r="AQ7" s="409"/>
      <c r="AR7" s="409"/>
      <c r="AS7" s="409"/>
      <c r="AT7" s="410"/>
      <c r="AV7" s="256"/>
      <c r="AW7" s="256"/>
      <c r="AX7" s="257" t="s">
        <v>5</v>
      </c>
      <c r="AY7" s="413">
        <v>226</v>
      </c>
      <c r="AZ7" s="413">
        <v>113</v>
      </c>
      <c r="BA7" s="413">
        <v>226</v>
      </c>
      <c r="BB7" s="413">
        <v>113</v>
      </c>
      <c r="BC7" s="257" t="s">
        <v>233</v>
      </c>
      <c r="BD7" s="413"/>
      <c r="BE7" s="257"/>
    </row>
    <row r="8" spans="1:57" s="226" customFormat="1" ht="20.25" customHeight="1">
      <c r="A8" s="83"/>
      <c r="B8" s="85" t="s">
        <v>27</v>
      </c>
      <c r="C8" s="111"/>
      <c r="D8" s="111"/>
      <c r="E8" s="99"/>
      <c r="F8" s="99"/>
      <c r="G8" s="99"/>
      <c r="H8" s="99"/>
      <c r="I8" s="99"/>
      <c r="J8" s="99"/>
      <c r="K8" s="99"/>
      <c r="L8" s="85" t="s">
        <v>30</v>
      </c>
      <c r="M8" s="99"/>
      <c r="N8" s="99"/>
      <c r="O8" s="99"/>
      <c r="P8" s="99"/>
      <c r="Q8" s="99"/>
      <c r="R8" s="212"/>
      <c r="S8" s="351"/>
      <c r="T8" s="359"/>
      <c r="U8" s="359"/>
      <c r="V8" s="359"/>
      <c r="W8" s="359"/>
      <c r="X8" s="359"/>
      <c r="Y8" s="371"/>
      <c r="Z8" s="85" t="s">
        <v>46</v>
      </c>
      <c r="AA8" s="99"/>
      <c r="AB8" s="99"/>
      <c r="AC8" s="99"/>
      <c r="AD8" s="99"/>
      <c r="AE8" s="99"/>
      <c r="AF8" s="212"/>
      <c r="AG8" s="351"/>
      <c r="AH8" s="359"/>
      <c r="AI8" s="359"/>
      <c r="AJ8" s="359"/>
      <c r="AK8" s="359"/>
      <c r="AL8" s="359"/>
      <c r="AM8" s="371"/>
      <c r="AV8" s="256"/>
      <c r="AW8" s="256"/>
      <c r="AX8" s="257" t="s">
        <v>240</v>
      </c>
      <c r="AY8" s="413">
        <v>564</v>
      </c>
      <c r="AZ8" s="413">
        <v>113</v>
      </c>
      <c r="BA8" s="413">
        <v>564</v>
      </c>
      <c r="BB8" s="413">
        <v>282</v>
      </c>
      <c r="BC8" s="257" t="s">
        <v>233</v>
      </c>
      <c r="BD8" s="413"/>
      <c r="BE8" s="257"/>
    </row>
    <row r="9" spans="1:57" s="226" customFormat="1" ht="20.25" customHeight="1">
      <c r="A9" s="84"/>
      <c r="B9" s="85" t="s">
        <v>86</v>
      </c>
      <c r="C9" s="111"/>
      <c r="D9" s="111"/>
      <c r="E9" s="99"/>
      <c r="F9" s="99"/>
      <c r="G9" s="99"/>
      <c r="H9" s="99"/>
      <c r="I9" s="99"/>
      <c r="J9" s="99"/>
      <c r="K9" s="99"/>
      <c r="L9" s="351"/>
      <c r="M9" s="359"/>
      <c r="N9" s="359"/>
      <c r="O9" s="359"/>
      <c r="P9" s="359"/>
      <c r="Q9" s="359"/>
      <c r="R9" s="359"/>
      <c r="S9" s="359"/>
      <c r="T9" s="359"/>
      <c r="U9" s="359"/>
      <c r="V9" s="359"/>
      <c r="W9" s="359"/>
      <c r="X9" s="359"/>
      <c r="Y9" s="359"/>
      <c r="Z9" s="359"/>
      <c r="AA9" s="359"/>
      <c r="AB9" s="359"/>
      <c r="AC9" s="359"/>
      <c r="AD9" s="359"/>
      <c r="AE9" s="359"/>
      <c r="AF9" s="359"/>
      <c r="AG9" s="359"/>
      <c r="AH9" s="359"/>
      <c r="AI9" s="359"/>
      <c r="AJ9" s="359"/>
      <c r="AK9" s="359"/>
      <c r="AL9" s="359"/>
      <c r="AM9" s="371"/>
      <c r="AV9" s="256"/>
      <c r="AW9" s="256"/>
      <c r="AX9" s="257" t="s">
        <v>241</v>
      </c>
      <c r="AY9" s="413">
        <v>710</v>
      </c>
      <c r="AZ9" s="413">
        <v>355</v>
      </c>
      <c r="BA9" s="413">
        <v>710</v>
      </c>
      <c r="BB9" s="413">
        <v>355</v>
      </c>
      <c r="BC9" s="257" t="s">
        <v>233</v>
      </c>
      <c r="BD9" s="413"/>
      <c r="BE9" s="257"/>
    </row>
    <row r="10" spans="1:57" s="226" customFormat="1" ht="18" customHeight="1">
      <c r="A10" s="260" t="s">
        <v>187</v>
      </c>
      <c r="B10" s="283"/>
      <c r="C10" s="283"/>
      <c r="D10" s="283"/>
      <c r="E10" s="283"/>
      <c r="F10" s="283"/>
      <c r="G10" s="283"/>
      <c r="H10" s="321"/>
      <c r="I10" s="324"/>
      <c r="J10" s="326" t="s">
        <v>161</v>
      </c>
      <c r="K10" s="126"/>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394"/>
      <c r="AV10" s="256"/>
      <c r="AW10" s="256"/>
      <c r="AX10" s="257" t="s">
        <v>242</v>
      </c>
      <c r="AY10" s="413">
        <v>1133</v>
      </c>
      <c r="AZ10" s="413">
        <v>567</v>
      </c>
      <c r="BA10" s="413">
        <v>1133</v>
      </c>
      <c r="BB10" s="413">
        <v>567</v>
      </c>
      <c r="BC10" s="257" t="s">
        <v>233</v>
      </c>
      <c r="BD10" s="413"/>
      <c r="BE10" s="257"/>
    </row>
    <row r="11" spans="1:57" s="226" customFormat="1" ht="18" customHeight="1">
      <c r="A11" s="261"/>
      <c r="B11" s="284"/>
      <c r="C11" s="284"/>
      <c r="D11" s="284"/>
      <c r="E11" s="284"/>
      <c r="F11" s="284"/>
      <c r="G11" s="284"/>
      <c r="H11" s="322"/>
      <c r="I11" s="325"/>
      <c r="J11" s="329" t="s">
        <v>202</v>
      </c>
      <c r="K11" s="106"/>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395"/>
      <c r="AV11" s="256"/>
      <c r="AW11" s="256"/>
      <c r="AX11" s="257" t="s">
        <v>82</v>
      </c>
      <c r="AY11" s="414">
        <f>BA11*$AG$5</f>
        <v>0</v>
      </c>
      <c r="AZ11" s="414">
        <f>BB11*$AG$5</f>
        <v>0</v>
      </c>
      <c r="BA11" s="413">
        <v>27</v>
      </c>
      <c r="BB11" s="413">
        <v>13</v>
      </c>
      <c r="BC11" s="257" t="s">
        <v>243</v>
      </c>
      <c r="BD11" s="413"/>
      <c r="BE11" s="257"/>
    </row>
    <row r="12" spans="1:57" s="226" customFormat="1" ht="5.25" customHeight="1">
      <c r="A12" s="262"/>
      <c r="B12" s="262"/>
      <c r="C12" s="262"/>
      <c r="D12" s="262"/>
      <c r="E12" s="262"/>
      <c r="F12" s="262"/>
      <c r="G12" s="262"/>
      <c r="H12" s="262"/>
      <c r="I12" s="326"/>
      <c r="J12" s="330"/>
      <c r="K12" s="126"/>
      <c r="L12" s="130"/>
      <c r="M12" s="130"/>
      <c r="N12" s="130"/>
      <c r="O12" s="130"/>
      <c r="P12" s="130"/>
      <c r="Q12" s="130"/>
      <c r="R12" s="130"/>
      <c r="S12" s="130"/>
      <c r="T12" s="130"/>
      <c r="U12" s="130"/>
      <c r="V12" s="130"/>
      <c r="W12" s="111"/>
      <c r="X12" s="111"/>
      <c r="Y12" s="111"/>
      <c r="Z12" s="111"/>
      <c r="AA12" s="111"/>
      <c r="AB12" s="111"/>
      <c r="AC12" s="111"/>
      <c r="AD12" s="111"/>
      <c r="AE12" s="111"/>
      <c r="AF12" s="111"/>
      <c r="AG12" s="111"/>
      <c r="AH12" s="111"/>
      <c r="AI12" s="111"/>
      <c r="AJ12" s="111"/>
      <c r="AK12" s="111"/>
      <c r="AL12" s="111"/>
      <c r="AM12" s="111"/>
      <c r="AV12" s="256"/>
      <c r="AW12" s="256"/>
      <c r="AX12" s="257" t="s">
        <v>134</v>
      </c>
      <c r="AY12" s="414">
        <f>BA12*$AG$5</f>
        <v>0</v>
      </c>
      <c r="AZ12" s="414">
        <f>BB12*$AG$5</f>
        <v>0</v>
      </c>
      <c r="BA12" s="413">
        <v>27</v>
      </c>
      <c r="BB12" s="413">
        <v>13</v>
      </c>
      <c r="BC12" s="257" t="s">
        <v>243</v>
      </c>
      <c r="BD12" s="413"/>
      <c r="BE12" s="257"/>
    </row>
    <row r="13" spans="1:57" s="226" customFormat="1" ht="20.25" customHeight="1">
      <c r="A13" s="263" t="s">
        <v>161</v>
      </c>
      <c r="B13" s="285"/>
      <c r="C13" s="285"/>
      <c r="D13" s="285"/>
      <c r="E13" s="285"/>
      <c r="F13" s="285"/>
      <c r="G13" s="285"/>
      <c r="H13" s="285"/>
      <c r="I13" s="327"/>
      <c r="J13" s="331"/>
      <c r="K13" s="338" t="s">
        <v>10</v>
      </c>
      <c r="L13" s="160"/>
      <c r="M13" s="160"/>
      <c r="N13" s="169"/>
      <c r="O13" s="360" t="str">
        <f>IF(L5="","",VLOOKUP(L5,$AX$3:$AY$37,2,0))</f>
        <v/>
      </c>
      <c r="P13" s="362"/>
      <c r="Q13" s="362"/>
      <c r="R13" s="160" t="s">
        <v>0</v>
      </c>
      <c r="S13" s="169"/>
      <c r="T13" s="366" t="s">
        <v>286</v>
      </c>
      <c r="U13" s="368"/>
      <c r="V13" s="368"/>
      <c r="W13" s="368"/>
      <c r="X13" s="370"/>
      <c r="Y13" s="372">
        <f>ROUNDDOWN($F$45/1000,0)</f>
        <v>0</v>
      </c>
      <c r="Z13" s="373"/>
      <c r="AA13" s="373"/>
      <c r="AB13" s="157" t="s">
        <v>0</v>
      </c>
      <c r="AC13" s="166"/>
      <c r="AD13" s="366" t="s">
        <v>271</v>
      </c>
      <c r="AE13" s="368"/>
      <c r="AF13" s="368"/>
      <c r="AG13" s="368"/>
      <c r="AH13" s="370"/>
      <c r="AI13" s="372">
        <f>ROUNDDOWN($F$52/1000,0)</f>
        <v>0</v>
      </c>
      <c r="AJ13" s="373"/>
      <c r="AK13" s="373"/>
      <c r="AL13" s="157" t="s">
        <v>0</v>
      </c>
      <c r="AM13" s="166"/>
      <c r="AV13" s="256"/>
      <c r="AW13" s="256"/>
      <c r="AX13" s="257" t="s">
        <v>56</v>
      </c>
      <c r="AY13" s="413">
        <v>320</v>
      </c>
      <c r="AZ13" s="413">
        <v>160</v>
      </c>
      <c r="BA13" s="413">
        <v>320</v>
      </c>
      <c r="BB13" s="413">
        <v>160</v>
      </c>
      <c r="BC13" s="257" t="s">
        <v>233</v>
      </c>
      <c r="BD13" s="413"/>
      <c r="BE13" s="257"/>
    </row>
    <row r="14" spans="1:57" s="226" customFormat="1" ht="20.25" customHeight="1">
      <c r="A14" s="264" t="s">
        <v>87</v>
      </c>
      <c r="B14" s="286"/>
      <c r="C14" s="301"/>
      <c r="D14" s="301"/>
      <c r="E14" s="301"/>
      <c r="F14" s="301"/>
      <c r="G14" s="301"/>
      <c r="H14" s="323"/>
      <c r="I14" s="328"/>
      <c r="J14" s="332"/>
      <c r="K14" s="339" t="s">
        <v>203</v>
      </c>
      <c r="L14" s="352"/>
      <c r="M14" s="352"/>
      <c r="N14" s="352"/>
      <c r="O14" s="352"/>
      <c r="P14" s="352"/>
      <c r="Q14" s="352"/>
      <c r="R14" s="352"/>
      <c r="S14" s="352"/>
      <c r="T14" s="352"/>
      <c r="U14" s="352"/>
      <c r="V14" s="352"/>
      <c r="W14" s="352"/>
      <c r="X14" s="352"/>
      <c r="Y14" s="352"/>
      <c r="Z14" s="352"/>
      <c r="AA14" s="352"/>
      <c r="AB14" s="352"/>
      <c r="AC14" s="352"/>
      <c r="AD14" s="352"/>
      <c r="AE14" s="352"/>
      <c r="AF14" s="381" t="s">
        <v>122</v>
      </c>
      <c r="AG14" s="385"/>
      <c r="AH14" s="385"/>
      <c r="AI14" s="301"/>
      <c r="AJ14" s="301"/>
      <c r="AK14" s="111"/>
      <c r="AL14" s="301"/>
      <c r="AM14" s="396"/>
      <c r="AV14" s="256"/>
      <c r="AW14" s="256"/>
      <c r="AX14" s="257" t="s">
        <v>57</v>
      </c>
      <c r="AY14" s="413">
        <v>339</v>
      </c>
      <c r="AZ14" s="413">
        <v>169</v>
      </c>
      <c r="BA14" s="413">
        <v>339</v>
      </c>
      <c r="BB14" s="413">
        <v>169</v>
      </c>
      <c r="BC14" s="257" t="s">
        <v>233</v>
      </c>
      <c r="BD14" s="413"/>
      <c r="BE14" s="257"/>
    </row>
    <row r="15" spans="1:57" s="226" customFormat="1" ht="21" customHeight="1">
      <c r="A15" s="265"/>
      <c r="C15" s="302" t="s">
        <v>467</v>
      </c>
      <c r="D15" s="302"/>
      <c r="E15" s="302"/>
      <c r="F15" s="302"/>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97"/>
      <c r="AV15" s="256"/>
      <c r="AW15" s="256"/>
      <c r="AX15" s="257" t="s">
        <v>60</v>
      </c>
      <c r="AY15" s="413">
        <v>311</v>
      </c>
      <c r="AZ15" s="413">
        <v>156</v>
      </c>
      <c r="BA15" s="413">
        <v>311</v>
      </c>
      <c r="BB15" s="413">
        <v>156</v>
      </c>
      <c r="BC15" s="257" t="s">
        <v>233</v>
      </c>
      <c r="BD15" s="413"/>
      <c r="BE15" s="257"/>
    </row>
    <row r="16" spans="1:57" s="226" customFormat="1" ht="21" customHeight="1">
      <c r="A16" s="266"/>
      <c r="B16" s="287"/>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97"/>
      <c r="AV16" s="256"/>
      <c r="AW16" s="256"/>
      <c r="AX16" s="257" t="s">
        <v>63</v>
      </c>
      <c r="AY16" s="413">
        <v>137</v>
      </c>
      <c r="AZ16" s="413">
        <v>68</v>
      </c>
      <c r="BA16" s="413">
        <v>137</v>
      </c>
      <c r="BB16" s="413">
        <v>68</v>
      </c>
      <c r="BC16" s="257" t="s">
        <v>233</v>
      </c>
      <c r="BD16" s="413"/>
      <c r="BE16" s="257"/>
    </row>
    <row r="17" spans="1:57" s="226" customFormat="1" ht="21" customHeight="1">
      <c r="A17" s="266"/>
      <c r="B17" s="287"/>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2"/>
      <c r="AM17" s="397"/>
      <c r="AV17" s="256"/>
      <c r="AW17" s="256"/>
      <c r="AX17" s="257" t="s">
        <v>35</v>
      </c>
      <c r="AY17" s="413">
        <v>508</v>
      </c>
      <c r="AZ17" s="413">
        <v>254</v>
      </c>
      <c r="BA17" s="413">
        <v>508</v>
      </c>
      <c r="BB17" s="413">
        <v>254</v>
      </c>
      <c r="BC17" s="257" t="s">
        <v>233</v>
      </c>
      <c r="BD17" s="413"/>
      <c r="BE17" s="257"/>
    </row>
    <row r="18" spans="1:57" s="226" customFormat="1" ht="21" customHeight="1">
      <c r="A18" s="266"/>
      <c r="B18" s="287"/>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97"/>
      <c r="AV18" s="256"/>
      <c r="AW18" s="256"/>
      <c r="AX18" s="257" t="s">
        <v>65</v>
      </c>
      <c r="AY18" s="413">
        <v>204</v>
      </c>
      <c r="AZ18" s="413">
        <v>102</v>
      </c>
      <c r="BA18" s="413">
        <v>204</v>
      </c>
      <c r="BB18" s="413">
        <v>102</v>
      </c>
      <c r="BC18" s="257" t="s">
        <v>233</v>
      </c>
      <c r="BD18" s="413"/>
      <c r="BE18" s="257"/>
    </row>
    <row r="19" spans="1:57" s="226" customFormat="1" ht="21" customHeight="1">
      <c r="A19" s="266"/>
      <c r="B19" s="287"/>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2"/>
      <c r="AM19" s="397"/>
      <c r="AV19" s="256"/>
      <c r="AW19" s="256"/>
      <c r="AX19" s="257" t="s">
        <v>67</v>
      </c>
      <c r="AY19" s="413">
        <v>148</v>
      </c>
      <c r="AZ19" s="413">
        <v>74</v>
      </c>
      <c r="BA19" s="413">
        <v>148</v>
      </c>
      <c r="BB19" s="413">
        <v>74</v>
      </c>
      <c r="BC19" s="257" t="s">
        <v>233</v>
      </c>
      <c r="BD19" s="413"/>
      <c r="BE19" s="257"/>
    </row>
    <row r="20" spans="1:57" s="226" customFormat="1" ht="21" customHeight="1">
      <c r="A20" s="266"/>
      <c r="B20" s="287"/>
      <c r="C20" s="302"/>
      <c r="D20" s="302"/>
      <c r="E20" s="302"/>
      <c r="F20" s="302"/>
      <c r="G20" s="302"/>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c r="AL20" s="302"/>
      <c r="AM20" s="397"/>
      <c r="AV20" s="256"/>
      <c r="AW20" s="256"/>
      <c r="AX20" s="257" t="s">
        <v>68</v>
      </c>
      <c r="AY20" s="413"/>
      <c r="AZ20" s="413">
        <v>282</v>
      </c>
      <c r="BA20" s="413"/>
      <c r="BB20" s="413">
        <v>282</v>
      </c>
      <c r="BC20" s="257" t="s">
        <v>233</v>
      </c>
      <c r="BD20" s="413"/>
      <c r="BE20" s="257"/>
    </row>
    <row r="21" spans="1:57" s="226" customFormat="1" ht="21" customHeight="1">
      <c r="A21" s="266"/>
      <c r="B21" s="287"/>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97"/>
      <c r="AV21" s="256"/>
      <c r="AW21" s="256"/>
      <c r="AX21" s="257" t="s">
        <v>171</v>
      </c>
      <c r="AY21" s="413">
        <v>33</v>
      </c>
      <c r="AZ21" s="413">
        <v>16</v>
      </c>
      <c r="BA21" s="413">
        <v>33</v>
      </c>
      <c r="BB21" s="413">
        <v>16</v>
      </c>
      <c r="BC21" s="257" t="s">
        <v>233</v>
      </c>
      <c r="BD21" s="413"/>
      <c r="BE21" s="257"/>
    </row>
    <row r="22" spans="1:57" s="226" customFormat="1" ht="21" customHeight="1">
      <c r="A22" s="267"/>
      <c r="B22" s="288"/>
      <c r="C22" s="303"/>
      <c r="D22" s="303"/>
      <c r="E22" s="303"/>
      <c r="F22" s="303"/>
      <c r="G22" s="303"/>
      <c r="H22" s="303"/>
      <c r="I22" s="303"/>
      <c r="J22" s="303"/>
      <c r="K22" s="303"/>
      <c r="L22" s="303"/>
      <c r="M22" s="303"/>
      <c r="N22" s="303"/>
      <c r="O22" s="303"/>
      <c r="P22" s="303"/>
      <c r="Q22" s="303"/>
      <c r="R22" s="303"/>
      <c r="S22" s="303"/>
      <c r="T22" s="303"/>
      <c r="U22" s="303"/>
      <c r="V22" s="303"/>
      <c r="W22" s="303"/>
      <c r="X22" s="303"/>
      <c r="Y22" s="303"/>
      <c r="Z22" s="303"/>
      <c r="AA22" s="303"/>
      <c r="AB22" s="303"/>
      <c r="AC22" s="303"/>
      <c r="AD22" s="303"/>
      <c r="AE22" s="303"/>
      <c r="AF22" s="303"/>
      <c r="AG22" s="303"/>
      <c r="AH22" s="303"/>
      <c r="AI22" s="303"/>
      <c r="AJ22" s="303"/>
      <c r="AK22" s="303"/>
      <c r="AL22" s="303"/>
      <c r="AM22" s="398"/>
      <c r="AV22" s="256"/>
      <c r="AW22" s="256"/>
      <c r="AX22" s="257" t="s">
        <v>69</v>
      </c>
      <c r="AY22" s="413">
        <v>475</v>
      </c>
      <c r="AZ22" s="413">
        <v>237</v>
      </c>
      <c r="BA22" s="413">
        <v>475</v>
      </c>
      <c r="BB22" s="413">
        <v>237</v>
      </c>
      <c r="BC22" s="257" t="s">
        <v>233</v>
      </c>
      <c r="BD22" s="413"/>
      <c r="BE22" s="257"/>
    </row>
    <row r="23" spans="1:57" s="226" customFormat="1" ht="18.75" customHeight="1">
      <c r="A23" s="268" t="s">
        <v>80</v>
      </c>
      <c r="B23" s="289"/>
      <c r="C23" s="289"/>
      <c r="D23" s="289"/>
      <c r="E23" s="289"/>
      <c r="F23" s="303"/>
      <c r="G23" s="303"/>
      <c r="H23" s="303"/>
      <c r="I23" s="303"/>
      <c r="J23" s="303"/>
      <c r="K23" s="303"/>
      <c r="L23" s="303"/>
      <c r="M23" s="303"/>
      <c r="N23" s="303"/>
      <c r="O23" s="303"/>
      <c r="P23" s="303"/>
      <c r="Q23" s="303"/>
      <c r="R23" s="303"/>
      <c r="S23" s="303"/>
      <c r="T23" s="303"/>
      <c r="U23" s="303"/>
      <c r="V23" s="303"/>
      <c r="W23" s="303"/>
      <c r="X23" s="303"/>
      <c r="Y23" s="303"/>
      <c r="Z23" s="303"/>
      <c r="AA23" s="303"/>
      <c r="AB23" s="303"/>
      <c r="AC23" s="303"/>
      <c r="AD23" s="303"/>
      <c r="AE23" s="303"/>
      <c r="AF23" s="303"/>
      <c r="AG23" s="303"/>
      <c r="AH23" s="303"/>
      <c r="AI23" s="303"/>
      <c r="AJ23" s="303"/>
      <c r="AK23" s="303"/>
      <c r="AL23" s="303"/>
      <c r="AM23" s="398"/>
      <c r="AV23" s="256"/>
      <c r="AW23" s="256"/>
      <c r="AX23" s="257" t="s">
        <v>19</v>
      </c>
      <c r="AY23" s="413">
        <v>638</v>
      </c>
      <c r="AZ23" s="413">
        <v>319</v>
      </c>
      <c r="BA23" s="413">
        <v>638</v>
      </c>
      <c r="BB23" s="413">
        <v>319</v>
      </c>
      <c r="BC23" s="257" t="s">
        <v>233</v>
      </c>
      <c r="BD23" s="413"/>
      <c r="BE23" s="257"/>
    </row>
    <row r="24" spans="1:57" ht="18" customHeight="1">
      <c r="A24" s="269" t="s">
        <v>88</v>
      </c>
      <c r="B24" s="286"/>
      <c r="C24" s="286"/>
      <c r="D24" s="286"/>
      <c r="E24" s="308"/>
      <c r="F24" s="269" t="s">
        <v>277</v>
      </c>
      <c r="G24" s="286"/>
      <c r="H24" s="286"/>
      <c r="I24" s="286"/>
      <c r="J24" s="286"/>
      <c r="K24" s="340" t="s">
        <v>29</v>
      </c>
      <c r="L24" s="340"/>
      <c r="M24" s="340"/>
      <c r="N24" s="340"/>
      <c r="O24" s="340"/>
      <c r="P24" s="340"/>
      <c r="Q24" s="340"/>
      <c r="R24" s="340"/>
      <c r="S24" s="340"/>
      <c r="T24" s="340"/>
      <c r="U24" s="340"/>
      <c r="V24" s="340"/>
      <c r="W24" s="340"/>
      <c r="X24" s="340"/>
      <c r="Y24" s="340"/>
      <c r="Z24" s="340"/>
      <c r="AA24" s="340"/>
      <c r="AB24" s="340"/>
      <c r="AC24" s="340"/>
      <c r="AD24" s="340"/>
      <c r="AE24" s="340"/>
      <c r="AF24" s="340"/>
      <c r="AG24" s="340"/>
      <c r="AH24" s="340"/>
      <c r="AI24" s="340"/>
      <c r="AJ24" s="340"/>
      <c r="AK24" s="340"/>
      <c r="AL24" s="340"/>
      <c r="AM24" s="340"/>
      <c r="AX24" s="257" t="s">
        <v>72</v>
      </c>
      <c r="AY24" s="414">
        <f t="shared" ref="AY24:AZ37" si="0">BA24*$AG$5</f>
        <v>0</v>
      </c>
      <c r="AZ24" s="414">
        <f t="shared" si="0"/>
        <v>0</v>
      </c>
      <c r="BA24" s="413">
        <v>38</v>
      </c>
      <c r="BB24" s="413">
        <v>19</v>
      </c>
      <c r="BC24" s="257" t="s">
        <v>243</v>
      </c>
      <c r="BD24" s="413"/>
      <c r="BE24" s="257"/>
    </row>
    <row r="25" spans="1:57" ht="9.75" customHeight="1">
      <c r="A25" s="270"/>
      <c r="B25" s="270"/>
      <c r="C25" s="270"/>
      <c r="D25" s="270"/>
      <c r="E25" s="270"/>
      <c r="F25" s="311"/>
      <c r="G25" s="311"/>
      <c r="H25" s="311"/>
      <c r="I25" s="311"/>
      <c r="J25" s="311"/>
      <c r="K25" s="341"/>
      <c r="L25" s="341"/>
      <c r="M25" s="341"/>
      <c r="N25" s="341"/>
      <c r="O25" s="341"/>
      <c r="P25" s="341"/>
      <c r="Q25" s="341"/>
      <c r="R25" s="341"/>
      <c r="S25" s="341"/>
      <c r="T25" s="341"/>
      <c r="U25" s="341"/>
      <c r="V25" s="341"/>
      <c r="W25" s="341"/>
      <c r="X25" s="341"/>
      <c r="Y25" s="341"/>
      <c r="Z25" s="341"/>
      <c r="AA25" s="341"/>
      <c r="AB25" s="341"/>
      <c r="AC25" s="341"/>
      <c r="AD25" s="341"/>
      <c r="AE25" s="341"/>
      <c r="AF25" s="341"/>
      <c r="AG25" s="341"/>
      <c r="AH25" s="341"/>
      <c r="AI25" s="341"/>
      <c r="AJ25" s="341"/>
      <c r="AK25" s="341"/>
      <c r="AL25" s="341"/>
      <c r="AM25" s="341"/>
      <c r="AX25" s="257" t="s">
        <v>75</v>
      </c>
      <c r="AY25" s="414">
        <f t="shared" si="0"/>
        <v>0</v>
      </c>
      <c r="AZ25" s="414">
        <f t="shared" si="0"/>
        <v>0</v>
      </c>
      <c r="BA25" s="413">
        <v>40</v>
      </c>
      <c r="BB25" s="413">
        <v>20</v>
      </c>
      <c r="BC25" s="257" t="s">
        <v>243</v>
      </c>
      <c r="BD25" s="413"/>
      <c r="BE25" s="257"/>
    </row>
    <row r="26" spans="1:57" ht="9.75" customHeight="1">
      <c r="A26" s="270"/>
      <c r="B26" s="270"/>
      <c r="C26" s="270"/>
      <c r="D26" s="270"/>
      <c r="E26" s="270"/>
      <c r="F26" s="311"/>
      <c r="G26" s="311"/>
      <c r="H26" s="311"/>
      <c r="I26" s="311"/>
      <c r="J26" s="311"/>
      <c r="K26" s="341"/>
      <c r="L26" s="341"/>
      <c r="M26" s="341"/>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341"/>
      <c r="AL26" s="341"/>
      <c r="AM26" s="341"/>
      <c r="AX26" s="257" t="s">
        <v>51</v>
      </c>
      <c r="AY26" s="414">
        <f t="shared" si="0"/>
        <v>0</v>
      </c>
      <c r="AZ26" s="414">
        <f t="shared" si="0"/>
        <v>0</v>
      </c>
      <c r="BA26" s="413">
        <v>38</v>
      </c>
      <c r="BB26" s="413">
        <v>19</v>
      </c>
      <c r="BC26" s="257" t="s">
        <v>243</v>
      </c>
      <c r="BD26" s="413"/>
      <c r="BE26" s="257"/>
    </row>
    <row r="27" spans="1:57" ht="9.75" customHeight="1">
      <c r="A27" s="270"/>
      <c r="B27" s="270"/>
      <c r="C27" s="270"/>
      <c r="D27" s="270"/>
      <c r="E27" s="270"/>
      <c r="F27" s="311"/>
      <c r="G27" s="311"/>
      <c r="H27" s="311"/>
      <c r="I27" s="311"/>
      <c r="J27" s="311"/>
      <c r="K27" s="341"/>
      <c r="L27" s="341"/>
      <c r="M27" s="341"/>
      <c r="N27" s="341"/>
      <c r="O27" s="341"/>
      <c r="P27" s="341"/>
      <c r="Q27" s="341"/>
      <c r="R27" s="341"/>
      <c r="S27" s="341"/>
      <c r="T27" s="341"/>
      <c r="U27" s="341"/>
      <c r="V27" s="341"/>
      <c r="W27" s="341"/>
      <c r="X27" s="341"/>
      <c r="Y27" s="341"/>
      <c r="Z27" s="341"/>
      <c r="AA27" s="341"/>
      <c r="AB27" s="341"/>
      <c r="AC27" s="341"/>
      <c r="AD27" s="341"/>
      <c r="AE27" s="341"/>
      <c r="AF27" s="341"/>
      <c r="AG27" s="341"/>
      <c r="AH27" s="341"/>
      <c r="AI27" s="341"/>
      <c r="AJ27" s="341"/>
      <c r="AK27" s="341"/>
      <c r="AL27" s="341"/>
      <c r="AM27" s="341"/>
      <c r="AX27" s="257" t="s">
        <v>59</v>
      </c>
      <c r="AY27" s="414">
        <f t="shared" si="0"/>
        <v>0</v>
      </c>
      <c r="AZ27" s="414">
        <f t="shared" si="0"/>
        <v>0</v>
      </c>
      <c r="BA27" s="413">
        <v>48</v>
      </c>
      <c r="BB27" s="413">
        <v>24</v>
      </c>
      <c r="BC27" s="257" t="s">
        <v>243</v>
      </c>
      <c r="BD27" s="413"/>
      <c r="BE27" s="257"/>
    </row>
    <row r="28" spans="1:57" ht="9.75" customHeight="1">
      <c r="A28" s="270"/>
      <c r="B28" s="270"/>
      <c r="C28" s="270"/>
      <c r="D28" s="270"/>
      <c r="E28" s="270"/>
      <c r="F28" s="311"/>
      <c r="G28" s="311"/>
      <c r="H28" s="311"/>
      <c r="I28" s="311"/>
      <c r="J28" s="311"/>
      <c r="K28" s="341"/>
      <c r="L28" s="341"/>
      <c r="M28" s="341"/>
      <c r="N28" s="341"/>
      <c r="O28" s="341"/>
      <c r="P28" s="341"/>
      <c r="Q28" s="341"/>
      <c r="R28" s="341"/>
      <c r="S28" s="341"/>
      <c r="T28" s="341"/>
      <c r="U28" s="341"/>
      <c r="V28" s="341"/>
      <c r="W28" s="341"/>
      <c r="X28" s="341"/>
      <c r="Y28" s="341"/>
      <c r="Z28" s="341"/>
      <c r="AA28" s="341"/>
      <c r="AB28" s="341"/>
      <c r="AC28" s="341"/>
      <c r="AD28" s="341"/>
      <c r="AE28" s="341"/>
      <c r="AF28" s="341"/>
      <c r="AG28" s="341"/>
      <c r="AH28" s="341"/>
      <c r="AI28" s="341"/>
      <c r="AJ28" s="341"/>
      <c r="AK28" s="341"/>
      <c r="AL28" s="341"/>
      <c r="AM28" s="341"/>
      <c r="AX28" s="257" t="s">
        <v>11</v>
      </c>
      <c r="AY28" s="414">
        <f t="shared" si="0"/>
        <v>0</v>
      </c>
      <c r="AZ28" s="414">
        <f t="shared" si="0"/>
        <v>0</v>
      </c>
      <c r="BA28" s="413">
        <v>43</v>
      </c>
      <c r="BB28" s="413">
        <v>21</v>
      </c>
      <c r="BC28" s="257" t="s">
        <v>243</v>
      </c>
      <c r="BD28" s="413"/>
      <c r="BE28" s="257"/>
    </row>
    <row r="29" spans="1:57" ht="9.75" customHeight="1">
      <c r="A29" s="270"/>
      <c r="B29" s="270"/>
      <c r="C29" s="270"/>
      <c r="D29" s="270"/>
      <c r="E29" s="270"/>
      <c r="F29" s="311"/>
      <c r="G29" s="311"/>
      <c r="H29" s="311"/>
      <c r="I29" s="311"/>
      <c r="J29" s="311"/>
      <c r="K29" s="341"/>
      <c r="L29" s="341"/>
      <c r="M29" s="341"/>
      <c r="N29" s="341"/>
      <c r="O29" s="341"/>
      <c r="P29" s="341"/>
      <c r="Q29" s="341"/>
      <c r="R29" s="341"/>
      <c r="S29" s="341"/>
      <c r="T29" s="341"/>
      <c r="U29" s="341"/>
      <c r="V29" s="341"/>
      <c r="W29" s="341"/>
      <c r="X29" s="341"/>
      <c r="Y29" s="341"/>
      <c r="Z29" s="341"/>
      <c r="AA29" s="341"/>
      <c r="AB29" s="341"/>
      <c r="AC29" s="341"/>
      <c r="AD29" s="341"/>
      <c r="AE29" s="341"/>
      <c r="AF29" s="341"/>
      <c r="AG29" s="341"/>
      <c r="AH29" s="341"/>
      <c r="AI29" s="341"/>
      <c r="AJ29" s="341"/>
      <c r="AK29" s="341"/>
      <c r="AL29" s="341"/>
      <c r="AM29" s="341"/>
      <c r="AX29" s="257" t="s">
        <v>77</v>
      </c>
      <c r="AY29" s="414">
        <f t="shared" si="0"/>
        <v>0</v>
      </c>
      <c r="AZ29" s="414">
        <f t="shared" si="0"/>
        <v>0</v>
      </c>
      <c r="BA29" s="413">
        <v>36</v>
      </c>
      <c r="BB29" s="413">
        <v>18</v>
      </c>
      <c r="BC29" s="257" t="s">
        <v>243</v>
      </c>
      <c r="BD29" s="413"/>
      <c r="BE29" s="257"/>
    </row>
    <row r="30" spans="1:57" ht="9.75" customHeight="1">
      <c r="A30" s="270"/>
      <c r="B30" s="270"/>
      <c r="C30" s="270"/>
      <c r="D30" s="270"/>
      <c r="E30" s="270"/>
      <c r="F30" s="311"/>
      <c r="G30" s="311"/>
      <c r="H30" s="311"/>
      <c r="I30" s="311"/>
      <c r="J30" s="31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c r="AL30" s="341"/>
      <c r="AM30" s="341"/>
      <c r="AX30" s="257" t="s">
        <v>245</v>
      </c>
      <c r="AY30" s="414">
        <f t="shared" si="0"/>
        <v>0</v>
      </c>
      <c r="AZ30" s="414">
        <f t="shared" si="0"/>
        <v>0</v>
      </c>
      <c r="BA30" s="413">
        <v>37</v>
      </c>
      <c r="BB30" s="413">
        <v>19</v>
      </c>
      <c r="BC30" s="257" t="s">
        <v>243</v>
      </c>
      <c r="BD30" s="413"/>
      <c r="BE30" s="257"/>
    </row>
    <row r="31" spans="1:57" ht="9.75" customHeight="1">
      <c r="A31" s="270"/>
      <c r="B31" s="270"/>
      <c r="C31" s="270"/>
      <c r="D31" s="270"/>
      <c r="E31" s="270"/>
      <c r="F31" s="311"/>
      <c r="G31" s="311"/>
      <c r="H31" s="311"/>
      <c r="I31" s="311"/>
      <c r="J31" s="311"/>
      <c r="K31" s="341"/>
      <c r="L31" s="341"/>
      <c r="M31" s="341"/>
      <c r="N31" s="341"/>
      <c r="O31" s="341"/>
      <c r="P31" s="341"/>
      <c r="Q31" s="341"/>
      <c r="R31" s="341"/>
      <c r="S31" s="341"/>
      <c r="T31" s="341"/>
      <c r="U31" s="341"/>
      <c r="V31" s="341"/>
      <c r="W31" s="341"/>
      <c r="X31" s="341"/>
      <c r="Y31" s="341"/>
      <c r="Z31" s="341"/>
      <c r="AA31" s="341"/>
      <c r="AB31" s="341"/>
      <c r="AC31" s="341"/>
      <c r="AD31" s="341"/>
      <c r="AE31" s="341"/>
      <c r="AF31" s="341"/>
      <c r="AG31" s="341"/>
      <c r="AH31" s="341"/>
      <c r="AI31" s="341"/>
      <c r="AJ31" s="341"/>
      <c r="AK31" s="341"/>
      <c r="AL31" s="341"/>
      <c r="AM31" s="341"/>
      <c r="AX31" s="257" t="s">
        <v>163</v>
      </c>
      <c r="AY31" s="414">
        <f t="shared" si="0"/>
        <v>0</v>
      </c>
      <c r="AZ31" s="414">
        <f t="shared" si="0"/>
        <v>0</v>
      </c>
      <c r="BA31" s="413">
        <v>35</v>
      </c>
      <c r="BB31" s="413">
        <v>18</v>
      </c>
      <c r="BC31" s="257" t="s">
        <v>243</v>
      </c>
      <c r="BD31" s="413"/>
      <c r="BE31" s="257"/>
    </row>
    <row r="32" spans="1:57" ht="9.75" customHeight="1">
      <c r="A32" s="270"/>
      <c r="B32" s="270"/>
      <c r="C32" s="270"/>
      <c r="D32" s="270"/>
      <c r="E32" s="270"/>
      <c r="F32" s="311"/>
      <c r="G32" s="311"/>
      <c r="H32" s="311"/>
      <c r="I32" s="311"/>
      <c r="J32" s="311"/>
      <c r="K32" s="341"/>
      <c r="L32" s="341"/>
      <c r="M32" s="341"/>
      <c r="N32" s="341"/>
      <c r="O32" s="341"/>
      <c r="P32" s="341"/>
      <c r="Q32" s="341"/>
      <c r="R32" s="341"/>
      <c r="S32" s="341"/>
      <c r="T32" s="341"/>
      <c r="U32" s="341"/>
      <c r="V32" s="341"/>
      <c r="W32" s="341"/>
      <c r="X32" s="341"/>
      <c r="Y32" s="341"/>
      <c r="Z32" s="341"/>
      <c r="AA32" s="341"/>
      <c r="AB32" s="341"/>
      <c r="AC32" s="341"/>
      <c r="AD32" s="341"/>
      <c r="AE32" s="341"/>
      <c r="AF32" s="341"/>
      <c r="AG32" s="341"/>
      <c r="AH32" s="341"/>
      <c r="AI32" s="341"/>
      <c r="AJ32" s="341"/>
      <c r="AK32" s="341"/>
      <c r="AL32" s="341"/>
      <c r="AM32" s="341"/>
      <c r="AX32" s="257" t="s">
        <v>246</v>
      </c>
      <c r="AY32" s="414">
        <f t="shared" si="0"/>
        <v>0</v>
      </c>
      <c r="AZ32" s="414">
        <f t="shared" si="0"/>
        <v>0</v>
      </c>
      <c r="BA32" s="413">
        <v>37</v>
      </c>
      <c r="BB32" s="413">
        <v>19</v>
      </c>
      <c r="BC32" s="257" t="s">
        <v>243</v>
      </c>
      <c r="BD32" s="413"/>
      <c r="BE32" s="257"/>
    </row>
    <row r="33" spans="1:57" ht="9.75" customHeight="1">
      <c r="A33" s="270"/>
      <c r="B33" s="270"/>
      <c r="C33" s="270"/>
      <c r="D33" s="270"/>
      <c r="E33" s="270"/>
      <c r="F33" s="311"/>
      <c r="G33" s="311"/>
      <c r="H33" s="311"/>
      <c r="I33" s="311"/>
      <c r="J33" s="311"/>
      <c r="K33" s="341"/>
      <c r="L33" s="341"/>
      <c r="M33" s="341"/>
      <c r="N33" s="341"/>
      <c r="O33" s="341"/>
      <c r="P33" s="341"/>
      <c r="Q33" s="341"/>
      <c r="R33" s="341"/>
      <c r="S33" s="341"/>
      <c r="T33" s="341"/>
      <c r="U33" s="341"/>
      <c r="V33" s="341"/>
      <c r="W33" s="341"/>
      <c r="X33" s="341"/>
      <c r="Y33" s="341"/>
      <c r="Z33" s="341"/>
      <c r="AA33" s="341"/>
      <c r="AB33" s="341"/>
      <c r="AC33" s="341"/>
      <c r="AD33" s="341"/>
      <c r="AE33" s="341"/>
      <c r="AF33" s="341"/>
      <c r="AG33" s="341"/>
      <c r="AH33" s="341"/>
      <c r="AI33" s="341"/>
      <c r="AJ33" s="341"/>
      <c r="AK33" s="341"/>
      <c r="AL33" s="341"/>
      <c r="AM33" s="341"/>
      <c r="AX33" s="257" t="s">
        <v>247</v>
      </c>
      <c r="AY33" s="414">
        <f t="shared" si="0"/>
        <v>0</v>
      </c>
      <c r="AZ33" s="414">
        <f t="shared" si="0"/>
        <v>0</v>
      </c>
      <c r="BA33" s="413">
        <v>35</v>
      </c>
      <c r="BB33" s="413">
        <v>18</v>
      </c>
      <c r="BC33" s="257" t="s">
        <v>243</v>
      </c>
      <c r="BD33" s="413"/>
      <c r="BE33" s="257"/>
    </row>
    <row r="34" spans="1:57" ht="9.75" customHeight="1">
      <c r="A34" s="270"/>
      <c r="B34" s="270"/>
      <c r="C34" s="270"/>
      <c r="D34" s="270"/>
      <c r="E34" s="270"/>
      <c r="F34" s="311"/>
      <c r="G34" s="311"/>
      <c r="H34" s="311"/>
      <c r="I34" s="311"/>
      <c r="J34" s="311"/>
      <c r="K34" s="341"/>
      <c r="L34" s="341"/>
      <c r="M34" s="341"/>
      <c r="N34" s="341"/>
      <c r="O34" s="341"/>
      <c r="P34" s="341"/>
      <c r="Q34" s="341"/>
      <c r="R34" s="341"/>
      <c r="S34" s="341"/>
      <c r="T34" s="341"/>
      <c r="U34" s="341"/>
      <c r="V34" s="341"/>
      <c r="W34" s="341"/>
      <c r="X34" s="341"/>
      <c r="Y34" s="341"/>
      <c r="Z34" s="341"/>
      <c r="AA34" s="341"/>
      <c r="AB34" s="341"/>
      <c r="AC34" s="341"/>
      <c r="AD34" s="341"/>
      <c r="AE34" s="341"/>
      <c r="AF34" s="341"/>
      <c r="AG34" s="341"/>
      <c r="AH34" s="341"/>
      <c r="AI34" s="341"/>
      <c r="AJ34" s="341"/>
      <c r="AK34" s="341"/>
      <c r="AL34" s="341"/>
      <c r="AM34" s="341"/>
      <c r="AX34" s="257" t="s">
        <v>249</v>
      </c>
      <c r="AY34" s="414">
        <f t="shared" si="0"/>
        <v>0</v>
      </c>
      <c r="AZ34" s="414">
        <f t="shared" si="0"/>
        <v>0</v>
      </c>
      <c r="BA34" s="413">
        <v>37</v>
      </c>
      <c r="BB34" s="413">
        <v>19</v>
      </c>
      <c r="BC34" s="257" t="s">
        <v>243</v>
      </c>
      <c r="BD34" s="413"/>
      <c r="BE34" s="257"/>
    </row>
    <row r="35" spans="1:57" ht="9.75" customHeight="1">
      <c r="A35" s="270"/>
      <c r="B35" s="270"/>
      <c r="C35" s="270"/>
      <c r="D35" s="270"/>
      <c r="E35" s="270"/>
      <c r="F35" s="311"/>
      <c r="G35" s="311"/>
      <c r="H35" s="311"/>
      <c r="I35" s="311"/>
      <c r="J35" s="311"/>
      <c r="K35" s="341"/>
      <c r="L35" s="341"/>
      <c r="M35" s="341"/>
      <c r="N35" s="341"/>
      <c r="O35" s="341"/>
      <c r="P35" s="341"/>
      <c r="Q35" s="341"/>
      <c r="R35" s="341"/>
      <c r="S35" s="341"/>
      <c r="T35" s="341"/>
      <c r="U35" s="341"/>
      <c r="V35" s="341"/>
      <c r="W35" s="341"/>
      <c r="X35" s="341"/>
      <c r="Y35" s="341"/>
      <c r="Z35" s="341"/>
      <c r="AA35" s="341"/>
      <c r="AB35" s="341"/>
      <c r="AC35" s="341"/>
      <c r="AD35" s="341"/>
      <c r="AE35" s="341"/>
      <c r="AF35" s="341"/>
      <c r="AG35" s="341"/>
      <c r="AH35" s="341"/>
      <c r="AI35" s="341"/>
      <c r="AJ35" s="341"/>
      <c r="AK35" s="341"/>
      <c r="AL35" s="341"/>
      <c r="AM35" s="341"/>
      <c r="AX35" s="257" t="s">
        <v>21</v>
      </c>
      <c r="AY35" s="414">
        <f t="shared" si="0"/>
        <v>0</v>
      </c>
      <c r="AZ35" s="414">
        <f t="shared" si="0"/>
        <v>0</v>
      </c>
      <c r="BA35" s="413">
        <v>35</v>
      </c>
      <c r="BB35" s="413">
        <v>18</v>
      </c>
      <c r="BC35" s="257" t="s">
        <v>243</v>
      </c>
      <c r="BD35" s="413"/>
      <c r="BE35" s="257"/>
    </row>
    <row r="36" spans="1:57" ht="9.75" customHeight="1">
      <c r="A36" s="270"/>
      <c r="B36" s="270"/>
      <c r="C36" s="270"/>
      <c r="D36" s="270"/>
      <c r="E36" s="270"/>
      <c r="F36" s="311"/>
      <c r="G36" s="311"/>
      <c r="H36" s="311"/>
      <c r="I36" s="311"/>
      <c r="J36" s="311"/>
      <c r="K36" s="341"/>
      <c r="L36" s="341"/>
      <c r="M36" s="341"/>
      <c r="N36" s="341"/>
      <c r="O36" s="341"/>
      <c r="P36" s="341"/>
      <c r="Q36" s="341"/>
      <c r="R36" s="341"/>
      <c r="S36" s="341"/>
      <c r="T36" s="341"/>
      <c r="U36" s="341"/>
      <c r="V36" s="341"/>
      <c r="W36" s="341"/>
      <c r="X36" s="341"/>
      <c r="Y36" s="341"/>
      <c r="Z36" s="341"/>
      <c r="AA36" s="341"/>
      <c r="AB36" s="341"/>
      <c r="AC36" s="341"/>
      <c r="AD36" s="341"/>
      <c r="AE36" s="341"/>
      <c r="AF36" s="341"/>
      <c r="AG36" s="341"/>
      <c r="AH36" s="341"/>
      <c r="AI36" s="341"/>
      <c r="AJ36" s="341"/>
      <c r="AK36" s="341"/>
      <c r="AL36" s="341"/>
      <c r="AM36" s="341"/>
      <c r="AX36" s="257" t="s">
        <v>252</v>
      </c>
      <c r="AY36" s="414">
        <f t="shared" si="0"/>
        <v>0</v>
      </c>
      <c r="AZ36" s="414">
        <f t="shared" si="0"/>
        <v>0</v>
      </c>
      <c r="BA36" s="413">
        <v>37</v>
      </c>
      <c r="BB36" s="413">
        <v>19</v>
      </c>
      <c r="BC36" s="257" t="s">
        <v>243</v>
      </c>
      <c r="BD36" s="413"/>
      <c r="BE36" s="257"/>
    </row>
    <row r="37" spans="1:57" ht="9.75" customHeight="1">
      <c r="A37" s="270"/>
      <c r="B37" s="270"/>
      <c r="C37" s="270"/>
      <c r="D37" s="270"/>
      <c r="E37" s="270"/>
      <c r="F37" s="311"/>
      <c r="G37" s="311"/>
      <c r="H37" s="311"/>
      <c r="I37" s="311"/>
      <c r="J37" s="311"/>
      <c r="K37" s="341"/>
      <c r="L37" s="341"/>
      <c r="M37" s="341"/>
      <c r="N37" s="341"/>
      <c r="O37" s="341"/>
      <c r="P37" s="341"/>
      <c r="Q37" s="341"/>
      <c r="R37" s="341"/>
      <c r="S37" s="341"/>
      <c r="T37" s="341"/>
      <c r="U37" s="341"/>
      <c r="V37" s="341"/>
      <c r="W37" s="341"/>
      <c r="X37" s="341"/>
      <c r="Y37" s="341"/>
      <c r="Z37" s="341"/>
      <c r="AA37" s="341"/>
      <c r="AB37" s="341"/>
      <c r="AC37" s="341"/>
      <c r="AD37" s="341"/>
      <c r="AE37" s="341"/>
      <c r="AF37" s="341"/>
      <c r="AG37" s="341"/>
      <c r="AH37" s="341"/>
      <c r="AI37" s="341"/>
      <c r="AJ37" s="341"/>
      <c r="AK37" s="341"/>
      <c r="AL37" s="341"/>
      <c r="AM37" s="341"/>
      <c r="AX37" s="257" t="s">
        <v>153</v>
      </c>
      <c r="AY37" s="414">
        <f t="shared" si="0"/>
        <v>0</v>
      </c>
      <c r="AZ37" s="414">
        <f t="shared" si="0"/>
        <v>0</v>
      </c>
      <c r="BA37" s="413">
        <v>35</v>
      </c>
      <c r="BB37" s="413">
        <v>18</v>
      </c>
      <c r="BC37" s="257" t="s">
        <v>243</v>
      </c>
      <c r="BD37" s="413"/>
      <c r="BE37" s="257"/>
    </row>
    <row r="38" spans="1:57" ht="9.75" customHeight="1">
      <c r="A38" s="270"/>
      <c r="B38" s="270"/>
      <c r="C38" s="270"/>
      <c r="D38" s="270"/>
      <c r="E38" s="270"/>
      <c r="F38" s="311"/>
      <c r="G38" s="311"/>
      <c r="H38" s="311"/>
      <c r="I38" s="311"/>
      <c r="J38" s="31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1"/>
      <c r="AI38" s="341"/>
      <c r="AJ38" s="341"/>
      <c r="AK38" s="341"/>
      <c r="AL38" s="341"/>
      <c r="AM38" s="341"/>
      <c r="BD38" s="257"/>
      <c r="BE38" s="257"/>
    </row>
    <row r="39" spans="1:57" ht="9.75" customHeight="1">
      <c r="A39" s="270"/>
      <c r="B39" s="270"/>
      <c r="C39" s="270"/>
      <c r="D39" s="270"/>
      <c r="E39" s="270"/>
      <c r="F39" s="311"/>
      <c r="G39" s="311"/>
      <c r="H39" s="311"/>
      <c r="I39" s="311"/>
      <c r="J39" s="311"/>
      <c r="K39" s="341"/>
      <c r="L39" s="341"/>
      <c r="M39" s="341"/>
      <c r="N39" s="341"/>
      <c r="O39" s="341"/>
      <c r="P39" s="341"/>
      <c r="Q39" s="341"/>
      <c r="R39" s="341"/>
      <c r="S39" s="341"/>
      <c r="T39" s="341"/>
      <c r="U39" s="341"/>
      <c r="V39" s="341"/>
      <c r="W39" s="341"/>
      <c r="X39" s="341"/>
      <c r="Y39" s="341"/>
      <c r="Z39" s="341"/>
      <c r="AA39" s="341"/>
      <c r="AB39" s="341"/>
      <c r="AC39" s="341"/>
      <c r="AD39" s="341"/>
      <c r="AE39" s="341"/>
      <c r="AF39" s="341"/>
      <c r="AG39" s="341"/>
      <c r="AH39" s="341"/>
      <c r="AI39" s="341"/>
      <c r="AJ39" s="341"/>
      <c r="AK39" s="341"/>
      <c r="AL39" s="341"/>
      <c r="AM39" s="341"/>
      <c r="AX39" s="257" t="s">
        <v>222</v>
      </c>
      <c r="AY39" s="257" t="s">
        <v>253</v>
      </c>
      <c r="BD39" s="257"/>
      <c r="BE39" s="257"/>
    </row>
    <row r="40" spans="1:57" ht="9.75" customHeight="1">
      <c r="A40" s="270"/>
      <c r="B40" s="270"/>
      <c r="C40" s="270"/>
      <c r="D40" s="270"/>
      <c r="E40" s="270"/>
      <c r="F40" s="311"/>
      <c r="G40" s="311"/>
      <c r="H40" s="311"/>
      <c r="I40" s="311"/>
      <c r="J40" s="311"/>
      <c r="K40" s="341"/>
      <c r="L40" s="341"/>
      <c r="M40" s="341"/>
      <c r="N40" s="341"/>
      <c r="O40" s="341"/>
      <c r="P40" s="341"/>
      <c r="Q40" s="341"/>
      <c r="R40" s="341"/>
      <c r="S40" s="341"/>
      <c r="T40" s="341"/>
      <c r="U40" s="341"/>
      <c r="V40" s="341"/>
      <c r="W40" s="341"/>
      <c r="X40" s="341"/>
      <c r="Y40" s="341"/>
      <c r="Z40" s="341"/>
      <c r="AA40" s="341"/>
      <c r="AB40" s="341"/>
      <c r="AC40" s="341"/>
      <c r="AD40" s="341"/>
      <c r="AE40" s="341"/>
      <c r="AF40" s="341"/>
      <c r="AG40" s="341"/>
      <c r="AH40" s="341"/>
      <c r="AI40" s="341"/>
      <c r="AJ40" s="341"/>
      <c r="AK40" s="341"/>
      <c r="AL40" s="341"/>
      <c r="AM40" s="341"/>
      <c r="AX40" s="257" t="s">
        <v>223</v>
      </c>
      <c r="AY40" s="257">
        <v>0</v>
      </c>
      <c r="AZ40" s="257" t="b">
        <v>0</v>
      </c>
      <c r="BA40" s="257" t="b">
        <v>0</v>
      </c>
      <c r="BB40" s="257" t="b">
        <v>0</v>
      </c>
      <c r="BC40" s="257">
        <v>0</v>
      </c>
      <c r="BD40" s="257">
        <v>0</v>
      </c>
      <c r="BE40" s="257"/>
    </row>
    <row r="41" spans="1:57" ht="9.75" customHeight="1">
      <c r="A41" s="270"/>
      <c r="B41" s="270"/>
      <c r="C41" s="270"/>
      <c r="D41" s="270"/>
      <c r="E41" s="270"/>
      <c r="F41" s="311"/>
      <c r="G41" s="311"/>
      <c r="H41" s="311"/>
      <c r="I41" s="311"/>
      <c r="J41" s="311"/>
      <c r="K41" s="341"/>
      <c r="L41" s="341"/>
      <c r="M41" s="341"/>
      <c r="N41" s="341"/>
      <c r="O41" s="341"/>
      <c r="P41" s="341"/>
      <c r="Q41" s="341"/>
      <c r="R41" s="341"/>
      <c r="S41" s="341"/>
      <c r="T41" s="341"/>
      <c r="U41" s="341"/>
      <c r="V41" s="341"/>
      <c r="W41" s="341"/>
      <c r="X41" s="341"/>
      <c r="Y41" s="341"/>
      <c r="Z41" s="341"/>
      <c r="AA41" s="341"/>
      <c r="AB41" s="341"/>
      <c r="AC41" s="341"/>
      <c r="AD41" s="341"/>
      <c r="AE41" s="341"/>
      <c r="AF41" s="341"/>
      <c r="AG41" s="341"/>
      <c r="AH41" s="341"/>
      <c r="AI41" s="341"/>
      <c r="AJ41" s="341"/>
      <c r="AK41" s="341"/>
      <c r="AL41" s="341"/>
      <c r="AM41" s="341"/>
      <c r="AX41" s="257" t="s">
        <v>224</v>
      </c>
      <c r="BD41" s="257"/>
      <c r="BE41" s="257"/>
    </row>
    <row r="42" spans="1:57" ht="9.75" customHeight="1">
      <c r="A42" s="270"/>
      <c r="B42" s="270"/>
      <c r="C42" s="270"/>
      <c r="D42" s="270"/>
      <c r="E42" s="270"/>
      <c r="F42" s="311"/>
      <c r="G42" s="311"/>
      <c r="H42" s="311"/>
      <c r="I42" s="311"/>
      <c r="J42" s="311"/>
      <c r="K42" s="341"/>
      <c r="L42" s="341"/>
      <c r="M42" s="341"/>
      <c r="N42" s="341"/>
      <c r="O42" s="341"/>
      <c r="P42" s="341"/>
      <c r="Q42" s="341"/>
      <c r="R42" s="341"/>
      <c r="S42" s="341"/>
      <c r="T42" s="341"/>
      <c r="U42" s="341"/>
      <c r="V42" s="341"/>
      <c r="W42" s="341"/>
      <c r="X42" s="341"/>
      <c r="Y42" s="341"/>
      <c r="Z42" s="341"/>
      <c r="AA42" s="341"/>
      <c r="AB42" s="341"/>
      <c r="AC42" s="341"/>
      <c r="AD42" s="341"/>
      <c r="AE42" s="341"/>
      <c r="AF42" s="341"/>
      <c r="AG42" s="341"/>
      <c r="AH42" s="341"/>
      <c r="AI42" s="341"/>
      <c r="AJ42" s="341"/>
      <c r="AK42" s="341"/>
      <c r="AL42" s="341"/>
      <c r="AM42" s="341"/>
      <c r="AX42" s="257" t="s">
        <v>28</v>
      </c>
      <c r="BD42" s="257"/>
      <c r="BE42" s="257"/>
    </row>
    <row r="43" spans="1:57" ht="9.75" customHeight="1">
      <c r="A43" s="270"/>
      <c r="B43" s="270"/>
      <c r="C43" s="270"/>
      <c r="D43" s="270"/>
      <c r="E43" s="270"/>
      <c r="F43" s="311"/>
      <c r="G43" s="311"/>
      <c r="H43" s="311"/>
      <c r="I43" s="311"/>
      <c r="J43" s="311"/>
      <c r="K43" s="341"/>
      <c r="L43" s="341"/>
      <c r="M43" s="341"/>
      <c r="N43" s="341"/>
      <c r="O43" s="341"/>
      <c r="P43" s="341"/>
      <c r="Q43" s="341"/>
      <c r="R43" s="341"/>
      <c r="S43" s="341"/>
      <c r="T43" s="341"/>
      <c r="U43" s="341"/>
      <c r="V43" s="341"/>
      <c r="W43" s="341"/>
      <c r="X43" s="341"/>
      <c r="Y43" s="341"/>
      <c r="Z43" s="341"/>
      <c r="AA43" s="341"/>
      <c r="AB43" s="341"/>
      <c r="AC43" s="341"/>
      <c r="AD43" s="341"/>
      <c r="AE43" s="341"/>
      <c r="AF43" s="341"/>
      <c r="AG43" s="341"/>
      <c r="AH43" s="341"/>
      <c r="AI43" s="341"/>
      <c r="AJ43" s="341"/>
      <c r="AK43" s="341"/>
      <c r="AL43" s="341"/>
      <c r="AM43" s="341"/>
      <c r="AX43" s="257" t="s">
        <v>227</v>
      </c>
      <c r="BD43" s="257"/>
      <c r="BE43" s="257"/>
    </row>
    <row r="44" spans="1:57" ht="9.75" customHeight="1">
      <c r="A44" s="270"/>
      <c r="B44" s="270"/>
      <c r="C44" s="270"/>
      <c r="D44" s="270"/>
      <c r="E44" s="270"/>
      <c r="F44" s="312"/>
      <c r="G44" s="317"/>
      <c r="H44" s="317"/>
      <c r="I44" s="317"/>
      <c r="J44" s="333"/>
      <c r="K44" s="342"/>
      <c r="L44" s="342"/>
      <c r="M44" s="342"/>
      <c r="N44" s="342"/>
      <c r="O44" s="342"/>
      <c r="P44" s="342"/>
      <c r="Q44" s="342"/>
      <c r="R44" s="342"/>
      <c r="S44" s="342"/>
      <c r="T44" s="342"/>
      <c r="U44" s="342"/>
      <c r="V44" s="342"/>
      <c r="W44" s="342"/>
      <c r="X44" s="342"/>
      <c r="Y44" s="342"/>
      <c r="Z44" s="342"/>
      <c r="AA44" s="342"/>
      <c r="AB44" s="342"/>
      <c r="AC44" s="342"/>
      <c r="AD44" s="342"/>
      <c r="AE44" s="342"/>
      <c r="AF44" s="342"/>
      <c r="AG44" s="342"/>
      <c r="AH44" s="342"/>
      <c r="AI44" s="342"/>
      <c r="AJ44" s="342"/>
      <c r="AK44" s="342"/>
      <c r="AL44" s="342"/>
      <c r="AM44" s="342"/>
      <c r="AX44" s="257" t="s">
        <v>41</v>
      </c>
      <c r="BD44" s="257"/>
      <c r="BE44" s="257"/>
    </row>
    <row r="45" spans="1:57" s="215" customFormat="1" ht="22.5" customHeight="1">
      <c r="A45" s="271" t="s">
        <v>137</v>
      </c>
      <c r="B45" s="290"/>
      <c r="C45" s="290"/>
      <c r="D45" s="290"/>
      <c r="E45" s="290"/>
      <c r="F45" s="313">
        <f>SUM(F25:J44)</f>
        <v>0</v>
      </c>
      <c r="G45" s="318"/>
      <c r="H45" s="318"/>
      <c r="I45" s="318"/>
      <c r="J45" s="334"/>
      <c r="K45" s="343"/>
      <c r="L45" s="343"/>
      <c r="M45" s="343"/>
      <c r="N45" s="343"/>
      <c r="O45" s="343"/>
      <c r="P45" s="343"/>
      <c r="Q45" s="343"/>
      <c r="R45" s="343"/>
      <c r="S45" s="343"/>
      <c r="T45" s="343"/>
      <c r="U45" s="343"/>
      <c r="V45" s="343"/>
      <c r="W45" s="343"/>
      <c r="X45" s="343"/>
      <c r="Y45" s="343"/>
      <c r="Z45" s="343"/>
      <c r="AA45" s="343"/>
      <c r="AB45" s="343"/>
      <c r="AC45" s="343"/>
      <c r="AD45" s="343"/>
      <c r="AE45" s="343"/>
      <c r="AF45" s="343"/>
      <c r="AG45" s="343"/>
      <c r="AH45" s="343"/>
      <c r="AI45" s="343"/>
      <c r="AJ45" s="343"/>
      <c r="AK45" s="343"/>
      <c r="AL45" s="343"/>
      <c r="AM45" s="343"/>
      <c r="AV45" s="256"/>
      <c r="AW45" s="256"/>
      <c r="AX45" s="257" t="s">
        <v>230</v>
      </c>
      <c r="AY45" s="257"/>
      <c r="AZ45" s="257"/>
      <c r="BA45" s="257"/>
      <c r="BB45" s="257"/>
      <c r="BC45" s="257"/>
      <c r="BD45" s="257"/>
      <c r="BE45" s="257"/>
    </row>
    <row r="46" spans="1:57" s="215" customFormat="1" ht="11.25" customHeight="1">
      <c r="A46" s="272"/>
      <c r="B46" s="291"/>
      <c r="C46" s="291"/>
      <c r="D46" s="291"/>
      <c r="E46" s="291"/>
      <c r="F46" s="314"/>
      <c r="G46" s="314"/>
      <c r="H46" s="314"/>
      <c r="I46" s="314"/>
      <c r="J46" s="314"/>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399"/>
      <c r="AV46" s="256"/>
      <c r="AW46" s="256"/>
      <c r="AX46" s="257" t="s">
        <v>231</v>
      </c>
      <c r="AY46" s="257"/>
      <c r="AZ46" s="257"/>
      <c r="BA46" s="257"/>
      <c r="BB46" s="257"/>
      <c r="BC46" s="257"/>
      <c r="BD46" s="257"/>
      <c r="BE46" s="257"/>
    </row>
    <row r="47" spans="1:57" s="226" customFormat="1" ht="18.75" customHeight="1">
      <c r="A47" s="273" t="s">
        <v>289</v>
      </c>
      <c r="B47" s="285"/>
      <c r="C47" s="285"/>
      <c r="D47" s="285"/>
      <c r="E47" s="285"/>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3"/>
      <c r="AF47" s="303"/>
      <c r="AG47" s="303"/>
      <c r="AH47" s="303"/>
      <c r="AI47" s="303"/>
      <c r="AJ47" s="303"/>
      <c r="AK47" s="303"/>
      <c r="AL47" s="303"/>
      <c r="AM47" s="398"/>
      <c r="AV47" s="256"/>
      <c r="AW47" s="256"/>
      <c r="AX47" s="257"/>
      <c r="AY47" s="257"/>
      <c r="AZ47" s="257"/>
      <c r="BA47" s="257"/>
      <c r="BB47" s="257"/>
      <c r="BC47" s="257"/>
    </row>
    <row r="48" spans="1:57" s="215" customFormat="1" ht="18" customHeight="1">
      <c r="A48" s="269" t="s">
        <v>88</v>
      </c>
      <c r="B48" s="286"/>
      <c r="C48" s="286"/>
      <c r="D48" s="286"/>
      <c r="E48" s="308"/>
      <c r="F48" s="269" t="s">
        <v>48</v>
      </c>
      <c r="G48" s="286"/>
      <c r="H48" s="286"/>
      <c r="I48" s="286"/>
      <c r="J48" s="286"/>
      <c r="K48" s="340" t="s">
        <v>449</v>
      </c>
      <c r="L48" s="340"/>
      <c r="M48" s="340"/>
      <c r="N48" s="340"/>
      <c r="O48" s="340"/>
      <c r="P48" s="340"/>
      <c r="Q48" s="340"/>
      <c r="R48" s="340"/>
      <c r="S48" s="340"/>
      <c r="T48" s="340"/>
      <c r="U48" s="340"/>
      <c r="V48" s="340"/>
      <c r="W48" s="340"/>
      <c r="X48" s="340"/>
      <c r="Y48" s="340"/>
      <c r="Z48" s="340"/>
      <c r="AA48" s="340"/>
      <c r="AB48" s="340"/>
      <c r="AC48" s="340"/>
      <c r="AD48" s="340"/>
      <c r="AE48" s="340"/>
      <c r="AF48" s="340"/>
      <c r="AG48" s="340"/>
      <c r="AH48" s="340"/>
      <c r="AI48" s="340"/>
      <c r="AJ48" s="340"/>
      <c r="AK48" s="340"/>
      <c r="AL48" s="340"/>
      <c r="AM48" s="340"/>
      <c r="AV48" s="256"/>
      <c r="AW48" s="256"/>
      <c r="AX48" s="257"/>
      <c r="AY48" s="257"/>
      <c r="AZ48" s="257"/>
      <c r="BA48" s="257"/>
      <c r="BB48" s="257"/>
      <c r="BC48" s="257"/>
    </row>
    <row r="49" spans="1:55" s="215" customFormat="1" ht="9.75" customHeight="1">
      <c r="A49" s="270"/>
      <c r="B49" s="270"/>
      <c r="C49" s="270"/>
      <c r="D49" s="270"/>
      <c r="E49" s="270"/>
      <c r="F49" s="311"/>
      <c r="G49" s="311"/>
      <c r="H49" s="311"/>
      <c r="I49" s="311"/>
      <c r="J49" s="311"/>
      <c r="K49" s="341"/>
      <c r="L49" s="341"/>
      <c r="M49" s="341"/>
      <c r="N49" s="341"/>
      <c r="O49" s="341"/>
      <c r="P49" s="341"/>
      <c r="Q49" s="341"/>
      <c r="R49" s="341"/>
      <c r="S49" s="341"/>
      <c r="T49" s="341"/>
      <c r="U49" s="341"/>
      <c r="V49" s="341"/>
      <c r="W49" s="341"/>
      <c r="X49" s="341"/>
      <c r="Y49" s="341"/>
      <c r="Z49" s="341"/>
      <c r="AA49" s="341"/>
      <c r="AB49" s="341"/>
      <c r="AC49" s="341"/>
      <c r="AD49" s="341"/>
      <c r="AE49" s="341"/>
      <c r="AF49" s="341"/>
      <c r="AG49" s="341"/>
      <c r="AH49" s="341"/>
      <c r="AI49" s="341"/>
      <c r="AJ49" s="341"/>
      <c r="AK49" s="341"/>
      <c r="AL49" s="341"/>
      <c r="AM49" s="341"/>
      <c r="AV49" s="256"/>
      <c r="AW49" s="256"/>
      <c r="AX49" s="257"/>
      <c r="AY49" s="257"/>
      <c r="AZ49" s="257"/>
      <c r="BA49" s="257"/>
      <c r="BB49" s="257"/>
      <c r="BC49" s="257"/>
    </row>
    <row r="50" spans="1:55" s="215" customFormat="1" ht="9.75" customHeight="1">
      <c r="A50" s="270"/>
      <c r="B50" s="270"/>
      <c r="C50" s="270"/>
      <c r="D50" s="270"/>
      <c r="E50" s="270"/>
      <c r="F50" s="315"/>
      <c r="G50" s="319"/>
      <c r="H50" s="319"/>
      <c r="I50" s="319"/>
      <c r="J50" s="335"/>
      <c r="K50" s="344"/>
      <c r="L50" s="353"/>
      <c r="M50" s="353"/>
      <c r="N50" s="353"/>
      <c r="O50" s="353"/>
      <c r="P50" s="353"/>
      <c r="Q50" s="353"/>
      <c r="R50" s="353"/>
      <c r="S50" s="353"/>
      <c r="T50" s="353"/>
      <c r="U50" s="353"/>
      <c r="V50" s="353"/>
      <c r="W50" s="353"/>
      <c r="X50" s="353"/>
      <c r="Y50" s="353"/>
      <c r="Z50" s="353"/>
      <c r="AA50" s="353"/>
      <c r="AB50" s="353"/>
      <c r="AC50" s="353"/>
      <c r="AD50" s="353"/>
      <c r="AE50" s="353"/>
      <c r="AF50" s="353"/>
      <c r="AG50" s="353"/>
      <c r="AH50" s="353"/>
      <c r="AI50" s="353"/>
      <c r="AJ50" s="353"/>
      <c r="AK50" s="353"/>
      <c r="AL50" s="353"/>
      <c r="AM50" s="400"/>
      <c r="AV50" s="256"/>
      <c r="AW50" s="256"/>
      <c r="AX50" s="257"/>
      <c r="AY50" s="257"/>
      <c r="AZ50" s="257"/>
      <c r="BA50" s="257"/>
      <c r="BB50" s="257"/>
      <c r="BC50" s="257"/>
    </row>
    <row r="51" spans="1:55" s="215" customFormat="1" ht="9.75" customHeight="1">
      <c r="A51" s="270"/>
      <c r="B51" s="270"/>
      <c r="C51" s="270"/>
      <c r="D51" s="270"/>
      <c r="E51" s="270"/>
      <c r="F51" s="311"/>
      <c r="G51" s="311"/>
      <c r="H51" s="311"/>
      <c r="I51" s="311"/>
      <c r="J51" s="311"/>
      <c r="K51" s="341"/>
      <c r="L51" s="341"/>
      <c r="M51" s="341"/>
      <c r="N51" s="341"/>
      <c r="O51" s="341"/>
      <c r="P51" s="341"/>
      <c r="Q51" s="341"/>
      <c r="R51" s="341"/>
      <c r="S51" s="341"/>
      <c r="T51" s="341"/>
      <c r="U51" s="341"/>
      <c r="V51" s="341"/>
      <c r="W51" s="341"/>
      <c r="X51" s="341"/>
      <c r="Y51" s="341"/>
      <c r="Z51" s="341"/>
      <c r="AA51" s="341"/>
      <c r="AB51" s="341"/>
      <c r="AC51" s="341"/>
      <c r="AD51" s="341"/>
      <c r="AE51" s="341"/>
      <c r="AF51" s="341"/>
      <c r="AG51" s="341"/>
      <c r="AH51" s="341"/>
      <c r="AI51" s="341"/>
      <c r="AJ51" s="341"/>
      <c r="AK51" s="341"/>
      <c r="AL51" s="341"/>
      <c r="AM51" s="341"/>
      <c r="AV51" s="256"/>
      <c r="AW51" s="256"/>
      <c r="AX51" s="257"/>
      <c r="AY51" s="257"/>
      <c r="AZ51" s="257"/>
      <c r="BA51" s="257"/>
      <c r="BB51" s="257"/>
      <c r="BC51" s="257"/>
    </row>
    <row r="52" spans="1:55" s="215" customFormat="1" ht="22.5" customHeight="1">
      <c r="A52" s="271" t="s">
        <v>137</v>
      </c>
      <c r="B52" s="290"/>
      <c r="C52" s="290"/>
      <c r="D52" s="290"/>
      <c r="E52" s="290"/>
      <c r="F52" s="313">
        <f>SUM(F49:J51)</f>
        <v>0</v>
      </c>
      <c r="G52" s="318"/>
      <c r="H52" s="318"/>
      <c r="I52" s="318"/>
      <c r="J52" s="334"/>
      <c r="K52" s="343"/>
      <c r="L52" s="343"/>
      <c r="M52" s="343"/>
      <c r="N52" s="343"/>
      <c r="O52" s="343"/>
      <c r="P52" s="343"/>
      <c r="Q52" s="343"/>
      <c r="R52" s="343"/>
      <c r="S52" s="343"/>
      <c r="T52" s="343"/>
      <c r="U52" s="343"/>
      <c r="V52" s="343"/>
      <c r="W52" s="343"/>
      <c r="X52" s="343"/>
      <c r="Y52" s="343"/>
      <c r="Z52" s="343"/>
      <c r="AA52" s="343"/>
      <c r="AB52" s="343"/>
      <c r="AC52" s="343"/>
      <c r="AD52" s="343"/>
      <c r="AE52" s="343"/>
      <c r="AF52" s="343"/>
      <c r="AG52" s="343"/>
      <c r="AH52" s="343"/>
      <c r="AI52" s="343"/>
      <c r="AJ52" s="343"/>
      <c r="AK52" s="343"/>
      <c r="AL52" s="343"/>
      <c r="AM52" s="343"/>
      <c r="AV52" s="256"/>
      <c r="AW52" s="256"/>
      <c r="AX52" s="257"/>
      <c r="AY52" s="257"/>
      <c r="AZ52" s="257"/>
      <c r="BA52" s="257"/>
      <c r="BB52" s="257"/>
      <c r="BC52" s="257"/>
    </row>
    <row r="53" spans="1:55" ht="11.25" customHeight="1">
      <c r="A53" s="272"/>
      <c r="B53" s="291"/>
      <c r="C53" s="291"/>
      <c r="D53" s="291"/>
      <c r="E53" s="291"/>
      <c r="F53" s="314"/>
      <c r="G53" s="314"/>
      <c r="H53" s="314"/>
      <c r="I53" s="314"/>
      <c r="J53" s="314"/>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275"/>
      <c r="AL53" s="275"/>
      <c r="AM53" s="399"/>
    </row>
    <row r="54" spans="1:55" ht="18.75" customHeight="1">
      <c r="A54" s="274" t="s">
        <v>159</v>
      </c>
      <c r="B54" s="292"/>
      <c r="C54" s="304"/>
      <c r="D54" s="292"/>
      <c r="E54" s="309"/>
      <c r="F54" s="292"/>
      <c r="G54" s="292"/>
      <c r="H54" s="292"/>
      <c r="I54" s="292"/>
      <c r="J54" s="336"/>
      <c r="K54" s="336"/>
      <c r="L54" s="336"/>
      <c r="M54" s="336"/>
      <c r="N54" s="336"/>
      <c r="O54" s="361"/>
      <c r="P54" s="363"/>
      <c r="Q54" s="365"/>
      <c r="R54" s="365"/>
      <c r="S54" s="336"/>
      <c r="T54" s="367"/>
      <c r="U54" s="336"/>
      <c r="V54" s="369"/>
      <c r="W54" s="338" t="s">
        <v>10</v>
      </c>
      <c r="X54" s="160"/>
      <c r="Y54" s="160"/>
      <c r="Z54" s="169"/>
      <c r="AA54" s="360" t="str">
        <f>IF(L5="","",VLOOKUP(L5,$AX$3:$AZ$37,3,FALSE))</f>
        <v/>
      </c>
      <c r="AB54" s="362"/>
      <c r="AC54" s="362"/>
      <c r="AD54" s="160" t="s">
        <v>0</v>
      </c>
      <c r="AE54" s="169"/>
      <c r="AF54" s="338" t="s">
        <v>91</v>
      </c>
      <c r="AG54" s="160"/>
      <c r="AH54" s="169"/>
      <c r="AI54" s="387">
        <f>ROUNDDOWN($F$72/1000,0)</f>
        <v>0</v>
      </c>
      <c r="AJ54" s="388"/>
      <c r="AK54" s="388"/>
      <c r="AL54" s="160" t="s">
        <v>0</v>
      </c>
      <c r="AM54" s="169"/>
    </row>
    <row r="55" spans="1:55" ht="18.75" customHeight="1">
      <c r="A55" s="264" t="s">
        <v>87</v>
      </c>
      <c r="B55" s="286"/>
      <c r="C55" s="289"/>
      <c r="D55" s="289"/>
      <c r="E55" s="289"/>
      <c r="F55" s="289"/>
      <c r="G55" s="289"/>
      <c r="H55" s="323"/>
      <c r="I55" s="328"/>
      <c r="J55" s="332"/>
      <c r="K55" s="339" t="s">
        <v>203</v>
      </c>
      <c r="L55" s="352"/>
      <c r="M55" s="352"/>
      <c r="N55" s="352"/>
      <c r="O55" s="352"/>
      <c r="P55" s="352"/>
      <c r="Q55" s="352"/>
      <c r="R55" s="352"/>
      <c r="S55" s="352"/>
      <c r="T55" s="352"/>
      <c r="U55" s="352"/>
      <c r="V55" s="352"/>
      <c r="W55" s="352"/>
      <c r="X55" s="352"/>
      <c r="Y55" s="352"/>
      <c r="Z55" s="352"/>
      <c r="AA55" s="352"/>
      <c r="AB55" s="352"/>
      <c r="AC55" s="352"/>
      <c r="AD55" s="352"/>
      <c r="AE55" s="352"/>
      <c r="AF55" s="382" t="s">
        <v>123</v>
      </c>
      <c r="AG55" s="385"/>
      <c r="AH55" s="385"/>
      <c r="AI55" s="301"/>
      <c r="AJ55" s="301"/>
      <c r="AK55" s="111"/>
      <c r="AL55" s="289"/>
      <c r="AM55" s="396"/>
    </row>
    <row r="56" spans="1:55" ht="25.5" customHeight="1">
      <c r="A56" s="265"/>
      <c r="B56" s="293"/>
      <c r="C56" s="305" t="s">
        <v>148</v>
      </c>
      <c r="D56" s="305"/>
      <c r="E56" s="305"/>
      <c r="F56" s="305"/>
      <c r="G56" s="305"/>
      <c r="H56" s="305"/>
      <c r="I56" s="305"/>
      <c r="J56" s="305"/>
      <c r="K56" s="305"/>
      <c r="L56" s="305"/>
      <c r="M56" s="305"/>
      <c r="N56" s="305"/>
      <c r="O56" s="305"/>
      <c r="P56" s="305"/>
      <c r="Q56" s="305"/>
      <c r="R56" s="305"/>
      <c r="S56" s="305"/>
      <c r="T56" s="305"/>
      <c r="U56" s="305"/>
      <c r="V56" s="305"/>
      <c r="W56" s="305"/>
      <c r="X56" s="305"/>
      <c r="Y56" s="305"/>
      <c r="Z56" s="305"/>
      <c r="AA56" s="305"/>
      <c r="AB56" s="305"/>
      <c r="AC56" s="305"/>
      <c r="AD56" s="305"/>
      <c r="AE56" s="305"/>
      <c r="AF56" s="305"/>
      <c r="AG56" s="305"/>
      <c r="AH56" s="305"/>
      <c r="AI56" s="305"/>
      <c r="AJ56" s="305"/>
      <c r="AK56" s="305"/>
      <c r="AL56" s="305"/>
      <c r="AM56" s="401"/>
    </row>
    <row r="57" spans="1:55" ht="25.5" customHeight="1">
      <c r="A57" s="267"/>
      <c r="B57" s="288"/>
      <c r="C57" s="303"/>
      <c r="D57" s="303"/>
      <c r="E57" s="303"/>
      <c r="F57" s="303"/>
      <c r="G57" s="303"/>
      <c r="H57" s="303"/>
      <c r="I57" s="303"/>
      <c r="J57" s="303"/>
      <c r="K57" s="303"/>
      <c r="L57" s="303"/>
      <c r="M57" s="303"/>
      <c r="N57" s="303"/>
      <c r="O57" s="303"/>
      <c r="P57" s="303"/>
      <c r="Q57" s="303"/>
      <c r="R57" s="303"/>
      <c r="S57" s="303"/>
      <c r="T57" s="303"/>
      <c r="U57" s="303"/>
      <c r="V57" s="303"/>
      <c r="W57" s="303"/>
      <c r="X57" s="303"/>
      <c r="Y57" s="303"/>
      <c r="Z57" s="303"/>
      <c r="AA57" s="303"/>
      <c r="AB57" s="303"/>
      <c r="AC57" s="303"/>
      <c r="AD57" s="303"/>
      <c r="AE57" s="303"/>
      <c r="AF57" s="303"/>
      <c r="AG57" s="303"/>
      <c r="AH57" s="303"/>
      <c r="AI57" s="303"/>
      <c r="AJ57" s="303"/>
      <c r="AK57" s="303"/>
      <c r="AL57" s="303"/>
      <c r="AM57" s="398"/>
    </row>
    <row r="58" spans="1:55" ht="18.75" customHeight="1">
      <c r="A58" s="269" t="s">
        <v>182</v>
      </c>
      <c r="B58" s="286"/>
      <c r="C58" s="286"/>
      <c r="D58" s="286"/>
      <c r="E58" s="286"/>
      <c r="F58" s="302"/>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c r="AJ58" s="302"/>
      <c r="AK58" s="302"/>
      <c r="AL58" s="302"/>
      <c r="AM58" s="397"/>
    </row>
    <row r="59" spans="1:55" ht="18" customHeight="1">
      <c r="A59" s="269" t="s">
        <v>88</v>
      </c>
      <c r="B59" s="286"/>
      <c r="C59" s="286"/>
      <c r="D59" s="286"/>
      <c r="E59" s="308"/>
      <c r="F59" s="269" t="s">
        <v>18</v>
      </c>
      <c r="G59" s="286"/>
      <c r="H59" s="286"/>
      <c r="I59" s="286"/>
      <c r="J59" s="286"/>
      <c r="K59" s="340" t="s">
        <v>29</v>
      </c>
      <c r="L59" s="340"/>
      <c r="M59" s="340"/>
      <c r="N59" s="340"/>
      <c r="O59" s="340"/>
      <c r="P59" s="340"/>
      <c r="Q59" s="340"/>
      <c r="R59" s="340"/>
      <c r="S59" s="340"/>
      <c r="T59" s="340"/>
      <c r="U59" s="340"/>
      <c r="V59" s="340"/>
      <c r="W59" s="340"/>
      <c r="X59" s="340"/>
      <c r="Y59" s="340"/>
      <c r="Z59" s="340"/>
      <c r="AA59" s="340"/>
      <c r="AB59" s="340"/>
      <c r="AC59" s="340"/>
      <c r="AD59" s="340"/>
      <c r="AE59" s="340"/>
      <c r="AF59" s="340"/>
      <c r="AG59" s="340"/>
      <c r="AH59" s="340"/>
      <c r="AI59" s="340"/>
      <c r="AJ59" s="340"/>
      <c r="AK59" s="340"/>
      <c r="AL59" s="340"/>
      <c r="AM59" s="340"/>
    </row>
    <row r="60" spans="1:55" ht="9.75" customHeight="1">
      <c r="A60" s="270"/>
      <c r="B60" s="270"/>
      <c r="C60" s="270"/>
      <c r="D60" s="270"/>
      <c r="E60" s="270"/>
      <c r="F60" s="311"/>
      <c r="G60" s="311"/>
      <c r="H60" s="311"/>
      <c r="I60" s="311"/>
      <c r="J60" s="311"/>
      <c r="K60" s="341"/>
      <c r="L60" s="341"/>
      <c r="M60" s="341"/>
      <c r="N60" s="341"/>
      <c r="O60" s="341"/>
      <c r="P60" s="341"/>
      <c r="Q60" s="341"/>
      <c r="R60" s="341"/>
      <c r="S60" s="341"/>
      <c r="T60" s="341"/>
      <c r="U60" s="341"/>
      <c r="V60" s="341"/>
      <c r="W60" s="341"/>
      <c r="X60" s="341"/>
      <c r="Y60" s="341"/>
      <c r="Z60" s="341"/>
      <c r="AA60" s="341"/>
      <c r="AB60" s="341"/>
      <c r="AC60" s="341"/>
      <c r="AD60" s="341"/>
      <c r="AE60" s="341"/>
      <c r="AF60" s="341"/>
      <c r="AG60" s="341"/>
      <c r="AH60" s="341"/>
      <c r="AI60" s="341"/>
      <c r="AJ60" s="341"/>
      <c r="AK60" s="341"/>
      <c r="AL60" s="341"/>
      <c r="AM60" s="341"/>
    </row>
    <row r="61" spans="1:55" ht="9.75" customHeight="1">
      <c r="A61" s="270"/>
      <c r="B61" s="270"/>
      <c r="C61" s="270"/>
      <c r="D61" s="270"/>
      <c r="E61" s="270"/>
      <c r="F61" s="311"/>
      <c r="G61" s="311"/>
      <c r="H61" s="311"/>
      <c r="I61" s="311"/>
      <c r="J61" s="311"/>
      <c r="K61" s="341"/>
      <c r="L61" s="341"/>
      <c r="M61" s="341"/>
      <c r="N61" s="341"/>
      <c r="O61" s="341"/>
      <c r="P61" s="341"/>
      <c r="Q61" s="341"/>
      <c r="R61" s="341"/>
      <c r="S61" s="341"/>
      <c r="T61" s="341"/>
      <c r="U61" s="341"/>
      <c r="V61" s="341"/>
      <c r="W61" s="341"/>
      <c r="X61" s="341"/>
      <c r="Y61" s="341"/>
      <c r="Z61" s="341"/>
      <c r="AA61" s="341"/>
      <c r="AB61" s="341"/>
      <c r="AC61" s="341"/>
      <c r="AD61" s="341"/>
      <c r="AE61" s="341"/>
      <c r="AF61" s="341"/>
      <c r="AG61" s="341"/>
      <c r="AH61" s="341"/>
      <c r="AI61" s="341"/>
      <c r="AJ61" s="341"/>
      <c r="AK61" s="341"/>
      <c r="AL61" s="341"/>
      <c r="AM61" s="341"/>
    </row>
    <row r="62" spans="1:55" ht="9.75" customHeight="1">
      <c r="A62" s="270"/>
      <c r="B62" s="270"/>
      <c r="C62" s="270"/>
      <c r="D62" s="270"/>
      <c r="E62" s="270"/>
      <c r="F62" s="311"/>
      <c r="G62" s="311"/>
      <c r="H62" s="311"/>
      <c r="I62" s="311"/>
      <c r="J62" s="311"/>
      <c r="K62" s="341"/>
      <c r="L62" s="341"/>
      <c r="M62" s="341"/>
      <c r="N62" s="341"/>
      <c r="O62" s="341"/>
      <c r="P62" s="341"/>
      <c r="Q62" s="341"/>
      <c r="R62" s="341"/>
      <c r="S62" s="341"/>
      <c r="T62" s="341"/>
      <c r="U62" s="341"/>
      <c r="V62" s="341"/>
      <c r="W62" s="341"/>
      <c r="X62" s="341"/>
      <c r="Y62" s="341"/>
      <c r="Z62" s="341"/>
      <c r="AA62" s="341"/>
      <c r="AB62" s="341"/>
      <c r="AC62" s="341"/>
      <c r="AD62" s="341"/>
      <c r="AE62" s="341"/>
      <c r="AF62" s="341"/>
      <c r="AG62" s="341"/>
      <c r="AH62" s="341"/>
      <c r="AI62" s="341"/>
      <c r="AJ62" s="341"/>
      <c r="AK62" s="341"/>
      <c r="AL62" s="341"/>
      <c r="AM62" s="341"/>
    </row>
    <row r="63" spans="1:55" ht="9.75" customHeight="1">
      <c r="A63" s="270"/>
      <c r="B63" s="270"/>
      <c r="C63" s="270"/>
      <c r="D63" s="270"/>
      <c r="E63" s="270"/>
      <c r="F63" s="311"/>
      <c r="G63" s="311"/>
      <c r="H63" s="311"/>
      <c r="I63" s="311"/>
      <c r="J63" s="311"/>
      <c r="K63" s="341"/>
      <c r="L63" s="341"/>
      <c r="M63" s="341"/>
      <c r="N63" s="341"/>
      <c r="O63" s="341"/>
      <c r="P63" s="341"/>
      <c r="Q63" s="341"/>
      <c r="R63" s="341"/>
      <c r="S63" s="341"/>
      <c r="T63" s="341"/>
      <c r="U63" s="341"/>
      <c r="V63" s="341"/>
      <c r="W63" s="341"/>
      <c r="X63" s="341"/>
      <c r="Y63" s="341"/>
      <c r="Z63" s="341"/>
      <c r="AA63" s="341"/>
      <c r="AB63" s="341"/>
      <c r="AC63" s="341"/>
      <c r="AD63" s="341"/>
      <c r="AE63" s="341"/>
      <c r="AF63" s="341"/>
      <c r="AG63" s="341"/>
      <c r="AH63" s="341"/>
      <c r="AI63" s="341"/>
      <c r="AJ63" s="341"/>
      <c r="AK63" s="341"/>
      <c r="AL63" s="341"/>
      <c r="AM63" s="341"/>
    </row>
    <row r="64" spans="1:55" ht="9.75" customHeight="1">
      <c r="A64" s="270"/>
      <c r="B64" s="270"/>
      <c r="C64" s="270"/>
      <c r="D64" s="270"/>
      <c r="E64" s="270"/>
      <c r="F64" s="311"/>
      <c r="G64" s="311"/>
      <c r="H64" s="311"/>
      <c r="I64" s="311"/>
      <c r="J64" s="311"/>
      <c r="K64" s="341"/>
      <c r="L64" s="341"/>
      <c r="M64" s="341"/>
      <c r="N64" s="341"/>
      <c r="O64" s="341"/>
      <c r="P64" s="341"/>
      <c r="Q64" s="341"/>
      <c r="R64" s="341"/>
      <c r="S64" s="341"/>
      <c r="T64" s="341"/>
      <c r="U64" s="341"/>
      <c r="V64" s="341"/>
      <c r="W64" s="341"/>
      <c r="X64" s="341"/>
      <c r="Y64" s="341"/>
      <c r="Z64" s="341"/>
      <c r="AA64" s="341"/>
      <c r="AB64" s="341"/>
      <c r="AC64" s="341"/>
      <c r="AD64" s="341"/>
      <c r="AE64" s="341"/>
      <c r="AF64" s="341"/>
      <c r="AG64" s="341"/>
      <c r="AH64" s="341"/>
      <c r="AI64" s="341"/>
      <c r="AJ64" s="341"/>
      <c r="AK64" s="341"/>
      <c r="AL64" s="341"/>
      <c r="AM64" s="341"/>
    </row>
    <row r="65" spans="1:55" ht="9.75" customHeight="1">
      <c r="A65" s="270"/>
      <c r="B65" s="270"/>
      <c r="C65" s="270"/>
      <c r="D65" s="270"/>
      <c r="E65" s="270"/>
      <c r="F65" s="311"/>
      <c r="G65" s="311"/>
      <c r="H65" s="311"/>
      <c r="I65" s="311"/>
      <c r="J65" s="311"/>
      <c r="K65" s="341"/>
      <c r="L65" s="341"/>
      <c r="M65" s="341"/>
      <c r="N65" s="341"/>
      <c r="O65" s="341"/>
      <c r="P65" s="341"/>
      <c r="Q65" s="341"/>
      <c r="R65" s="341"/>
      <c r="S65" s="341"/>
      <c r="T65" s="341"/>
      <c r="U65" s="341"/>
      <c r="V65" s="341"/>
      <c r="W65" s="341"/>
      <c r="X65" s="341"/>
      <c r="Y65" s="341"/>
      <c r="Z65" s="341"/>
      <c r="AA65" s="341"/>
      <c r="AB65" s="341"/>
      <c r="AC65" s="341"/>
      <c r="AD65" s="341"/>
      <c r="AE65" s="341"/>
      <c r="AF65" s="341"/>
      <c r="AG65" s="341"/>
      <c r="AH65" s="341"/>
      <c r="AI65" s="341"/>
      <c r="AJ65" s="341"/>
      <c r="AK65" s="341"/>
      <c r="AL65" s="341"/>
      <c r="AM65" s="341"/>
    </row>
    <row r="66" spans="1:55" ht="9.75" customHeight="1">
      <c r="A66" s="270"/>
      <c r="B66" s="270"/>
      <c r="C66" s="270"/>
      <c r="D66" s="270"/>
      <c r="E66" s="270"/>
      <c r="F66" s="311"/>
      <c r="G66" s="311"/>
      <c r="H66" s="311"/>
      <c r="I66" s="311"/>
      <c r="J66" s="311"/>
      <c r="K66" s="341"/>
      <c r="L66" s="341"/>
      <c r="M66" s="341"/>
      <c r="N66" s="341"/>
      <c r="O66" s="341"/>
      <c r="P66" s="341"/>
      <c r="Q66" s="341"/>
      <c r="R66" s="341"/>
      <c r="S66" s="341"/>
      <c r="T66" s="341"/>
      <c r="U66" s="341"/>
      <c r="V66" s="341"/>
      <c r="W66" s="341"/>
      <c r="X66" s="341"/>
      <c r="Y66" s="341"/>
      <c r="Z66" s="341"/>
      <c r="AA66" s="341"/>
      <c r="AB66" s="341"/>
      <c r="AC66" s="341"/>
      <c r="AD66" s="341"/>
      <c r="AE66" s="341"/>
      <c r="AF66" s="341"/>
      <c r="AG66" s="341"/>
      <c r="AH66" s="341"/>
      <c r="AI66" s="341"/>
      <c r="AJ66" s="341"/>
      <c r="AK66" s="341"/>
      <c r="AL66" s="341"/>
      <c r="AM66" s="341"/>
    </row>
    <row r="67" spans="1:55" ht="9.75" customHeight="1">
      <c r="A67" s="270"/>
      <c r="B67" s="270"/>
      <c r="C67" s="270"/>
      <c r="D67" s="270"/>
      <c r="E67" s="270"/>
      <c r="F67" s="311"/>
      <c r="G67" s="311"/>
      <c r="H67" s="311"/>
      <c r="I67" s="311"/>
      <c r="J67" s="311"/>
      <c r="K67" s="341"/>
      <c r="L67" s="341"/>
      <c r="M67" s="341"/>
      <c r="N67" s="341"/>
      <c r="O67" s="341"/>
      <c r="P67" s="341"/>
      <c r="Q67" s="341"/>
      <c r="R67" s="341"/>
      <c r="S67" s="341"/>
      <c r="T67" s="341"/>
      <c r="U67" s="341"/>
      <c r="V67" s="341"/>
      <c r="W67" s="341"/>
      <c r="X67" s="341"/>
      <c r="Y67" s="341"/>
      <c r="Z67" s="341"/>
      <c r="AA67" s="341"/>
      <c r="AB67" s="341"/>
      <c r="AC67" s="341"/>
      <c r="AD67" s="341"/>
      <c r="AE67" s="341"/>
      <c r="AF67" s="341"/>
      <c r="AG67" s="341"/>
      <c r="AH67" s="341"/>
      <c r="AI67" s="341"/>
      <c r="AJ67" s="341"/>
      <c r="AK67" s="341"/>
      <c r="AL67" s="341"/>
      <c r="AM67" s="341"/>
    </row>
    <row r="68" spans="1:55" ht="9.75" customHeight="1">
      <c r="A68" s="270"/>
      <c r="B68" s="270"/>
      <c r="C68" s="270"/>
      <c r="D68" s="270"/>
      <c r="E68" s="270"/>
      <c r="F68" s="311"/>
      <c r="G68" s="311"/>
      <c r="H68" s="311"/>
      <c r="I68" s="311"/>
      <c r="J68" s="311"/>
      <c r="K68" s="341"/>
      <c r="L68" s="341"/>
      <c r="M68" s="341"/>
      <c r="N68" s="341"/>
      <c r="O68" s="341"/>
      <c r="P68" s="341"/>
      <c r="Q68" s="341"/>
      <c r="R68" s="341"/>
      <c r="S68" s="341"/>
      <c r="T68" s="341"/>
      <c r="U68" s="341"/>
      <c r="V68" s="341"/>
      <c r="W68" s="341"/>
      <c r="X68" s="341"/>
      <c r="Y68" s="341"/>
      <c r="Z68" s="341"/>
      <c r="AA68" s="341"/>
      <c r="AB68" s="341"/>
      <c r="AC68" s="341"/>
      <c r="AD68" s="341"/>
      <c r="AE68" s="341"/>
      <c r="AF68" s="341"/>
      <c r="AG68" s="341"/>
      <c r="AH68" s="341"/>
      <c r="AI68" s="341"/>
      <c r="AJ68" s="341"/>
      <c r="AK68" s="341"/>
      <c r="AL68" s="341"/>
      <c r="AM68" s="341"/>
    </row>
    <row r="69" spans="1:55" ht="9.75" customHeight="1">
      <c r="A69" s="270"/>
      <c r="B69" s="270"/>
      <c r="C69" s="270"/>
      <c r="D69" s="270"/>
      <c r="E69" s="270"/>
      <c r="F69" s="311"/>
      <c r="G69" s="311"/>
      <c r="H69" s="311"/>
      <c r="I69" s="311"/>
      <c r="J69" s="311"/>
      <c r="K69" s="341"/>
      <c r="L69" s="341"/>
      <c r="M69" s="341"/>
      <c r="N69" s="341"/>
      <c r="O69" s="341"/>
      <c r="P69" s="341"/>
      <c r="Q69" s="341"/>
      <c r="R69" s="341"/>
      <c r="S69" s="341"/>
      <c r="T69" s="341"/>
      <c r="U69" s="341"/>
      <c r="V69" s="341"/>
      <c r="W69" s="341"/>
      <c r="X69" s="341"/>
      <c r="Y69" s="341"/>
      <c r="Z69" s="341"/>
      <c r="AA69" s="341"/>
      <c r="AB69" s="341"/>
      <c r="AC69" s="341"/>
      <c r="AD69" s="341"/>
      <c r="AE69" s="341"/>
      <c r="AF69" s="341"/>
      <c r="AG69" s="341"/>
      <c r="AH69" s="341"/>
      <c r="AI69" s="341"/>
      <c r="AJ69" s="341"/>
      <c r="AK69" s="341"/>
      <c r="AL69" s="341"/>
      <c r="AM69" s="341"/>
    </row>
    <row r="70" spans="1:55" ht="9.75" customHeight="1">
      <c r="A70" s="270"/>
      <c r="B70" s="270"/>
      <c r="C70" s="270"/>
      <c r="D70" s="270"/>
      <c r="E70" s="270"/>
      <c r="F70" s="311"/>
      <c r="G70" s="311"/>
      <c r="H70" s="311"/>
      <c r="I70" s="311"/>
      <c r="J70" s="311"/>
      <c r="K70" s="341"/>
      <c r="L70" s="341"/>
      <c r="M70" s="341"/>
      <c r="N70" s="341"/>
      <c r="O70" s="341"/>
      <c r="P70" s="341"/>
      <c r="Q70" s="341"/>
      <c r="R70" s="341"/>
      <c r="S70" s="341"/>
      <c r="T70" s="341"/>
      <c r="U70" s="341"/>
      <c r="V70" s="341"/>
      <c r="W70" s="341"/>
      <c r="X70" s="341"/>
      <c r="Y70" s="341"/>
      <c r="Z70" s="341"/>
      <c r="AA70" s="341"/>
      <c r="AB70" s="341"/>
      <c r="AC70" s="341"/>
      <c r="AD70" s="341"/>
      <c r="AE70" s="341"/>
      <c r="AF70" s="341"/>
      <c r="AG70" s="341"/>
      <c r="AH70" s="341"/>
      <c r="AI70" s="341"/>
      <c r="AJ70" s="341"/>
      <c r="AK70" s="341"/>
      <c r="AL70" s="341"/>
      <c r="AM70" s="341"/>
    </row>
    <row r="71" spans="1:55" ht="9.75" customHeight="1">
      <c r="A71" s="270"/>
      <c r="B71" s="270"/>
      <c r="C71" s="270"/>
      <c r="D71" s="270"/>
      <c r="E71" s="270"/>
      <c r="F71" s="312"/>
      <c r="G71" s="317"/>
      <c r="H71" s="317"/>
      <c r="I71" s="317"/>
      <c r="J71" s="317"/>
      <c r="K71" s="345"/>
      <c r="L71" s="345"/>
      <c r="M71" s="345"/>
      <c r="N71" s="345"/>
      <c r="O71" s="345"/>
      <c r="P71" s="345"/>
      <c r="Q71" s="345"/>
      <c r="R71" s="345"/>
      <c r="S71" s="345"/>
      <c r="T71" s="345"/>
      <c r="U71" s="345"/>
      <c r="V71" s="345"/>
      <c r="W71" s="345"/>
      <c r="X71" s="345"/>
      <c r="Y71" s="345"/>
      <c r="Z71" s="345"/>
      <c r="AA71" s="345"/>
      <c r="AB71" s="345"/>
      <c r="AC71" s="345"/>
      <c r="AD71" s="345"/>
      <c r="AE71" s="345"/>
      <c r="AF71" s="345"/>
      <c r="AG71" s="345"/>
      <c r="AH71" s="345"/>
      <c r="AI71" s="345"/>
      <c r="AJ71" s="345"/>
      <c r="AK71" s="345"/>
      <c r="AL71" s="345"/>
      <c r="AM71" s="345"/>
      <c r="AN71" s="307"/>
    </row>
    <row r="72" spans="1:55" ht="22.5" customHeight="1">
      <c r="A72" s="271" t="s">
        <v>278</v>
      </c>
      <c r="B72" s="290"/>
      <c r="C72" s="290"/>
      <c r="D72" s="290"/>
      <c r="E72" s="310"/>
      <c r="F72" s="316">
        <f>SUM(F60:J71)</f>
        <v>0</v>
      </c>
      <c r="G72" s="320"/>
      <c r="H72" s="320"/>
      <c r="I72" s="320"/>
      <c r="J72" s="320"/>
      <c r="K72" s="346"/>
      <c r="L72" s="346"/>
      <c r="M72" s="346"/>
      <c r="N72" s="346"/>
      <c r="O72" s="346"/>
      <c r="P72" s="346"/>
      <c r="Q72" s="346"/>
      <c r="R72" s="346"/>
      <c r="S72" s="346"/>
      <c r="T72" s="346"/>
      <c r="U72" s="346"/>
      <c r="V72" s="346"/>
      <c r="W72" s="346"/>
      <c r="X72" s="346"/>
      <c r="Y72" s="346"/>
      <c r="Z72" s="346"/>
      <c r="AA72" s="346"/>
      <c r="AB72" s="346"/>
      <c r="AC72" s="346"/>
      <c r="AD72" s="346"/>
      <c r="AE72" s="346"/>
      <c r="AF72" s="346"/>
      <c r="AG72" s="346"/>
      <c r="AH72" s="346"/>
      <c r="AI72" s="346"/>
      <c r="AJ72" s="346"/>
      <c r="AK72" s="346"/>
      <c r="AL72" s="346"/>
      <c r="AM72" s="346"/>
    </row>
    <row r="73" spans="1:55" ht="4.5" customHeight="1">
      <c r="A73" s="275"/>
      <c r="B73" s="275"/>
      <c r="C73" s="275"/>
      <c r="D73" s="275"/>
      <c r="E73" s="275"/>
      <c r="F73" s="275"/>
      <c r="G73" s="275"/>
      <c r="H73" s="275"/>
      <c r="I73" s="275"/>
      <c r="J73" s="275"/>
      <c r="K73" s="347"/>
      <c r="L73" s="347"/>
      <c r="M73" s="347"/>
      <c r="N73" s="347"/>
      <c r="O73" s="347"/>
      <c r="P73" s="347"/>
      <c r="Q73" s="347"/>
      <c r="R73" s="347"/>
      <c r="S73" s="347"/>
      <c r="T73" s="347"/>
      <c r="U73" s="347"/>
      <c r="V73" s="347"/>
      <c r="W73" s="347"/>
      <c r="X73" s="347"/>
      <c r="Y73" s="347"/>
      <c r="Z73" s="347"/>
      <c r="AA73" s="347"/>
      <c r="AB73" s="347"/>
      <c r="AC73" s="347"/>
      <c r="AD73" s="347"/>
      <c r="AE73" s="347"/>
      <c r="AF73" s="347"/>
      <c r="AG73" s="347"/>
      <c r="AH73" s="347"/>
      <c r="AI73" s="347"/>
      <c r="AJ73" s="347"/>
      <c r="AK73" s="307"/>
      <c r="AL73" s="307"/>
      <c r="AM73" s="307"/>
    </row>
    <row r="74" spans="1:55" ht="3.75" customHeight="1">
      <c r="A74" s="276"/>
      <c r="B74" s="294"/>
      <c r="C74" s="306"/>
      <c r="D74" s="306"/>
      <c r="E74" s="306"/>
      <c r="F74" s="306"/>
      <c r="G74" s="306"/>
      <c r="H74" s="306"/>
      <c r="I74" s="306"/>
      <c r="J74" s="306"/>
      <c r="K74" s="306"/>
      <c r="L74" s="306"/>
      <c r="M74" s="306"/>
      <c r="N74" s="306"/>
      <c r="O74" s="306"/>
      <c r="P74" s="306"/>
      <c r="Q74" s="306"/>
      <c r="R74" s="306"/>
      <c r="S74" s="306"/>
      <c r="T74" s="306"/>
      <c r="U74" s="306"/>
      <c r="V74" s="306"/>
      <c r="W74" s="306"/>
      <c r="X74" s="306"/>
      <c r="Y74" s="306"/>
      <c r="Z74" s="306"/>
      <c r="AA74" s="306"/>
      <c r="AB74" s="306"/>
      <c r="AC74" s="306"/>
      <c r="AD74" s="306"/>
      <c r="AE74" s="306"/>
      <c r="AF74" s="306"/>
      <c r="AG74" s="306"/>
      <c r="AH74" s="306"/>
      <c r="AI74" s="306"/>
      <c r="AJ74" s="306"/>
      <c r="AK74" s="389"/>
      <c r="AL74" s="389"/>
      <c r="AM74" s="402"/>
    </row>
    <row r="75" spans="1:55" s="258" customFormat="1" ht="11.25" customHeight="1">
      <c r="A75" s="277" t="s">
        <v>135</v>
      </c>
      <c r="B75" s="295"/>
      <c r="C75" s="295"/>
      <c r="D75" s="295"/>
      <c r="E75" s="295"/>
      <c r="F75" s="295"/>
      <c r="G75" s="295"/>
      <c r="H75" s="295"/>
      <c r="I75" s="295"/>
      <c r="J75" s="295"/>
      <c r="K75" s="295"/>
      <c r="L75" s="295"/>
      <c r="M75" s="295"/>
      <c r="N75" s="295"/>
      <c r="O75" s="295"/>
      <c r="P75" s="295"/>
      <c r="Q75" s="295"/>
      <c r="R75" s="295"/>
      <c r="S75" s="295"/>
      <c r="T75" s="295"/>
      <c r="U75" s="295"/>
      <c r="V75" s="295"/>
      <c r="W75" s="295"/>
      <c r="X75" s="295"/>
      <c r="Y75" s="295"/>
      <c r="Z75" s="295"/>
      <c r="AA75" s="295"/>
      <c r="AB75" s="295"/>
      <c r="AC75" s="295"/>
      <c r="AD75" s="295"/>
      <c r="AE75" s="295"/>
      <c r="AF75" s="295"/>
      <c r="AG75" s="295"/>
      <c r="AH75" s="295"/>
      <c r="AI75" s="295"/>
      <c r="AJ75" s="295"/>
      <c r="AK75" s="295"/>
      <c r="AM75" s="403"/>
      <c r="AV75" s="411"/>
      <c r="AW75" s="411"/>
      <c r="AX75" s="412"/>
      <c r="AY75" s="412"/>
      <c r="AZ75" s="412"/>
      <c r="BA75" s="412"/>
      <c r="BB75" s="412"/>
      <c r="BC75" s="412"/>
    </row>
    <row r="76" spans="1:55" s="258" customFormat="1" ht="11.25" customHeight="1">
      <c r="A76" s="278" t="s">
        <v>168</v>
      </c>
      <c r="B76" s="296"/>
      <c r="C76" s="296"/>
      <c r="D76" s="296"/>
      <c r="E76" s="296"/>
      <c r="F76" s="296"/>
      <c r="G76" s="296"/>
      <c r="H76" s="296"/>
      <c r="I76" s="296"/>
      <c r="J76" s="296"/>
      <c r="K76" s="296"/>
      <c r="L76" s="296"/>
      <c r="M76" s="296"/>
      <c r="N76" s="296"/>
      <c r="O76" s="296"/>
      <c r="P76" s="296"/>
      <c r="Q76" s="296"/>
      <c r="R76" s="296"/>
      <c r="S76" s="296"/>
      <c r="T76" s="296"/>
      <c r="U76" s="296"/>
      <c r="V76" s="296"/>
      <c r="W76" s="296"/>
      <c r="X76" s="296"/>
      <c r="Y76" s="296"/>
      <c r="Z76" s="296"/>
      <c r="AA76" s="296"/>
      <c r="AB76" s="296"/>
      <c r="AC76" s="296"/>
      <c r="AD76" s="296"/>
      <c r="AE76" s="296"/>
      <c r="AF76" s="296"/>
      <c r="AG76" s="296"/>
      <c r="AH76" s="296"/>
      <c r="AI76" s="296"/>
      <c r="AJ76" s="296"/>
      <c r="AK76" s="296"/>
      <c r="AL76" s="391"/>
      <c r="AM76" s="404"/>
      <c r="AV76" s="411"/>
      <c r="AW76" s="411"/>
      <c r="AX76" s="412"/>
      <c r="AY76" s="412"/>
      <c r="AZ76" s="412"/>
      <c r="BA76" s="412"/>
      <c r="BB76" s="412"/>
      <c r="BC76" s="412"/>
    </row>
    <row r="77" spans="1:55" s="258" customFormat="1" ht="11.25" customHeight="1">
      <c r="A77" s="277" t="s">
        <v>170</v>
      </c>
      <c r="B77" s="295"/>
      <c r="C77" s="295"/>
      <c r="D77" s="295"/>
      <c r="E77" s="295"/>
      <c r="F77" s="295"/>
      <c r="G77" s="295"/>
      <c r="H77" s="295"/>
      <c r="I77" s="295"/>
      <c r="J77" s="295"/>
      <c r="K77" s="295"/>
      <c r="L77" s="295"/>
      <c r="M77" s="295"/>
      <c r="N77" s="295"/>
      <c r="O77" s="295"/>
      <c r="P77" s="295"/>
      <c r="Q77" s="295"/>
      <c r="R77" s="295"/>
      <c r="S77" s="295"/>
      <c r="T77" s="295"/>
      <c r="U77" s="295"/>
      <c r="V77" s="295"/>
      <c r="W77" s="295"/>
      <c r="X77" s="295"/>
      <c r="Y77" s="295"/>
      <c r="Z77" s="295"/>
      <c r="AA77" s="295"/>
      <c r="AB77" s="295"/>
      <c r="AC77" s="295"/>
      <c r="AD77" s="295"/>
      <c r="AE77" s="295"/>
      <c r="AF77" s="295"/>
      <c r="AG77" s="295"/>
      <c r="AH77" s="295"/>
      <c r="AI77" s="295"/>
      <c r="AJ77" s="295"/>
      <c r="AK77" s="295"/>
      <c r="AL77" s="392"/>
      <c r="AM77" s="405"/>
      <c r="AV77" s="411"/>
      <c r="AW77" s="411"/>
      <c r="AX77" s="412"/>
      <c r="AY77" s="412"/>
      <c r="AZ77" s="412"/>
      <c r="BA77" s="412"/>
      <c r="BB77" s="412"/>
      <c r="BC77" s="412"/>
    </row>
    <row r="78" spans="1:55" s="258" customFormat="1" ht="11.25" customHeight="1">
      <c r="A78" s="277" t="s">
        <v>172</v>
      </c>
      <c r="B78" s="295"/>
      <c r="C78" s="295"/>
      <c r="D78" s="295"/>
      <c r="E78" s="295"/>
      <c r="F78" s="295"/>
      <c r="G78" s="295"/>
      <c r="H78" s="295"/>
      <c r="I78" s="295"/>
      <c r="J78" s="295"/>
      <c r="K78" s="295"/>
      <c r="L78" s="295"/>
      <c r="M78" s="295"/>
      <c r="N78" s="295"/>
      <c r="O78" s="295"/>
      <c r="P78" s="295"/>
      <c r="Q78" s="295"/>
      <c r="R78" s="295"/>
      <c r="S78" s="295"/>
      <c r="T78" s="295"/>
      <c r="U78" s="295"/>
      <c r="V78" s="295"/>
      <c r="W78" s="295"/>
      <c r="X78" s="295"/>
      <c r="Y78" s="295"/>
      <c r="Z78" s="295"/>
      <c r="AA78" s="295"/>
      <c r="AB78" s="295"/>
      <c r="AC78" s="295"/>
      <c r="AD78" s="295"/>
      <c r="AE78" s="295"/>
      <c r="AF78" s="295"/>
      <c r="AG78" s="295"/>
      <c r="AH78" s="295"/>
      <c r="AI78" s="295"/>
      <c r="AJ78" s="295"/>
      <c r="AK78" s="390"/>
      <c r="AM78" s="403"/>
      <c r="AV78" s="411"/>
      <c r="AW78" s="411"/>
      <c r="AX78" s="412"/>
      <c r="AY78" s="412"/>
      <c r="AZ78" s="412"/>
      <c r="BA78" s="412"/>
      <c r="BB78" s="412"/>
      <c r="BC78" s="412"/>
    </row>
    <row r="79" spans="1:55" s="258" customFormat="1" ht="4.5" customHeight="1">
      <c r="A79" s="277"/>
      <c r="B79" s="295"/>
      <c r="C79" s="295"/>
      <c r="D79" s="295"/>
      <c r="E79" s="295"/>
      <c r="F79" s="295"/>
      <c r="G79" s="295"/>
      <c r="H79" s="295"/>
      <c r="I79" s="295"/>
      <c r="J79" s="295"/>
      <c r="K79" s="295"/>
      <c r="L79" s="295"/>
      <c r="M79" s="295"/>
      <c r="N79" s="295"/>
      <c r="O79" s="295"/>
      <c r="P79" s="295"/>
      <c r="Q79" s="295"/>
      <c r="R79" s="295"/>
      <c r="S79" s="295"/>
      <c r="T79" s="295"/>
      <c r="U79" s="295"/>
      <c r="V79" s="295"/>
      <c r="W79" s="295"/>
      <c r="X79" s="295"/>
      <c r="Y79" s="295"/>
      <c r="Z79" s="295"/>
      <c r="AA79" s="295"/>
      <c r="AB79" s="295"/>
      <c r="AC79" s="295"/>
      <c r="AD79" s="295"/>
      <c r="AE79" s="295"/>
      <c r="AF79" s="295"/>
      <c r="AG79" s="295"/>
      <c r="AH79" s="295"/>
      <c r="AI79" s="295"/>
      <c r="AJ79" s="295"/>
      <c r="AK79" s="390"/>
      <c r="AM79" s="403"/>
      <c r="AV79" s="411"/>
      <c r="AW79" s="411"/>
      <c r="AX79" s="412"/>
      <c r="AY79" s="412"/>
      <c r="AZ79" s="412"/>
      <c r="BA79" s="412"/>
      <c r="BB79" s="412"/>
      <c r="BC79" s="412"/>
    </row>
    <row r="80" spans="1:55" s="258" customFormat="1" ht="11.25" customHeight="1">
      <c r="A80" s="279" t="s">
        <v>189</v>
      </c>
      <c r="B80" s="296"/>
      <c r="C80" s="296"/>
      <c r="D80" s="296"/>
      <c r="E80" s="296"/>
      <c r="F80" s="296"/>
      <c r="G80" s="296"/>
      <c r="H80" s="296"/>
      <c r="I80" s="296"/>
      <c r="J80" s="296"/>
      <c r="K80" s="296"/>
      <c r="L80" s="296"/>
      <c r="M80" s="296"/>
      <c r="N80" s="296"/>
      <c r="O80" s="296"/>
      <c r="P80" s="296"/>
      <c r="Q80" s="296"/>
      <c r="R80" s="296"/>
      <c r="S80" s="296"/>
      <c r="T80" s="296"/>
      <c r="U80" s="296"/>
      <c r="V80" s="296"/>
      <c r="W80" s="296"/>
      <c r="X80" s="296"/>
      <c r="Y80" s="296"/>
      <c r="Z80" s="296"/>
      <c r="AA80" s="296"/>
      <c r="AB80" s="296"/>
      <c r="AC80" s="296"/>
      <c r="AD80" s="296"/>
      <c r="AE80" s="296"/>
      <c r="AF80" s="296"/>
      <c r="AG80" s="296"/>
      <c r="AH80" s="296"/>
      <c r="AI80" s="296"/>
      <c r="AJ80" s="296"/>
      <c r="AK80" s="296"/>
      <c r="AM80" s="403"/>
      <c r="AV80" s="411"/>
      <c r="AW80" s="411"/>
      <c r="AX80" s="412"/>
      <c r="AY80" s="412"/>
      <c r="AZ80" s="412"/>
      <c r="BA80" s="412"/>
      <c r="BB80" s="412"/>
      <c r="BC80" s="412"/>
    </row>
    <row r="81" spans="1:55" s="258" customFormat="1" ht="11.25" customHeight="1">
      <c r="A81" s="278" t="s">
        <v>174</v>
      </c>
      <c r="B81" s="296"/>
      <c r="C81" s="296"/>
      <c r="D81" s="296"/>
      <c r="E81" s="296"/>
      <c r="F81" s="296"/>
      <c r="G81" s="296"/>
      <c r="H81" s="296"/>
      <c r="I81" s="296"/>
      <c r="J81" s="296"/>
      <c r="K81" s="296"/>
      <c r="L81" s="296"/>
      <c r="M81" s="296"/>
      <c r="N81" s="296"/>
      <c r="O81" s="296"/>
      <c r="P81" s="296"/>
      <c r="Q81" s="296"/>
      <c r="R81" s="296"/>
      <c r="S81" s="296"/>
      <c r="T81" s="296"/>
      <c r="U81" s="296"/>
      <c r="V81" s="296"/>
      <c r="W81" s="296"/>
      <c r="X81" s="296"/>
      <c r="Y81" s="296"/>
      <c r="Z81" s="296"/>
      <c r="AA81" s="296"/>
      <c r="AB81" s="296"/>
      <c r="AC81" s="296"/>
      <c r="AD81" s="296"/>
      <c r="AE81" s="296"/>
      <c r="AF81" s="296"/>
      <c r="AG81" s="296"/>
      <c r="AH81" s="296"/>
      <c r="AI81" s="296"/>
      <c r="AJ81" s="296"/>
      <c r="AK81" s="296"/>
      <c r="AM81" s="403"/>
      <c r="AV81" s="411"/>
      <c r="AW81" s="411"/>
      <c r="AX81" s="412"/>
      <c r="AY81" s="412"/>
      <c r="AZ81" s="412"/>
      <c r="BA81" s="412"/>
      <c r="BB81" s="412"/>
      <c r="BC81" s="412"/>
    </row>
    <row r="82" spans="1:55" s="258" customFormat="1" ht="11.25" customHeight="1">
      <c r="A82" s="278" t="s">
        <v>177</v>
      </c>
      <c r="B82" s="297"/>
      <c r="C82" s="297"/>
      <c r="D82" s="297"/>
      <c r="E82" s="297"/>
      <c r="F82" s="297"/>
      <c r="G82" s="297"/>
      <c r="H82" s="297"/>
      <c r="I82" s="297"/>
      <c r="J82" s="297"/>
      <c r="K82" s="297"/>
      <c r="L82" s="297"/>
      <c r="M82" s="297"/>
      <c r="N82" s="297"/>
      <c r="O82" s="297"/>
      <c r="P82" s="297"/>
      <c r="Q82" s="297"/>
      <c r="R82" s="297"/>
      <c r="S82" s="297"/>
      <c r="T82" s="297"/>
      <c r="U82" s="297"/>
      <c r="V82" s="297"/>
      <c r="W82" s="297"/>
      <c r="X82" s="297"/>
      <c r="Y82" s="297"/>
      <c r="Z82" s="297"/>
      <c r="AA82" s="297"/>
      <c r="AB82" s="297"/>
      <c r="AC82" s="297"/>
      <c r="AD82" s="297"/>
      <c r="AE82" s="297"/>
      <c r="AF82" s="297"/>
      <c r="AG82" s="297"/>
      <c r="AH82" s="297"/>
      <c r="AI82" s="297"/>
      <c r="AJ82" s="297"/>
      <c r="AK82" s="390"/>
      <c r="AM82" s="403"/>
      <c r="AV82" s="411"/>
      <c r="AW82" s="411"/>
      <c r="AX82" s="412"/>
      <c r="AY82" s="412"/>
      <c r="AZ82" s="412"/>
      <c r="BA82" s="412"/>
      <c r="BB82" s="412"/>
      <c r="BC82" s="412"/>
    </row>
    <row r="83" spans="1:55" s="258" customFormat="1" ht="11.25" customHeight="1">
      <c r="A83" s="278" t="s">
        <v>147</v>
      </c>
      <c r="B83" s="297"/>
      <c r="C83" s="297"/>
      <c r="D83" s="297"/>
      <c r="E83" s="297"/>
      <c r="F83" s="297"/>
      <c r="G83" s="297"/>
      <c r="H83" s="297"/>
      <c r="I83" s="297"/>
      <c r="J83" s="297"/>
      <c r="K83" s="297"/>
      <c r="L83" s="297"/>
      <c r="M83" s="297"/>
      <c r="N83" s="297"/>
      <c r="O83" s="297"/>
      <c r="P83" s="297"/>
      <c r="Q83" s="297"/>
      <c r="R83" s="297"/>
      <c r="S83" s="297"/>
      <c r="T83" s="297"/>
      <c r="U83" s="297"/>
      <c r="V83" s="297"/>
      <c r="W83" s="297"/>
      <c r="X83" s="297"/>
      <c r="Y83" s="297"/>
      <c r="Z83" s="297"/>
      <c r="AA83" s="297"/>
      <c r="AB83" s="297"/>
      <c r="AC83" s="297"/>
      <c r="AD83" s="297"/>
      <c r="AE83" s="297"/>
      <c r="AF83" s="297"/>
      <c r="AG83" s="297"/>
      <c r="AH83" s="297"/>
      <c r="AI83" s="297"/>
      <c r="AJ83" s="297"/>
      <c r="AK83" s="390"/>
      <c r="AM83" s="403"/>
      <c r="AV83" s="411"/>
      <c r="AW83" s="411"/>
      <c r="AX83" s="412"/>
      <c r="AY83" s="412"/>
      <c r="AZ83" s="412"/>
      <c r="BA83" s="412"/>
      <c r="BB83" s="412"/>
      <c r="BC83" s="412"/>
    </row>
    <row r="84" spans="1:55" s="258" customFormat="1" ht="4.5" customHeight="1">
      <c r="A84" s="278"/>
      <c r="B84" s="297"/>
      <c r="C84" s="297"/>
      <c r="D84" s="297"/>
      <c r="E84" s="297"/>
      <c r="F84" s="297"/>
      <c r="G84" s="297"/>
      <c r="H84" s="297"/>
      <c r="I84" s="297"/>
      <c r="J84" s="297"/>
      <c r="K84" s="297"/>
      <c r="L84" s="297"/>
      <c r="M84" s="297"/>
      <c r="N84" s="297"/>
      <c r="O84" s="297"/>
      <c r="P84" s="297"/>
      <c r="Q84" s="297"/>
      <c r="R84" s="297"/>
      <c r="S84" s="297"/>
      <c r="T84" s="297"/>
      <c r="U84" s="297"/>
      <c r="V84" s="297"/>
      <c r="W84" s="297"/>
      <c r="X84" s="297"/>
      <c r="Y84" s="297"/>
      <c r="Z84" s="297"/>
      <c r="AA84" s="297"/>
      <c r="AB84" s="297"/>
      <c r="AC84" s="297"/>
      <c r="AD84" s="297"/>
      <c r="AE84" s="297"/>
      <c r="AF84" s="297"/>
      <c r="AG84" s="297"/>
      <c r="AH84" s="297"/>
      <c r="AI84" s="297"/>
      <c r="AJ84" s="297"/>
      <c r="AK84" s="390"/>
      <c r="AM84" s="403"/>
      <c r="AV84" s="411"/>
      <c r="AW84" s="411"/>
      <c r="AX84" s="412"/>
      <c r="AY84" s="412"/>
      <c r="AZ84" s="412"/>
      <c r="BA84" s="412"/>
      <c r="BB84" s="412"/>
      <c r="BC84" s="412"/>
    </row>
    <row r="85" spans="1:55" s="258" customFormat="1" ht="11.25" customHeight="1">
      <c r="A85" s="278" t="s">
        <v>193</v>
      </c>
      <c r="B85" s="296"/>
      <c r="C85" s="296"/>
      <c r="D85" s="296"/>
      <c r="E85" s="296"/>
      <c r="F85" s="296"/>
      <c r="G85" s="296"/>
      <c r="H85" s="296"/>
      <c r="I85" s="296"/>
      <c r="J85" s="296"/>
      <c r="K85" s="296"/>
      <c r="L85" s="296"/>
      <c r="M85" s="296"/>
      <c r="N85" s="296"/>
      <c r="O85" s="296"/>
      <c r="P85" s="296"/>
      <c r="Q85" s="296"/>
      <c r="R85" s="296"/>
      <c r="S85" s="296"/>
      <c r="T85" s="296"/>
      <c r="U85" s="296"/>
      <c r="V85" s="296"/>
      <c r="W85" s="296"/>
      <c r="X85" s="296"/>
      <c r="Y85" s="296"/>
      <c r="Z85" s="296"/>
      <c r="AA85" s="296"/>
      <c r="AB85" s="296"/>
      <c r="AC85" s="296"/>
      <c r="AD85" s="296"/>
      <c r="AE85" s="296"/>
      <c r="AF85" s="296"/>
      <c r="AG85" s="296"/>
      <c r="AH85" s="296"/>
      <c r="AI85" s="296"/>
      <c r="AJ85" s="296"/>
      <c r="AK85" s="296"/>
      <c r="AM85" s="403"/>
      <c r="AV85" s="411"/>
      <c r="AW85" s="411"/>
      <c r="AX85" s="412"/>
      <c r="AY85" s="412"/>
      <c r="AZ85" s="412"/>
      <c r="BA85" s="412"/>
      <c r="BB85" s="412"/>
      <c r="BC85" s="412"/>
    </row>
    <row r="86" spans="1:55" s="258" customFormat="1" ht="11.25" customHeight="1">
      <c r="A86" s="278" t="s">
        <v>194</v>
      </c>
      <c r="B86" s="296"/>
      <c r="C86" s="296"/>
      <c r="D86" s="296"/>
      <c r="E86" s="296"/>
      <c r="F86" s="296"/>
      <c r="G86" s="296"/>
      <c r="H86" s="296"/>
      <c r="I86" s="296"/>
      <c r="J86" s="296"/>
      <c r="K86" s="296"/>
      <c r="L86" s="296"/>
      <c r="M86" s="296"/>
      <c r="N86" s="296"/>
      <c r="O86" s="296"/>
      <c r="P86" s="296"/>
      <c r="Q86" s="296"/>
      <c r="R86" s="296"/>
      <c r="S86" s="296"/>
      <c r="T86" s="296"/>
      <c r="U86" s="296"/>
      <c r="V86" s="296"/>
      <c r="W86" s="296"/>
      <c r="X86" s="296"/>
      <c r="Y86" s="296"/>
      <c r="Z86" s="296"/>
      <c r="AA86" s="296"/>
      <c r="AB86" s="296"/>
      <c r="AC86" s="296"/>
      <c r="AD86" s="296"/>
      <c r="AE86" s="296"/>
      <c r="AF86" s="296"/>
      <c r="AG86" s="296"/>
      <c r="AH86" s="296"/>
      <c r="AI86" s="296"/>
      <c r="AJ86" s="296"/>
      <c r="AK86" s="296"/>
      <c r="AM86" s="403"/>
      <c r="AV86" s="411"/>
      <c r="AW86" s="411"/>
      <c r="AX86" s="412"/>
      <c r="AY86" s="412"/>
      <c r="AZ86" s="412"/>
      <c r="BA86" s="412"/>
      <c r="BB86" s="412"/>
      <c r="BC86" s="412"/>
    </row>
    <row r="87" spans="1:55" s="258" customFormat="1" ht="11.25" customHeight="1">
      <c r="A87" s="278" t="s">
        <v>178</v>
      </c>
      <c r="B87" s="296"/>
      <c r="C87" s="296"/>
      <c r="D87" s="296"/>
      <c r="E87" s="296"/>
      <c r="F87" s="296"/>
      <c r="G87" s="296"/>
      <c r="H87" s="296"/>
      <c r="I87" s="296"/>
      <c r="J87" s="296"/>
      <c r="K87" s="296"/>
      <c r="L87" s="296"/>
      <c r="M87" s="296"/>
      <c r="N87" s="296"/>
      <c r="O87" s="296"/>
      <c r="P87" s="296"/>
      <c r="Q87" s="296"/>
      <c r="R87" s="296"/>
      <c r="S87" s="296"/>
      <c r="T87" s="296"/>
      <c r="U87" s="296"/>
      <c r="V87" s="296"/>
      <c r="W87" s="296"/>
      <c r="X87" s="296"/>
      <c r="Y87" s="296"/>
      <c r="Z87" s="296"/>
      <c r="AA87" s="296"/>
      <c r="AB87" s="296"/>
      <c r="AC87" s="296"/>
      <c r="AD87" s="296"/>
      <c r="AE87" s="296"/>
      <c r="AF87" s="296"/>
      <c r="AG87" s="296"/>
      <c r="AH87" s="296"/>
      <c r="AI87" s="296"/>
      <c r="AJ87" s="296"/>
      <c r="AK87" s="296"/>
      <c r="AM87" s="403"/>
      <c r="AV87" s="411"/>
      <c r="AW87" s="411"/>
      <c r="AX87" s="412"/>
      <c r="AY87" s="412"/>
      <c r="AZ87" s="412"/>
      <c r="BA87" s="412"/>
      <c r="BB87" s="412"/>
      <c r="BC87" s="412"/>
    </row>
    <row r="88" spans="1:55" s="258" customFormat="1" ht="3" customHeight="1">
      <c r="A88" s="278"/>
      <c r="B88" s="296"/>
      <c r="C88" s="296"/>
      <c r="D88" s="296"/>
      <c r="E88" s="296"/>
      <c r="F88" s="296"/>
      <c r="G88" s="296"/>
      <c r="H88" s="296"/>
      <c r="I88" s="296"/>
      <c r="J88" s="296"/>
      <c r="K88" s="296"/>
      <c r="L88" s="296"/>
      <c r="M88" s="296"/>
      <c r="N88" s="296"/>
      <c r="O88" s="296"/>
      <c r="P88" s="296"/>
      <c r="Q88" s="296"/>
      <c r="R88" s="296"/>
      <c r="S88" s="296"/>
      <c r="T88" s="296"/>
      <c r="U88" s="296"/>
      <c r="V88" s="296"/>
      <c r="W88" s="296"/>
      <c r="X88" s="296"/>
      <c r="Y88" s="296"/>
      <c r="Z88" s="296"/>
      <c r="AA88" s="296"/>
      <c r="AB88" s="296"/>
      <c r="AC88" s="296"/>
      <c r="AD88" s="296"/>
      <c r="AE88" s="296"/>
      <c r="AF88" s="296"/>
      <c r="AG88" s="296"/>
      <c r="AH88" s="296"/>
      <c r="AI88" s="296"/>
      <c r="AJ88" s="296"/>
      <c r="AK88" s="296"/>
      <c r="AM88" s="403"/>
      <c r="AV88" s="411"/>
      <c r="AW88" s="411"/>
      <c r="AX88" s="412"/>
      <c r="AY88" s="412"/>
      <c r="AZ88" s="412"/>
      <c r="BA88" s="412"/>
      <c r="BB88" s="412"/>
      <c r="BC88" s="412"/>
    </row>
    <row r="89" spans="1:55" s="258" customFormat="1" ht="11.25" customHeight="1">
      <c r="A89" s="279" t="s">
        <v>165</v>
      </c>
      <c r="B89" s="296"/>
      <c r="C89" s="296"/>
      <c r="D89" s="296"/>
      <c r="E89" s="296"/>
      <c r="F89" s="296"/>
      <c r="G89" s="296"/>
      <c r="H89" s="296"/>
      <c r="I89" s="296"/>
      <c r="J89" s="296"/>
      <c r="K89" s="296"/>
      <c r="L89" s="296"/>
      <c r="M89" s="296"/>
      <c r="N89" s="296"/>
      <c r="O89" s="296"/>
      <c r="P89" s="296"/>
      <c r="Q89" s="296"/>
      <c r="R89" s="296"/>
      <c r="S89" s="296"/>
      <c r="T89" s="296"/>
      <c r="U89" s="296"/>
      <c r="V89" s="296"/>
      <c r="W89" s="296"/>
      <c r="X89" s="296"/>
      <c r="Y89" s="296"/>
      <c r="Z89" s="296"/>
      <c r="AA89" s="296"/>
      <c r="AB89" s="296"/>
      <c r="AC89" s="296"/>
      <c r="AD89" s="296"/>
      <c r="AE89" s="296"/>
      <c r="AF89" s="296"/>
      <c r="AG89" s="296"/>
      <c r="AH89" s="296"/>
      <c r="AI89" s="296"/>
      <c r="AJ89" s="296"/>
      <c r="AK89" s="296"/>
      <c r="AM89" s="403"/>
      <c r="AV89" s="411"/>
      <c r="AW89" s="411"/>
      <c r="AX89" s="412"/>
      <c r="AY89" s="412"/>
      <c r="AZ89" s="412"/>
      <c r="BA89" s="412"/>
      <c r="BB89" s="412"/>
      <c r="BC89" s="412"/>
    </row>
    <row r="90" spans="1:55" s="258" customFormat="1" ht="11.25" customHeight="1">
      <c r="A90" s="278" t="s">
        <v>179</v>
      </c>
      <c r="B90" s="298"/>
      <c r="C90" s="298"/>
      <c r="D90" s="298"/>
      <c r="E90" s="298"/>
      <c r="F90" s="298"/>
      <c r="G90" s="298"/>
      <c r="H90" s="298"/>
      <c r="I90" s="298"/>
      <c r="J90" s="298"/>
      <c r="K90" s="298"/>
      <c r="L90" s="298"/>
      <c r="M90" s="298"/>
      <c r="N90" s="298"/>
      <c r="O90" s="298"/>
      <c r="P90" s="298"/>
      <c r="Q90" s="298"/>
      <c r="R90" s="298"/>
      <c r="S90" s="298"/>
      <c r="T90" s="298"/>
      <c r="U90" s="298"/>
      <c r="V90" s="298"/>
      <c r="W90" s="298"/>
      <c r="X90" s="298"/>
      <c r="Y90" s="298"/>
      <c r="Z90" s="298"/>
      <c r="AA90" s="298"/>
      <c r="AB90" s="298"/>
      <c r="AC90" s="298"/>
      <c r="AD90" s="298"/>
      <c r="AE90" s="298"/>
      <c r="AF90" s="298"/>
      <c r="AG90" s="298"/>
      <c r="AH90" s="298"/>
      <c r="AI90" s="298"/>
      <c r="AJ90" s="298"/>
      <c r="AM90" s="403"/>
      <c r="AV90" s="411"/>
      <c r="AW90" s="411"/>
      <c r="AX90" s="412"/>
      <c r="AY90" s="412"/>
      <c r="AZ90" s="412"/>
      <c r="BA90" s="412"/>
      <c r="BB90" s="412"/>
      <c r="BC90" s="412"/>
    </row>
    <row r="91" spans="1:55" s="258" customFormat="1" ht="11.25" customHeight="1">
      <c r="A91" s="278" t="s">
        <v>184</v>
      </c>
      <c r="B91" s="298"/>
      <c r="C91" s="298"/>
      <c r="D91" s="298"/>
      <c r="E91" s="298"/>
      <c r="F91" s="298"/>
      <c r="G91" s="298"/>
      <c r="H91" s="298"/>
      <c r="I91" s="298"/>
      <c r="J91" s="298"/>
      <c r="K91" s="298"/>
      <c r="L91" s="298"/>
      <c r="M91" s="298"/>
      <c r="N91" s="298"/>
      <c r="O91" s="298"/>
      <c r="P91" s="298"/>
      <c r="Q91" s="298"/>
      <c r="R91" s="298"/>
      <c r="S91" s="298"/>
      <c r="T91" s="298"/>
      <c r="U91" s="298"/>
      <c r="V91" s="298"/>
      <c r="W91" s="298"/>
      <c r="X91" s="298"/>
      <c r="Y91" s="298"/>
      <c r="Z91" s="298"/>
      <c r="AA91" s="298"/>
      <c r="AB91" s="298"/>
      <c r="AC91" s="298"/>
      <c r="AD91" s="298"/>
      <c r="AE91" s="298"/>
      <c r="AF91" s="298"/>
      <c r="AG91" s="298"/>
      <c r="AH91" s="298"/>
      <c r="AI91" s="298"/>
      <c r="AJ91" s="298"/>
      <c r="AM91" s="403"/>
      <c r="AV91" s="411"/>
      <c r="AW91" s="411"/>
      <c r="AX91" s="412"/>
      <c r="AY91" s="412"/>
      <c r="AZ91" s="412"/>
      <c r="BA91" s="412"/>
      <c r="BB91" s="412"/>
      <c r="BC91" s="412"/>
    </row>
    <row r="92" spans="1:55" s="258" customFormat="1" ht="3" customHeight="1">
      <c r="A92" s="278"/>
      <c r="B92" s="298"/>
      <c r="C92" s="298"/>
      <c r="D92" s="298"/>
      <c r="E92" s="298"/>
      <c r="F92" s="298"/>
      <c r="G92" s="298"/>
      <c r="H92" s="298"/>
      <c r="I92" s="298"/>
      <c r="J92" s="298"/>
      <c r="K92" s="298"/>
      <c r="L92" s="298"/>
      <c r="M92" s="298"/>
      <c r="N92" s="298"/>
      <c r="O92" s="298"/>
      <c r="P92" s="298"/>
      <c r="Q92" s="298"/>
      <c r="R92" s="298"/>
      <c r="S92" s="298"/>
      <c r="T92" s="298"/>
      <c r="U92" s="298"/>
      <c r="V92" s="298"/>
      <c r="W92" s="298"/>
      <c r="X92" s="298"/>
      <c r="Y92" s="298"/>
      <c r="Z92" s="298"/>
      <c r="AA92" s="298"/>
      <c r="AB92" s="298"/>
      <c r="AC92" s="298"/>
      <c r="AD92" s="298"/>
      <c r="AE92" s="298"/>
      <c r="AF92" s="298"/>
      <c r="AG92" s="298"/>
      <c r="AH92" s="298"/>
      <c r="AI92" s="298"/>
      <c r="AJ92" s="298"/>
      <c r="AM92" s="403"/>
      <c r="AV92" s="411"/>
      <c r="AW92" s="411"/>
      <c r="AX92" s="412"/>
      <c r="AY92" s="412"/>
      <c r="AZ92" s="412"/>
      <c r="BA92" s="412"/>
      <c r="BB92" s="412"/>
      <c r="BC92" s="412"/>
    </row>
    <row r="93" spans="1:55" s="258" customFormat="1" ht="11.25" customHeight="1">
      <c r="A93" s="278" t="s">
        <v>198</v>
      </c>
      <c r="B93" s="298"/>
      <c r="C93" s="298"/>
      <c r="D93" s="298"/>
      <c r="E93" s="298"/>
      <c r="F93" s="298"/>
      <c r="G93" s="298"/>
      <c r="H93" s="298"/>
      <c r="I93" s="298"/>
      <c r="J93" s="298"/>
      <c r="K93" s="298"/>
      <c r="L93" s="298"/>
      <c r="M93" s="298"/>
      <c r="N93" s="298"/>
      <c r="O93" s="298"/>
      <c r="P93" s="298"/>
      <c r="Q93" s="298"/>
      <c r="R93" s="298"/>
      <c r="S93" s="298"/>
      <c r="T93" s="298"/>
      <c r="U93" s="298"/>
      <c r="V93" s="298"/>
      <c r="W93" s="298"/>
      <c r="X93" s="298"/>
      <c r="Y93" s="298"/>
      <c r="Z93" s="298"/>
      <c r="AA93" s="298"/>
      <c r="AB93" s="298"/>
      <c r="AC93" s="298"/>
      <c r="AD93" s="298"/>
      <c r="AE93" s="298"/>
      <c r="AF93" s="298"/>
      <c r="AG93" s="298"/>
      <c r="AH93" s="298"/>
      <c r="AI93" s="298"/>
      <c r="AJ93" s="298"/>
      <c r="AM93" s="403"/>
      <c r="AV93" s="411"/>
      <c r="AW93" s="411"/>
      <c r="AX93" s="412"/>
      <c r="AY93" s="412"/>
      <c r="AZ93" s="412"/>
      <c r="BA93" s="412"/>
      <c r="BB93" s="412"/>
      <c r="BC93" s="412"/>
    </row>
    <row r="94" spans="1:55">
      <c r="A94" s="280" t="s">
        <v>200</v>
      </c>
      <c r="B94" s="299"/>
      <c r="C94" s="307"/>
      <c r="D94" s="307"/>
      <c r="E94" s="307"/>
      <c r="F94" s="307"/>
      <c r="G94" s="307"/>
      <c r="H94" s="307"/>
      <c r="I94" s="307"/>
      <c r="J94" s="307"/>
      <c r="K94" s="307"/>
      <c r="L94" s="307"/>
      <c r="M94" s="307"/>
      <c r="N94" s="307"/>
      <c r="O94" s="307"/>
      <c r="P94" s="307"/>
      <c r="Q94" s="307"/>
      <c r="R94" s="307"/>
      <c r="S94" s="307"/>
      <c r="T94" s="307"/>
      <c r="U94" s="307"/>
      <c r="V94" s="307"/>
      <c r="W94" s="307"/>
      <c r="X94" s="307"/>
      <c r="Y94" s="307"/>
      <c r="Z94" s="307"/>
      <c r="AA94" s="307"/>
      <c r="AB94" s="307"/>
      <c r="AC94" s="307"/>
      <c r="AD94" s="307"/>
      <c r="AE94" s="307"/>
      <c r="AF94" s="307"/>
      <c r="AG94" s="307"/>
      <c r="AH94" s="307"/>
      <c r="AI94" s="307"/>
      <c r="AJ94" s="307"/>
      <c r="AK94" s="307"/>
      <c r="AL94" s="307"/>
      <c r="AM94" s="406"/>
    </row>
    <row r="95" spans="1:55">
      <c r="A95" s="281" t="s">
        <v>190</v>
      </c>
      <c r="B95" s="300"/>
      <c r="C95" s="300"/>
      <c r="D95" s="300"/>
      <c r="E95" s="300"/>
      <c r="F95" s="300"/>
      <c r="G95" s="300"/>
      <c r="H95" s="300"/>
      <c r="I95" s="300"/>
      <c r="J95" s="300"/>
      <c r="K95" s="300"/>
      <c r="L95" s="300"/>
      <c r="M95" s="300"/>
      <c r="N95" s="300"/>
      <c r="O95" s="300"/>
      <c r="P95" s="300"/>
      <c r="Q95" s="300"/>
      <c r="R95" s="300"/>
      <c r="S95" s="300"/>
      <c r="T95" s="300"/>
      <c r="U95" s="300"/>
      <c r="V95" s="300"/>
      <c r="W95" s="300"/>
      <c r="X95" s="300"/>
      <c r="Y95" s="300"/>
      <c r="Z95" s="300"/>
      <c r="AA95" s="300"/>
      <c r="AB95" s="300"/>
      <c r="AC95" s="300"/>
      <c r="AD95" s="300"/>
      <c r="AE95" s="300"/>
      <c r="AF95" s="300"/>
      <c r="AG95" s="300"/>
      <c r="AH95" s="300"/>
      <c r="AI95" s="300"/>
      <c r="AJ95" s="300"/>
      <c r="AK95" s="300"/>
      <c r="AL95" s="300"/>
      <c r="AM95" s="407"/>
    </row>
    <row r="96" spans="1:55">
      <c r="A96" s="259" t="s">
        <v>78</v>
      </c>
    </row>
    <row r="98" spans="1:58">
      <c r="A98" s="82" t="s">
        <v>264</v>
      </c>
      <c r="B98" s="94" t="s">
        <v>2</v>
      </c>
      <c r="C98" s="112"/>
      <c r="D98" s="112"/>
      <c r="E98" s="107"/>
      <c r="F98" s="107"/>
      <c r="G98" s="107"/>
      <c r="H98" s="107"/>
      <c r="I98" s="107"/>
      <c r="J98" s="107"/>
      <c r="K98" s="119"/>
      <c r="L98" s="348"/>
      <c r="M98" s="356"/>
      <c r="N98" s="356"/>
      <c r="O98" s="356"/>
      <c r="P98" s="356"/>
      <c r="Q98" s="356"/>
      <c r="R98" s="356"/>
      <c r="S98" s="356"/>
      <c r="T98" s="356"/>
      <c r="U98" s="356"/>
      <c r="V98" s="356"/>
      <c r="W98" s="356"/>
      <c r="X98" s="356"/>
      <c r="Y98" s="356"/>
      <c r="Z98" s="356"/>
      <c r="AA98" s="356"/>
      <c r="AB98" s="356"/>
      <c r="AC98" s="356"/>
      <c r="AD98" s="356"/>
      <c r="AE98" s="356"/>
      <c r="AF98" s="378"/>
      <c r="AG98" s="338" t="s">
        <v>115</v>
      </c>
      <c r="AH98" s="160"/>
      <c r="AI98" s="160"/>
      <c r="AJ98" s="160"/>
      <c r="AK98" s="160"/>
      <c r="AL98" s="160"/>
      <c r="AM98" s="169"/>
      <c r="AX98" s="257" t="s">
        <v>160</v>
      </c>
      <c r="AY98" s="413">
        <v>537</v>
      </c>
      <c r="AZ98" s="413">
        <v>268</v>
      </c>
      <c r="BA98" s="413">
        <v>537</v>
      </c>
      <c r="BB98" s="413">
        <v>268</v>
      </c>
      <c r="BC98" s="257" t="s">
        <v>233</v>
      </c>
      <c r="BD98" s="413"/>
      <c r="BE98" s="257"/>
      <c r="BF98" s="226"/>
    </row>
    <row r="99" spans="1:58" ht="20.25" customHeight="1">
      <c r="A99" s="83"/>
      <c r="B99" s="95" t="s">
        <v>266</v>
      </c>
      <c r="C99" s="113"/>
      <c r="D99" s="113"/>
      <c r="E99" s="106"/>
      <c r="F99" s="106"/>
      <c r="G99" s="106"/>
      <c r="H99" s="106"/>
      <c r="I99" s="106"/>
      <c r="J99" s="106"/>
      <c r="K99" s="120"/>
      <c r="L99" s="349"/>
      <c r="M99" s="357"/>
      <c r="N99" s="357"/>
      <c r="O99" s="357"/>
      <c r="P99" s="357"/>
      <c r="Q99" s="357"/>
      <c r="R99" s="357"/>
      <c r="S99" s="357"/>
      <c r="T99" s="357"/>
      <c r="U99" s="357"/>
      <c r="V99" s="357"/>
      <c r="W99" s="357"/>
      <c r="X99" s="357"/>
      <c r="Y99" s="357"/>
      <c r="Z99" s="357"/>
      <c r="AA99" s="357"/>
      <c r="AB99" s="357"/>
      <c r="AC99" s="357"/>
      <c r="AD99" s="357"/>
      <c r="AE99" s="357"/>
      <c r="AF99" s="379"/>
      <c r="AG99" s="383"/>
      <c r="AH99" s="386"/>
      <c r="AI99" s="386"/>
      <c r="AJ99" s="386"/>
      <c r="AK99" s="386"/>
      <c r="AL99" s="386"/>
      <c r="AM99" s="393"/>
      <c r="AX99" s="257" t="s">
        <v>236</v>
      </c>
      <c r="AY99" s="413">
        <v>684</v>
      </c>
      <c r="AZ99" s="413">
        <v>342</v>
      </c>
      <c r="BA99" s="413">
        <v>684</v>
      </c>
      <c r="BB99" s="413">
        <v>342</v>
      </c>
      <c r="BC99" s="257" t="s">
        <v>233</v>
      </c>
      <c r="BD99" s="413"/>
      <c r="BE99" s="257"/>
      <c r="BF99" s="226"/>
    </row>
    <row r="100" spans="1:58" s="257" customFormat="1" ht="20.25" customHeight="1">
      <c r="A100" s="83"/>
      <c r="B100" s="282" t="s">
        <v>128</v>
      </c>
      <c r="C100" s="81"/>
      <c r="D100" s="81"/>
      <c r="E100" s="93"/>
      <c r="F100" s="93"/>
      <c r="G100" s="93"/>
      <c r="H100" s="93"/>
      <c r="I100" s="93"/>
      <c r="J100" s="93"/>
      <c r="K100" s="337"/>
      <c r="L100" s="350"/>
      <c r="M100" s="358"/>
      <c r="N100" s="358"/>
      <c r="O100" s="358"/>
      <c r="P100" s="358"/>
      <c r="Q100" s="358"/>
      <c r="R100" s="358"/>
      <c r="S100" s="358"/>
      <c r="T100" s="358"/>
      <c r="U100" s="358"/>
      <c r="V100" s="358"/>
      <c r="W100" s="358"/>
      <c r="X100" s="358"/>
      <c r="Y100" s="358"/>
      <c r="Z100" s="358"/>
      <c r="AA100" s="358"/>
      <c r="AB100" s="374"/>
      <c r="AC100" s="375" t="s">
        <v>117</v>
      </c>
      <c r="AD100" s="377"/>
      <c r="AE100" s="377"/>
      <c r="AF100" s="380"/>
      <c r="AG100" s="384"/>
      <c r="AH100" s="384"/>
      <c r="AI100" s="384"/>
      <c r="AJ100" s="384"/>
      <c r="AK100" s="384"/>
      <c r="AL100" s="111" t="s">
        <v>118</v>
      </c>
      <c r="AM100" s="136"/>
      <c r="AV100" s="256"/>
      <c r="AW100" s="256"/>
      <c r="AX100" s="257" t="s">
        <v>237</v>
      </c>
      <c r="AY100" s="413">
        <v>889</v>
      </c>
      <c r="AZ100" s="413">
        <v>445</v>
      </c>
      <c r="BA100" s="413">
        <v>889</v>
      </c>
      <c r="BB100" s="413">
        <v>445</v>
      </c>
      <c r="BC100" s="257" t="s">
        <v>233</v>
      </c>
      <c r="BD100" s="413"/>
      <c r="BF100" s="226"/>
    </row>
    <row r="101" spans="1:58" s="257" customFormat="1" ht="20.25" customHeight="1">
      <c r="A101" s="83"/>
      <c r="B101" s="96" t="s">
        <v>267</v>
      </c>
      <c r="C101" s="114"/>
      <c r="D101" s="114"/>
      <c r="E101" s="114"/>
      <c r="F101" s="114"/>
      <c r="G101" s="114"/>
      <c r="H101" s="114"/>
      <c r="I101" s="114"/>
      <c r="J101" s="114"/>
      <c r="K101" s="121"/>
      <c r="L101" s="126" t="s">
        <v>9</v>
      </c>
      <c r="M101" s="126"/>
      <c r="N101" s="126"/>
      <c r="O101" s="126"/>
      <c r="P101" s="126"/>
      <c r="Q101" s="364"/>
      <c r="R101" s="364"/>
      <c r="S101" s="126" t="s">
        <v>14</v>
      </c>
      <c r="T101" s="364"/>
      <c r="U101" s="364"/>
      <c r="V101" s="364"/>
      <c r="W101" s="126" t="s">
        <v>22</v>
      </c>
      <c r="X101" s="126"/>
      <c r="Y101" s="126"/>
      <c r="Z101" s="126"/>
      <c r="AA101" s="126"/>
      <c r="AB101" s="126"/>
      <c r="AC101" s="376" t="s">
        <v>119</v>
      </c>
      <c r="AD101" s="126"/>
      <c r="AE101" s="126"/>
      <c r="AF101" s="126"/>
      <c r="AG101" s="126"/>
      <c r="AH101" s="126"/>
      <c r="AI101" s="126"/>
      <c r="AJ101" s="126"/>
      <c r="AK101" s="126"/>
      <c r="AL101" s="126"/>
      <c r="AM101" s="210"/>
      <c r="AV101" s="256"/>
      <c r="AW101" s="256"/>
      <c r="AX101" s="257" t="s">
        <v>239</v>
      </c>
      <c r="AY101" s="413">
        <v>231</v>
      </c>
      <c r="AZ101" s="413">
        <v>115</v>
      </c>
      <c r="BA101" s="413">
        <v>231</v>
      </c>
      <c r="BB101" s="413">
        <v>115</v>
      </c>
      <c r="BC101" s="257" t="s">
        <v>233</v>
      </c>
      <c r="BD101" s="413"/>
      <c r="BF101" s="226"/>
    </row>
    <row r="102" spans="1:58" s="257" customFormat="1" ht="20.25" customHeight="1">
      <c r="A102" s="83"/>
      <c r="B102" s="98"/>
      <c r="C102" s="116"/>
      <c r="D102" s="116"/>
      <c r="E102" s="116"/>
      <c r="F102" s="116"/>
      <c r="G102" s="116"/>
      <c r="H102" s="116"/>
      <c r="I102" s="116"/>
      <c r="J102" s="116"/>
      <c r="K102" s="123"/>
      <c r="L102" s="349"/>
      <c r="M102" s="357"/>
      <c r="N102" s="357"/>
      <c r="O102" s="357"/>
      <c r="P102" s="357"/>
      <c r="Q102" s="357"/>
      <c r="R102" s="357"/>
      <c r="S102" s="357"/>
      <c r="T102" s="357"/>
      <c r="U102" s="357"/>
      <c r="V102" s="357"/>
      <c r="W102" s="357"/>
      <c r="X102" s="357"/>
      <c r="Y102" s="357"/>
      <c r="Z102" s="357"/>
      <c r="AA102" s="357"/>
      <c r="AB102" s="357"/>
      <c r="AC102" s="357"/>
      <c r="AD102" s="357"/>
      <c r="AE102" s="357"/>
      <c r="AF102" s="357"/>
      <c r="AG102" s="357"/>
      <c r="AH102" s="357"/>
      <c r="AI102" s="357"/>
      <c r="AJ102" s="357"/>
      <c r="AK102" s="357"/>
      <c r="AL102" s="357"/>
      <c r="AM102" s="379"/>
      <c r="AV102" s="256"/>
      <c r="AW102" s="256"/>
      <c r="AX102" s="257" t="s">
        <v>5</v>
      </c>
      <c r="AY102" s="413">
        <v>226</v>
      </c>
      <c r="AZ102" s="413">
        <v>113</v>
      </c>
      <c r="BA102" s="413">
        <v>226</v>
      </c>
      <c r="BB102" s="413">
        <v>113</v>
      </c>
      <c r="BC102" s="257" t="s">
        <v>233</v>
      </c>
      <c r="BD102" s="413"/>
      <c r="BF102" s="226"/>
    </row>
    <row r="103" spans="1:58" s="257" customFormat="1" ht="20.25" customHeight="1">
      <c r="A103" s="83"/>
      <c r="B103" s="85" t="s">
        <v>27</v>
      </c>
      <c r="C103" s="111"/>
      <c r="D103" s="111"/>
      <c r="E103" s="99"/>
      <c r="F103" s="99"/>
      <c r="G103" s="99"/>
      <c r="H103" s="99"/>
      <c r="I103" s="99"/>
      <c r="J103" s="99"/>
      <c r="K103" s="99"/>
      <c r="L103" s="85" t="s">
        <v>30</v>
      </c>
      <c r="M103" s="99"/>
      <c r="N103" s="99"/>
      <c r="O103" s="99"/>
      <c r="P103" s="99"/>
      <c r="Q103" s="99"/>
      <c r="R103" s="212"/>
      <c r="S103" s="351"/>
      <c r="T103" s="359"/>
      <c r="U103" s="359"/>
      <c r="V103" s="359"/>
      <c r="W103" s="359"/>
      <c r="X103" s="359"/>
      <c r="Y103" s="371"/>
      <c r="Z103" s="85" t="s">
        <v>46</v>
      </c>
      <c r="AA103" s="99"/>
      <c r="AB103" s="99"/>
      <c r="AC103" s="99"/>
      <c r="AD103" s="99"/>
      <c r="AE103" s="99"/>
      <c r="AF103" s="212"/>
      <c r="AG103" s="351"/>
      <c r="AH103" s="359"/>
      <c r="AI103" s="359"/>
      <c r="AJ103" s="359"/>
      <c r="AK103" s="359"/>
      <c r="AL103" s="359"/>
      <c r="AM103" s="371"/>
      <c r="AV103" s="256"/>
      <c r="AW103" s="256"/>
      <c r="AX103" s="257" t="s">
        <v>240</v>
      </c>
      <c r="AY103" s="413">
        <v>564</v>
      </c>
      <c r="AZ103" s="413">
        <v>113</v>
      </c>
      <c r="BA103" s="413">
        <v>564</v>
      </c>
      <c r="BB103" s="413">
        <v>282</v>
      </c>
      <c r="BC103" s="257" t="s">
        <v>233</v>
      </c>
      <c r="BD103" s="413"/>
      <c r="BF103" s="226"/>
    </row>
    <row r="104" spans="1:58" s="257" customFormat="1" ht="20.25" customHeight="1">
      <c r="A104" s="84"/>
      <c r="B104" s="85" t="s">
        <v>86</v>
      </c>
      <c r="C104" s="111"/>
      <c r="D104" s="111"/>
      <c r="E104" s="99"/>
      <c r="F104" s="99"/>
      <c r="G104" s="99"/>
      <c r="H104" s="99"/>
      <c r="I104" s="99"/>
      <c r="J104" s="99"/>
      <c r="K104" s="99"/>
      <c r="L104" s="351"/>
      <c r="M104" s="359"/>
      <c r="N104" s="359"/>
      <c r="O104" s="359"/>
      <c r="P104" s="359"/>
      <c r="Q104" s="359"/>
      <c r="R104" s="359"/>
      <c r="S104" s="359"/>
      <c r="T104" s="359"/>
      <c r="U104" s="359"/>
      <c r="V104" s="359"/>
      <c r="W104" s="359"/>
      <c r="X104" s="359"/>
      <c r="Y104" s="359"/>
      <c r="Z104" s="359"/>
      <c r="AA104" s="359"/>
      <c r="AB104" s="359"/>
      <c r="AC104" s="359"/>
      <c r="AD104" s="359"/>
      <c r="AE104" s="359"/>
      <c r="AF104" s="359"/>
      <c r="AG104" s="359"/>
      <c r="AH104" s="359"/>
      <c r="AI104" s="359"/>
      <c r="AJ104" s="359"/>
      <c r="AK104" s="359"/>
      <c r="AL104" s="359"/>
      <c r="AM104" s="371"/>
      <c r="AV104" s="256"/>
      <c r="AW104" s="256"/>
      <c r="AX104" s="257" t="s">
        <v>241</v>
      </c>
      <c r="AY104" s="413">
        <v>710</v>
      </c>
      <c r="AZ104" s="413">
        <v>355</v>
      </c>
      <c r="BA104" s="413">
        <v>710</v>
      </c>
      <c r="BB104" s="413">
        <v>355</v>
      </c>
      <c r="BC104" s="257" t="s">
        <v>233</v>
      </c>
      <c r="BD104" s="413"/>
      <c r="BF104" s="226"/>
    </row>
    <row r="105" spans="1:58" s="257" customFormat="1" ht="20.25" customHeight="1">
      <c r="A105" s="260" t="s">
        <v>187</v>
      </c>
      <c r="B105" s="283"/>
      <c r="C105" s="283"/>
      <c r="D105" s="283"/>
      <c r="E105" s="283"/>
      <c r="F105" s="283"/>
      <c r="G105" s="283"/>
      <c r="H105" s="321"/>
      <c r="I105" s="324"/>
      <c r="J105" s="326" t="s">
        <v>161</v>
      </c>
      <c r="K105" s="126"/>
      <c r="L105" s="130"/>
      <c r="M105" s="130"/>
      <c r="N105" s="130"/>
      <c r="O105" s="130"/>
      <c r="P105" s="130"/>
      <c r="Q105" s="130"/>
      <c r="R105" s="130"/>
      <c r="S105" s="130"/>
      <c r="T105" s="130"/>
      <c r="U105" s="130"/>
      <c r="V105" s="130"/>
      <c r="W105" s="130"/>
      <c r="X105" s="130"/>
      <c r="Y105" s="130"/>
      <c r="Z105" s="130"/>
      <c r="AA105" s="130"/>
      <c r="AB105" s="130"/>
      <c r="AC105" s="130"/>
      <c r="AD105" s="130"/>
      <c r="AE105" s="130"/>
      <c r="AF105" s="130"/>
      <c r="AG105" s="130"/>
      <c r="AH105" s="130"/>
      <c r="AI105" s="130"/>
      <c r="AJ105" s="130"/>
      <c r="AK105" s="130"/>
      <c r="AL105" s="130"/>
      <c r="AM105" s="394"/>
      <c r="AV105" s="256"/>
      <c r="AW105" s="256"/>
      <c r="AX105" s="257" t="s">
        <v>242</v>
      </c>
      <c r="AY105" s="413">
        <v>1133</v>
      </c>
      <c r="AZ105" s="413">
        <v>567</v>
      </c>
      <c r="BA105" s="413">
        <v>1133</v>
      </c>
      <c r="BB105" s="413">
        <v>567</v>
      </c>
      <c r="BC105" s="257" t="s">
        <v>233</v>
      </c>
      <c r="BD105" s="413"/>
      <c r="BF105" s="226"/>
    </row>
    <row r="106" spans="1:58" s="257" customFormat="1" ht="20.25" customHeight="1">
      <c r="A106" s="261"/>
      <c r="B106" s="284"/>
      <c r="C106" s="284"/>
      <c r="D106" s="284"/>
      <c r="E106" s="284"/>
      <c r="F106" s="284"/>
      <c r="G106" s="284"/>
      <c r="H106" s="322"/>
      <c r="I106" s="325"/>
      <c r="J106" s="329" t="s">
        <v>202</v>
      </c>
      <c r="K106" s="106"/>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395"/>
      <c r="AV106" s="256"/>
      <c r="AW106" s="256"/>
      <c r="AX106" s="257" t="s">
        <v>82</v>
      </c>
      <c r="AY106" s="414">
        <f>BA106*$AG$100</f>
        <v>0</v>
      </c>
      <c r="AZ106" s="414">
        <f>BB106*$AG$100</f>
        <v>0</v>
      </c>
      <c r="BA106" s="413">
        <v>27</v>
      </c>
      <c r="BB106" s="413">
        <v>13</v>
      </c>
      <c r="BC106" s="257" t="s">
        <v>243</v>
      </c>
      <c r="BD106" s="413"/>
      <c r="BF106" s="226"/>
    </row>
    <row r="107" spans="1:58" s="257" customFormat="1" ht="3.75" customHeight="1">
      <c r="A107" s="262"/>
      <c r="B107" s="262"/>
      <c r="C107" s="262"/>
      <c r="D107" s="262"/>
      <c r="E107" s="262"/>
      <c r="F107" s="262"/>
      <c r="G107" s="262"/>
      <c r="H107" s="262"/>
      <c r="I107" s="326"/>
      <c r="J107" s="330"/>
      <c r="K107" s="126"/>
      <c r="L107" s="130"/>
      <c r="M107" s="130"/>
      <c r="N107" s="130"/>
      <c r="O107" s="130"/>
      <c r="P107" s="130"/>
      <c r="Q107" s="130"/>
      <c r="R107" s="130"/>
      <c r="S107" s="130"/>
      <c r="T107" s="130"/>
      <c r="U107" s="130"/>
      <c r="V107" s="130"/>
      <c r="W107" s="111"/>
      <c r="X107" s="111"/>
      <c r="Y107" s="111"/>
      <c r="Z107" s="111"/>
      <c r="AA107" s="111"/>
      <c r="AB107" s="111"/>
      <c r="AC107" s="111"/>
      <c r="AD107" s="111"/>
      <c r="AE107" s="111"/>
      <c r="AF107" s="111"/>
      <c r="AG107" s="111"/>
      <c r="AH107" s="111"/>
      <c r="AI107" s="111"/>
      <c r="AJ107" s="111"/>
      <c r="AK107" s="111"/>
      <c r="AL107" s="111"/>
      <c r="AM107" s="111"/>
      <c r="AV107" s="256"/>
      <c r="AW107" s="256"/>
      <c r="AX107" s="257" t="s">
        <v>134</v>
      </c>
      <c r="AY107" s="414">
        <f>BA107*$AG$100</f>
        <v>0</v>
      </c>
      <c r="AZ107" s="414">
        <f>BB107*$AG$100</f>
        <v>0</v>
      </c>
      <c r="BA107" s="413">
        <v>27</v>
      </c>
      <c r="BB107" s="413">
        <v>13</v>
      </c>
      <c r="BC107" s="257" t="s">
        <v>243</v>
      </c>
      <c r="BD107" s="413"/>
      <c r="BF107" s="226"/>
    </row>
    <row r="108" spans="1:58" s="257" customFormat="1" ht="20.25" customHeight="1">
      <c r="A108" s="263" t="s">
        <v>161</v>
      </c>
      <c r="B108" s="285"/>
      <c r="C108" s="285"/>
      <c r="D108" s="285"/>
      <c r="E108" s="285"/>
      <c r="F108" s="285"/>
      <c r="G108" s="285"/>
      <c r="H108" s="285"/>
      <c r="I108" s="327"/>
      <c r="J108" s="331"/>
      <c r="K108" s="338" t="s">
        <v>10</v>
      </c>
      <c r="L108" s="160"/>
      <c r="M108" s="160"/>
      <c r="N108" s="169"/>
      <c r="O108" s="360" t="str">
        <f>IF(L100="","",VLOOKUP(L100,$AX$98:$AY$132,2,0))</f>
        <v/>
      </c>
      <c r="P108" s="362"/>
      <c r="Q108" s="362"/>
      <c r="R108" s="160" t="s">
        <v>0</v>
      </c>
      <c r="S108" s="169"/>
      <c r="T108" s="366" t="s">
        <v>286</v>
      </c>
      <c r="U108" s="368"/>
      <c r="V108" s="368"/>
      <c r="W108" s="368"/>
      <c r="X108" s="370"/>
      <c r="Y108" s="372">
        <f>ROUNDDOWN($F$140/1000,0)</f>
        <v>0</v>
      </c>
      <c r="Z108" s="373"/>
      <c r="AA108" s="373"/>
      <c r="AB108" s="157" t="s">
        <v>0</v>
      </c>
      <c r="AC108" s="166"/>
      <c r="AD108" s="366" t="s">
        <v>271</v>
      </c>
      <c r="AE108" s="368"/>
      <c r="AF108" s="368"/>
      <c r="AG108" s="368"/>
      <c r="AH108" s="370"/>
      <c r="AI108" s="372">
        <f>ROUNDDOWN($F$147/1000,0)</f>
        <v>0</v>
      </c>
      <c r="AJ108" s="373"/>
      <c r="AK108" s="373"/>
      <c r="AL108" s="157" t="s">
        <v>0</v>
      </c>
      <c r="AM108" s="166"/>
      <c r="AV108" s="256"/>
      <c r="AW108" s="256"/>
      <c r="AX108" s="257" t="s">
        <v>56</v>
      </c>
      <c r="AY108" s="413">
        <v>320</v>
      </c>
      <c r="AZ108" s="413">
        <v>160</v>
      </c>
      <c r="BA108" s="413">
        <v>320</v>
      </c>
      <c r="BB108" s="413">
        <v>160</v>
      </c>
      <c r="BC108" s="257" t="s">
        <v>233</v>
      </c>
      <c r="BD108" s="413"/>
      <c r="BF108" s="226"/>
    </row>
    <row r="109" spans="1:58" s="257" customFormat="1" ht="22.5" customHeight="1">
      <c r="A109" s="264" t="s">
        <v>87</v>
      </c>
      <c r="B109" s="286"/>
      <c r="C109" s="301"/>
      <c r="D109" s="301"/>
      <c r="E109" s="301"/>
      <c r="F109" s="301"/>
      <c r="G109" s="301"/>
      <c r="H109" s="323"/>
      <c r="I109" s="328"/>
      <c r="J109" s="332"/>
      <c r="K109" s="339" t="s">
        <v>203</v>
      </c>
      <c r="L109" s="352"/>
      <c r="M109" s="352"/>
      <c r="N109" s="352"/>
      <c r="O109" s="352"/>
      <c r="P109" s="352"/>
      <c r="Q109" s="352"/>
      <c r="R109" s="352"/>
      <c r="S109" s="352"/>
      <c r="T109" s="352"/>
      <c r="U109" s="352"/>
      <c r="V109" s="352"/>
      <c r="W109" s="352"/>
      <c r="X109" s="352"/>
      <c r="Y109" s="352"/>
      <c r="Z109" s="352"/>
      <c r="AA109" s="352"/>
      <c r="AB109" s="352"/>
      <c r="AC109" s="352"/>
      <c r="AD109" s="352"/>
      <c r="AE109" s="352"/>
      <c r="AF109" s="381" t="s">
        <v>122</v>
      </c>
      <c r="AG109" s="385"/>
      <c r="AH109" s="385"/>
      <c r="AI109" s="301"/>
      <c r="AJ109" s="301"/>
      <c r="AK109" s="111"/>
      <c r="AL109" s="301"/>
      <c r="AM109" s="396"/>
      <c r="AV109" s="256"/>
      <c r="AW109" s="256"/>
      <c r="AX109" s="257" t="s">
        <v>57</v>
      </c>
      <c r="AY109" s="413">
        <v>339</v>
      </c>
      <c r="AZ109" s="413">
        <v>169</v>
      </c>
      <c r="BA109" s="413">
        <v>339</v>
      </c>
      <c r="BB109" s="413">
        <v>169</v>
      </c>
      <c r="BC109" s="257" t="s">
        <v>233</v>
      </c>
      <c r="BD109" s="413"/>
      <c r="BF109" s="226"/>
    </row>
    <row r="110" spans="1:58" s="257" customFormat="1" ht="20.25" customHeight="1">
      <c r="A110" s="265"/>
      <c r="B110" s="226"/>
      <c r="C110" s="302" t="s">
        <v>467</v>
      </c>
      <c r="D110" s="302"/>
      <c r="E110" s="302"/>
      <c r="F110" s="302"/>
      <c r="G110" s="302"/>
      <c r="H110" s="302"/>
      <c r="I110" s="302"/>
      <c r="J110" s="302"/>
      <c r="K110" s="302"/>
      <c r="L110" s="302"/>
      <c r="M110" s="302"/>
      <c r="N110" s="302"/>
      <c r="O110" s="302"/>
      <c r="P110" s="302"/>
      <c r="Q110" s="302"/>
      <c r="R110" s="302"/>
      <c r="S110" s="302"/>
      <c r="T110" s="302"/>
      <c r="U110" s="302"/>
      <c r="V110" s="302"/>
      <c r="W110" s="302"/>
      <c r="X110" s="302"/>
      <c r="Y110" s="302"/>
      <c r="Z110" s="302"/>
      <c r="AA110" s="302"/>
      <c r="AB110" s="302"/>
      <c r="AC110" s="302"/>
      <c r="AD110" s="302"/>
      <c r="AE110" s="302"/>
      <c r="AF110" s="302"/>
      <c r="AG110" s="302"/>
      <c r="AH110" s="302"/>
      <c r="AI110" s="302"/>
      <c r="AJ110" s="302"/>
      <c r="AK110" s="302"/>
      <c r="AL110" s="302"/>
      <c r="AM110" s="397"/>
      <c r="AV110" s="256"/>
      <c r="AW110" s="256"/>
      <c r="AX110" s="257" t="s">
        <v>60</v>
      </c>
      <c r="AY110" s="413">
        <v>311</v>
      </c>
      <c r="AZ110" s="413">
        <v>156</v>
      </c>
      <c r="BA110" s="413">
        <v>311</v>
      </c>
      <c r="BB110" s="413">
        <v>156</v>
      </c>
      <c r="BC110" s="257" t="s">
        <v>233</v>
      </c>
      <c r="BD110" s="413"/>
      <c r="BF110" s="226"/>
    </row>
    <row r="111" spans="1:58" s="257" customFormat="1" ht="20.25" customHeight="1">
      <c r="A111" s="266"/>
      <c r="B111" s="287"/>
      <c r="C111" s="302"/>
      <c r="D111" s="302"/>
      <c r="E111" s="302"/>
      <c r="F111" s="302"/>
      <c r="G111" s="302"/>
      <c r="H111" s="302"/>
      <c r="I111" s="302"/>
      <c r="J111" s="302"/>
      <c r="K111" s="302"/>
      <c r="L111" s="302"/>
      <c r="M111" s="302"/>
      <c r="N111" s="302"/>
      <c r="O111" s="302"/>
      <c r="P111" s="302"/>
      <c r="Q111" s="302"/>
      <c r="R111" s="302"/>
      <c r="S111" s="302"/>
      <c r="T111" s="302"/>
      <c r="U111" s="302"/>
      <c r="V111" s="302"/>
      <c r="W111" s="302"/>
      <c r="X111" s="302"/>
      <c r="Y111" s="302"/>
      <c r="Z111" s="302"/>
      <c r="AA111" s="302"/>
      <c r="AB111" s="302"/>
      <c r="AC111" s="302"/>
      <c r="AD111" s="302"/>
      <c r="AE111" s="302"/>
      <c r="AF111" s="302"/>
      <c r="AG111" s="302"/>
      <c r="AH111" s="302"/>
      <c r="AI111" s="302"/>
      <c r="AJ111" s="302"/>
      <c r="AK111" s="302"/>
      <c r="AL111" s="302"/>
      <c r="AM111" s="397"/>
      <c r="AV111" s="256"/>
      <c r="AW111" s="256"/>
      <c r="AX111" s="257" t="s">
        <v>63</v>
      </c>
      <c r="AY111" s="413">
        <v>137</v>
      </c>
      <c r="AZ111" s="413">
        <v>68</v>
      </c>
      <c r="BA111" s="413">
        <v>137</v>
      </c>
      <c r="BB111" s="413">
        <v>68</v>
      </c>
      <c r="BC111" s="257" t="s">
        <v>233</v>
      </c>
      <c r="BD111" s="413"/>
      <c r="BF111" s="226"/>
    </row>
    <row r="112" spans="1:58" s="257" customFormat="1" ht="20.25" customHeight="1">
      <c r="A112" s="266"/>
      <c r="B112" s="287"/>
      <c r="C112" s="302"/>
      <c r="D112" s="302"/>
      <c r="E112" s="302"/>
      <c r="F112" s="302"/>
      <c r="G112" s="302"/>
      <c r="H112" s="302"/>
      <c r="I112" s="302"/>
      <c r="J112" s="302"/>
      <c r="K112" s="302"/>
      <c r="L112" s="302"/>
      <c r="M112" s="302"/>
      <c r="N112" s="302"/>
      <c r="O112" s="302"/>
      <c r="P112" s="302"/>
      <c r="Q112" s="302"/>
      <c r="R112" s="302"/>
      <c r="S112" s="302"/>
      <c r="T112" s="302"/>
      <c r="U112" s="302"/>
      <c r="V112" s="302"/>
      <c r="W112" s="302"/>
      <c r="X112" s="302"/>
      <c r="Y112" s="302"/>
      <c r="Z112" s="302"/>
      <c r="AA112" s="302"/>
      <c r="AB112" s="302"/>
      <c r="AC112" s="302"/>
      <c r="AD112" s="302"/>
      <c r="AE112" s="302"/>
      <c r="AF112" s="302"/>
      <c r="AG112" s="302"/>
      <c r="AH112" s="302"/>
      <c r="AI112" s="302"/>
      <c r="AJ112" s="302"/>
      <c r="AK112" s="302"/>
      <c r="AL112" s="302"/>
      <c r="AM112" s="397"/>
      <c r="AV112" s="256"/>
      <c r="AW112" s="256"/>
      <c r="AX112" s="257" t="s">
        <v>35</v>
      </c>
      <c r="AY112" s="413">
        <v>508</v>
      </c>
      <c r="AZ112" s="413">
        <v>254</v>
      </c>
      <c r="BA112" s="413">
        <v>508</v>
      </c>
      <c r="BB112" s="413">
        <v>254</v>
      </c>
      <c r="BC112" s="257" t="s">
        <v>233</v>
      </c>
      <c r="BD112" s="413"/>
      <c r="BF112" s="226"/>
    </row>
    <row r="113" spans="1:58" s="257" customFormat="1" ht="20.25" customHeight="1">
      <c r="A113" s="266"/>
      <c r="B113" s="287"/>
      <c r="C113" s="302"/>
      <c r="D113" s="302"/>
      <c r="E113" s="302"/>
      <c r="F113" s="302"/>
      <c r="G113" s="302"/>
      <c r="H113" s="302"/>
      <c r="I113" s="302"/>
      <c r="J113" s="302"/>
      <c r="K113" s="302"/>
      <c r="L113" s="302"/>
      <c r="M113" s="302"/>
      <c r="N113" s="302"/>
      <c r="O113" s="302"/>
      <c r="P113" s="302"/>
      <c r="Q113" s="302"/>
      <c r="R113" s="302"/>
      <c r="S113" s="302"/>
      <c r="T113" s="302"/>
      <c r="U113" s="302"/>
      <c r="V113" s="302"/>
      <c r="W113" s="302"/>
      <c r="X113" s="302"/>
      <c r="Y113" s="302"/>
      <c r="Z113" s="302"/>
      <c r="AA113" s="302"/>
      <c r="AB113" s="302"/>
      <c r="AC113" s="302"/>
      <c r="AD113" s="302"/>
      <c r="AE113" s="302"/>
      <c r="AF113" s="302"/>
      <c r="AG113" s="302"/>
      <c r="AH113" s="302"/>
      <c r="AI113" s="302"/>
      <c r="AJ113" s="302"/>
      <c r="AK113" s="302"/>
      <c r="AL113" s="302"/>
      <c r="AM113" s="397"/>
      <c r="AV113" s="256"/>
      <c r="AW113" s="256"/>
      <c r="AX113" s="257" t="s">
        <v>65</v>
      </c>
      <c r="AY113" s="413">
        <v>204</v>
      </c>
      <c r="AZ113" s="413">
        <v>102</v>
      </c>
      <c r="BA113" s="413">
        <v>204</v>
      </c>
      <c r="BB113" s="413">
        <v>102</v>
      </c>
      <c r="BC113" s="257" t="s">
        <v>233</v>
      </c>
      <c r="BD113" s="413"/>
      <c r="BF113" s="226"/>
    </row>
    <row r="114" spans="1:58" s="257" customFormat="1" ht="20.25" customHeight="1">
      <c r="A114" s="266"/>
      <c r="B114" s="287"/>
      <c r="C114" s="302"/>
      <c r="D114" s="302"/>
      <c r="E114" s="302"/>
      <c r="F114" s="302"/>
      <c r="G114" s="302"/>
      <c r="H114" s="302"/>
      <c r="I114" s="302"/>
      <c r="J114" s="302"/>
      <c r="K114" s="302"/>
      <c r="L114" s="302"/>
      <c r="M114" s="302"/>
      <c r="N114" s="302"/>
      <c r="O114" s="302"/>
      <c r="P114" s="302"/>
      <c r="Q114" s="302"/>
      <c r="R114" s="302"/>
      <c r="S114" s="302"/>
      <c r="T114" s="302"/>
      <c r="U114" s="302"/>
      <c r="V114" s="302"/>
      <c r="W114" s="302"/>
      <c r="X114" s="302"/>
      <c r="Y114" s="302"/>
      <c r="Z114" s="302"/>
      <c r="AA114" s="302"/>
      <c r="AB114" s="302"/>
      <c r="AC114" s="302"/>
      <c r="AD114" s="302"/>
      <c r="AE114" s="302"/>
      <c r="AF114" s="302"/>
      <c r="AG114" s="302"/>
      <c r="AH114" s="302"/>
      <c r="AI114" s="302"/>
      <c r="AJ114" s="302"/>
      <c r="AK114" s="302"/>
      <c r="AL114" s="302"/>
      <c r="AM114" s="397"/>
      <c r="AV114" s="256"/>
      <c r="AW114" s="256"/>
      <c r="AX114" s="257" t="s">
        <v>67</v>
      </c>
      <c r="AY114" s="413">
        <v>148</v>
      </c>
      <c r="AZ114" s="413">
        <v>74</v>
      </c>
      <c r="BA114" s="413">
        <v>148</v>
      </c>
      <c r="BB114" s="413">
        <v>74</v>
      </c>
      <c r="BC114" s="257" t="s">
        <v>233</v>
      </c>
      <c r="BD114" s="413"/>
      <c r="BF114" s="226"/>
    </row>
    <row r="115" spans="1:58" s="257" customFormat="1" ht="20.25" customHeight="1">
      <c r="A115" s="266"/>
      <c r="B115" s="287"/>
      <c r="C115" s="302"/>
      <c r="D115" s="302"/>
      <c r="E115" s="302"/>
      <c r="F115" s="302"/>
      <c r="G115" s="302"/>
      <c r="H115" s="302"/>
      <c r="I115" s="302"/>
      <c r="J115" s="302"/>
      <c r="K115" s="302"/>
      <c r="L115" s="302"/>
      <c r="M115" s="302"/>
      <c r="N115" s="302"/>
      <c r="O115" s="302"/>
      <c r="P115" s="302"/>
      <c r="Q115" s="302"/>
      <c r="R115" s="302"/>
      <c r="S115" s="302"/>
      <c r="T115" s="302"/>
      <c r="U115" s="302"/>
      <c r="V115" s="302"/>
      <c r="W115" s="302"/>
      <c r="X115" s="302"/>
      <c r="Y115" s="302"/>
      <c r="Z115" s="302"/>
      <c r="AA115" s="302"/>
      <c r="AB115" s="302"/>
      <c r="AC115" s="302"/>
      <c r="AD115" s="302"/>
      <c r="AE115" s="302"/>
      <c r="AF115" s="302"/>
      <c r="AG115" s="302"/>
      <c r="AH115" s="302"/>
      <c r="AI115" s="302"/>
      <c r="AJ115" s="302"/>
      <c r="AK115" s="302"/>
      <c r="AL115" s="302"/>
      <c r="AM115" s="397"/>
      <c r="AV115" s="256"/>
      <c r="AW115" s="256"/>
      <c r="AX115" s="257" t="s">
        <v>68</v>
      </c>
      <c r="AY115" s="413"/>
      <c r="AZ115" s="413">
        <v>282</v>
      </c>
      <c r="BA115" s="413"/>
      <c r="BB115" s="413">
        <v>282</v>
      </c>
      <c r="BC115" s="257" t="s">
        <v>233</v>
      </c>
      <c r="BD115" s="413"/>
      <c r="BF115" s="226"/>
    </row>
    <row r="116" spans="1:58" s="257" customFormat="1" ht="20.25" customHeight="1">
      <c r="A116" s="266"/>
      <c r="B116" s="287"/>
      <c r="C116" s="302"/>
      <c r="D116" s="302"/>
      <c r="E116" s="302"/>
      <c r="F116" s="302"/>
      <c r="G116" s="302"/>
      <c r="H116" s="302"/>
      <c r="I116" s="302"/>
      <c r="J116" s="302"/>
      <c r="K116" s="302"/>
      <c r="L116" s="302"/>
      <c r="M116" s="302"/>
      <c r="N116" s="302"/>
      <c r="O116" s="302"/>
      <c r="P116" s="302"/>
      <c r="Q116" s="302"/>
      <c r="R116" s="302"/>
      <c r="S116" s="302"/>
      <c r="T116" s="302"/>
      <c r="U116" s="302"/>
      <c r="V116" s="302"/>
      <c r="W116" s="302"/>
      <c r="X116" s="302"/>
      <c r="Y116" s="302"/>
      <c r="Z116" s="302"/>
      <c r="AA116" s="302"/>
      <c r="AB116" s="302"/>
      <c r="AC116" s="302"/>
      <c r="AD116" s="302"/>
      <c r="AE116" s="302"/>
      <c r="AF116" s="302"/>
      <c r="AG116" s="302"/>
      <c r="AH116" s="302"/>
      <c r="AI116" s="302"/>
      <c r="AJ116" s="302"/>
      <c r="AK116" s="302"/>
      <c r="AL116" s="302"/>
      <c r="AM116" s="397"/>
      <c r="AV116" s="256"/>
      <c r="AW116" s="256"/>
      <c r="AX116" s="257" t="s">
        <v>171</v>
      </c>
      <c r="AY116" s="413">
        <v>33</v>
      </c>
      <c r="AZ116" s="413">
        <v>16</v>
      </c>
      <c r="BA116" s="413">
        <v>33</v>
      </c>
      <c r="BB116" s="413">
        <v>16</v>
      </c>
      <c r="BC116" s="257" t="s">
        <v>233</v>
      </c>
      <c r="BD116" s="413"/>
      <c r="BF116" s="226"/>
    </row>
    <row r="117" spans="1:58" s="257" customFormat="1" ht="20.25" customHeight="1">
      <c r="A117" s="267"/>
      <c r="B117" s="288"/>
      <c r="C117" s="303"/>
      <c r="D117" s="303"/>
      <c r="E117" s="303"/>
      <c r="F117" s="303"/>
      <c r="G117" s="303"/>
      <c r="H117" s="303"/>
      <c r="I117" s="303"/>
      <c r="J117" s="303"/>
      <c r="K117" s="303"/>
      <c r="L117" s="303"/>
      <c r="M117" s="303"/>
      <c r="N117" s="303"/>
      <c r="O117" s="303"/>
      <c r="P117" s="303"/>
      <c r="Q117" s="303"/>
      <c r="R117" s="303"/>
      <c r="S117" s="303"/>
      <c r="T117" s="303"/>
      <c r="U117" s="303"/>
      <c r="V117" s="303"/>
      <c r="W117" s="303"/>
      <c r="X117" s="303"/>
      <c r="Y117" s="303"/>
      <c r="Z117" s="303"/>
      <c r="AA117" s="303"/>
      <c r="AB117" s="303"/>
      <c r="AC117" s="303"/>
      <c r="AD117" s="303"/>
      <c r="AE117" s="303"/>
      <c r="AF117" s="303"/>
      <c r="AG117" s="303"/>
      <c r="AH117" s="303"/>
      <c r="AI117" s="303"/>
      <c r="AJ117" s="303"/>
      <c r="AK117" s="303"/>
      <c r="AL117" s="303"/>
      <c r="AM117" s="398"/>
      <c r="AV117" s="256"/>
      <c r="AW117" s="256"/>
      <c r="AX117" s="257" t="s">
        <v>69</v>
      </c>
      <c r="AY117" s="413">
        <v>475</v>
      </c>
      <c r="AZ117" s="413">
        <v>237</v>
      </c>
      <c r="BA117" s="413">
        <v>475</v>
      </c>
      <c r="BB117" s="413">
        <v>237</v>
      </c>
      <c r="BC117" s="257" t="s">
        <v>233</v>
      </c>
      <c r="BD117" s="413"/>
      <c r="BF117" s="226"/>
    </row>
    <row r="118" spans="1:58" s="257" customFormat="1">
      <c r="A118" s="268" t="s">
        <v>80</v>
      </c>
      <c r="B118" s="289"/>
      <c r="C118" s="289"/>
      <c r="D118" s="289"/>
      <c r="E118" s="289"/>
      <c r="F118" s="303"/>
      <c r="G118" s="303"/>
      <c r="H118" s="303"/>
      <c r="I118" s="303"/>
      <c r="J118" s="303"/>
      <c r="K118" s="303"/>
      <c r="L118" s="303"/>
      <c r="M118" s="303"/>
      <c r="N118" s="303"/>
      <c r="O118" s="303"/>
      <c r="P118" s="303"/>
      <c r="Q118" s="303"/>
      <c r="R118" s="303"/>
      <c r="S118" s="303"/>
      <c r="T118" s="303"/>
      <c r="U118" s="303"/>
      <c r="V118" s="303"/>
      <c r="W118" s="303"/>
      <c r="X118" s="303"/>
      <c r="Y118" s="303"/>
      <c r="Z118" s="303"/>
      <c r="AA118" s="303"/>
      <c r="AB118" s="303"/>
      <c r="AC118" s="303"/>
      <c r="AD118" s="303"/>
      <c r="AE118" s="303"/>
      <c r="AF118" s="303"/>
      <c r="AG118" s="303"/>
      <c r="AH118" s="303"/>
      <c r="AI118" s="303"/>
      <c r="AJ118" s="303"/>
      <c r="AK118" s="303"/>
      <c r="AL118" s="303"/>
      <c r="AM118" s="398"/>
      <c r="AV118" s="256"/>
      <c r="AW118" s="256"/>
      <c r="AX118" s="257" t="s">
        <v>19</v>
      </c>
      <c r="AY118" s="413">
        <v>638</v>
      </c>
      <c r="AZ118" s="413">
        <v>319</v>
      </c>
      <c r="BA118" s="413">
        <v>638</v>
      </c>
      <c r="BB118" s="413">
        <v>319</v>
      </c>
      <c r="BC118" s="257" t="s">
        <v>233</v>
      </c>
      <c r="BD118" s="413"/>
      <c r="BF118" s="226"/>
    </row>
    <row r="119" spans="1:58" s="257" customFormat="1">
      <c r="A119" s="269" t="s">
        <v>88</v>
      </c>
      <c r="B119" s="286"/>
      <c r="C119" s="286"/>
      <c r="D119" s="286"/>
      <c r="E119" s="308"/>
      <c r="F119" s="269" t="s">
        <v>277</v>
      </c>
      <c r="G119" s="286"/>
      <c r="H119" s="286"/>
      <c r="I119" s="286"/>
      <c r="J119" s="286"/>
      <c r="K119" s="340" t="s">
        <v>29</v>
      </c>
      <c r="L119" s="340"/>
      <c r="M119" s="340"/>
      <c r="N119" s="340"/>
      <c r="O119" s="340"/>
      <c r="P119" s="340"/>
      <c r="Q119" s="340"/>
      <c r="R119" s="340"/>
      <c r="S119" s="340"/>
      <c r="T119" s="340"/>
      <c r="U119" s="340"/>
      <c r="V119" s="340"/>
      <c r="W119" s="340"/>
      <c r="X119" s="340"/>
      <c r="Y119" s="340"/>
      <c r="Z119" s="340"/>
      <c r="AA119" s="340"/>
      <c r="AB119" s="340"/>
      <c r="AC119" s="340"/>
      <c r="AD119" s="340"/>
      <c r="AE119" s="340"/>
      <c r="AF119" s="340"/>
      <c r="AG119" s="340"/>
      <c r="AH119" s="340"/>
      <c r="AI119" s="340"/>
      <c r="AJ119" s="340"/>
      <c r="AK119" s="340"/>
      <c r="AL119" s="340"/>
      <c r="AM119" s="340"/>
      <c r="AV119" s="256"/>
      <c r="AW119" s="256"/>
      <c r="AX119" s="257" t="s">
        <v>72</v>
      </c>
      <c r="AY119" s="414">
        <f t="shared" ref="AY119:AZ132" si="1">BA119*$AG$100</f>
        <v>0</v>
      </c>
      <c r="AZ119" s="414">
        <f t="shared" si="1"/>
        <v>0</v>
      </c>
      <c r="BA119" s="413">
        <v>38</v>
      </c>
      <c r="BB119" s="413">
        <v>19</v>
      </c>
      <c r="BC119" s="257" t="s">
        <v>243</v>
      </c>
      <c r="BD119" s="413"/>
      <c r="BF119" s="215"/>
    </row>
    <row r="120" spans="1:58" s="257" customFormat="1" ht="9.75" customHeight="1">
      <c r="A120" s="270"/>
      <c r="B120" s="270"/>
      <c r="C120" s="270"/>
      <c r="D120" s="270"/>
      <c r="E120" s="270"/>
      <c r="F120" s="311"/>
      <c r="G120" s="311"/>
      <c r="H120" s="311"/>
      <c r="I120" s="311"/>
      <c r="J120" s="311"/>
      <c r="K120" s="341"/>
      <c r="L120" s="341"/>
      <c r="M120" s="341"/>
      <c r="N120" s="341"/>
      <c r="O120" s="341"/>
      <c r="P120" s="341"/>
      <c r="Q120" s="341"/>
      <c r="R120" s="341"/>
      <c r="S120" s="341"/>
      <c r="T120" s="341"/>
      <c r="U120" s="341"/>
      <c r="V120" s="341"/>
      <c r="W120" s="341"/>
      <c r="X120" s="341"/>
      <c r="Y120" s="341"/>
      <c r="Z120" s="341"/>
      <c r="AA120" s="341"/>
      <c r="AB120" s="341"/>
      <c r="AC120" s="341"/>
      <c r="AD120" s="341"/>
      <c r="AE120" s="341"/>
      <c r="AF120" s="341"/>
      <c r="AG120" s="341"/>
      <c r="AH120" s="341"/>
      <c r="AI120" s="341"/>
      <c r="AJ120" s="341"/>
      <c r="AK120" s="341"/>
      <c r="AL120" s="341"/>
      <c r="AM120" s="341"/>
      <c r="AV120" s="256"/>
      <c r="AW120" s="256"/>
      <c r="AX120" s="257" t="s">
        <v>75</v>
      </c>
      <c r="AY120" s="414">
        <f t="shared" si="1"/>
        <v>0</v>
      </c>
      <c r="AZ120" s="414">
        <f t="shared" si="1"/>
        <v>0</v>
      </c>
      <c r="BA120" s="413">
        <v>40</v>
      </c>
      <c r="BB120" s="413">
        <v>20</v>
      </c>
      <c r="BC120" s="257" t="s">
        <v>243</v>
      </c>
      <c r="BD120" s="413"/>
      <c r="BF120" s="215"/>
    </row>
    <row r="121" spans="1:58" s="257" customFormat="1" ht="9.75" customHeight="1">
      <c r="A121" s="270"/>
      <c r="B121" s="270"/>
      <c r="C121" s="270"/>
      <c r="D121" s="270"/>
      <c r="E121" s="270"/>
      <c r="F121" s="311"/>
      <c r="G121" s="311"/>
      <c r="H121" s="311"/>
      <c r="I121" s="311"/>
      <c r="J121" s="311"/>
      <c r="K121" s="341"/>
      <c r="L121" s="341"/>
      <c r="M121" s="341"/>
      <c r="N121" s="341"/>
      <c r="O121" s="341"/>
      <c r="P121" s="341"/>
      <c r="Q121" s="341"/>
      <c r="R121" s="341"/>
      <c r="S121" s="341"/>
      <c r="T121" s="341"/>
      <c r="U121" s="341"/>
      <c r="V121" s="341"/>
      <c r="W121" s="341"/>
      <c r="X121" s="341"/>
      <c r="Y121" s="341"/>
      <c r="Z121" s="341"/>
      <c r="AA121" s="341"/>
      <c r="AB121" s="341"/>
      <c r="AC121" s="341"/>
      <c r="AD121" s="341"/>
      <c r="AE121" s="341"/>
      <c r="AF121" s="341"/>
      <c r="AG121" s="341"/>
      <c r="AH121" s="341"/>
      <c r="AI121" s="341"/>
      <c r="AJ121" s="341"/>
      <c r="AK121" s="341"/>
      <c r="AL121" s="341"/>
      <c r="AM121" s="341"/>
      <c r="AV121" s="256"/>
      <c r="AW121" s="256"/>
      <c r="AX121" s="257" t="s">
        <v>51</v>
      </c>
      <c r="AY121" s="414">
        <f t="shared" si="1"/>
        <v>0</v>
      </c>
      <c r="AZ121" s="414">
        <f t="shared" si="1"/>
        <v>0</v>
      </c>
      <c r="BA121" s="413">
        <v>38</v>
      </c>
      <c r="BB121" s="413">
        <v>19</v>
      </c>
      <c r="BC121" s="257" t="s">
        <v>243</v>
      </c>
      <c r="BD121" s="413"/>
      <c r="BF121" s="215"/>
    </row>
    <row r="122" spans="1:58" s="257" customFormat="1" ht="9.75" customHeight="1">
      <c r="A122" s="270"/>
      <c r="B122" s="270"/>
      <c r="C122" s="270"/>
      <c r="D122" s="270"/>
      <c r="E122" s="270"/>
      <c r="F122" s="311"/>
      <c r="G122" s="311"/>
      <c r="H122" s="311"/>
      <c r="I122" s="311"/>
      <c r="J122" s="311"/>
      <c r="K122" s="341"/>
      <c r="L122" s="341"/>
      <c r="M122" s="341"/>
      <c r="N122" s="341"/>
      <c r="O122" s="341"/>
      <c r="P122" s="341"/>
      <c r="Q122" s="341"/>
      <c r="R122" s="341"/>
      <c r="S122" s="341"/>
      <c r="T122" s="341"/>
      <c r="U122" s="341"/>
      <c r="V122" s="341"/>
      <c r="W122" s="341"/>
      <c r="X122" s="341"/>
      <c r="Y122" s="341"/>
      <c r="Z122" s="341"/>
      <c r="AA122" s="341"/>
      <c r="AB122" s="341"/>
      <c r="AC122" s="341"/>
      <c r="AD122" s="341"/>
      <c r="AE122" s="341"/>
      <c r="AF122" s="341"/>
      <c r="AG122" s="341"/>
      <c r="AH122" s="341"/>
      <c r="AI122" s="341"/>
      <c r="AJ122" s="341"/>
      <c r="AK122" s="341"/>
      <c r="AL122" s="341"/>
      <c r="AM122" s="341"/>
      <c r="AV122" s="256"/>
      <c r="AW122" s="256"/>
      <c r="AX122" s="257" t="s">
        <v>59</v>
      </c>
      <c r="AY122" s="414">
        <f t="shared" si="1"/>
        <v>0</v>
      </c>
      <c r="AZ122" s="414">
        <f t="shared" si="1"/>
        <v>0</v>
      </c>
      <c r="BA122" s="413">
        <v>48</v>
      </c>
      <c r="BB122" s="413">
        <v>24</v>
      </c>
      <c r="BC122" s="257" t="s">
        <v>243</v>
      </c>
      <c r="BD122" s="413"/>
      <c r="BF122" s="215"/>
    </row>
    <row r="123" spans="1:58" s="257" customFormat="1" ht="9.75" customHeight="1">
      <c r="A123" s="270"/>
      <c r="B123" s="270"/>
      <c r="C123" s="270"/>
      <c r="D123" s="270"/>
      <c r="E123" s="270"/>
      <c r="F123" s="311"/>
      <c r="G123" s="311"/>
      <c r="H123" s="311"/>
      <c r="I123" s="311"/>
      <c r="J123" s="311"/>
      <c r="K123" s="341"/>
      <c r="L123" s="341"/>
      <c r="M123" s="341"/>
      <c r="N123" s="341"/>
      <c r="O123" s="341"/>
      <c r="P123" s="341"/>
      <c r="Q123" s="341"/>
      <c r="R123" s="341"/>
      <c r="S123" s="341"/>
      <c r="T123" s="341"/>
      <c r="U123" s="341"/>
      <c r="V123" s="341"/>
      <c r="W123" s="341"/>
      <c r="X123" s="341"/>
      <c r="Y123" s="341"/>
      <c r="Z123" s="341"/>
      <c r="AA123" s="341"/>
      <c r="AB123" s="341"/>
      <c r="AC123" s="341"/>
      <c r="AD123" s="341"/>
      <c r="AE123" s="341"/>
      <c r="AF123" s="341"/>
      <c r="AG123" s="341"/>
      <c r="AH123" s="341"/>
      <c r="AI123" s="341"/>
      <c r="AJ123" s="341"/>
      <c r="AK123" s="341"/>
      <c r="AL123" s="341"/>
      <c r="AM123" s="341"/>
      <c r="AV123" s="256"/>
      <c r="AW123" s="256"/>
      <c r="AX123" s="257" t="s">
        <v>11</v>
      </c>
      <c r="AY123" s="414">
        <f t="shared" si="1"/>
        <v>0</v>
      </c>
      <c r="AZ123" s="414">
        <f t="shared" si="1"/>
        <v>0</v>
      </c>
      <c r="BA123" s="413">
        <v>43</v>
      </c>
      <c r="BB123" s="413">
        <v>21</v>
      </c>
      <c r="BC123" s="257" t="s">
        <v>243</v>
      </c>
      <c r="BD123" s="413"/>
      <c r="BF123" s="215"/>
    </row>
    <row r="124" spans="1:58" s="257" customFormat="1" ht="9.75" customHeight="1">
      <c r="A124" s="270"/>
      <c r="B124" s="270"/>
      <c r="C124" s="270"/>
      <c r="D124" s="270"/>
      <c r="E124" s="270"/>
      <c r="F124" s="311"/>
      <c r="G124" s="311"/>
      <c r="H124" s="311"/>
      <c r="I124" s="311"/>
      <c r="J124" s="311"/>
      <c r="K124" s="341"/>
      <c r="L124" s="341"/>
      <c r="M124" s="341"/>
      <c r="N124" s="341"/>
      <c r="O124" s="341"/>
      <c r="P124" s="341"/>
      <c r="Q124" s="341"/>
      <c r="R124" s="341"/>
      <c r="S124" s="341"/>
      <c r="T124" s="341"/>
      <c r="U124" s="341"/>
      <c r="V124" s="341"/>
      <c r="W124" s="341"/>
      <c r="X124" s="341"/>
      <c r="Y124" s="341"/>
      <c r="Z124" s="341"/>
      <c r="AA124" s="341"/>
      <c r="AB124" s="341"/>
      <c r="AC124" s="341"/>
      <c r="AD124" s="341"/>
      <c r="AE124" s="341"/>
      <c r="AF124" s="341"/>
      <c r="AG124" s="341"/>
      <c r="AH124" s="341"/>
      <c r="AI124" s="341"/>
      <c r="AJ124" s="341"/>
      <c r="AK124" s="341"/>
      <c r="AL124" s="341"/>
      <c r="AM124" s="341"/>
      <c r="AV124" s="256"/>
      <c r="AW124" s="256"/>
      <c r="AX124" s="257" t="s">
        <v>77</v>
      </c>
      <c r="AY124" s="414">
        <f t="shared" si="1"/>
        <v>0</v>
      </c>
      <c r="AZ124" s="414">
        <f t="shared" si="1"/>
        <v>0</v>
      </c>
      <c r="BA124" s="413">
        <v>36</v>
      </c>
      <c r="BB124" s="413">
        <v>18</v>
      </c>
      <c r="BC124" s="257" t="s">
        <v>243</v>
      </c>
      <c r="BD124" s="413"/>
      <c r="BF124" s="215"/>
    </row>
    <row r="125" spans="1:58" s="257" customFormat="1" ht="9.75" customHeight="1">
      <c r="A125" s="270"/>
      <c r="B125" s="270"/>
      <c r="C125" s="270"/>
      <c r="D125" s="270"/>
      <c r="E125" s="270"/>
      <c r="F125" s="311"/>
      <c r="G125" s="311"/>
      <c r="H125" s="311"/>
      <c r="I125" s="311"/>
      <c r="J125" s="311"/>
      <c r="K125" s="341"/>
      <c r="L125" s="341"/>
      <c r="M125" s="341"/>
      <c r="N125" s="341"/>
      <c r="O125" s="341"/>
      <c r="P125" s="341"/>
      <c r="Q125" s="341"/>
      <c r="R125" s="341"/>
      <c r="S125" s="341"/>
      <c r="T125" s="341"/>
      <c r="U125" s="341"/>
      <c r="V125" s="341"/>
      <c r="W125" s="341"/>
      <c r="X125" s="341"/>
      <c r="Y125" s="341"/>
      <c r="Z125" s="341"/>
      <c r="AA125" s="341"/>
      <c r="AB125" s="341"/>
      <c r="AC125" s="341"/>
      <c r="AD125" s="341"/>
      <c r="AE125" s="341"/>
      <c r="AF125" s="341"/>
      <c r="AG125" s="341"/>
      <c r="AH125" s="341"/>
      <c r="AI125" s="341"/>
      <c r="AJ125" s="341"/>
      <c r="AK125" s="341"/>
      <c r="AL125" s="341"/>
      <c r="AM125" s="341"/>
      <c r="AV125" s="256"/>
      <c r="AW125" s="256"/>
      <c r="AX125" s="257" t="s">
        <v>245</v>
      </c>
      <c r="AY125" s="414">
        <f t="shared" si="1"/>
        <v>0</v>
      </c>
      <c r="AZ125" s="414">
        <f t="shared" si="1"/>
        <v>0</v>
      </c>
      <c r="BA125" s="413">
        <v>37</v>
      </c>
      <c r="BB125" s="413">
        <v>19</v>
      </c>
      <c r="BC125" s="257" t="s">
        <v>243</v>
      </c>
      <c r="BD125" s="413"/>
      <c r="BF125" s="215"/>
    </row>
    <row r="126" spans="1:58" s="257" customFormat="1" ht="9.75" customHeight="1">
      <c r="A126" s="270"/>
      <c r="B126" s="270"/>
      <c r="C126" s="270"/>
      <c r="D126" s="270"/>
      <c r="E126" s="270"/>
      <c r="F126" s="311"/>
      <c r="G126" s="311"/>
      <c r="H126" s="311"/>
      <c r="I126" s="311"/>
      <c r="J126" s="311"/>
      <c r="K126" s="341"/>
      <c r="L126" s="341"/>
      <c r="M126" s="341"/>
      <c r="N126" s="341"/>
      <c r="O126" s="341"/>
      <c r="P126" s="341"/>
      <c r="Q126" s="341"/>
      <c r="R126" s="341"/>
      <c r="S126" s="341"/>
      <c r="T126" s="341"/>
      <c r="U126" s="341"/>
      <c r="V126" s="341"/>
      <c r="W126" s="341"/>
      <c r="X126" s="341"/>
      <c r="Y126" s="341"/>
      <c r="Z126" s="341"/>
      <c r="AA126" s="341"/>
      <c r="AB126" s="341"/>
      <c r="AC126" s="341"/>
      <c r="AD126" s="341"/>
      <c r="AE126" s="341"/>
      <c r="AF126" s="341"/>
      <c r="AG126" s="341"/>
      <c r="AH126" s="341"/>
      <c r="AI126" s="341"/>
      <c r="AJ126" s="341"/>
      <c r="AK126" s="341"/>
      <c r="AL126" s="341"/>
      <c r="AM126" s="341"/>
      <c r="AV126" s="256"/>
      <c r="AW126" s="256"/>
      <c r="AX126" s="257" t="s">
        <v>163</v>
      </c>
      <c r="AY126" s="414">
        <f t="shared" si="1"/>
        <v>0</v>
      </c>
      <c r="AZ126" s="414">
        <f t="shared" si="1"/>
        <v>0</v>
      </c>
      <c r="BA126" s="413">
        <v>35</v>
      </c>
      <c r="BB126" s="413">
        <v>18</v>
      </c>
      <c r="BC126" s="257" t="s">
        <v>243</v>
      </c>
      <c r="BD126" s="413"/>
      <c r="BF126" s="215"/>
    </row>
    <row r="127" spans="1:58" s="257" customFormat="1" ht="9.75" customHeight="1">
      <c r="A127" s="270"/>
      <c r="B127" s="270"/>
      <c r="C127" s="270"/>
      <c r="D127" s="270"/>
      <c r="E127" s="270"/>
      <c r="F127" s="311"/>
      <c r="G127" s="311"/>
      <c r="H127" s="311"/>
      <c r="I127" s="311"/>
      <c r="J127" s="311"/>
      <c r="K127" s="341"/>
      <c r="L127" s="341"/>
      <c r="M127" s="341"/>
      <c r="N127" s="341"/>
      <c r="O127" s="341"/>
      <c r="P127" s="341"/>
      <c r="Q127" s="341"/>
      <c r="R127" s="341"/>
      <c r="S127" s="341"/>
      <c r="T127" s="341"/>
      <c r="U127" s="341"/>
      <c r="V127" s="341"/>
      <c r="W127" s="341"/>
      <c r="X127" s="341"/>
      <c r="Y127" s="341"/>
      <c r="Z127" s="341"/>
      <c r="AA127" s="341"/>
      <c r="AB127" s="341"/>
      <c r="AC127" s="341"/>
      <c r="AD127" s="341"/>
      <c r="AE127" s="341"/>
      <c r="AF127" s="341"/>
      <c r="AG127" s="341"/>
      <c r="AH127" s="341"/>
      <c r="AI127" s="341"/>
      <c r="AJ127" s="341"/>
      <c r="AK127" s="341"/>
      <c r="AL127" s="341"/>
      <c r="AM127" s="341"/>
      <c r="AV127" s="256"/>
      <c r="AW127" s="256"/>
      <c r="AX127" s="257" t="s">
        <v>246</v>
      </c>
      <c r="AY127" s="414">
        <f t="shared" si="1"/>
        <v>0</v>
      </c>
      <c r="AZ127" s="414">
        <f t="shared" si="1"/>
        <v>0</v>
      </c>
      <c r="BA127" s="413">
        <v>37</v>
      </c>
      <c r="BB127" s="413">
        <v>19</v>
      </c>
      <c r="BC127" s="257" t="s">
        <v>243</v>
      </c>
      <c r="BD127" s="413"/>
      <c r="BF127" s="215"/>
    </row>
    <row r="128" spans="1:58" s="257" customFormat="1" ht="9.75" customHeight="1">
      <c r="A128" s="270"/>
      <c r="B128" s="270"/>
      <c r="C128" s="270"/>
      <c r="D128" s="270"/>
      <c r="E128" s="270"/>
      <c r="F128" s="311"/>
      <c r="G128" s="311"/>
      <c r="H128" s="311"/>
      <c r="I128" s="311"/>
      <c r="J128" s="311"/>
      <c r="K128" s="341"/>
      <c r="L128" s="341"/>
      <c r="M128" s="341"/>
      <c r="N128" s="341"/>
      <c r="O128" s="341"/>
      <c r="P128" s="341"/>
      <c r="Q128" s="341"/>
      <c r="R128" s="341"/>
      <c r="S128" s="341"/>
      <c r="T128" s="341"/>
      <c r="U128" s="341"/>
      <c r="V128" s="341"/>
      <c r="W128" s="341"/>
      <c r="X128" s="341"/>
      <c r="Y128" s="341"/>
      <c r="Z128" s="341"/>
      <c r="AA128" s="341"/>
      <c r="AB128" s="341"/>
      <c r="AC128" s="341"/>
      <c r="AD128" s="341"/>
      <c r="AE128" s="341"/>
      <c r="AF128" s="341"/>
      <c r="AG128" s="341"/>
      <c r="AH128" s="341"/>
      <c r="AI128" s="341"/>
      <c r="AJ128" s="341"/>
      <c r="AK128" s="341"/>
      <c r="AL128" s="341"/>
      <c r="AM128" s="341"/>
      <c r="AV128" s="256"/>
      <c r="AW128" s="256"/>
      <c r="AX128" s="257" t="s">
        <v>247</v>
      </c>
      <c r="AY128" s="414">
        <f t="shared" si="1"/>
        <v>0</v>
      </c>
      <c r="AZ128" s="414">
        <f t="shared" si="1"/>
        <v>0</v>
      </c>
      <c r="BA128" s="413">
        <v>35</v>
      </c>
      <c r="BB128" s="413">
        <v>18</v>
      </c>
      <c r="BC128" s="257" t="s">
        <v>243</v>
      </c>
      <c r="BD128" s="413"/>
      <c r="BF128" s="215"/>
    </row>
    <row r="129" spans="1:58" s="257" customFormat="1" ht="9.75" customHeight="1">
      <c r="A129" s="270"/>
      <c r="B129" s="270"/>
      <c r="C129" s="270"/>
      <c r="D129" s="270"/>
      <c r="E129" s="270"/>
      <c r="F129" s="311"/>
      <c r="G129" s="311"/>
      <c r="H129" s="311"/>
      <c r="I129" s="311"/>
      <c r="J129" s="311"/>
      <c r="K129" s="341"/>
      <c r="L129" s="341"/>
      <c r="M129" s="341"/>
      <c r="N129" s="341"/>
      <c r="O129" s="341"/>
      <c r="P129" s="341"/>
      <c r="Q129" s="341"/>
      <c r="R129" s="341"/>
      <c r="S129" s="341"/>
      <c r="T129" s="341"/>
      <c r="U129" s="341"/>
      <c r="V129" s="341"/>
      <c r="W129" s="341"/>
      <c r="X129" s="341"/>
      <c r="Y129" s="341"/>
      <c r="Z129" s="341"/>
      <c r="AA129" s="341"/>
      <c r="AB129" s="341"/>
      <c r="AC129" s="341"/>
      <c r="AD129" s="341"/>
      <c r="AE129" s="341"/>
      <c r="AF129" s="341"/>
      <c r="AG129" s="341"/>
      <c r="AH129" s="341"/>
      <c r="AI129" s="341"/>
      <c r="AJ129" s="341"/>
      <c r="AK129" s="341"/>
      <c r="AL129" s="341"/>
      <c r="AM129" s="341"/>
      <c r="AV129" s="256"/>
      <c r="AW129" s="256"/>
      <c r="AX129" s="257" t="s">
        <v>249</v>
      </c>
      <c r="AY129" s="414">
        <f t="shared" si="1"/>
        <v>0</v>
      </c>
      <c r="AZ129" s="414">
        <f t="shared" si="1"/>
        <v>0</v>
      </c>
      <c r="BA129" s="413">
        <v>37</v>
      </c>
      <c r="BB129" s="413">
        <v>19</v>
      </c>
      <c r="BC129" s="257" t="s">
        <v>243</v>
      </c>
      <c r="BD129" s="413"/>
      <c r="BF129" s="215"/>
    </row>
    <row r="130" spans="1:58" s="257" customFormat="1" ht="9.75" customHeight="1">
      <c r="A130" s="270"/>
      <c r="B130" s="270"/>
      <c r="C130" s="270"/>
      <c r="D130" s="270"/>
      <c r="E130" s="270"/>
      <c r="F130" s="311"/>
      <c r="G130" s="311"/>
      <c r="H130" s="311"/>
      <c r="I130" s="311"/>
      <c r="J130" s="311"/>
      <c r="K130" s="341"/>
      <c r="L130" s="341"/>
      <c r="M130" s="341"/>
      <c r="N130" s="341"/>
      <c r="O130" s="341"/>
      <c r="P130" s="341"/>
      <c r="Q130" s="341"/>
      <c r="R130" s="341"/>
      <c r="S130" s="341"/>
      <c r="T130" s="341"/>
      <c r="U130" s="341"/>
      <c r="V130" s="341"/>
      <c r="W130" s="341"/>
      <c r="X130" s="341"/>
      <c r="Y130" s="341"/>
      <c r="Z130" s="341"/>
      <c r="AA130" s="341"/>
      <c r="AB130" s="341"/>
      <c r="AC130" s="341"/>
      <c r="AD130" s="341"/>
      <c r="AE130" s="341"/>
      <c r="AF130" s="341"/>
      <c r="AG130" s="341"/>
      <c r="AH130" s="341"/>
      <c r="AI130" s="341"/>
      <c r="AJ130" s="341"/>
      <c r="AK130" s="341"/>
      <c r="AL130" s="341"/>
      <c r="AM130" s="341"/>
      <c r="AV130" s="256"/>
      <c r="AW130" s="256"/>
      <c r="AX130" s="257" t="s">
        <v>21</v>
      </c>
      <c r="AY130" s="414">
        <f t="shared" si="1"/>
        <v>0</v>
      </c>
      <c r="AZ130" s="414">
        <f t="shared" si="1"/>
        <v>0</v>
      </c>
      <c r="BA130" s="413">
        <v>35</v>
      </c>
      <c r="BB130" s="413">
        <v>18</v>
      </c>
      <c r="BC130" s="257" t="s">
        <v>243</v>
      </c>
      <c r="BD130" s="413"/>
      <c r="BF130" s="215"/>
    </row>
    <row r="131" spans="1:58" s="257" customFormat="1" ht="9.75" customHeight="1">
      <c r="A131" s="270"/>
      <c r="B131" s="270"/>
      <c r="C131" s="270"/>
      <c r="D131" s="270"/>
      <c r="E131" s="270"/>
      <c r="F131" s="311"/>
      <c r="G131" s="311"/>
      <c r="H131" s="311"/>
      <c r="I131" s="311"/>
      <c r="J131" s="311"/>
      <c r="K131" s="341"/>
      <c r="L131" s="341"/>
      <c r="M131" s="341"/>
      <c r="N131" s="341"/>
      <c r="O131" s="341"/>
      <c r="P131" s="341"/>
      <c r="Q131" s="341"/>
      <c r="R131" s="341"/>
      <c r="S131" s="341"/>
      <c r="T131" s="341"/>
      <c r="U131" s="341"/>
      <c r="V131" s="341"/>
      <c r="W131" s="341"/>
      <c r="X131" s="341"/>
      <c r="Y131" s="341"/>
      <c r="Z131" s="341"/>
      <c r="AA131" s="341"/>
      <c r="AB131" s="341"/>
      <c r="AC131" s="341"/>
      <c r="AD131" s="341"/>
      <c r="AE131" s="341"/>
      <c r="AF131" s="341"/>
      <c r="AG131" s="341"/>
      <c r="AH131" s="341"/>
      <c r="AI131" s="341"/>
      <c r="AJ131" s="341"/>
      <c r="AK131" s="341"/>
      <c r="AL131" s="341"/>
      <c r="AM131" s="341"/>
      <c r="AV131" s="256"/>
      <c r="AW131" s="256"/>
      <c r="AX131" s="257" t="s">
        <v>252</v>
      </c>
      <c r="AY131" s="414">
        <f t="shared" si="1"/>
        <v>0</v>
      </c>
      <c r="AZ131" s="414">
        <f t="shared" si="1"/>
        <v>0</v>
      </c>
      <c r="BA131" s="413">
        <v>37</v>
      </c>
      <c r="BB131" s="413">
        <v>19</v>
      </c>
      <c r="BC131" s="257" t="s">
        <v>243</v>
      </c>
      <c r="BD131" s="413"/>
      <c r="BF131" s="215"/>
    </row>
    <row r="132" spans="1:58" s="257" customFormat="1" ht="9.75" customHeight="1">
      <c r="A132" s="270"/>
      <c r="B132" s="270"/>
      <c r="C132" s="270"/>
      <c r="D132" s="270"/>
      <c r="E132" s="270"/>
      <c r="F132" s="311"/>
      <c r="G132" s="311"/>
      <c r="H132" s="311"/>
      <c r="I132" s="311"/>
      <c r="J132" s="311"/>
      <c r="K132" s="341"/>
      <c r="L132" s="341"/>
      <c r="M132" s="341"/>
      <c r="N132" s="341"/>
      <c r="O132" s="341"/>
      <c r="P132" s="341"/>
      <c r="Q132" s="341"/>
      <c r="R132" s="341"/>
      <c r="S132" s="341"/>
      <c r="T132" s="341"/>
      <c r="U132" s="341"/>
      <c r="V132" s="341"/>
      <c r="W132" s="341"/>
      <c r="X132" s="341"/>
      <c r="Y132" s="341"/>
      <c r="Z132" s="341"/>
      <c r="AA132" s="341"/>
      <c r="AB132" s="341"/>
      <c r="AC132" s="341"/>
      <c r="AD132" s="341"/>
      <c r="AE132" s="341"/>
      <c r="AF132" s="341"/>
      <c r="AG132" s="341"/>
      <c r="AH132" s="341"/>
      <c r="AI132" s="341"/>
      <c r="AJ132" s="341"/>
      <c r="AK132" s="341"/>
      <c r="AL132" s="341"/>
      <c r="AM132" s="341"/>
      <c r="AV132" s="256"/>
      <c r="AW132" s="256"/>
      <c r="AX132" s="257" t="s">
        <v>153</v>
      </c>
      <c r="AY132" s="414">
        <f t="shared" si="1"/>
        <v>0</v>
      </c>
      <c r="AZ132" s="414">
        <f t="shared" si="1"/>
        <v>0</v>
      </c>
      <c r="BA132" s="413">
        <v>35</v>
      </c>
      <c r="BB132" s="413">
        <v>18</v>
      </c>
      <c r="BC132" s="257" t="s">
        <v>243</v>
      </c>
      <c r="BD132" s="413"/>
      <c r="BF132" s="215"/>
    </row>
    <row r="133" spans="1:58" s="257" customFormat="1" ht="9.75" customHeight="1">
      <c r="A133" s="270"/>
      <c r="B133" s="270"/>
      <c r="C133" s="270"/>
      <c r="D133" s="270"/>
      <c r="E133" s="270"/>
      <c r="F133" s="311"/>
      <c r="G133" s="311"/>
      <c r="H133" s="311"/>
      <c r="I133" s="311"/>
      <c r="J133" s="311"/>
      <c r="K133" s="341"/>
      <c r="L133" s="341"/>
      <c r="M133" s="341"/>
      <c r="N133" s="341"/>
      <c r="O133" s="341"/>
      <c r="P133" s="341"/>
      <c r="Q133" s="341"/>
      <c r="R133" s="341"/>
      <c r="S133" s="341"/>
      <c r="T133" s="341"/>
      <c r="U133" s="341"/>
      <c r="V133" s="341"/>
      <c r="W133" s="341"/>
      <c r="X133" s="341"/>
      <c r="Y133" s="341"/>
      <c r="Z133" s="341"/>
      <c r="AA133" s="341"/>
      <c r="AB133" s="341"/>
      <c r="AC133" s="341"/>
      <c r="AD133" s="341"/>
      <c r="AE133" s="341"/>
      <c r="AF133" s="341"/>
      <c r="AG133" s="341"/>
      <c r="AH133" s="341"/>
      <c r="AI133" s="341"/>
      <c r="AJ133" s="341"/>
      <c r="AK133" s="341"/>
      <c r="AL133" s="341"/>
      <c r="AM133" s="341"/>
      <c r="AV133" s="256"/>
      <c r="AW133" s="256"/>
    </row>
    <row r="134" spans="1:58" s="257" customFormat="1" ht="9.75" customHeight="1">
      <c r="A134" s="270"/>
      <c r="B134" s="270"/>
      <c r="C134" s="270"/>
      <c r="D134" s="270"/>
      <c r="E134" s="270"/>
      <c r="F134" s="311"/>
      <c r="G134" s="311"/>
      <c r="H134" s="311"/>
      <c r="I134" s="311"/>
      <c r="J134" s="311"/>
      <c r="K134" s="341"/>
      <c r="L134" s="341"/>
      <c r="M134" s="341"/>
      <c r="N134" s="341"/>
      <c r="O134" s="341"/>
      <c r="P134" s="341"/>
      <c r="Q134" s="341"/>
      <c r="R134" s="341"/>
      <c r="S134" s="341"/>
      <c r="T134" s="341"/>
      <c r="U134" s="341"/>
      <c r="V134" s="341"/>
      <c r="W134" s="341"/>
      <c r="X134" s="341"/>
      <c r="Y134" s="341"/>
      <c r="Z134" s="341"/>
      <c r="AA134" s="341"/>
      <c r="AB134" s="341"/>
      <c r="AC134" s="341"/>
      <c r="AD134" s="341"/>
      <c r="AE134" s="341"/>
      <c r="AF134" s="341"/>
      <c r="AG134" s="341"/>
      <c r="AH134" s="341"/>
      <c r="AI134" s="341"/>
      <c r="AJ134" s="341"/>
      <c r="AK134" s="341"/>
      <c r="AL134" s="341"/>
      <c r="AM134" s="341"/>
      <c r="AV134" s="256"/>
      <c r="AW134" s="256"/>
    </row>
    <row r="135" spans="1:58" s="257" customFormat="1" ht="9.75" customHeight="1">
      <c r="A135" s="270"/>
      <c r="B135" s="270"/>
      <c r="C135" s="270"/>
      <c r="D135" s="270"/>
      <c r="E135" s="270"/>
      <c r="F135" s="311"/>
      <c r="G135" s="311"/>
      <c r="H135" s="311"/>
      <c r="I135" s="311"/>
      <c r="J135" s="311"/>
      <c r="K135" s="341"/>
      <c r="L135" s="341"/>
      <c r="M135" s="341"/>
      <c r="N135" s="341"/>
      <c r="O135" s="341"/>
      <c r="P135" s="341"/>
      <c r="Q135" s="341"/>
      <c r="R135" s="341"/>
      <c r="S135" s="341"/>
      <c r="T135" s="341"/>
      <c r="U135" s="341"/>
      <c r="V135" s="341"/>
      <c r="W135" s="341"/>
      <c r="X135" s="341"/>
      <c r="Y135" s="341"/>
      <c r="Z135" s="341"/>
      <c r="AA135" s="341"/>
      <c r="AB135" s="341"/>
      <c r="AC135" s="341"/>
      <c r="AD135" s="341"/>
      <c r="AE135" s="341"/>
      <c r="AF135" s="341"/>
      <c r="AG135" s="341"/>
      <c r="AH135" s="341"/>
      <c r="AI135" s="341"/>
      <c r="AJ135" s="341"/>
      <c r="AK135" s="341"/>
      <c r="AL135" s="341"/>
      <c r="AM135" s="341"/>
      <c r="AV135" s="256"/>
      <c r="AW135" s="256"/>
    </row>
    <row r="136" spans="1:58" s="257" customFormat="1" ht="9.75" customHeight="1">
      <c r="A136" s="270"/>
      <c r="B136" s="270"/>
      <c r="C136" s="270"/>
      <c r="D136" s="270"/>
      <c r="E136" s="270"/>
      <c r="F136" s="311"/>
      <c r="G136" s="311"/>
      <c r="H136" s="311"/>
      <c r="I136" s="311"/>
      <c r="J136" s="311"/>
      <c r="K136" s="341"/>
      <c r="L136" s="341"/>
      <c r="M136" s="341"/>
      <c r="N136" s="341"/>
      <c r="O136" s="341"/>
      <c r="P136" s="341"/>
      <c r="Q136" s="341"/>
      <c r="R136" s="341"/>
      <c r="S136" s="341"/>
      <c r="T136" s="341"/>
      <c r="U136" s="341"/>
      <c r="V136" s="341"/>
      <c r="W136" s="341"/>
      <c r="X136" s="341"/>
      <c r="Y136" s="341"/>
      <c r="Z136" s="341"/>
      <c r="AA136" s="341"/>
      <c r="AB136" s="341"/>
      <c r="AC136" s="341"/>
      <c r="AD136" s="341"/>
      <c r="AE136" s="341"/>
      <c r="AF136" s="341"/>
      <c r="AG136" s="341"/>
      <c r="AH136" s="341"/>
      <c r="AI136" s="341"/>
      <c r="AJ136" s="341"/>
      <c r="AK136" s="341"/>
      <c r="AL136" s="341"/>
      <c r="AM136" s="341"/>
      <c r="AV136" s="256"/>
      <c r="AW136" s="256"/>
    </row>
    <row r="137" spans="1:58" s="257" customFormat="1" ht="9.75" customHeight="1">
      <c r="A137" s="270"/>
      <c r="B137" s="270"/>
      <c r="C137" s="270"/>
      <c r="D137" s="270"/>
      <c r="E137" s="270"/>
      <c r="F137" s="311"/>
      <c r="G137" s="311"/>
      <c r="H137" s="311"/>
      <c r="I137" s="311"/>
      <c r="J137" s="311"/>
      <c r="K137" s="341"/>
      <c r="L137" s="341"/>
      <c r="M137" s="341"/>
      <c r="N137" s="341"/>
      <c r="O137" s="341"/>
      <c r="P137" s="341"/>
      <c r="Q137" s="341"/>
      <c r="R137" s="341"/>
      <c r="S137" s="341"/>
      <c r="T137" s="341"/>
      <c r="U137" s="341"/>
      <c r="V137" s="341"/>
      <c r="W137" s="341"/>
      <c r="X137" s="341"/>
      <c r="Y137" s="341"/>
      <c r="Z137" s="341"/>
      <c r="AA137" s="341"/>
      <c r="AB137" s="341"/>
      <c r="AC137" s="341"/>
      <c r="AD137" s="341"/>
      <c r="AE137" s="341"/>
      <c r="AF137" s="341"/>
      <c r="AG137" s="341"/>
      <c r="AH137" s="341"/>
      <c r="AI137" s="341"/>
      <c r="AJ137" s="341"/>
      <c r="AK137" s="341"/>
      <c r="AL137" s="341"/>
      <c r="AM137" s="341"/>
      <c r="AV137" s="256"/>
      <c r="AW137" s="256"/>
    </row>
    <row r="138" spans="1:58" s="257" customFormat="1" ht="9.75" customHeight="1">
      <c r="A138" s="270"/>
      <c r="B138" s="270"/>
      <c r="C138" s="270"/>
      <c r="D138" s="270"/>
      <c r="E138" s="270"/>
      <c r="F138" s="311"/>
      <c r="G138" s="311"/>
      <c r="H138" s="311"/>
      <c r="I138" s="311"/>
      <c r="J138" s="311"/>
      <c r="K138" s="341"/>
      <c r="L138" s="341"/>
      <c r="M138" s="341"/>
      <c r="N138" s="341"/>
      <c r="O138" s="341"/>
      <c r="P138" s="341"/>
      <c r="Q138" s="341"/>
      <c r="R138" s="341"/>
      <c r="S138" s="341"/>
      <c r="T138" s="341"/>
      <c r="U138" s="341"/>
      <c r="V138" s="341"/>
      <c r="W138" s="341"/>
      <c r="X138" s="341"/>
      <c r="Y138" s="341"/>
      <c r="Z138" s="341"/>
      <c r="AA138" s="341"/>
      <c r="AB138" s="341"/>
      <c r="AC138" s="341"/>
      <c r="AD138" s="341"/>
      <c r="AE138" s="341"/>
      <c r="AF138" s="341"/>
      <c r="AG138" s="341"/>
      <c r="AH138" s="341"/>
      <c r="AI138" s="341"/>
      <c r="AJ138" s="341"/>
      <c r="AK138" s="341"/>
      <c r="AL138" s="341"/>
      <c r="AM138" s="341"/>
      <c r="AV138" s="256"/>
      <c r="AW138" s="256"/>
    </row>
    <row r="139" spans="1:58" s="257" customFormat="1" ht="9.75" customHeight="1">
      <c r="A139" s="270"/>
      <c r="B139" s="270"/>
      <c r="C139" s="270"/>
      <c r="D139" s="270"/>
      <c r="E139" s="270"/>
      <c r="F139" s="312"/>
      <c r="G139" s="317"/>
      <c r="H139" s="317"/>
      <c r="I139" s="317"/>
      <c r="J139" s="333"/>
      <c r="K139" s="342"/>
      <c r="L139" s="342"/>
      <c r="M139" s="342"/>
      <c r="N139" s="342"/>
      <c r="O139" s="342"/>
      <c r="P139" s="342"/>
      <c r="Q139" s="342"/>
      <c r="R139" s="342"/>
      <c r="S139" s="342"/>
      <c r="T139" s="342"/>
      <c r="U139" s="342"/>
      <c r="V139" s="342"/>
      <c r="W139" s="342"/>
      <c r="X139" s="342"/>
      <c r="Y139" s="342"/>
      <c r="Z139" s="342"/>
      <c r="AA139" s="342"/>
      <c r="AB139" s="342"/>
      <c r="AC139" s="342"/>
      <c r="AD139" s="342"/>
      <c r="AE139" s="342"/>
      <c r="AF139" s="342"/>
      <c r="AG139" s="342"/>
      <c r="AH139" s="342"/>
      <c r="AI139" s="342"/>
      <c r="AJ139" s="342"/>
      <c r="AK139" s="342"/>
      <c r="AL139" s="342"/>
      <c r="AM139" s="342"/>
      <c r="AV139" s="256"/>
      <c r="AW139" s="256"/>
    </row>
    <row r="140" spans="1:58" s="257" customFormat="1" ht="20.25" customHeight="1">
      <c r="A140" s="271" t="s">
        <v>137</v>
      </c>
      <c r="B140" s="290"/>
      <c r="C140" s="290"/>
      <c r="D140" s="290"/>
      <c r="E140" s="290"/>
      <c r="F140" s="313">
        <f>SUM(F120:J139)</f>
        <v>0</v>
      </c>
      <c r="G140" s="318"/>
      <c r="H140" s="318"/>
      <c r="I140" s="318"/>
      <c r="J140" s="334"/>
      <c r="K140" s="343"/>
      <c r="L140" s="343"/>
      <c r="M140" s="343"/>
      <c r="N140" s="343"/>
      <c r="O140" s="343"/>
      <c r="P140" s="343"/>
      <c r="Q140" s="343"/>
      <c r="R140" s="343"/>
      <c r="S140" s="343"/>
      <c r="T140" s="343"/>
      <c r="U140" s="343"/>
      <c r="V140" s="343"/>
      <c r="W140" s="343"/>
      <c r="X140" s="343"/>
      <c r="Y140" s="343"/>
      <c r="Z140" s="343"/>
      <c r="AA140" s="343"/>
      <c r="AB140" s="343"/>
      <c r="AC140" s="343"/>
      <c r="AD140" s="343"/>
      <c r="AE140" s="343"/>
      <c r="AF140" s="343"/>
      <c r="AG140" s="343"/>
      <c r="AH140" s="343"/>
      <c r="AI140" s="343"/>
      <c r="AJ140" s="343"/>
      <c r="AK140" s="343"/>
      <c r="AL140" s="343"/>
      <c r="AM140" s="343"/>
      <c r="AV140" s="256"/>
      <c r="AW140" s="256"/>
    </row>
    <row r="141" spans="1:58" s="257" customFormat="1">
      <c r="A141" s="272"/>
      <c r="B141" s="291"/>
      <c r="C141" s="291"/>
      <c r="D141" s="291"/>
      <c r="E141" s="291"/>
      <c r="F141" s="314"/>
      <c r="G141" s="314"/>
      <c r="H141" s="314"/>
      <c r="I141" s="314"/>
      <c r="J141" s="314"/>
      <c r="K141" s="275"/>
      <c r="L141" s="275"/>
      <c r="M141" s="275"/>
      <c r="N141" s="275"/>
      <c r="O141" s="275"/>
      <c r="P141" s="275"/>
      <c r="Q141" s="275"/>
      <c r="R141" s="275"/>
      <c r="S141" s="275"/>
      <c r="T141" s="275"/>
      <c r="U141" s="275"/>
      <c r="V141" s="275"/>
      <c r="W141" s="275"/>
      <c r="X141" s="275"/>
      <c r="Y141" s="275"/>
      <c r="Z141" s="275"/>
      <c r="AA141" s="275"/>
      <c r="AB141" s="275"/>
      <c r="AC141" s="275"/>
      <c r="AD141" s="275"/>
      <c r="AE141" s="275"/>
      <c r="AF141" s="275"/>
      <c r="AG141" s="275"/>
      <c r="AH141" s="275"/>
      <c r="AI141" s="275"/>
      <c r="AJ141" s="275"/>
      <c r="AK141" s="275"/>
      <c r="AL141" s="275"/>
      <c r="AM141" s="399"/>
      <c r="AV141" s="256"/>
      <c r="AW141" s="256"/>
    </row>
    <row r="142" spans="1:58" s="257" customFormat="1">
      <c r="A142" s="273" t="s">
        <v>289</v>
      </c>
      <c r="B142" s="285"/>
      <c r="C142" s="285"/>
      <c r="D142" s="285"/>
      <c r="E142" s="285"/>
      <c r="F142" s="303"/>
      <c r="G142" s="303"/>
      <c r="H142" s="303"/>
      <c r="I142" s="303"/>
      <c r="J142" s="303"/>
      <c r="K142" s="303"/>
      <c r="L142" s="303"/>
      <c r="M142" s="303"/>
      <c r="N142" s="303"/>
      <c r="O142" s="303"/>
      <c r="P142" s="303"/>
      <c r="Q142" s="303"/>
      <c r="R142" s="303"/>
      <c r="S142" s="303"/>
      <c r="T142" s="303"/>
      <c r="U142" s="303"/>
      <c r="V142" s="303"/>
      <c r="W142" s="303"/>
      <c r="X142" s="303"/>
      <c r="Y142" s="303"/>
      <c r="Z142" s="303"/>
      <c r="AA142" s="303"/>
      <c r="AB142" s="303"/>
      <c r="AC142" s="303"/>
      <c r="AD142" s="303"/>
      <c r="AE142" s="303"/>
      <c r="AF142" s="303"/>
      <c r="AG142" s="303"/>
      <c r="AH142" s="303"/>
      <c r="AI142" s="303"/>
      <c r="AJ142" s="303"/>
      <c r="AK142" s="303"/>
      <c r="AL142" s="303"/>
      <c r="AM142" s="398"/>
      <c r="AV142" s="256"/>
      <c r="AW142" s="256"/>
    </row>
    <row r="143" spans="1:58" s="257" customFormat="1">
      <c r="A143" s="269" t="s">
        <v>88</v>
      </c>
      <c r="B143" s="286"/>
      <c r="C143" s="286"/>
      <c r="D143" s="286"/>
      <c r="E143" s="308"/>
      <c r="F143" s="269" t="s">
        <v>48</v>
      </c>
      <c r="G143" s="286"/>
      <c r="H143" s="286"/>
      <c r="I143" s="286"/>
      <c r="J143" s="286"/>
      <c r="K143" s="340" t="s">
        <v>449</v>
      </c>
      <c r="L143" s="340"/>
      <c r="M143" s="340"/>
      <c r="N143" s="340"/>
      <c r="O143" s="340"/>
      <c r="P143" s="340"/>
      <c r="Q143" s="340"/>
      <c r="R143" s="340"/>
      <c r="S143" s="340"/>
      <c r="T143" s="340"/>
      <c r="U143" s="340"/>
      <c r="V143" s="340"/>
      <c r="W143" s="340"/>
      <c r="X143" s="340"/>
      <c r="Y143" s="340"/>
      <c r="Z143" s="340"/>
      <c r="AA143" s="340"/>
      <c r="AB143" s="340"/>
      <c r="AC143" s="340"/>
      <c r="AD143" s="340"/>
      <c r="AE143" s="340"/>
      <c r="AF143" s="340"/>
      <c r="AG143" s="340"/>
      <c r="AH143" s="340"/>
      <c r="AI143" s="340"/>
      <c r="AJ143" s="340"/>
      <c r="AK143" s="340"/>
      <c r="AL143" s="340"/>
      <c r="AM143" s="340"/>
      <c r="AV143" s="256"/>
      <c r="AW143" s="256"/>
    </row>
    <row r="144" spans="1:58" s="257" customFormat="1" ht="9.75" customHeight="1">
      <c r="A144" s="270"/>
      <c r="B144" s="270"/>
      <c r="C144" s="270"/>
      <c r="D144" s="270"/>
      <c r="E144" s="270"/>
      <c r="F144" s="311"/>
      <c r="G144" s="311"/>
      <c r="H144" s="311"/>
      <c r="I144" s="311"/>
      <c r="J144" s="311"/>
      <c r="K144" s="341"/>
      <c r="L144" s="341"/>
      <c r="M144" s="341"/>
      <c r="N144" s="341"/>
      <c r="O144" s="341"/>
      <c r="P144" s="341"/>
      <c r="Q144" s="341"/>
      <c r="R144" s="341"/>
      <c r="S144" s="341"/>
      <c r="T144" s="341"/>
      <c r="U144" s="341"/>
      <c r="V144" s="341"/>
      <c r="W144" s="341"/>
      <c r="X144" s="341"/>
      <c r="Y144" s="341"/>
      <c r="Z144" s="341"/>
      <c r="AA144" s="341"/>
      <c r="AB144" s="341"/>
      <c r="AC144" s="341"/>
      <c r="AD144" s="341"/>
      <c r="AE144" s="341"/>
      <c r="AF144" s="341"/>
      <c r="AG144" s="341"/>
      <c r="AH144" s="341"/>
      <c r="AI144" s="341"/>
      <c r="AJ144" s="341"/>
      <c r="AK144" s="341"/>
      <c r="AL144" s="341"/>
      <c r="AM144" s="341"/>
      <c r="AV144" s="256"/>
      <c r="AW144" s="256"/>
    </row>
    <row r="145" spans="1:39" ht="9.75" customHeight="1">
      <c r="A145" s="270"/>
      <c r="B145" s="270"/>
      <c r="C145" s="270"/>
      <c r="D145" s="270"/>
      <c r="E145" s="270"/>
      <c r="F145" s="315"/>
      <c r="G145" s="319"/>
      <c r="H145" s="319"/>
      <c r="I145" s="319"/>
      <c r="J145" s="335"/>
      <c r="K145" s="344"/>
      <c r="L145" s="353"/>
      <c r="M145" s="353"/>
      <c r="N145" s="353"/>
      <c r="O145" s="353"/>
      <c r="P145" s="353"/>
      <c r="Q145" s="353"/>
      <c r="R145" s="353"/>
      <c r="S145" s="353"/>
      <c r="T145" s="353"/>
      <c r="U145" s="353"/>
      <c r="V145" s="353"/>
      <c r="W145" s="353"/>
      <c r="X145" s="353"/>
      <c r="Y145" s="353"/>
      <c r="Z145" s="353"/>
      <c r="AA145" s="353"/>
      <c r="AB145" s="353"/>
      <c r="AC145" s="353"/>
      <c r="AD145" s="353"/>
      <c r="AE145" s="353"/>
      <c r="AF145" s="353"/>
      <c r="AG145" s="353"/>
      <c r="AH145" s="353"/>
      <c r="AI145" s="353"/>
      <c r="AJ145" s="353"/>
      <c r="AK145" s="353"/>
      <c r="AL145" s="353"/>
      <c r="AM145" s="400"/>
    </row>
    <row r="146" spans="1:39" ht="9.75" customHeight="1">
      <c r="A146" s="270"/>
      <c r="B146" s="270"/>
      <c r="C146" s="270"/>
      <c r="D146" s="270"/>
      <c r="E146" s="270"/>
      <c r="F146" s="311"/>
      <c r="G146" s="311"/>
      <c r="H146" s="311"/>
      <c r="I146" s="311"/>
      <c r="J146" s="311"/>
      <c r="K146" s="341"/>
      <c r="L146" s="341"/>
      <c r="M146" s="341"/>
      <c r="N146" s="341"/>
      <c r="O146" s="341"/>
      <c r="P146" s="341"/>
      <c r="Q146" s="341"/>
      <c r="R146" s="341"/>
      <c r="S146" s="341"/>
      <c r="T146" s="341"/>
      <c r="U146" s="341"/>
      <c r="V146" s="341"/>
      <c r="W146" s="341"/>
      <c r="X146" s="341"/>
      <c r="Y146" s="341"/>
      <c r="Z146" s="341"/>
      <c r="AA146" s="341"/>
      <c r="AB146" s="341"/>
      <c r="AC146" s="341"/>
      <c r="AD146" s="341"/>
      <c r="AE146" s="341"/>
      <c r="AF146" s="341"/>
      <c r="AG146" s="341"/>
      <c r="AH146" s="341"/>
      <c r="AI146" s="341"/>
      <c r="AJ146" s="341"/>
      <c r="AK146" s="341"/>
      <c r="AL146" s="341"/>
      <c r="AM146" s="341"/>
    </row>
    <row r="147" spans="1:39" ht="20.25" customHeight="1">
      <c r="A147" s="271" t="s">
        <v>137</v>
      </c>
      <c r="B147" s="290"/>
      <c r="C147" s="290"/>
      <c r="D147" s="290"/>
      <c r="E147" s="290"/>
      <c r="F147" s="313">
        <f>SUM(F144:J146)</f>
        <v>0</v>
      </c>
      <c r="G147" s="318"/>
      <c r="H147" s="318"/>
      <c r="I147" s="318"/>
      <c r="J147" s="334"/>
      <c r="K147" s="343"/>
      <c r="L147" s="343"/>
      <c r="M147" s="343"/>
      <c r="N147" s="343"/>
      <c r="O147" s="343"/>
      <c r="P147" s="343"/>
      <c r="Q147" s="343"/>
      <c r="R147" s="343"/>
      <c r="S147" s="343"/>
      <c r="T147" s="343"/>
      <c r="U147" s="343"/>
      <c r="V147" s="343"/>
      <c r="W147" s="343"/>
      <c r="X147" s="343"/>
      <c r="Y147" s="343"/>
      <c r="Z147" s="343"/>
      <c r="AA147" s="343"/>
      <c r="AB147" s="343"/>
      <c r="AC147" s="343"/>
      <c r="AD147" s="343"/>
      <c r="AE147" s="343"/>
      <c r="AF147" s="343"/>
      <c r="AG147" s="343"/>
      <c r="AH147" s="343"/>
      <c r="AI147" s="343"/>
      <c r="AJ147" s="343"/>
      <c r="AK147" s="343"/>
      <c r="AL147" s="343"/>
      <c r="AM147" s="343"/>
    </row>
    <row r="148" spans="1:39">
      <c r="A148" s="272"/>
      <c r="B148" s="291"/>
      <c r="C148" s="291"/>
      <c r="D148" s="291"/>
      <c r="E148" s="291"/>
      <c r="F148" s="314"/>
      <c r="G148" s="314"/>
      <c r="H148" s="314"/>
      <c r="I148" s="314"/>
      <c r="J148" s="314"/>
      <c r="K148" s="275"/>
      <c r="L148" s="275"/>
      <c r="M148" s="275"/>
      <c r="N148" s="275"/>
      <c r="O148" s="275"/>
      <c r="P148" s="275"/>
      <c r="Q148" s="275"/>
      <c r="R148" s="275"/>
      <c r="S148" s="275"/>
      <c r="T148" s="275"/>
      <c r="U148" s="275"/>
      <c r="V148" s="275"/>
      <c r="W148" s="275"/>
      <c r="X148" s="275"/>
      <c r="Y148" s="275"/>
      <c r="Z148" s="275"/>
      <c r="AA148" s="275"/>
      <c r="AB148" s="275"/>
      <c r="AC148" s="275"/>
      <c r="AD148" s="275"/>
      <c r="AE148" s="275"/>
      <c r="AF148" s="275"/>
      <c r="AG148" s="275"/>
      <c r="AH148" s="275"/>
      <c r="AI148" s="275"/>
      <c r="AJ148" s="275"/>
      <c r="AK148" s="275"/>
      <c r="AL148" s="275"/>
      <c r="AM148" s="399"/>
    </row>
    <row r="149" spans="1:39" ht="20.25" customHeight="1">
      <c r="A149" s="274" t="s">
        <v>159</v>
      </c>
      <c r="B149" s="292"/>
      <c r="C149" s="304"/>
      <c r="D149" s="292"/>
      <c r="E149" s="309"/>
      <c r="F149" s="292"/>
      <c r="G149" s="292"/>
      <c r="H149" s="292"/>
      <c r="I149" s="292"/>
      <c r="J149" s="336"/>
      <c r="K149" s="336"/>
      <c r="L149" s="336"/>
      <c r="M149" s="336"/>
      <c r="N149" s="336"/>
      <c r="O149" s="361"/>
      <c r="P149" s="363"/>
      <c r="Q149" s="365"/>
      <c r="R149" s="365"/>
      <c r="S149" s="336"/>
      <c r="T149" s="367"/>
      <c r="U149" s="336"/>
      <c r="V149" s="369"/>
      <c r="W149" s="338" t="s">
        <v>10</v>
      </c>
      <c r="X149" s="160"/>
      <c r="Y149" s="160"/>
      <c r="Z149" s="169"/>
      <c r="AA149" s="360" t="str">
        <f>IF(L100="","",VLOOKUP(L100,$AX$98:$AZ$132,3,FALSE))</f>
        <v/>
      </c>
      <c r="AB149" s="362"/>
      <c r="AC149" s="362"/>
      <c r="AD149" s="160" t="s">
        <v>0</v>
      </c>
      <c r="AE149" s="169"/>
      <c r="AF149" s="338" t="s">
        <v>91</v>
      </c>
      <c r="AG149" s="160"/>
      <c r="AH149" s="169"/>
      <c r="AI149" s="387">
        <f>ROUNDDOWN($F$167/1000,0)</f>
        <v>0</v>
      </c>
      <c r="AJ149" s="388"/>
      <c r="AK149" s="388"/>
      <c r="AL149" s="160" t="s">
        <v>0</v>
      </c>
      <c r="AM149" s="169"/>
    </row>
    <row r="150" spans="1:39" ht="20.25" customHeight="1">
      <c r="A150" s="264" t="s">
        <v>87</v>
      </c>
      <c r="B150" s="286"/>
      <c r="C150" s="289"/>
      <c r="D150" s="289"/>
      <c r="E150" s="289"/>
      <c r="F150" s="289"/>
      <c r="G150" s="289"/>
      <c r="H150" s="323"/>
      <c r="I150" s="328"/>
      <c r="J150" s="332"/>
      <c r="K150" s="339" t="s">
        <v>203</v>
      </c>
      <c r="L150" s="352"/>
      <c r="M150" s="352"/>
      <c r="N150" s="352"/>
      <c r="O150" s="352"/>
      <c r="P150" s="352"/>
      <c r="Q150" s="352"/>
      <c r="R150" s="352"/>
      <c r="S150" s="352"/>
      <c r="T150" s="352"/>
      <c r="U150" s="352"/>
      <c r="V150" s="352"/>
      <c r="W150" s="352"/>
      <c r="X150" s="352"/>
      <c r="Y150" s="352"/>
      <c r="Z150" s="352"/>
      <c r="AA150" s="352"/>
      <c r="AB150" s="352"/>
      <c r="AC150" s="352"/>
      <c r="AD150" s="352"/>
      <c r="AE150" s="352"/>
      <c r="AF150" s="382" t="s">
        <v>123</v>
      </c>
      <c r="AG150" s="385"/>
      <c r="AH150" s="385"/>
      <c r="AI150" s="301"/>
      <c r="AJ150" s="301"/>
      <c r="AK150" s="111"/>
      <c r="AL150" s="289"/>
      <c r="AM150" s="396"/>
    </row>
    <row r="151" spans="1:39" ht="20.25" customHeight="1">
      <c r="A151" s="265"/>
      <c r="B151" s="293"/>
      <c r="C151" s="305" t="s">
        <v>148</v>
      </c>
      <c r="D151" s="305"/>
      <c r="E151" s="305"/>
      <c r="F151" s="305"/>
      <c r="G151" s="305"/>
      <c r="H151" s="305"/>
      <c r="I151" s="305"/>
      <c r="J151" s="305"/>
      <c r="K151" s="305"/>
      <c r="L151" s="305"/>
      <c r="M151" s="305"/>
      <c r="N151" s="305"/>
      <c r="O151" s="305"/>
      <c r="P151" s="305"/>
      <c r="Q151" s="305"/>
      <c r="R151" s="305"/>
      <c r="S151" s="305"/>
      <c r="T151" s="305"/>
      <c r="U151" s="305"/>
      <c r="V151" s="305"/>
      <c r="W151" s="305"/>
      <c r="X151" s="305"/>
      <c r="Y151" s="305"/>
      <c r="Z151" s="305"/>
      <c r="AA151" s="305"/>
      <c r="AB151" s="305"/>
      <c r="AC151" s="305"/>
      <c r="AD151" s="305"/>
      <c r="AE151" s="305"/>
      <c r="AF151" s="305"/>
      <c r="AG151" s="305"/>
      <c r="AH151" s="305"/>
      <c r="AI151" s="305"/>
      <c r="AJ151" s="305"/>
      <c r="AK151" s="305"/>
      <c r="AL151" s="305"/>
      <c r="AM151" s="401"/>
    </row>
    <row r="152" spans="1:39" ht="20.25" customHeight="1">
      <c r="A152" s="267"/>
      <c r="B152" s="288"/>
      <c r="C152" s="303"/>
      <c r="D152" s="303"/>
      <c r="E152" s="303"/>
      <c r="F152" s="303"/>
      <c r="G152" s="303"/>
      <c r="H152" s="303"/>
      <c r="I152" s="303"/>
      <c r="J152" s="303"/>
      <c r="K152" s="303"/>
      <c r="L152" s="303"/>
      <c r="M152" s="303"/>
      <c r="N152" s="303"/>
      <c r="O152" s="303"/>
      <c r="P152" s="303"/>
      <c r="Q152" s="303"/>
      <c r="R152" s="303"/>
      <c r="S152" s="303"/>
      <c r="T152" s="303"/>
      <c r="U152" s="303"/>
      <c r="V152" s="303"/>
      <c r="W152" s="303"/>
      <c r="X152" s="303"/>
      <c r="Y152" s="303"/>
      <c r="Z152" s="303"/>
      <c r="AA152" s="303"/>
      <c r="AB152" s="303"/>
      <c r="AC152" s="303"/>
      <c r="AD152" s="303"/>
      <c r="AE152" s="303"/>
      <c r="AF152" s="303"/>
      <c r="AG152" s="303"/>
      <c r="AH152" s="303"/>
      <c r="AI152" s="303"/>
      <c r="AJ152" s="303"/>
      <c r="AK152" s="303"/>
      <c r="AL152" s="303"/>
      <c r="AM152" s="398"/>
    </row>
    <row r="153" spans="1:39">
      <c r="A153" s="269" t="s">
        <v>182</v>
      </c>
      <c r="B153" s="286"/>
      <c r="C153" s="286"/>
      <c r="D153" s="286"/>
      <c r="E153" s="286"/>
      <c r="F153" s="302"/>
      <c r="G153" s="302"/>
      <c r="H153" s="302"/>
      <c r="I153" s="302"/>
      <c r="J153" s="302"/>
      <c r="K153" s="302"/>
      <c r="L153" s="302"/>
      <c r="M153" s="302"/>
      <c r="N153" s="302"/>
      <c r="O153" s="302"/>
      <c r="P153" s="302"/>
      <c r="Q153" s="302"/>
      <c r="R153" s="302"/>
      <c r="S153" s="302"/>
      <c r="T153" s="302"/>
      <c r="U153" s="302"/>
      <c r="V153" s="302"/>
      <c r="W153" s="302"/>
      <c r="X153" s="302"/>
      <c r="Y153" s="302"/>
      <c r="Z153" s="302"/>
      <c r="AA153" s="302"/>
      <c r="AB153" s="302"/>
      <c r="AC153" s="302"/>
      <c r="AD153" s="302"/>
      <c r="AE153" s="302"/>
      <c r="AF153" s="302"/>
      <c r="AG153" s="302"/>
      <c r="AH153" s="302"/>
      <c r="AI153" s="302"/>
      <c r="AJ153" s="302"/>
      <c r="AK153" s="302"/>
      <c r="AL153" s="302"/>
      <c r="AM153" s="397"/>
    </row>
    <row r="154" spans="1:39">
      <c r="A154" s="269" t="s">
        <v>88</v>
      </c>
      <c r="B154" s="286"/>
      <c r="C154" s="286"/>
      <c r="D154" s="286"/>
      <c r="E154" s="308"/>
      <c r="F154" s="269" t="s">
        <v>18</v>
      </c>
      <c r="G154" s="286"/>
      <c r="H154" s="286"/>
      <c r="I154" s="286"/>
      <c r="J154" s="286"/>
      <c r="K154" s="340" t="s">
        <v>29</v>
      </c>
      <c r="L154" s="340"/>
      <c r="M154" s="340"/>
      <c r="N154" s="340"/>
      <c r="O154" s="340"/>
      <c r="P154" s="340"/>
      <c r="Q154" s="340"/>
      <c r="R154" s="340"/>
      <c r="S154" s="340"/>
      <c r="T154" s="340"/>
      <c r="U154" s="340"/>
      <c r="V154" s="340"/>
      <c r="W154" s="340"/>
      <c r="X154" s="340"/>
      <c r="Y154" s="340"/>
      <c r="Z154" s="340"/>
      <c r="AA154" s="340"/>
      <c r="AB154" s="340"/>
      <c r="AC154" s="340"/>
      <c r="AD154" s="340"/>
      <c r="AE154" s="340"/>
      <c r="AF154" s="340"/>
      <c r="AG154" s="340"/>
      <c r="AH154" s="340"/>
      <c r="AI154" s="340"/>
      <c r="AJ154" s="340"/>
      <c r="AK154" s="340"/>
      <c r="AL154" s="340"/>
      <c r="AM154" s="340"/>
    </row>
    <row r="155" spans="1:39" ht="9.75" customHeight="1">
      <c r="A155" s="270"/>
      <c r="B155" s="270"/>
      <c r="C155" s="270"/>
      <c r="D155" s="270"/>
      <c r="E155" s="270"/>
      <c r="F155" s="311"/>
      <c r="G155" s="311"/>
      <c r="H155" s="311"/>
      <c r="I155" s="311"/>
      <c r="J155" s="311"/>
      <c r="K155" s="341"/>
      <c r="L155" s="341"/>
      <c r="M155" s="341"/>
      <c r="N155" s="341"/>
      <c r="O155" s="341"/>
      <c r="P155" s="341"/>
      <c r="Q155" s="341"/>
      <c r="R155" s="341"/>
      <c r="S155" s="341"/>
      <c r="T155" s="341"/>
      <c r="U155" s="341"/>
      <c r="V155" s="341"/>
      <c r="W155" s="341"/>
      <c r="X155" s="341"/>
      <c r="Y155" s="341"/>
      <c r="Z155" s="341"/>
      <c r="AA155" s="341"/>
      <c r="AB155" s="341"/>
      <c r="AC155" s="341"/>
      <c r="AD155" s="341"/>
      <c r="AE155" s="341"/>
      <c r="AF155" s="341"/>
      <c r="AG155" s="341"/>
      <c r="AH155" s="341"/>
      <c r="AI155" s="341"/>
      <c r="AJ155" s="341"/>
      <c r="AK155" s="341"/>
      <c r="AL155" s="341"/>
      <c r="AM155" s="341"/>
    </row>
    <row r="156" spans="1:39" ht="9.75" customHeight="1">
      <c r="A156" s="270"/>
      <c r="B156" s="270"/>
      <c r="C156" s="270"/>
      <c r="D156" s="270"/>
      <c r="E156" s="270"/>
      <c r="F156" s="311"/>
      <c r="G156" s="311"/>
      <c r="H156" s="311"/>
      <c r="I156" s="311"/>
      <c r="J156" s="311"/>
      <c r="K156" s="341"/>
      <c r="L156" s="341"/>
      <c r="M156" s="341"/>
      <c r="N156" s="341"/>
      <c r="O156" s="341"/>
      <c r="P156" s="341"/>
      <c r="Q156" s="341"/>
      <c r="R156" s="341"/>
      <c r="S156" s="341"/>
      <c r="T156" s="341"/>
      <c r="U156" s="341"/>
      <c r="V156" s="341"/>
      <c r="W156" s="341"/>
      <c r="X156" s="341"/>
      <c r="Y156" s="341"/>
      <c r="Z156" s="341"/>
      <c r="AA156" s="341"/>
      <c r="AB156" s="341"/>
      <c r="AC156" s="341"/>
      <c r="AD156" s="341"/>
      <c r="AE156" s="341"/>
      <c r="AF156" s="341"/>
      <c r="AG156" s="341"/>
      <c r="AH156" s="341"/>
      <c r="AI156" s="341"/>
      <c r="AJ156" s="341"/>
      <c r="AK156" s="341"/>
      <c r="AL156" s="341"/>
      <c r="AM156" s="341"/>
    </row>
    <row r="157" spans="1:39" ht="9.75" customHeight="1">
      <c r="A157" s="270"/>
      <c r="B157" s="270"/>
      <c r="C157" s="270"/>
      <c r="D157" s="270"/>
      <c r="E157" s="270"/>
      <c r="F157" s="311"/>
      <c r="G157" s="311"/>
      <c r="H157" s="311"/>
      <c r="I157" s="311"/>
      <c r="J157" s="311"/>
      <c r="K157" s="341"/>
      <c r="L157" s="341"/>
      <c r="M157" s="341"/>
      <c r="N157" s="341"/>
      <c r="O157" s="341"/>
      <c r="P157" s="341"/>
      <c r="Q157" s="341"/>
      <c r="R157" s="341"/>
      <c r="S157" s="341"/>
      <c r="T157" s="341"/>
      <c r="U157" s="341"/>
      <c r="V157" s="341"/>
      <c r="W157" s="341"/>
      <c r="X157" s="341"/>
      <c r="Y157" s="341"/>
      <c r="Z157" s="341"/>
      <c r="AA157" s="341"/>
      <c r="AB157" s="341"/>
      <c r="AC157" s="341"/>
      <c r="AD157" s="341"/>
      <c r="AE157" s="341"/>
      <c r="AF157" s="341"/>
      <c r="AG157" s="341"/>
      <c r="AH157" s="341"/>
      <c r="AI157" s="341"/>
      <c r="AJ157" s="341"/>
      <c r="AK157" s="341"/>
      <c r="AL157" s="341"/>
      <c r="AM157" s="341"/>
    </row>
    <row r="158" spans="1:39" ht="9.75" customHeight="1">
      <c r="A158" s="270"/>
      <c r="B158" s="270"/>
      <c r="C158" s="270"/>
      <c r="D158" s="270"/>
      <c r="E158" s="270"/>
      <c r="F158" s="311"/>
      <c r="G158" s="311"/>
      <c r="H158" s="311"/>
      <c r="I158" s="311"/>
      <c r="J158" s="311"/>
      <c r="K158" s="341"/>
      <c r="L158" s="341"/>
      <c r="M158" s="341"/>
      <c r="N158" s="341"/>
      <c r="O158" s="341"/>
      <c r="P158" s="341"/>
      <c r="Q158" s="341"/>
      <c r="R158" s="341"/>
      <c r="S158" s="341"/>
      <c r="T158" s="341"/>
      <c r="U158" s="341"/>
      <c r="V158" s="341"/>
      <c r="W158" s="341"/>
      <c r="X158" s="341"/>
      <c r="Y158" s="341"/>
      <c r="Z158" s="341"/>
      <c r="AA158" s="341"/>
      <c r="AB158" s="341"/>
      <c r="AC158" s="341"/>
      <c r="AD158" s="341"/>
      <c r="AE158" s="341"/>
      <c r="AF158" s="341"/>
      <c r="AG158" s="341"/>
      <c r="AH158" s="341"/>
      <c r="AI158" s="341"/>
      <c r="AJ158" s="341"/>
      <c r="AK158" s="341"/>
      <c r="AL158" s="341"/>
      <c r="AM158" s="341"/>
    </row>
    <row r="159" spans="1:39" ht="9.75" customHeight="1">
      <c r="A159" s="270"/>
      <c r="B159" s="270"/>
      <c r="C159" s="270"/>
      <c r="D159" s="270"/>
      <c r="E159" s="270"/>
      <c r="F159" s="311"/>
      <c r="G159" s="311"/>
      <c r="H159" s="311"/>
      <c r="I159" s="311"/>
      <c r="J159" s="311"/>
      <c r="K159" s="341"/>
      <c r="L159" s="341"/>
      <c r="M159" s="341"/>
      <c r="N159" s="341"/>
      <c r="O159" s="341"/>
      <c r="P159" s="341"/>
      <c r="Q159" s="341"/>
      <c r="R159" s="341"/>
      <c r="S159" s="341"/>
      <c r="T159" s="341"/>
      <c r="U159" s="341"/>
      <c r="V159" s="341"/>
      <c r="W159" s="341"/>
      <c r="X159" s="341"/>
      <c r="Y159" s="341"/>
      <c r="Z159" s="341"/>
      <c r="AA159" s="341"/>
      <c r="AB159" s="341"/>
      <c r="AC159" s="341"/>
      <c r="AD159" s="341"/>
      <c r="AE159" s="341"/>
      <c r="AF159" s="341"/>
      <c r="AG159" s="341"/>
      <c r="AH159" s="341"/>
      <c r="AI159" s="341"/>
      <c r="AJ159" s="341"/>
      <c r="AK159" s="341"/>
      <c r="AL159" s="341"/>
      <c r="AM159" s="341"/>
    </row>
    <row r="160" spans="1:39" ht="9.75" customHeight="1">
      <c r="A160" s="270"/>
      <c r="B160" s="270"/>
      <c r="C160" s="270"/>
      <c r="D160" s="270"/>
      <c r="E160" s="270"/>
      <c r="F160" s="311"/>
      <c r="G160" s="311"/>
      <c r="H160" s="311"/>
      <c r="I160" s="311"/>
      <c r="J160" s="311"/>
      <c r="K160" s="341"/>
      <c r="L160" s="341"/>
      <c r="M160" s="341"/>
      <c r="N160" s="341"/>
      <c r="O160" s="341"/>
      <c r="P160" s="341"/>
      <c r="Q160" s="341"/>
      <c r="R160" s="341"/>
      <c r="S160" s="341"/>
      <c r="T160" s="341"/>
      <c r="U160" s="341"/>
      <c r="V160" s="341"/>
      <c r="W160" s="341"/>
      <c r="X160" s="341"/>
      <c r="Y160" s="341"/>
      <c r="Z160" s="341"/>
      <c r="AA160" s="341"/>
      <c r="AB160" s="341"/>
      <c r="AC160" s="341"/>
      <c r="AD160" s="341"/>
      <c r="AE160" s="341"/>
      <c r="AF160" s="341"/>
      <c r="AG160" s="341"/>
      <c r="AH160" s="341"/>
      <c r="AI160" s="341"/>
      <c r="AJ160" s="341"/>
      <c r="AK160" s="341"/>
      <c r="AL160" s="341"/>
      <c r="AM160" s="341"/>
    </row>
    <row r="161" spans="1:39" ht="9.75" customHeight="1">
      <c r="A161" s="270"/>
      <c r="B161" s="270"/>
      <c r="C161" s="270"/>
      <c r="D161" s="270"/>
      <c r="E161" s="270"/>
      <c r="F161" s="311"/>
      <c r="G161" s="311"/>
      <c r="H161" s="311"/>
      <c r="I161" s="311"/>
      <c r="J161" s="311"/>
      <c r="K161" s="341"/>
      <c r="L161" s="341"/>
      <c r="M161" s="341"/>
      <c r="N161" s="341"/>
      <c r="O161" s="341"/>
      <c r="P161" s="341"/>
      <c r="Q161" s="341"/>
      <c r="R161" s="341"/>
      <c r="S161" s="341"/>
      <c r="T161" s="341"/>
      <c r="U161" s="341"/>
      <c r="V161" s="341"/>
      <c r="W161" s="341"/>
      <c r="X161" s="341"/>
      <c r="Y161" s="341"/>
      <c r="Z161" s="341"/>
      <c r="AA161" s="341"/>
      <c r="AB161" s="341"/>
      <c r="AC161" s="341"/>
      <c r="AD161" s="341"/>
      <c r="AE161" s="341"/>
      <c r="AF161" s="341"/>
      <c r="AG161" s="341"/>
      <c r="AH161" s="341"/>
      <c r="AI161" s="341"/>
      <c r="AJ161" s="341"/>
      <c r="AK161" s="341"/>
      <c r="AL161" s="341"/>
      <c r="AM161" s="341"/>
    </row>
    <row r="162" spans="1:39" ht="9.75" customHeight="1">
      <c r="A162" s="270"/>
      <c r="B162" s="270"/>
      <c r="C162" s="270"/>
      <c r="D162" s="270"/>
      <c r="E162" s="270"/>
      <c r="F162" s="311"/>
      <c r="G162" s="311"/>
      <c r="H162" s="311"/>
      <c r="I162" s="311"/>
      <c r="J162" s="311"/>
      <c r="K162" s="341"/>
      <c r="L162" s="341"/>
      <c r="M162" s="341"/>
      <c r="N162" s="341"/>
      <c r="O162" s="341"/>
      <c r="P162" s="341"/>
      <c r="Q162" s="341"/>
      <c r="R162" s="341"/>
      <c r="S162" s="341"/>
      <c r="T162" s="341"/>
      <c r="U162" s="341"/>
      <c r="V162" s="341"/>
      <c r="W162" s="341"/>
      <c r="X162" s="341"/>
      <c r="Y162" s="341"/>
      <c r="Z162" s="341"/>
      <c r="AA162" s="341"/>
      <c r="AB162" s="341"/>
      <c r="AC162" s="341"/>
      <c r="AD162" s="341"/>
      <c r="AE162" s="341"/>
      <c r="AF162" s="341"/>
      <c r="AG162" s="341"/>
      <c r="AH162" s="341"/>
      <c r="AI162" s="341"/>
      <c r="AJ162" s="341"/>
      <c r="AK162" s="341"/>
      <c r="AL162" s="341"/>
      <c r="AM162" s="341"/>
    </row>
    <row r="163" spans="1:39" ht="9.75" customHeight="1">
      <c r="A163" s="270"/>
      <c r="B163" s="270"/>
      <c r="C163" s="270"/>
      <c r="D163" s="270"/>
      <c r="E163" s="270"/>
      <c r="F163" s="311"/>
      <c r="G163" s="311"/>
      <c r="H163" s="311"/>
      <c r="I163" s="311"/>
      <c r="J163" s="311"/>
      <c r="K163" s="341"/>
      <c r="L163" s="341"/>
      <c r="M163" s="341"/>
      <c r="N163" s="341"/>
      <c r="O163" s="341"/>
      <c r="P163" s="341"/>
      <c r="Q163" s="341"/>
      <c r="R163" s="341"/>
      <c r="S163" s="341"/>
      <c r="T163" s="341"/>
      <c r="U163" s="341"/>
      <c r="V163" s="341"/>
      <c r="W163" s="341"/>
      <c r="X163" s="341"/>
      <c r="Y163" s="341"/>
      <c r="Z163" s="341"/>
      <c r="AA163" s="341"/>
      <c r="AB163" s="341"/>
      <c r="AC163" s="341"/>
      <c r="AD163" s="341"/>
      <c r="AE163" s="341"/>
      <c r="AF163" s="341"/>
      <c r="AG163" s="341"/>
      <c r="AH163" s="341"/>
      <c r="AI163" s="341"/>
      <c r="AJ163" s="341"/>
      <c r="AK163" s="341"/>
      <c r="AL163" s="341"/>
      <c r="AM163" s="341"/>
    </row>
    <row r="164" spans="1:39" ht="9.75" customHeight="1">
      <c r="A164" s="270"/>
      <c r="B164" s="270"/>
      <c r="C164" s="270"/>
      <c r="D164" s="270"/>
      <c r="E164" s="270"/>
      <c r="F164" s="311"/>
      <c r="G164" s="311"/>
      <c r="H164" s="311"/>
      <c r="I164" s="311"/>
      <c r="J164" s="311"/>
      <c r="K164" s="341"/>
      <c r="L164" s="341"/>
      <c r="M164" s="341"/>
      <c r="N164" s="341"/>
      <c r="O164" s="341"/>
      <c r="P164" s="341"/>
      <c r="Q164" s="341"/>
      <c r="R164" s="341"/>
      <c r="S164" s="341"/>
      <c r="T164" s="341"/>
      <c r="U164" s="341"/>
      <c r="V164" s="341"/>
      <c r="W164" s="341"/>
      <c r="X164" s="341"/>
      <c r="Y164" s="341"/>
      <c r="Z164" s="341"/>
      <c r="AA164" s="341"/>
      <c r="AB164" s="341"/>
      <c r="AC164" s="341"/>
      <c r="AD164" s="341"/>
      <c r="AE164" s="341"/>
      <c r="AF164" s="341"/>
      <c r="AG164" s="341"/>
      <c r="AH164" s="341"/>
      <c r="AI164" s="341"/>
      <c r="AJ164" s="341"/>
      <c r="AK164" s="341"/>
      <c r="AL164" s="341"/>
      <c r="AM164" s="341"/>
    </row>
    <row r="165" spans="1:39" ht="9.75" customHeight="1">
      <c r="A165" s="270"/>
      <c r="B165" s="270"/>
      <c r="C165" s="270"/>
      <c r="D165" s="270"/>
      <c r="E165" s="270"/>
      <c r="F165" s="311"/>
      <c r="G165" s="311"/>
      <c r="H165" s="311"/>
      <c r="I165" s="311"/>
      <c r="J165" s="311"/>
      <c r="K165" s="341"/>
      <c r="L165" s="341"/>
      <c r="M165" s="341"/>
      <c r="N165" s="341"/>
      <c r="O165" s="341"/>
      <c r="P165" s="341"/>
      <c r="Q165" s="341"/>
      <c r="R165" s="341"/>
      <c r="S165" s="341"/>
      <c r="T165" s="341"/>
      <c r="U165" s="341"/>
      <c r="V165" s="341"/>
      <c r="W165" s="341"/>
      <c r="X165" s="341"/>
      <c r="Y165" s="341"/>
      <c r="Z165" s="341"/>
      <c r="AA165" s="341"/>
      <c r="AB165" s="341"/>
      <c r="AC165" s="341"/>
      <c r="AD165" s="341"/>
      <c r="AE165" s="341"/>
      <c r="AF165" s="341"/>
      <c r="AG165" s="341"/>
      <c r="AH165" s="341"/>
      <c r="AI165" s="341"/>
      <c r="AJ165" s="341"/>
      <c r="AK165" s="341"/>
      <c r="AL165" s="341"/>
      <c r="AM165" s="341"/>
    </row>
    <row r="166" spans="1:39" ht="9.75" customHeight="1">
      <c r="A166" s="270"/>
      <c r="B166" s="270"/>
      <c r="C166" s="270"/>
      <c r="D166" s="270"/>
      <c r="E166" s="270"/>
      <c r="F166" s="312"/>
      <c r="G166" s="317"/>
      <c r="H166" s="317"/>
      <c r="I166" s="317"/>
      <c r="J166" s="317"/>
      <c r="K166" s="345"/>
      <c r="L166" s="345"/>
      <c r="M166" s="345"/>
      <c r="N166" s="345"/>
      <c r="O166" s="345"/>
      <c r="P166" s="345"/>
      <c r="Q166" s="345"/>
      <c r="R166" s="345"/>
      <c r="S166" s="345"/>
      <c r="T166" s="345"/>
      <c r="U166" s="345"/>
      <c r="V166" s="345"/>
      <c r="W166" s="345"/>
      <c r="X166" s="345"/>
      <c r="Y166" s="345"/>
      <c r="Z166" s="345"/>
      <c r="AA166" s="345"/>
      <c r="AB166" s="345"/>
      <c r="AC166" s="345"/>
      <c r="AD166" s="345"/>
      <c r="AE166" s="345"/>
      <c r="AF166" s="345"/>
      <c r="AG166" s="345"/>
      <c r="AH166" s="345"/>
      <c r="AI166" s="345"/>
      <c r="AJ166" s="345"/>
      <c r="AK166" s="345"/>
      <c r="AL166" s="345"/>
      <c r="AM166" s="345"/>
    </row>
    <row r="167" spans="1:39" ht="20.25" customHeight="1">
      <c r="A167" s="271" t="s">
        <v>278</v>
      </c>
      <c r="B167" s="290"/>
      <c r="C167" s="290"/>
      <c r="D167" s="290"/>
      <c r="E167" s="310"/>
      <c r="F167" s="316">
        <f>SUM(F155:J166)</f>
        <v>0</v>
      </c>
      <c r="G167" s="320"/>
      <c r="H167" s="320"/>
      <c r="I167" s="320"/>
      <c r="J167" s="320"/>
      <c r="K167" s="346"/>
      <c r="L167" s="346"/>
      <c r="M167" s="346"/>
      <c r="N167" s="346"/>
      <c r="O167" s="346"/>
      <c r="P167" s="346"/>
      <c r="Q167" s="346"/>
      <c r="R167" s="346"/>
      <c r="S167" s="346"/>
      <c r="T167" s="346"/>
      <c r="U167" s="346"/>
      <c r="V167" s="346"/>
      <c r="W167" s="346"/>
      <c r="X167" s="346"/>
      <c r="Y167" s="346"/>
      <c r="Z167" s="346"/>
      <c r="AA167" s="346"/>
      <c r="AB167" s="346"/>
      <c r="AC167" s="346"/>
      <c r="AD167" s="346"/>
      <c r="AE167" s="346"/>
      <c r="AF167" s="346"/>
      <c r="AG167" s="346"/>
      <c r="AH167" s="346"/>
      <c r="AI167" s="346"/>
      <c r="AJ167" s="346"/>
      <c r="AK167" s="346"/>
      <c r="AL167" s="346"/>
      <c r="AM167" s="346"/>
    </row>
    <row r="168" spans="1:39">
      <c r="A168" s="275"/>
      <c r="B168" s="275"/>
      <c r="C168" s="275"/>
      <c r="D168" s="275"/>
      <c r="E168" s="275"/>
      <c r="F168" s="275"/>
      <c r="G168" s="275"/>
      <c r="H168" s="275"/>
      <c r="I168" s="275"/>
      <c r="J168" s="275"/>
      <c r="K168" s="347"/>
      <c r="L168" s="347"/>
      <c r="M168" s="347"/>
      <c r="N168" s="347"/>
      <c r="O168" s="347"/>
      <c r="P168" s="347"/>
      <c r="Q168" s="347"/>
      <c r="R168" s="347"/>
      <c r="S168" s="347"/>
      <c r="T168" s="347"/>
      <c r="U168" s="347"/>
      <c r="V168" s="347"/>
      <c r="W168" s="347"/>
      <c r="X168" s="347"/>
      <c r="Y168" s="347"/>
      <c r="Z168" s="347"/>
      <c r="AA168" s="347"/>
      <c r="AB168" s="347"/>
      <c r="AC168" s="347"/>
      <c r="AD168" s="347"/>
      <c r="AE168" s="347"/>
      <c r="AF168" s="347"/>
      <c r="AG168" s="347"/>
      <c r="AH168" s="347"/>
      <c r="AI168" s="347"/>
      <c r="AJ168" s="347"/>
      <c r="AK168" s="307"/>
      <c r="AL168" s="307"/>
      <c r="AM168" s="307"/>
    </row>
    <row r="169" spans="1:39">
      <c r="A169" s="276"/>
      <c r="B169" s="294"/>
      <c r="C169" s="306"/>
      <c r="D169" s="306"/>
      <c r="E169" s="306"/>
      <c r="F169" s="306"/>
      <c r="G169" s="306"/>
      <c r="H169" s="306"/>
      <c r="I169" s="306"/>
      <c r="J169" s="306"/>
      <c r="K169" s="306"/>
      <c r="L169" s="306"/>
      <c r="M169" s="306"/>
      <c r="N169" s="306"/>
      <c r="O169" s="306"/>
      <c r="P169" s="306"/>
      <c r="Q169" s="306"/>
      <c r="R169" s="306"/>
      <c r="S169" s="306"/>
      <c r="T169" s="306"/>
      <c r="U169" s="306"/>
      <c r="V169" s="306"/>
      <c r="W169" s="306"/>
      <c r="X169" s="306"/>
      <c r="Y169" s="306"/>
      <c r="Z169" s="306"/>
      <c r="AA169" s="306"/>
      <c r="AB169" s="306"/>
      <c r="AC169" s="306"/>
      <c r="AD169" s="306"/>
      <c r="AE169" s="306"/>
      <c r="AF169" s="306"/>
      <c r="AG169" s="306"/>
      <c r="AH169" s="306"/>
      <c r="AI169" s="306"/>
      <c r="AJ169" s="306"/>
      <c r="AK169" s="389"/>
      <c r="AL169" s="389"/>
      <c r="AM169" s="402"/>
    </row>
    <row r="170" spans="1:39">
      <c r="A170" s="277" t="s">
        <v>135</v>
      </c>
      <c r="B170" s="295"/>
      <c r="C170" s="295"/>
      <c r="D170" s="295"/>
      <c r="E170" s="295"/>
      <c r="F170" s="295"/>
      <c r="G170" s="295"/>
      <c r="H170" s="295"/>
      <c r="I170" s="295"/>
      <c r="J170" s="295"/>
      <c r="K170" s="295"/>
      <c r="L170" s="295"/>
      <c r="M170" s="295"/>
      <c r="N170" s="295"/>
      <c r="O170" s="295"/>
      <c r="P170" s="295"/>
      <c r="Q170" s="295"/>
      <c r="R170" s="295"/>
      <c r="S170" s="295"/>
      <c r="T170" s="295"/>
      <c r="U170" s="295"/>
      <c r="V170" s="295"/>
      <c r="W170" s="295"/>
      <c r="X170" s="295"/>
      <c r="Y170" s="295"/>
      <c r="Z170" s="295"/>
      <c r="AA170" s="295"/>
      <c r="AB170" s="295"/>
      <c r="AC170" s="295"/>
      <c r="AD170" s="295"/>
      <c r="AE170" s="295"/>
      <c r="AF170" s="295"/>
      <c r="AG170" s="295"/>
      <c r="AH170" s="295"/>
      <c r="AI170" s="295"/>
      <c r="AJ170" s="295"/>
      <c r="AK170" s="295"/>
      <c r="AL170" s="258"/>
      <c r="AM170" s="403"/>
    </row>
    <row r="171" spans="1:39">
      <c r="A171" s="278" t="s">
        <v>168</v>
      </c>
      <c r="B171" s="296"/>
      <c r="C171" s="296"/>
      <c r="D171" s="296"/>
      <c r="E171" s="296"/>
      <c r="F171" s="296"/>
      <c r="G171" s="296"/>
      <c r="H171" s="296"/>
      <c r="I171" s="296"/>
      <c r="J171" s="296"/>
      <c r="K171" s="296"/>
      <c r="L171" s="296"/>
      <c r="M171" s="296"/>
      <c r="N171" s="296"/>
      <c r="O171" s="296"/>
      <c r="P171" s="296"/>
      <c r="Q171" s="296"/>
      <c r="R171" s="296"/>
      <c r="S171" s="296"/>
      <c r="T171" s="296"/>
      <c r="U171" s="296"/>
      <c r="V171" s="296"/>
      <c r="W171" s="296"/>
      <c r="X171" s="296"/>
      <c r="Y171" s="296"/>
      <c r="Z171" s="296"/>
      <c r="AA171" s="296"/>
      <c r="AB171" s="296"/>
      <c r="AC171" s="296"/>
      <c r="AD171" s="296"/>
      <c r="AE171" s="296"/>
      <c r="AF171" s="296"/>
      <c r="AG171" s="296"/>
      <c r="AH171" s="296"/>
      <c r="AI171" s="296"/>
      <c r="AJ171" s="296"/>
      <c r="AK171" s="296"/>
      <c r="AL171" s="391"/>
      <c r="AM171" s="404"/>
    </row>
    <row r="172" spans="1:39">
      <c r="A172" s="277" t="s">
        <v>170</v>
      </c>
      <c r="B172" s="295"/>
      <c r="C172" s="295"/>
      <c r="D172" s="295"/>
      <c r="E172" s="295"/>
      <c r="F172" s="295"/>
      <c r="G172" s="295"/>
      <c r="H172" s="295"/>
      <c r="I172" s="295"/>
      <c r="J172" s="295"/>
      <c r="K172" s="295"/>
      <c r="L172" s="295"/>
      <c r="M172" s="295"/>
      <c r="N172" s="295"/>
      <c r="O172" s="295"/>
      <c r="P172" s="295"/>
      <c r="Q172" s="295"/>
      <c r="R172" s="295"/>
      <c r="S172" s="295"/>
      <c r="T172" s="295"/>
      <c r="U172" s="295"/>
      <c r="V172" s="295"/>
      <c r="W172" s="295"/>
      <c r="X172" s="295"/>
      <c r="Y172" s="295"/>
      <c r="Z172" s="295"/>
      <c r="AA172" s="295"/>
      <c r="AB172" s="295"/>
      <c r="AC172" s="295"/>
      <c r="AD172" s="295"/>
      <c r="AE172" s="295"/>
      <c r="AF172" s="295"/>
      <c r="AG172" s="295"/>
      <c r="AH172" s="295"/>
      <c r="AI172" s="295"/>
      <c r="AJ172" s="295"/>
      <c r="AK172" s="295"/>
      <c r="AL172" s="392"/>
      <c r="AM172" s="405"/>
    </row>
    <row r="173" spans="1:39">
      <c r="A173" s="277" t="s">
        <v>172</v>
      </c>
      <c r="B173" s="295"/>
      <c r="C173" s="295"/>
      <c r="D173" s="295"/>
      <c r="E173" s="295"/>
      <c r="F173" s="295"/>
      <c r="G173" s="295"/>
      <c r="H173" s="295"/>
      <c r="I173" s="295"/>
      <c r="J173" s="295"/>
      <c r="K173" s="295"/>
      <c r="L173" s="295"/>
      <c r="M173" s="295"/>
      <c r="N173" s="295"/>
      <c r="O173" s="295"/>
      <c r="P173" s="295"/>
      <c r="Q173" s="295"/>
      <c r="R173" s="295"/>
      <c r="S173" s="295"/>
      <c r="T173" s="295"/>
      <c r="U173" s="295"/>
      <c r="V173" s="295"/>
      <c r="W173" s="295"/>
      <c r="X173" s="295"/>
      <c r="Y173" s="295"/>
      <c r="Z173" s="295"/>
      <c r="AA173" s="295"/>
      <c r="AB173" s="295"/>
      <c r="AC173" s="295"/>
      <c r="AD173" s="295"/>
      <c r="AE173" s="295"/>
      <c r="AF173" s="295"/>
      <c r="AG173" s="295"/>
      <c r="AH173" s="295"/>
      <c r="AI173" s="295"/>
      <c r="AJ173" s="295"/>
      <c r="AK173" s="390"/>
      <c r="AL173" s="258"/>
      <c r="AM173" s="403"/>
    </row>
    <row r="174" spans="1:39">
      <c r="A174" s="277"/>
      <c r="B174" s="295"/>
      <c r="C174" s="295"/>
      <c r="D174" s="295"/>
      <c r="E174" s="295"/>
      <c r="F174" s="295"/>
      <c r="G174" s="295"/>
      <c r="H174" s="295"/>
      <c r="I174" s="295"/>
      <c r="J174" s="295"/>
      <c r="K174" s="295"/>
      <c r="L174" s="295"/>
      <c r="M174" s="295"/>
      <c r="N174" s="295"/>
      <c r="O174" s="295"/>
      <c r="P174" s="295"/>
      <c r="Q174" s="295"/>
      <c r="R174" s="295"/>
      <c r="S174" s="295"/>
      <c r="T174" s="295"/>
      <c r="U174" s="295"/>
      <c r="V174" s="295"/>
      <c r="W174" s="295"/>
      <c r="X174" s="295"/>
      <c r="Y174" s="295"/>
      <c r="Z174" s="295"/>
      <c r="AA174" s="295"/>
      <c r="AB174" s="295"/>
      <c r="AC174" s="295"/>
      <c r="AD174" s="295"/>
      <c r="AE174" s="295"/>
      <c r="AF174" s="295"/>
      <c r="AG174" s="295"/>
      <c r="AH174" s="295"/>
      <c r="AI174" s="295"/>
      <c r="AJ174" s="295"/>
      <c r="AK174" s="390"/>
      <c r="AL174" s="258"/>
      <c r="AM174" s="403"/>
    </row>
    <row r="175" spans="1:39">
      <c r="A175" s="279" t="s">
        <v>189</v>
      </c>
      <c r="B175" s="296"/>
      <c r="C175" s="296"/>
      <c r="D175" s="296"/>
      <c r="E175" s="296"/>
      <c r="F175" s="296"/>
      <c r="G175" s="296"/>
      <c r="H175" s="296"/>
      <c r="I175" s="296"/>
      <c r="J175" s="296"/>
      <c r="K175" s="296"/>
      <c r="L175" s="296"/>
      <c r="M175" s="296"/>
      <c r="N175" s="296"/>
      <c r="O175" s="296"/>
      <c r="P175" s="296"/>
      <c r="Q175" s="296"/>
      <c r="R175" s="296"/>
      <c r="S175" s="296"/>
      <c r="T175" s="296"/>
      <c r="U175" s="296"/>
      <c r="V175" s="296"/>
      <c r="W175" s="296"/>
      <c r="X175" s="296"/>
      <c r="Y175" s="296"/>
      <c r="Z175" s="296"/>
      <c r="AA175" s="296"/>
      <c r="AB175" s="296"/>
      <c r="AC175" s="296"/>
      <c r="AD175" s="296"/>
      <c r="AE175" s="296"/>
      <c r="AF175" s="296"/>
      <c r="AG175" s="296"/>
      <c r="AH175" s="296"/>
      <c r="AI175" s="296"/>
      <c r="AJ175" s="296"/>
      <c r="AK175" s="296"/>
      <c r="AL175" s="258"/>
      <c r="AM175" s="403"/>
    </row>
    <row r="176" spans="1:39">
      <c r="A176" s="278" t="s">
        <v>174</v>
      </c>
      <c r="B176" s="296"/>
      <c r="C176" s="296"/>
      <c r="D176" s="296"/>
      <c r="E176" s="296"/>
      <c r="F176" s="296"/>
      <c r="G176" s="296"/>
      <c r="H176" s="296"/>
      <c r="I176" s="296"/>
      <c r="J176" s="296"/>
      <c r="K176" s="296"/>
      <c r="L176" s="296"/>
      <c r="M176" s="296"/>
      <c r="N176" s="296"/>
      <c r="O176" s="296"/>
      <c r="P176" s="296"/>
      <c r="Q176" s="296"/>
      <c r="R176" s="296"/>
      <c r="S176" s="296"/>
      <c r="T176" s="296"/>
      <c r="U176" s="296"/>
      <c r="V176" s="296"/>
      <c r="W176" s="296"/>
      <c r="X176" s="296"/>
      <c r="Y176" s="296"/>
      <c r="Z176" s="296"/>
      <c r="AA176" s="296"/>
      <c r="AB176" s="296"/>
      <c r="AC176" s="296"/>
      <c r="AD176" s="296"/>
      <c r="AE176" s="296"/>
      <c r="AF176" s="296"/>
      <c r="AG176" s="296"/>
      <c r="AH176" s="296"/>
      <c r="AI176" s="296"/>
      <c r="AJ176" s="296"/>
      <c r="AK176" s="296"/>
      <c r="AL176" s="258"/>
      <c r="AM176" s="403"/>
    </row>
    <row r="177" spans="1:39">
      <c r="A177" s="278" t="s">
        <v>177</v>
      </c>
      <c r="B177" s="297"/>
      <c r="C177" s="297"/>
      <c r="D177" s="297"/>
      <c r="E177" s="297"/>
      <c r="F177" s="297"/>
      <c r="G177" s="297"/>
      <c r="H177" s="297"/>
      <c r="I177" s="297"/>
      <c r="J177" s="297"/>
      <c r="K177" s="297"/>
      <c r="L177" s="297"/>
      <c r="M177" s="297"/>
      <c r="N177" s="297"/>
      <c r="O177" s="297"/>
      <c r="P177" s="297"/>
      <c r="Q177" s="297"/>
      <c r="R177" s="297"/>
      <c r="S177" s="297"/>
      <c r="T177" s="297"/>
      <c r="U177" s="297"/>
      <c r="V177" s="297"/>
      <c r="W177" s="297"/>
      <c r="X177" s="297"/>
      <c r="Y177" s="297"/>
      <c r="Z177" s="297"/>
      <c r="AA177" s="297"/>
      <c r="AB177" s="297"/>
      <c r="AC177" s="297"/>
      <c r="AD177" s="297"/>
      <c r="AE177" s="297"/>
      <c r="AF177" s="297"/>
      <c r="AG177" s="297"/>
      <c r="AH177" s="297"/>
      <c r="AI177" s="297"/>
      <c r="AJ177" s="297"/>
      <c r="AK177" s="390"/>
      <c r="AL177" s="258"/>
      <c r="AM177" s="403"/>
    </row>
    <row r="178" spans="1:39">
      <c r="A178" s="278" t="s">
        <v>147</v>
      </c>
      <c r="B178" s="297"/>
      <c r="C178" s="297"/>
      <c r="D178" s="297"/>
      <c r="E178" s="297"/>
      <c r="F178" s="297"/>
      <c r="G178" s="297"/>
      <c r="H178" s="297"/>
      <c r="I178" s="297"/>
      <c r="J178" s="297"/>
      <c r="K178" s="297"/>
      <c r="L178" s="297"/>
      <c r="M178" s="297"/>
      <c r="N178" s="297"/>
      <c r="O178" s="297"/>
      <c r="P178" s="297"/>
      <c r="Q178" s="297"/>
      <c r="R178" s="297"/>
      <c r="S178" s="297"/>
      <c r="T178" s="297"/>
      <c r="U178" s="297"/>
      <c r="V178" s="297"/>
      <c r="W178" s="297"/>
      <c r="X178" s="297"/>
      <c r="Y178" s="297"/>
      <c r="Z178" s="297"/>
      <c r="AA178" s="297"/>
      <c r="AB178" s="297"/>
      <c r="AC178" s="297"/>
      <c r="AD178" s="297"/>
      <c r="AE178" s="297"/>
      <c r="AF178" s="297"/>
      <c r="AG178" s="297"/>
      <c r="AH178" s="297"/>
      <c r="AI178" s="297"/>
      <c r="AJ178" s="297"/>
      <c r="AK178" s="390"/>
      <c r="AL178" s="258"/>
      <c r="AM178" s="403"/>
    </row>
    <row r="179" spans="1:39">
      <c r="A179" s="278"/>
      <c r="B179" s="297"/>
      <c r="C179" s="297"/>
      <c r="D179" s="297"/>
      <c r="E179" s="297"/>
      <c r="F179" s="297"/>
      <c r="G179" s="297"/>
      <c r="H179" s="297"/>
      <c r="I179" s="297"/>
      <c r="J179" s="297"/>
      <c r="K179" s="297"/>
      <c r="L179" s="297"/>
      <c r="M179" s="297"/>
      <c r="N179" s="297"/>
      <c r="O179" s="297"/>
      <c r="P179" s="297"/>
      <c r="Q179" s="297"/>
      <c r="R179" s="297"/>
      <c r="S179" s="297"/>
      <c r="T179" s="297"/>
      <c r="U179" s="297"/>
      <c r="V179" s="297"/>
      <c r="W179" s="297"/>
      <c r="X179" s="297"/>
      <c r="Y179" s="297"/>
      <c r="Z179" s="297"/>
      <c r="AA179" s="297"/>
      <c r="AB179" s="297"/>
      <c r="AC179" s="297"/>
      <c r="AD179" s="297"/>
      <c r="AE179" s="297"/>
      <c r="AF179" s="297"/>
      <c r="AG179" s="297"/>
      <c r="AH179" s="297"/>
      <c r="AI179" s="297"/>
      <c r="AJ179" s="297"/>
      <c r="AK179" s="390"/>
      <c r="AL179" s="258"/>
      <c r="AM179" s="403"/>
    </row>
    <row r="180" spans="1:39">
      <c r="A180" s="278" t="s">
        <v>193</v>
      </c>
      <c r="B180" s="296"/>
      <c r="C180" s="296"/>
      <c r="D180" s="296"/>
      <c r="E180" s="296"/>
      <c r="F180" s="296"/>
      <c r="G180" s="296"/>
      <c r="H180" s="296"/>
      <c r="I180" s="296"/>
      <c r="J180" s="296"/>
      <c r="K180" s="296"/>
      <c r="L180" s="296"/>
      <c r="M180" s="296"/>
      <c r="N180" s="296"/>
      <c r="O180" s="296"/>
      <c r="P180" s="296"/>
      <c r="Q180" s="296"/>
      <c r="R180" s="296"/>
      <c r="S180" s="296"/>
      <c r="T180" s="296"/>
      <c r="U180" s="296"/>
      <c r="V180" s="296"/>
      <c r="W180" s="296"/>
      <c r="X180" s="296"/>
      <c r="Y180" s="296"/>
      <c r="Z180" s="296"/>
      <c r="AA180" s="296"/>
      <c r="AB180" s="296"/>
      <c r="AC180" s="296"/>
      <c r="AD180" s="296"/>
      <c r="AE180" s="296"/>
      <c r="AF180" s="296"/>
      <c r="AG180" s="296"/>
      <c r="AH180" s="296"/>
      <c r="AI180" s="296"/>
      <c r="AJ180" s="296"/>
      <c r="AK180" s="296"/>
      <c r="AL180" s="258"/>
      <c r="AM180" s="403"/>
    </row>
    <row r="181" spans="1:39">
      <c r="A181" s="278" t="s">
        <v>194</v>
      </c>
      <c r="B181" s="296"/>
      <c r="C181" s="296"/>
      <c r="D181" s="296"/>
      <c r="E181" s="296"/>
      <c r="F181" s="296"/>
      <c r="G181" s="296"/>
      <c r="H181" s="296"/>
      <c r="I181" s="296"/>
      <c r="J181" s="296"/>
      <c r="K181" s="296"/>
      <c r="L181" s="296"/>
      <c r="M181" s="296"/>
      <c r="N181" s="296"/>
      <c r="O181" s="296"/>
      <c r="P181" s="296"/>
      <c r="Q181" s="296"/>
      <c r="R181" s="296"/>
      <c r="S181" s="296"/>
      <c r="T181" s="296"/>
      <c r="U181" s="296"/>
      <c r="V181" s="296"/>
      <c r="W181" s="296"/>
      <c r="X181" s="296"/>
      <c r="Y181" s="296"/>
      <c r="Z181" s="296"/>
      <c r="AA181" s="296"/>
      <c r="AB181" s="296"/>
      <c r="AC181" s="296"/>
      <c r="AD181" s="296"/>
      <c r="AE181" s="296"/>
      <c r="AF181" s="296"/>
      <c r="AG181" s="296"/>
      <c r="AH181" s="296"/>
      <c r="AI181" s="296"/>
      <c r="AJ181" s="296"/>
      <c r="AK181" s="296"/>
      <c r="AL181" s="258"/>
      <c r="AM181" s="403"/>
    </row>
    <row r="182" spans="1:39">
      <c r="A182" s="278" t="s">
        <v>178</v>
      </c>
      <c r="B182" s="296"/>
      <c r="C182" s="296"/>
      <c r="D182" s="296"/>
      <c r="E182" s="296"/>
      <c r="F182" s="296"/>
      <c r="G182" s="296"/>
      <c r="H182" s="296"/>
      <c r="I182" s="296"/>
      <c r="J182" s="296"/>
      <c r="K182" s="296"/>
      <c r="L182" s="296"/>
      <c r="M182" s="296"/>
      <c r="N182" s="296"/>
      <c r="O182" s="296"/>
      <c r="P182" s="296"/>
      <c r="Q182" s="296"/>
      <c r="R182" s="296"/>
      <c r="S182" s="296"/>
      <c r="T182" s="296"/>
      <c r="U182" s="296"/>
      <c r="V182" s="296"/>
      <c r="W182" s="296"/>
      <c r="X182" s="296"/>
      <c r="Y182" s="296"/>
      <c r="Z182" s="296"/>
      <c r="AA182" s="296"/>
      <c r="AB182" s="296"/>
      <c r="AC182" s="296"/>
      <c r="AD182" s="296"/>
      <c r="AE182" s="296"/>
      <c r="AF182" s="296"/>
      <c r="AG182" s="296"/>
      <c r="AH182" s="296"/>
      <c r="AI182" s="296"/>
      <c r="AJ182" s="296"/>
      <c r="AK182" s="296"/>
      <c r="AL182" s="258"/>
      <c r="AM182" s="403"/>
    </row>
    <row r="183" spans="1:39">
      <c r="A183" s="278"/>
      <c r="B183" s="296"/>
      <c r="C183" s="296"/>
      <c r="D183" s="296"/>
      <c r="E183" s="296"/>
      <c r="F183" s="296"/>
      <c r="G183" s="296"/>
      <c r="H183" s="296"/>
      <c r="I183" s="296"/>
      <c r="J183" s="296"/>
      <c r="K183" s="296"/>
      <c r="L183" s="296"/>
      <c r="M183" s="296"/>
      <c r="N183" s="296"/>
      <c r="O183" s="296"/>
      <c r="P183" s="296"/>
      <c r="Q183" s="296"/>
      <c r="R183" s="296"/>
      <c r="S183" s="296"/>
      <c r="T183" s="296"/>
      <c r="U183" s="296"/>
      <c r="V183" s="296"/>
      <c r="W183" s="296"/>
      <c r="X183" s="296"/>
      <c r="Y183" s="296"/>
      <c r="Z183" s="296"/>
      <c r="AA183" s="296"/>
      <c r="AB183" s="296"/>
      <c r="AC183" s="296"/>
      <c r="AD183" s="296"/>
      <c r="AE183" s="296"/>
      <c r="AF183" s="296"/>
      <c r="AG183" s="296"/>
      <c r="AH183" s="296"/>
      <c r="AI183" s="296"/>
      <c r="AJ183" s="296"/>
      <c r="AK183" s="296"/>
      <c r="AL183" s="258"/>
      <c r="AM183" s="403"/>
    </row>
    <row r="184" spans="1:39">
      <c r="A184" s="279" t="s">
        <v>165</v>
      </c>
      <c r="B184" s="296"/>
      <c r="C184" s="296"/>
      <c r="D184" s="296"/>
      <c r="E184" s="296"/>
      <c r="F184" s="296"/>
      <c r="G184" s="296"/>
      <c r="H184" s="296"/>
      <c r="I184" s="296"/>
      <c r="J184" s="296"/>
      <c r="K184" s="296"/>
      <c r="L184" s="296"/>
      <c r="M184" s="296"/>
      <c r="N184" s="296"/>
      <c r="O184" s="296"/>
      <c r="P184" s="296"/>
      <c r="Q184" s="296"/>
      <c r="R184" s="296"/>
      <c r="S184" s="296"/>
      <c r="T184" s="296"/>
      <c r="U184" s="296"/>
      <c r="V184" s="296"/>
      <c r="W184" s="296"/>
      <c r="X184" s="296"/>
      <c r="Y184" s="296"/>
      <c r="Z184" s="296"/>
      <c r="AA184" s="296"/>
      <c r="AB184" s="296"/>
      <c r="AC184" s="296"/>
      <c r="AD184" s="296"/>
      <c r="AE184" s="296"/>
      <c r="AF184" s="296"/>
      <c r="AG184" s="296"/>
      <c r="AH184" s="296"/>
      <c r="AI184" s="296"/>
      <c r="AJ184" s="296"/>
      <c r="AK184" s="296"/>
      <c r="AL184" s="258"/>
      <c r="AM184" s="403"/>
    </row>
    <row r="185" spans="1:39">
      <c r="A185" s="278" t="s">
        <v>179</v>
      </c>
      <c r="B185" s="298"/>
      <c r="C185" s="298"/>
      <c r="D185" s="298"/>
      <c r="E185" s="298"/>
      <c r="F185" s="298"/>
      <c r="G185" s="298"/>
      <c r="H185" s="298"/>
      <c r="I185" s="298"/>
      <c r="J185" s="298"/>
      <c r="K185" s="298"/>
      <c r="L185" s="298"/>
      <c r="M185" s="298"/>
      <c r="N185" s="298"/>
      <c r="O185" s="298"/>
      <c r="P185" s="298"/>
      <c r="Q185" s="298"/>
      <c r="R185" s="298"/>
      <c r="S185" s="298"/>
      <c r="T185" s="298"/>
      <c r="U185" s="298"/>
      <c r="V185" s="298"/>
      <c r="W185" s="298"/>
      <c r="X185" s="298"/>
      <c r="Y185" s="298"/>
      <c r="Z185" s="298"/>
      <c r="AA185" s="298"/>
      <c r="AB185" s="298"/>
      <c r="AC185" s="298"/>
      <c r="AD185" s="298"/>
      <c r="AE185" s="298"/>
      <c r="AF185" s="298"/>
      <c r="AG185" s="298"/>
      <c r="AH185" s="298"/>
      <c r="AI185" s="298"/>
      <c r="AJ185" s="298"/>
      <c r="AK185" s="258"/>
      <c r="AL185" s="258"/>
      <c r="AM185" s="403"/>
    </row>
    <row r="186" spans="1:39">
      <c r="A186" s="278" t="s">
        <v>184</v>
      </c>
      <c r="B186" s="298"/>
      <c r="C186" s="298"/>
      <c r="D186" s="298"/>
      <c r="E186" s="298"/>
      <c r="F186" s="298"/>
      <c r="G186" s="298"/>
      <c r="H186" s="298"/>
      <c r="I186" s="298"/>
      <c r="J186" s="298"/>
      <c r="K186" s="298"/>
      <c r="L186" s="298"/>
      <c r="M186" s="298"/>
      <c r="N186" s="298"/>
      <c r="O186" s="298"/>
      <c r="P186" s="298"/>
      <c r="Q186" s="298"/>
      <c r="R186" s="298"/>
      <c r="S186" s="298"/>
      <c r="T186" s="298"/>
      <c r="U186" s="298"/>
      <c r="V186" s="298"/>
      <c r="W186" s="298"/>
      <c r="X186" s="298"/>
      <c r="Y186" s="298"/>
      <c r="Z186" s="298"/>
      <c r="AA186" s="298"/>
      <c r="AB186" s="298"/>
      <c r="AC186" s="298"/>
      <c r="AD186" s="298"/>
      <c r="AE186" s="298"/>
      <c r="AF186" s="298"/>
      <c r="AG186" s="298"/>
      <c r="AH186" s="298"/>
      <c r="AI186" s="298"/>
      <c r="AJ186" s="298"/>
      <c r="AK186" s="258"/>
      <c r="AL186" s="258"/>
      <c r="AM186" s="403"/>
    </row>
    <row r="187" spans="1:39">
      <c r="A187" s="278"/>
      <c r="B187" s="298"/>
      <c r="C187" s="298"/>
      <c r="D187" s="298"/>
      <c r="E187" s="298"/>
      <c r="F187" s="298"/>
      <c r="G187" s="298"/>
      <c r="H187" s="298"/>
      <c r="I187" s="298"/>
      <c r="J187" s="298"/>
      <c r="K187" s="298"/>
      <c r="L187" s="298"/>
      <c r="M187" s="298"/>
      <c r="N187" s="298"/>
      <c r="O187" s="298"/>
      <c r="P187" s="298"/>
      <c r="Q187" s="298"/>
      <c r="R187" s="298"/>
      <c r="S187" s="298"/>
      <c r="T187" s="298"/>
      <c r="U187" s="298"/>
      <c r="V187" s="298"/>
      <c r="W187" s="298"/>
      <c r="X187" s="298"/>
      <c r="Y187" s="298"/>
      <c r="Z187" s="298"/>
      <c r="AA187" s="298"/>
      <c r="AB187" s="298"/>
      <c r="AC187" s="298"/>
      <c r="AD187" s="298"/>
      <c r="AE187" s="298"/>
      <c r="AF187" s="298"/>
      <c r="AG187" s="298"/>
      <c r="AH187" s="298"/>
      <c r="AI187" s="298"/>
      <c r="AJ187" s="298"/>
      <c r="AK187" s="258"/>
      <c r="AL187" s="258"/>
      <c r="AM187" s="403"/>
    </row>
    <row r="188" spans="1:39">
      <c r="A188" s="278" t="s">
        <v>198</v>
      </c>
      <c r="B188" s="298"/>
      <c r="C188" s="298"/>
      <c r="D188" s="298"/>
      <c r="E188" s="298"/>
      <c r="F188" s="298"/>
      <c r="G188" s="298"/>
      <c r="H188" s="298"/>
      <c r="I188" s="298"/>
      <c r="J188" s="298"/>
      <c r="K188" s="298"/>
      <c r="L188" s="298"/>
      <c r="M188" s="298"/>
      <c r="N188" s="298"/>
      <c r="O188" s="298"/>
      <c r="P188" s="298"/>
      <c r="Q188" s="298"/>
      <c r="R188" s="298"/>
      <c r="S188" s="298"/>
      <c r="T188" s="298"/>
      <c r="U188" s="298"/>
      <c r="V188" s="298"/>
      <c r="W188" s="298"/>
      <c r="X188" s="298"/>
      <c r="Y188" s="298"/>
      <c r="Z188" s="298"/>
      <c r="AA188" s="298"/>
      <c r="AB188" s="298"/>
      <c r="AC188" s="298"/>
      <c r="AD188" s="298"/>
      <c r="AE188" s="298"/>
      <c r="AF188" s="298"/>
      <c r="AG188" s="298"/>
      <c r="AH188" s="298"/>
      <c r="AI188" s="298"/>
      <c r="AJ188" s="298"/>
      <c r="AK188" s="258"/>
      <c r="AL188" s="258"/>
      <c r="AM188" s="403"/>
    </row>
    <row r="189" spans="1:39">
      <c r="A189" s="280" t="s">
        <v>200</v>
      </c>
      <c r="B189" s="299"/>
      <c r="C189" s="307"/>
      <c r="D189" s="307"/>
      <c r="E189" s="307"/>
      <c r="F189" s="307"/>
      <c r="G189" s="307"/>
      <c r="H189" s="307"/>
      <c r="I189" s="307"/>
      <c r="J189" s="307"/>
      <c r="K189" s="307"/>
      <c r="L189" s="307"/>
      <c r="M189" s="307"/>
      <c r="N189" s="307"/>
      <c r="O189" s="307"/>
      <c r="P189" s="307"/>
      <c r="Q189" s="307"/>
      <c r="R189" s="307"/>
      <c r="S189" s="307"/>
      <c r="T189" s="307"/>
      <c r="U189" s="307"/>
      <c r="V189" s="307"/>
      <c r="W189" s="307"/>
      <c r="X189" s="307"/>
      <c r="Y189" s="307"/>
      <c r="Z189" s="307"/>
      <c r="AA189" s="307"/>
      <c r="AB189" s="307"/>
      <c r="AC189" s="307"/>
      <c r="AD189" s="307"/>
      <c r="AE189" s="307"/>
      <c r="AF189" s="307"/>
      <c r="AG189" s="307"/>
      <c r="AH189" s="307"/>
      <c r="AI189" s="307"/>
      <c r="AJ189" s="307"/>
      <c r="AK189" s="307"/>
      <c r="AL189" s="307"/>
      <c r="AM189" s="406"/>
    </row>
    <row r="190" spans="1:39">
      <c r="A190" s="281" t="s">
        <v>190</v>
      </c>
      <c r="B190" s="300"/>
      <c r="C190" s="300"/>
      <c r="D190" s="300"/>
      <c r="E190" s="300"/>
      <c r="F190" s="300"/>
      <c r="G190" s="300"/>
      <c r="H190" s="300"/>
      <c r="I190" s="300"/>
      <c r="J190" s="300"/>
      <c r="K190" s="300"/>
      <c r="L190" s="300"/>
      <c r="M190" s="300"/>
      <c r="N190" s="300"/>
      <c r="O190" s="300"/>
      <c r="P190" s="300"/>
      <c r="Q190" s="300"/>
      <c r="R190" s="300"/>
      <c r="S190" s="300"/>
      <c r="T190" s="300"/>
      <c r="U190" s="300"/>
      <c r="V190" s="300"/>
      <c r="W190" s="300"/>
      <c r="X190" s="300"/>
      <c r="Y190" s="300"/>
      <c r="Z190" s="300"/>
      <c r="AA190" s="300"/>
      <c r="AB190" s="300"/>
      <c r="AC190" s="300"/>
      <c r="AD190" s="300"/>
      <c r="AE190" s="300"/>
      <c r="AF190" s="300"/>
      <c r="AG190" s="300"/>
      <c r="AH190" s="300"/>
      <c r="AI190" s="300"/>
      <c r="AJ190" s="300"/>
      <c r="AK190" s="300"/>
      <c r="AL190" s="300"/>
      <c r="AM190" s="407"/>
    </row>
    <row r="191" spans="1:39">
      <c r="A191" s="259" t="s">
        <v>78</v>
      </c>
    </row>
    <row r="193" spans="1:58">
      <c r="A193" s="82" t="s">
        <v>264</v>
      </c>
      <c r="B193" s="94" t="s">
        <v>2</v>
      </c>
      <c r="C193" s="112"/>
      <c r="D193" s="112"/>
      <c r="E193" s="107"/>
      <c r="F193" s="107"/>
      <c r="G193" s="107"/>
      <c r="H193" s="107"/>
      <c r="I193" s="107"/>
      <c r="J193" s="107"/>
      <c r="K193" s="119"/>
      <c r="L193" s="348"/>
      <c r="M193" s="356"/>
      <c r="N193" s="356"/>
      <c r="O193" s="356"/>
      <c r="P193" s="356"/>
      <c r="Q193" s="356"/>
      <c r="R193" s="356"/>
      <c r="S193" s="356"/>
      <c r="T193" s="356"/>
      <c r="U193" s="356"/>
      <c r="V193" s="356"/>
      <c r="W193" s="356"/>
      <c r="X193" s="356"/>
      <c r="Y193" s="356"/>
      <c r="Z193" s="356"/>
      <c r="AA193" s="356"/>
      <c r="AB193" s="356"/>
      <c r="AC193" s="356"/>
      <c r="AD193" s="356"/>
      <c r="AE193" s="356"/>
      <c r="AF193" s="378"/>
      <c r="AG193" s="338" t="s">
        <v>115</v>
      </c>
      <c r="AH193" s="160"/>
      <c r="AI193" s="160"/>
      <c r="AJ193" s="160"/>
      <c r="AK193" s="160"/>
      <c r="AL193" s="160"/>
      <c r="AM193" s="169"/>
      <c r="AX193" s="257" t="s">
        <v>160</v>
      </c>
      <c r="AY193" s="413">
        <v>537</v>
      </c>
      <c r="AZ193" s="413">
        <v>268</v>
      </c>
      <c r="BA193" s="413">
        <v>537</v>
      </c>
      <c r="BB193" s="413">
        <v>268</v>
      </c>
      <c r="BC193" s="257" t="s">
        <v>233</v>
      </c>
      <c r="BD193" s="413"/>
      <c r="BE193" s="257"/>
      <c r="BF193" s="226"/>
    </row>
    <row r="194" spans="1:58" ht="20.25" customHeight="1">
      <c r="A194" s="83"/>
      <c r="B194" s="95" t="s">
        <v>266</v>
      </c>
      <c r="C194" s="113"/>
      <c r="D194" s="113"/>
      <c r="E194" s="106"/>
      <c r="F194" s="106"/>
      <c r="G194" s="106"/>
      <c r="H194" s="106"/>
      <c r="I194" s="106"/>
      <c r="J194" s="106"/>
      <c r="K194" s="120"/>
      <c r="L194" s="349"/>
      <c r="M194" s="357"/>
      <c r="N194" s="357"/>
      <c r="O194" s="357"/>
      <c r="P194" s="357"/>
      <c r="Q194" s="357"/>
      <c r="R194" s="357"/>
      <c r="S194" s="357"/>
      <c r="T194" s="357"/>
      <c r="U194" s="357"/>
      <c r="V194" s="357"/>
      <c r="W194" s="357"/>
      <c r="X194" s="357"/>
      <c r="Y194" s="357"/>
      <c r="Z194" s="357"/>
      <c r="AA194" s="357"/>
      <c r="AB194" s="357"/>
      <c r="AC194" s="357"/>
      <c r="AD194" s="357"/>
      <c r="AE194" s="357"/>
      <c r="AF194" s="379"/>
      <c r="AG194" s="383"/>
      <c r="AH194" s="386"/>
      <c r="AI194" s="386"/>
      <c r="AJ194" s="386"/>
      <c r="AK194" s="386"/>
      <c r="AL194" s="386"/>
      <c r="AM194" s="393"/>
      <c r="AX194" s="257" t="s">
        <v>236</v>
      </c>
      <c r="AY194" s="413">
        <v>684</v>
      </c>
      <c r="AZ194" s="413">
        <v>342</v>
      </c>
      <c r="BA194" s="413">
        <v>684</v>
      </c>
      <c r="BB194" s="413">
        <v>342</v>
      </c>
      <c r="BC194" s="257" t="s">
        <v>233</v>
      </c>
      <c r="BD194" s="413"/>
      <c r="BE194" s="257"/>
      <c r="BF194" s="226"/>
    </row>
    <row r="195" spans="1:58" ht="20.25" customHeight="1">
      <c r="A195" s="83"/>
      <c r="B195" s="282" t="s">
        <v>128</v>
      </c>
      <c r="C195" s="81"/>
      <c r="D195" s="81"/>
      <c r="E195" s="93"/>
      <c r="F195" s="93"/>
      <c r="G195" s="93"/>
      <c r="H195" s="93"/>
      <c r="I195" s="93"/>
      <c r="J195" s="93"/>
      <c r="K195" s="337"/>
      <c r="L195" s="350"/>
      <c r="M195" s="358"/>
      <c r="N195" s="358"/>
      <c r="O195" s="358"/>
      <c r="P195" s="358"/>
      <c r="Q195" s="358"/>
      <c r="R195" s="358"/>
      <c r="S195" s="358"/>
      <c r="T195" s="358"/>
      <c r="U195" s="358"/>
      <c r="V195" s="358"/>
      <c r="W195" s="358"/>
      <c r="X195" s="358"/>
      <c r="Y195" s="358"/>
      <c r="Z195" s="358"/>
      <c r="AA195" s="358"/>
      <c r="AB195" s="374"/>
      <c r="AC195" s="375" t="s">
        <v>117</v>
      </c>
      <c r="AD195" s="377"/>
      <c r="AE195" s="377"/>
      <c r="AF195" s="380"/>
      <c r="AG195" s="384"/>
      <c r="AH195" s="384"/>
      <c r="AI195" s="384"/>
      <c r="AJ195" s="384"/>
      <c r="AK195" s="384"/>
      <c r="AL195" s="111" t="s">
        <v>118</v>
      </c>
      <c r="AM195" s="136"/>
      <c r="AX195" s="257" t="s">
        <v>237</v>
      </c>
      <c r="AY195" s="413">
        <v>889</v>
      </c>
      <c r="AZ195" s="413">
        <v>445</v>
      </c>
      <c r="BA195" s="413">
        <v>889</v>
      </c>
      <c r="BB195" s="413">
        <v>445</v>
      </c>
      <c r="BC195" s="257" t="s">
        <v>233</v>
      </c>
      <c r="BD195" s="413"/>
      <c r="BE195" s="257"/>
      <c r="BF195" s="226"/>
    </row>
    <row r="196" spans="1:58" ht="20.25" customHeight="1">
      <c r="A196" s="83"/>
      <c r="B196" s="96" t="s">
        <v>267</v>
      </c>
      <c r="C196" s="114"/>
      <c r="D196" s="114"/>
      <c r="E196" s="114"/>
      <c r="F196" s="114"/>
      <c r="G196" s="114"/>
      <c r="H196" s="114"/>
      <c r="I196" s="114"/>
      <c r="J196" s="114"/>
      <c r="K196" s="121"/>
      <c r="L196" s="126" t="s">
        <v>9</v>
      </c>
      <c r="M196" s="126"/>
      <c r="N196" s="126"/>
      <c r="O196" s="126"/>
      <c r="P196" s="126"/>
      <c r="Q196" s="364"/>
      <c r="R196" s="364"/>
      <c r="S196" s="126" t="s">
        <v>14</v>
      </c>
      <c r="T196" s="364"/>
      <c r="U196" s="364"/>
      <c r="V196" s="364"/>
      <c r="W196" s="126" t="s">
        <v>22</v>
      </c>
      <c r="X196" s="126"/>
      <c r="Y196" s="126"/>
      <c r="Z196" s="126"/>
      <c r="AA196" s="126"/>
      <c r="AB196" s="126"/>
      <c r="AC196" s="376" t="s">
        <v>119</v>
      </c>
      <c r="AD196" s="126"/>
      <c r="AE196" s="126"/>
      <c r="AF196" s="126"/>
      <c r="AG196" s="126"/>
      <c r="AH196" s="126"/>
      <c r="AI196" s="126"/>
      <c r="AJ196" s="126"/>
      <c r="AK196" s="126"/>
      <c r="AL196" s="126"/>
      <c r="AM196" s="210"/>
      <c r="AX196" s="257" t="s">
        <v>239</v>
      </c>
      <c r="AY196" s="413">
        <v>231</v>
      </c>
      <c r="AZ196" s="413">
        <v>115</v>
      </c>
      <c r="BA196" s="413">
        <v>231</v>
      </c>
      <c r="BB196" s="413">
        <v>115</v>
      </c>
      <c r="BC196" s="257" t="s">
        <v>233</v>
      </c>
      <c r="BD196" s="413"/>
      <c r="BE196" s="257"/>
      <c r="BF196" s="226"/>
    </row>
    <row r="197" spans="1:58" ht="20.25" customHeight="1">
      <c r="A197" s="83"/>
      <c r="B197" s="98"/>
      <c r="C197" s="116"/>
      <c r="D197" s="116"/>
      <c r="E197" s="116"/>
      <c r="F197" s="116"/>
      <c r="G197" s="116"/>
      <c r="H197" s="116"/>
      <c r="I197" s="116"/>
      <c r="J197" s="116"/>
      <c r="K197" s="123"/>
      <c r="L197" s="349"/>
      <c r="M197" s="357"/>
      <c r="N197" s="357"/>
      <c r="O197" s="357"/>
      <c r="P197" s="357"/>
      <c r="Q197" s="357"/>
      <c r="R197" s="357"/>
      <c r="S197" s="357"/>
      <c r="T197" s="357"/>
      <c r="U197" s="357"/>
      <c r="V197" s="357"/>
      <c r="W197" s="357"/>
      <c r="X197" s="357"/>
      <c r="Y197" s="357"/>
      <c r="Z197" s="357"/>
      <c r="AA197" s="357"/>
      <c r="AB197" s="357"/>
      <c r="AC197" s="357"/>
      <c r="AD197" s="357"/>
      <c r="AE197" s="357"/>
      <c r="AF197" s="357"/>
      <c r="AG197" s="357"/>
      <c r="AH197" s="357"/>
      <c r="AI197" s="357"/>
      <c r="AJ197" s="357"/>
      <c r="AK197" s="357"/>
      <c r="AL197" s="357"/>
      <c r="AM197" s="379"/>
      <c r="AX197" s="257" t="s">
        <v>5</v>
      </c>
      <c r="AY197" s="413">
        <v>226</v>
      </c>
      <c r="AZ197" s="413">
        <v>113</v>
      </c>
      <c r="BA197" s="413">
        <v>226</v>
      </c>
      <c r="BB197" s="413">
        <v>113</v>
      </c>
      <c r="BC197" s="257" t="s">
        <v>233</v>
      </c>
      <c r="BD197" s="413"/>
      <c r="BE197" s="257"/>
      <c r="BF197" s="226"/>
    </row>
    <row r="198" spans="1:58" ht="20.25" customHeight="1">
      <c r="A198" s="83"/>
      <c r="B198" s="85" t="s">
        <v>27</v>
      </c>
      <c r="C198" s="111"/>
      <c r="D198" s="111"/>
      <c r="E198" s="99"/>
      <c r="F198" s="99"/>
      <c r="G198" s="99"/>
      <c r="H198" s="99"/>
      <c r="I198" s="99"/>
      <c r="J198" s="99"/>
      <c r="K198" s="99"/>
      <c r="L198" s="85" t="s">
        <v>30</v>
      </c>
      <c r="M198" s="99"/>
      <c r="N198" s="99"/>
      <c r="O198" s="99"/>
      <c r="P198" s="99"/>
      <c r="Q198" s="99"/>
      <c r="R198" s="212"/>
      <c r="S198" s="351"/>
      <c r="T198" s="359"/>
      <c r="U198" s="359"/>
      <c r="V198" s="359"/>
      <c r="W198" s="359"/>
      <c r="X198" s="359"/>
      <c r="Y198" s="371"/>
      <c r="Z198" s="85" t="s">
        <v>46</v>
      </c>
      <c r="AA198" s="99"/>
      <c r="AB198" s="99"/>
      <c r="AC198" s="99"/>
      <c r="AD198" s="99"/>
      <c r="AE198" s="99"/>
      <c r="AF198" s="212"/>
      <c r="AG198" s="351"/>
      <c r="AH198" s="359"/>
      <c r="AI198" s="359"/>
      <c r="AJ198" s="359"/>
      <c r="AK198" s="359"/>
      <c r="AL198" s="359"/>
      <c r="AM198" s="371"/>
      <c r="AX198" s="257" t="s">
        <v>240</v>
      </c>
      <c r="AY198" s="413">
        <v>564</v>
      </c>
      <c r="AZ198" s="413">
        <v>113</v>
      </c>
      <c r="BA198" s="413">
        <v>564</v>
      </c>
      <c r="BB198" s="413">
        <v>282</v>
      </c>
      <c r="BC198" s="257" t="s">
        <v>233</v>
      </c>
      <c r="BD198" s="413"/>
      <c r="BE198" s="257"/>
      <c r="BF198" s="226"/>
    </row>
    <row r="199" spans="1:58" ht="20.25" customHeight="1">
      <c r="A199" s="84"/>
      <c r="B199" s="85" t="s">
        <v>86</v>
      </c>
      <c r="C199" s="111"/>
      <c r="D199" s="111"/>
      <c r="E199" s="99"/>
      <c r="F199" s="99"/>
      <c r="G199" s="99"/>
      <c r="H199" s="99"/>
      <c r="I199" s="99"/>
      <c r="J199" s="99"/>
      <c r="K199" s="99"/>
      <c r="L199" s="351"/>
      <c r="M199" s="359"/>
      <c r="N199" s="359"/>
      <c r="O199" s="359"/>
      <c r="P199" s="359"/>
      <c r="Q199" s="359"/>
      <c r="R199" s="359"/>
      <c r="S199" s="359"/>
      <c r="T199" s="359"/>
      <c r="U199" s="359"/>
      <c r="V199" s="359"/>
      <c r="W199" s="359"/>
      <c r="X199" s="359"/>
      <c r="Y199" s="359"/>
      <c r="Z199" s="359"/>
      <c r="AA199" s="359"/>
      <c r="AB199" s="359"/>
      <c r="AC199" s="359"/>
      <c r="AD199" s="359"/>
      <c r="AE199" s="359"/>
      <c r="AF199" s="359"/>
      <c r="AG199" s="359"/>
      <c r="AH199" s="359"/>
      <c r="AI199" s="359"/>
      <c r="AJ199" s="359"/>
      <c r="AK199" s="359"/>
      <c r="AL199" s="359"/>
      <c r="AM199" s="371"/>
      <c r="AX199" s="257" t="s">
        <v>241</v>
      </c>
      <c r="AY199" s="413">
        <v>710</v>
      </c>
      <c r="AZ199" s="413">
        <v>355</v>
      </c>
      <c r="BA199" s="413">
        <v>710</v>
      </c>
      <c r="BB199" s="413">
        <v>355</v>
      </c>
      <c r="BC199" s="257" t="s">
        <v>233</v>
      </c>
      <c r="BD199" s="413"/>
      <c r="BE199" s="257"/>
      <c r="BF199" s="226"/>
    </row>
    <row r="200" spans="1:58" ht="20.25" customHeight="1">
      <c r="A200" s="260" t="s">
        <v>187</v>
      </c>
      <c r="B200" s="283"/>
      <c r="C200" s="283"/>
      <c r="D200" s="283"/>
      <c r="E200" s="283"/>
      <c r="F200" s="283"/>
      <c r="G200" s="283"/>
      <c r="H200" s="321"/>
      <c r="I200" s="324"/>
      <c r="J200" s="326" t="s">
        <v>161</v>
      </c>
      <c r="K200" s="126"/>
      <c r="L200" s="130"/>
      <c r="M200" s="130"/>
      <c r="N200" s="130"/>
      <c r="O200" s="130"/>
      <c r="P200" s="130"/>
      <c r="Q200" s="130"/>
      <c r="R200" s="130"/>
      <c r="S200" s="130"/>
      <c r="T200" s="130"/>
      <c r="U200" s="130"/>
      <c r="V200" s="130"/>
      <c r="W200" s="130"/>
      <c r="X200" s="130"/>
      <c r="Y200" s="130"/>
      <c r="Z200" s="130"/>
      <c r="AA200" s="130"/>
      <c r="AB200" s="130"/>
      <c r="AC200" s="130"/>
      <c r="AD200" s="130"/>
      <c r="AE200" s="130"/>
      <c r="AF200" s="130"/>
      <c r="AG200" s="130"/>
      <c r="AH200" s="130"/>
      <c r="AI200" s="130"/>
      <c r="AJ200" s="130"/>
      <c r="AK200" s="130"/>
      <c r="AL200" s="130"/>
      <c r="AM200" s="394"/>
      <c r="AX200" s="257" t="s">
        <v>242</v>
      </c>
      <c r="AY200" s="413">
        <v>1133</v>
      </c>
      <c r="AZ200" s="413">
        <v>567</v>
      </c>
      <c r="BA200" s="413">
        <v>1133</v>
      </c>
      <c r="BB200" s="413">
        <v>567</v>
      </c>
      <c r="BC200" s="257" t="s">
        <v>233</v>
      </c>
      <c r="BD200" s="413"/>
      <c r="BE200" s="257"/>
      <c r="BF200" s="226"/>
    </row>
    <row r="201" spans="1:58" ht="20.25" customHeight="1">
      <c r="A201" s="261"/>
      <c r="B201" s="284"/>
      <c r="C201" s="284"/>
      <c r="D201" s="284"/>
      <c r="E201" s="284"/>
      <c r="F201" s="284"/>
      <c r="G201" s="284"/>
      <c r="H201" s="322"/>
      <c r="I201" s="325"/>
      <c r="J201" s="329" t="s">
        <v>202</v>
      </c>
      <c r="K201" s="106"/>
      <c r="L201" s="113"/>
      <c r="M201" s="113"/>
      <c r="N201" s="113"/>
      <c r="O201" s="113"/>
      <c r="P201" s="113"/>
      <c r="Q201" s="113"/>
      <c r="R201" s="113"/>
      <c r="S201" s="113"/>
      <c r="T201" s="113"/>
      <c r="U201" s="113"/>
      <c r="V201" s="113"/>
      <c r="W201" s="113"/>
      <c r="X201" s="113"/>
      <c r="Y201" s="113"/>
      <c r="Z201" s="113"/>
      <c r="AA201" s="113"/>
      <c r="AB201" s="113"/>
      <c r="AC201" s="113"/>
      <c r="AD201" s="113"/>
      <c r="AE201" s="113"/>
      <c r="AF201" s="113"/>
      <c r="AG201" s="113"/>
      <c r="AH201" s="113"/>
      <c r="AI201" s="113"/>
      <c r="AJ201" s="113"/>
      <c r="AK201" s="113"/>
      <c r="AL201" s="113"/>
      <c r="AM201" s="395"/>
      <c r="AX201" s="257" t="s">
        <v>82</v>
      </c>
      <c r="AY201" s="414">
        <f>BA201*$AG$195</f>
        <v>0</v>
      </c>
      <c r="AZ201" s="414">
        <f>BB201*$AG$195</f>
        <v>0</v>
      </c>
      <c r="BA201" s="413">
        <v>27</v>
      </c>
      <c r="BB201" s="413">
        <v>13</v>
      </c>
      <c r="BC201" s="257" t="s">
        <v>243</v>
      </c>
      <c r="BD201" s="413"/>
      <c r="BE201" s="257"/>
      <c r="BF201" s="226"/>
    </row>
    <row r="202" spans="1:58" ht="3" customHeight="1">
      <c r="A202" s="262"/>
      <c r="B202" s="262"/>
      <c r="C202" s="262"/>
      <c r="D202" s="262"/>
      <c r="E202" s="262"/>
      <c r="F202" s="262"/>
      <c r="G202" s="262"/>
      <c r="H202" s="262"/>
      <c r="I202" s="326"/>
      <c r="J202" s="330"/>
      <c r="K202" s="126"/>
      <c r="L202" s="130"/>
      <c r="M202" s="130"/>
      <c r="N202" s="130"/>
      <c r="O202" s="130"/>
      <c r="P202" s="130"/>
      <c r="Q202" s="130"/>
      <c r="R202" s="130"/>
      <c r="S202" s="130"/>
      <c r="T202" s="130"/>
      <c r="U202" s="130"/>
      <c r="V202" s="130"/>
      <c r="W202" s="111"/>
      <c r="X202" s="111"/>
      <c r="Y202" s="111"/>
      <c r="Z202" s="111"/>
      <c r="AA202" s="111"/>
      <c r="AB202" s="111"/>
      <c r="AC202" s="111"/>
      <c r="AD202" s="111"/>
      <c r="AE202" s="111"/>
      <c r="AF202" s="111"/>
      <c r="AG202" s="111"/>
      <c r="AH202" s="111"/>
      <c r="AI202" s="111"/>
      <c r="AJ202" s="111"/>
      <c r="AK202" s="111"/>
      <c r="AL202" s="111"/>
      <c r="AM202" s="111"/>
      <c r="AX202" s="257" t="s">
        <v>134</v>
      </c>
      <c r="AY202" s="414">
        <f>BA202*$AG$195</f>
        <v>0</v>
      </c>
      <c r="AZ202" s="414">
        <f>BB202*$AG$195</f>
        <v>0</v>
      </c>
      <c r="BA202" s="413">
        <v>27</v>
      </c>
      <c r="BB202" s="413">
        <v>13</v>
      </c>
      <c r="BC202" s="257" t="s">
        <v>243</v>
      </c>
      <c r="BD202" s="413"/>
      <c r="BE202" s="257"/>
      <c r="BF202" s="226"/>
    </row>
    <row r="203" spans="1:58" ht="20.25" customHeight="1">
      <c r="A203" s="263" t="s">
        <v>161</v>
      </c>
      <c r="B203" s="285"/>
      <c r="C203" s="285"/>
      <c r="D203" s="285"/>
      <c r="E203" s="285"/>
      <c r="F203" s="285"/>
      <c r="G203" s="285"/>
      <c r="H203" s="285"/>
      <c r="I203" s="327"/>
      <c r="J203" s="331"/>
      <c r="K203" s="338" t="s">
        <v>10</v>
      </c>
      <c r="L203" s="160"/>
      <c r="M203" s="160"/>
      <c r="N203" s="169"/>
      <c r="O203" s="360" t="str">
        <f>IF(L195="","",VLOOKUP(L195,$AX$193:$AY$227,2,0))</f>
        <v/>
      </c>
      <c r="P203" s="362"/>
      <c r="Q203" s="362"/>
      <c r="R203" s="160" t="s">
        <v>0</v>
      </c>
      <c r="S203" s="169"/>
      <c r="T203" s="366" t="s">
        <v>286</v>
      </c>
      <c r="U203" s="368"/>
      <c r="V203" s="368"/>
      <c r="W203" s="368"/>
      <c r="X203" s="370"/>
      <c r="Y203" s="372">
        <f>ROUNDDOWN($F$235/1000,0)</f>
        <v>0</v>
      </c>
      <c r="Z203" s="373"/>
      <c r="AA203" s="373"/>
      <c r="AB203" s="157" t="s">
        <v>0</v>
      </c>
      <c r="AC203" s="166"/>
      <c r="AD203" s="366" t="s">
        <v>271</v>
      </c>
      <c r="AE203" s="368"/>
      <c r="AF203" s="368"/>
      <c r="AG203" s="368"/>
      <c r="AH203" s="370"/>
      <c r="AI203" s="372">
        <f>ROUNDDOWN($F$242/1000,0)</f>
        <v>0</v>
      </c>
      <c r="AJ203" s="373"/>
      <c r="AK203" s="373"/>
      <c r="AL203" s="157" t="s">
        <v>0</v>
      </c>
      <c r="AM203" s="166"/>
      <c r="AX203" s="257" t="s">
        <v>56</v>
      </c>
      <c r="AY203" s="413">
        <v>320</v>
      </c>
      <c r="AZ203" s="413">
        <v>160</v>
      </c>
      <c r="BA203" s="413">
        <v>320</v>
      </c>
      <c r="BB203" s="413">
        <v>160</v>
      </c>
      <c r="BC203" s="257" t="s">
        <v>233</v>
      </c>
      <c r="BD203" s="413"/>
      <c r="BE203" s="257"/>
      <c r="BF203" s="226"/>
    </row>
    <row r="204" spans="1:58" ht="20.25" customHeight="1">
      <c r="A204" s="264" t="s">
        <v>87</v>
      </c>
      <c r="B204" s="286"/>
      <c r="C204" s="301"/>
      <c r="D204" s="301"/>
      <c r="E204" s="301"/>
      <c r="F204" s="301"/>
      <c r="G204" s="301"/>
      <c r="H204" s="323"/>
      <c r="I204" s="328"/>
      <c r="J204" s="332"/>
      <c r="K204" s="339" t="s">
        <v>203</v>
      </c>
      <c r="L204" s="352"/>
      <c r="M204" s="352"/>
      <c r="N204" s="352"/>
      <c r="O204" s="352"/>
      <c r="P204" s="352"/>
      <c r="Q204" s="352"/>
      <c r="R204" s="352"/>
      <c r="S204" s="352"/>
      <c r="T204" s="352"/>
      <c r="U204" s="352"/>
      <c r="V204" s="352"/>
      <c r="W204" s="352"/>
      <c r="X204" s="352"/>
      <c r="Y204" s="352"/>
      <c r="Z204" s="352"/>
      <c r="AA204" s="352"/>
      <c r="AB204" s="352"/>
      <c r="AC204" s="352"/>
      <c r="AD204" s="352"/>
      <c r="AE204" s="352"/>
      <c r="AF204" s="381" t="s">
        <v>122</v>
      </c>
      <c r="AG204" s="385"/>
      <c r="AH204" s="385"/>
      <c r="AI204" s="301"/>
      <c r="AJ204" s="301"/>
      <c r="AK204" s="111"/>
      <c r="AL204" s="301"/>
      <c r="AM204" s="396"/>
      <c r="AX204" s="257" t="s">
        <v>57</v>
      </c>
      <c r="AY204" s="413">
        <v>339</v>
      </c>
      <c r="AZ204" s="413">
        <v>169</v>
      </c>
      <c r="BA204" s="413">
        <v>339</v>
      </c>
      <c r="BB204" s="413">
        <v>169</v>
      </c>
      <c r="BC204" s="257" t="s">
        <v>233</v>
      </c>
      <c r="BD204" s="413"/>
      <c r="BE204" s="257"/>
      <c r="BF204" s="226"/>
    </row>
    <row r="205" spans="1:58" ht="20.25" customHeight="1">
      <c r="A205" s="265"/>
      <c r="B205" s="226"/>
      <c r="C205" s="302" t="s">
        <v>467</v>
      </c>
      <c r="D205" s="302"/>
      <c r="E205" s="302"/>
      <c r="F205" s="302"/>
      <c r="G205" s="302"/>
      <c r="H205" s="302"/>
      <c r="I205" s="302"/>
      <c r="J205" s="302"/>
      <c r="K205" s="302"/>
      <c r="L205" s="302"/>
      <c r="M205" s="302"/>
      <c r="N205" s="302"/>
      <c r="O205" s="302"/>
      <c r="P205" s="302"/>
      <c r="Q205" s="302"/>
      <c r="R205" s="302"/>
      <c r="S205" s="302"/>
      <c r="T205" s="302"/>
      <c r="U205" s="302"/>
      <c r="V205" s="302"/>
      <c r="W205" s="302"/>
      <c r="X205" s="302"/>
      <c r="Y205" s="302"/>
      <c r="Z205" s="302"/>
      <c r="AA205" s="302"/>
      <c r="AB205" s="302"/>
      <c r="AC205" s="302"/>
      <c r="AD205" s="302"/>
      <c r="AE205" s="302"/>
      <c r="AF205" s="302"/>
      <c r="AG205" s="302"/>
      <c r="AH205" s="302"/>
      <c r="AI205" s="302"/>
      <c r="AJ205" s="302"/>
      <c r="AK205" s="302"/>
      <c r="AL205" s="302"/>
      <c r="AM205" s="397"/>
      <c r="AX205" s="257" t="s">
        <v>60</v>
      </c>
      <c r="AY205" s="413">
        <v>311</v>
      </c>
      <c r="AZ205" s="413">
        <v>156</v>
      </c>
      <c r="BA205" s="413">
        <v>311</v>
      </c>
      <c r="BB205" s="413">
        <v>156</v>
      </c>
      <c r="BC205" s="257" t="s">
        <v>233</v>
      </c>
      <c r="BD205" s="413"/>
      <c r="BE205" s="257"/>
      <c r="BF205" s="226"/>
    </row>
    <row r="206" spans="1:58" ht="20.25" customHeight="1">
      <c r="A206" s="266"/>
      <c r="B206" s="287"/>
      <c r="C206" s="302"/>
      <c r="D206" s="302"/>
      <c r="E206" s="302"/>
      <c r="F206" s="302"/>
      <c r="G206" s="302"/>
      <c r="H206" s="302"/>
      <c r="I206" s="302"/>
      <c r="J206" s="302"/>
      <c r="K206" s="302"/>
      <c r="L206" s="302"/>
      <c r="M206" s="302"/>
      <c r="N206" s="302"/>
      <c r="O206" s="302"/>
      <c r="P206" s="302"/>
      <c r="Q206" s="302"/>
      <c r="R206" s="302"/>
      <c r="S206" s="302"/>
      <c r="T206" s="302"/>
      <c r="U206" s="302"/>
      <c r="V206" s="302"/>
      <c r="W206" s="302"/>
      <c r="X206" s="302"/>
      <c r="Y206" s="302"/>
      <c r="Z206" s="302"/>
      <c r="AA206" s="302"/>
      <c r="AB206" s="302"/>
      <c r="AC206" s="302"/>
      <c r="AD206" s="302"/>
      <c r="AE206" s="302"/>
      <c r="AF206" s="302"/>
      <c r="AG206" s="302"/>
      <c r="AH206" s="302"/>
      <c r="AI206" s="302"/>
      <c r="AJ206" s="302"/>
      <c r="AK206" s="302"/>
      <c r="AL206" s="302"/>
      <c r="AM206" s="397"/>
      <c r="AX206" s="257" t="s">
        <v>63</v>
      </c>
      <c r="AY206" s="413">
        <v>137</v>
      </c>
      <c r="AZ206" s="413">
        <v>68</v>
      </c>
      <c r="BA206" s="413">
        <v>137</v>
      </c>
      <c r="BB206" s="413">
        <v>68</v>
      </c>
      <c r="BC206" s="257" t="s">
        <v>233</v>
      </c>
      <c r="BD206" s="413"/>
      <c r="BE206" s="257"/>
      <c r="BF206" s="226"/>
    </row>
    <row r="207" spans="1:58" ht="20.25" customHeight="1">
      <c r="A207" s="266"/>
      <c r="B207" s="287"/>
      <c r="C207" s="302"/>
      <c r="D207" s="302"/>
      <c r="E207" s="302"/>
      <c r="F207" s="302"/>
      <c r="G207" s="302"/>
      <c r="H207" s="302"/>
      <c r="I207" s="302"/>
      <c r="J207" s="302"/>
      <c r="K207" s="302"/>
      <c r="L207" s="302"/>
      <c r="M207" s="302"/>
      <c r="N207" s="302"/>
      <c r="O207" s="302"/>
      <c r="P207" s="302"/>
      <c r="Q207" s="302"/>
      <c r="R207" s="302"/>
      <c r="S207" s="302"/>
      <c r="T207" s="302"/>
      <c r="U207" s="302"/>
      <c r="V207" s="302"/>
      <c r="W207" s="302"/>
      <c r="X207" s="302"/>
      <c r="Y207" s="302"/>
      <c r="Z207" s="302"/>
      <c r="AA207" s="302"/>
      <c r="AB207" s="302"/>
      <c r="AC207" s="302"/>
      <c r="AD207" s="302"/>
      <c r="AE207" s="302"/>
      <c r="AF207" s="302"/>
      <c r="AG207" s="302"/>
      <c r="AH207" s="302"/>
      <c r="AI207" s="302"/>
      <c r="AJ207" s="302"/>
      <c r="AK207" s="302"/>
      <c r="AL207" s="302"/>
      <c r="AM207" s="397"/>
      <c r="AX207" s="257" t="s">
        <v>35</v>
      </c>
      <c r="AY207" s="413">
        <v>508</v>
      </c>
      <c r="AZ207" s="413">
        <v>254</v>
      </c>
      <c r="BA207" s="413">
        <v>508</v>
      </c>
      <c r="BB207" s="413">
        <v>254</v>
      </c>
      <c r="BC207" s="257" t="s">
        <v>233</v>
      </c>
      <c r="BD207" s="413"/>
      <c r="BE207" s="257"/>
      <c r="BF207" s="226"/>
    </row>
    <row r="208" spans="1:58" ht="20.25" customHeight="1">
      <c r="A208" s="266"/>
      <c r="B208" s="287"/>
      <c r="C208" s="302"/>
      <c r="D208" s="302"/>
      <c r="E208" s="302"/>
      <c r="F208" s="302"/>
      <c r="G208" s="302"/>
      <c r="H208" s="302"/>
      <c r="I208" s="302"/>
      <c r="J208" s="302"/>
      <c r="K208" s="302"/>
      <c r="L208" s="302"/>
      <c r="M208" s="302"/>
      <c r="N208" s="302"/>
      <c r="O208" s="302"/>
      <c r="P208" s="302"/>
      <c r="Q208" s="302"/>
      <c r="R208" s="302"/>
      <c r="S208" s="302"/>
      <c r="T208" s="302"/>
      <c r="U208" s="302"/>
      <c r="V208" s="302"/>
      <c r="W208" s="302"/>
      <c r="X208" s="302"/>
      <c r="Y208" s="302"/>
      <c r="Z208" s="302"/>
      <c r="AA208" s="302"/>
      <c r="AB208" s="302"/>
      <c r="AC208" s="302"/>
      <c r="AD208" s="302"/>
      <c r="AE208" s="302"/>
      <c r="AF208" s="302"/>
      <c r="AG208" s="302"/>
      <c r="AH208" s="302"/>
      <c r="AI208" s="302"/>
      <c r="AJ208" s="302"/>
      <c r="AK208" s="302"/>
      <c r="AL208" s="302"/>
      <c r="AM208" s="397"/>
      <c r="AX208" s="257" t="s">
        <v>65</v>
      </c>
      <c r="AY208" s="413">
        <v>204</v>
      </c>
      <c r="AZ208" s="413">
        <v>102</v>
      </c>
      <c r="BA208" s="413">
        <v>204</v>
      </c>
      <c r="BB208" s="413">
        <v>102</v>
      </c>
      <c r="BC208" s="257" t="s">
        <v>233</v>
      </c>
      <c r="BD208" s="413"/>
      <c r="BE208" s="257"/>
      <c r="BF208" s="226"/>
    </row>
    <row r="209" spans="1:58" ht="20.25" customHeight="1">
      <c r="A209" s="266"/>
      <c r="B209" s="287"/>
      <c r="C209" s="302"/>
      <c r="D209" s="302"/>
      <c r="E209" s="302"/>
      <c r="F209" s="302"/>
      <c r="G209" s="302"/>
      <c r="H209" s="302"/>
      <c r="I209" s="302"/>
      <c r="J209" s="302"/>
      <c r="K209" s="302"/>
      <c r="L209" s="302"/>
      <c r="M209" s="302"/>
      <c r="N209" s="302"/>
      <c r="O209" s="302"/>
      <c r="P209" s="302"/>
      <c r="Q209" s="302"/>
      <c r="R209" s="302"/>
      <c r="S209" s="302"/>
      <c r="T209" s="302"/>
      <c r="U209" s="302"/>
      <c r="V209" s="302"/>
      <c r="W209" s="302"/>
      <c r="X209" s="302"/>
      <c r="Y209" s="302"/>
      <c r="Z209" s="302"/>
      <c r="AA209" s="302"/>
      <c r="AB209" s="302"/>
      <c r="AC209" s="302"/>
      <c r="AD209" s="302"/>
      <c r="AE209" s="302"/>
      <c r="AF209" s="302"/>
      <c r="AG209" s="302"/>
      <c r="AH209" s="302"/>
      <c r="AI209" s="302"/>
      <c r="AJ209" s="302"/>
      <c r="AK209" s="302"/>
      <c r="AL209" s="302"/>
      <c r="AM209" s="397"/>
      <c r="AX209" s="257" t="s">
        <v>67</v>
      </c>
      <c r="AY209" s="413">
        <v>148</v>
      </c>
      <c r="AZ209" s="413">
        <v>74</v>
      </c>
      <c r="BA209" s="413">
        <v>148</v>
      </c>
      <c r="BB209" s="413">
        <v>74</v>
      </c>
      <c r="BC209" s="257" t="s">
        <v>233</v>
      </c>
      <c r="BD209" s="413"/>
      <c r="BE209" s="257"/>
      <c r="BF209" s="226"/>
    </row>
    <row r="210" spans="1:58" ht="20.25" customHeight="1">
      <c r="A210" s="266"/>
      <c r="B210" s="287"/>
      <c r="C210" s="302"/>
      <c r="D210" s="302"/>
      <c r="E210" s="302"/>
      <c r="F210" s="302"/>
      <c r="G210" s="302"/>
      <c r="H210" s="302"/>
      <c r="I210" s="302"/>
      <c r="J210" s="302"/>
      <c r="K210" s="302"/>
      <c r="L210" s="302"/>
      <c r="M210" s="302"/>
      <c r="N210" s="302"/>
      <c r="O210" s="302"/>
      <c r="P210" s="302"/>
      <c r="Q210" s="302"/>
      <c r="R210" s="302"/>
      <c r="S210" s="302"/>
      <c r="T210" s="302"/>
      <c r="U210" s="302"/>
      <c r="V210" s="302"/>
      <c r="W210" s="302"/>
      <c r="X210" s="302"/>
      <c r="Y210" s="302"/>
      <c r="Z210" s="302"/>
      <c r="AA210" s="302"/>
      <c r="AB210" s="302"/>
      <c r="AC210" s="302"/>
      <c r="AD210" s="302"/>
      <c r="AE210" s="302"/>
      <c r="AF210" s="302"/>
      <c r="AG210" s="302"/>
      <c r="AH210" s="302"/>
      <c r="AI210" s="302"/>
      <c r="AJ210" s="302"/>
      <c r="AK210" s="302"/>
      <c r="AL210" s="302"/>
      <c r="AM210" s="397"/>
      <c r="AX210" s="257" t="s">
        <v>68</v>
      </c>
      <c r="AY210" s="413"/>
      <c r="AZ210" s="413">
        <v>282</v>
      </c>
      <c r="BA210" s="413"/>
      <c r="BB210" s="413">
        <v>282</v>
      </c>
      <c r="BC210" s="257" t="s">
        <v>233</v>
      </c>
      <c r="BD210" s="413"/>
      <c r="BE210" s="257"/>
      <c r="BF210" s="226"/>
    </row>
    <row r="211" spans="1:58" ht="20.25" customHeight="1">
      <c r="A211" s="266"/>
      <c r="B211" s="287"/>
      <c r="C211" s="302"/>
      <c r="D211" s="302"/>
      <c r="E211" s="302"/>
      <c r="F211" s="302"/>
      <c r="G211" s="302"/>
      <c r="H211" s="302"/>
      <c r="I211" s="302"/>
      <c r="J211" s="302"/>
      <c r="K211" s="302"/>
      <c r="L211" s="302"/>
      <c r="M211" s="302"/>
      <c r="N211" s="302"/>
      <c r="O211" s="302"/>
      <c r="P211" s="302"/>
      <c r="Q211" s="302"/>
      <c r="R211" s="302"/>
      <c r="S211" s="302"/>
      <c r="T211" s="302"/>
      <c r="U211" s="302"/>
      <c r="V211" s="302"/>
      <c r="W211" s="302"/>
      <c r="X211" s="302"/>
      <c r="Y211" s="302"/>
      <c r="Z211" s="302"/>
      <c r="AA211" s="302"/>
      <c r="AB211" s="302"/>
      <c r="AC211" s="302"/>
      <c r="AD211" s="302"/>
      <c r="AE211" s="302"/>
      <c r="AF211" s="302"/>
      <c r="AG211" s="302"/>
      <c r="AH211" s="302"/>
      <c r="AI211" s="302"/>
      <c r="AJ211" s="302"/>
      <c r="AK211" s="302"/>
      <c r="AL211" s="302"/>
      <c r="AM211" s="397"/>
      <c r="AX211" s="257" t="s">
        <v>171</v>
      </c>
      <c r="AY211" s="413">
        <v>33</v>
      </c>
      <c r="AZ211" s="413">
        <v>16</v>
      </c>
      <c r="BA211" s="413">
        <v>33</v>
      </c>
      <c r="BB211" s="413">
        <v>16</v>
      </c>
      <c r="BC211" s="257" t="s">
        <v>233</v>
      </c>
      <c r="BD211" s="413"/>
      <c r="BE211" s="257"/>
      <c r="BF211" s="226"/>
    </row>
    <row r="212" spans="1:58" ht="20.25" customHeight="1">
      <c r="A212" s="267"/>
      <c r="B212" s="288"/>
      <c r="C212" s="303"/>
      <c r="D212" s="303"/>
      <c r="E212" s="303"/>
      <c r="F212" s="303"/>
      <c r="G212" s="303"/>
      <c r="H212" s="303"/>
      <c r="I212" s="303"/>
      <c r="J212" s="303"/>
      <c r="K212" s="303"/>
      <c r="L212" s="303"/>
      <c r="M212" s="303"/>
      <c r="N212" s="303"/>
      <c r="O212" s="303"/>
      <c r="P212" s="303"/>
      <c r="Q212" s="303"/>
      <c r="R212" s="303"/>
      <c r="S212" s="303"/>
      <c r="T212" s="303"/>
      <c r="U212" s="303"/>
      <c r="V212" s="303"/>
      <c r="W212" s="303"/>
      <c r="X212" s="303"/>
      <c r="Y212" s="303"/>
      <c r="Z212" s="303"/>
      <c r="AA212" s="303"/>
      <c r="AB212" s="303"/>
      <c r="AC212" s="303"/>
      <c r="AD212" s="303"/>
      <c r="AE212" s="303"/>
      <c r="AF212" s="303"/>
      <c r="AG212" s="303"/>
      <c r="AH212" s="303"/>
      <c r="AI212" s="303"/>
      <c r="AJ212" s="303"/>
      <c r="AK212" s="303"/>
      <c r="AL212" s="303"/>
      <c r="AM212" s="398"/>
      <c r="AX212" s="257" t="s">
        <v>69</v>
      </c>
      <c r="AY212" s="413">
        <v>475</v>
      </c>
      <c r="AZ212" s="413">
        <v>237</v>
      </c>
      <c r="BA212" s="413">
        <v>475</v>
      </c>
      <c r="BB212" s="413">
        <v>237</v>
      </c>
      <c r="BC212" s="257" t="s">
        <v>233</v>
      </c>
      <c r="BD212" s="413"/>
      <c r="BE212" s="257"/>
      <c r="BF212" s="226"/>
    </row>
    <row r="213" spans="1:58">
      <c r="A213" s="268" t="s">
        <v>80</v>
      </c>
      <c r="B213" s="289"/>
      <c r="C213" s="289"/>
      <c r="D213" s="289"/>
      <c r="E213" s="289"/>
      <c r="F213" s="303"/>
      <c r="G213" s="303"/>
      <c r="H213" s="303"/>
      <c r="I213" s="303"/>
      <c r="J213" s="303"/>
      <c r="K213" s="303"/>
      <c r="L213" s="303"/>
      <c r="M213" s="303"/>
      <c r="N213" s="303"/>
      <c r="O213" s="303"/>
      <c r="P213" s="303"/>
      <c r="Q213" s="303"/>
      <c r="R213" s="303"/>
      <c r="S213" s="303"/>
      <c r="T213" s="303"/>
      <c r="U213" s="303"/>
      <c r="V213" s="303"/>
      <c r="W213" s="303"/>
      <c r="X213" s="303"/>
      <c r="Y213" s="303"/>
      <c r="Z213" s="303"/>
      <c r="AA213" s="303"/>
      <c r="AB213" s="303"/>
      <c r="AC213" s="303"/>
      <c r="AD213" s="303"/>
      <c r="AE213" s="303"/>
      <c r="AF213" s="303"/>
      <c r="AG213" s="303"/>
      <c r="AH213" s="303"/>
      <c r="AI213" s="303"/>
      <c r="AJ213" s="303"/>
      <c r="AK213" s="303"/>
      <c r="AL213" s="303"/>
      <c r="AM213" s="398"/>
      <c r="AX213" s="257" t="s">
        <v>19</v>
      </c>
      <c r="AY213" s="413">
        <v>638</v>
      </c>
      <c r="AZ213" s="413">
        <v>319</v>
      </c>
      <c r="BA213" s="413">
        <v>638</v>
      </c>
      <c r="BB213" s="413">
        <v>319</v>
      </c>
      <c r="BC213" s="257" t="s">
        <v>233</v>
      </c>
      <c r="BD213" s="413"/>
      <c r="BE213" s="257"/>
      <c r="BF213" s="226"/>
    </row>
    <row r="214" spans="1:58">
      <c r="A214" s="269" t="s">
        <v>88</v>
      </c>
      <c r="B214" s="286"/>
      <c r="C214" s="286"/>
      <c r="D214" s="286"/>
      <c r="E214" s="308"/>
      <c r="F214" s="269" t="s">
        <v>277</v>
      </c>
      <c r="G214" s="286"/>
      <c r="H214" s="286"/>
      <c r="I214" s="286"/>
      <c r="J214" s="286"/>
      <c r="K214" s="340" t="s">
        <v>29</v>
      </c>
      <c r="L214" s="340"/>
      <c r="M214" s="340"/>
      <c r="N214" s="340"/>
      <c r="O214" s="340"/>
      <c r="P214" s="340"/>
      <c r="Q214" s="340"/>
      <c r="R214" s="340"/>
      <c r="S214" s="340"/>
      <c r="T214" s="340"/>
      <c r="U214" s="340"/>
      <c r="V214" s="340"/>
      <c r="W214" s="340"/>
      <c r="X214" s="340"/>
      <c r="Y214" s="340"/>
      <c r="Z214" s="340"/>
      <c r="AA214" s="340"/>
      <c r="AB214" s="340"/>
      <c r="AC214" s="340"/>
      <c r="AD214" s="340"/>
      <c r="AE214" s="340"/>
      <c r="AF214" s="340"/>
      <c r="AG214" s="340"/>
      <c r="AH214" s="340"/>
      <c r="AI214" s="340"/>
      <c r="AJ214" s="340"/>
      <c r="AK214" s="340"/>
      <c r="AL214" s="340"/>
      <c r="AM214" s="340"/>
      <c r="AX214" s="257" t="s">
        <v>72</v>
      </c>
      <c r="AY214" s="414">
        <f t="shared" ref="AY214:AZ227" si="2">BA214*$AG$195</f>
        <v>0</v>
      </c>
      <c r="AZ214" s="414">
        <f t="shared" si="2"/>
        <v>0</v>
      </c>
      <c r="BA214" s="413">
        <v>38</v>
      </c>
      <c r="BB214" s="413">
        <v>19</v>
      </c>
      <c r="BC214" s="257" t="s">
        <v>243</v>
      </c>
      <c r="BD214" s="413"/>
      <c r="BE214" s="257"/>
    </row>
    <row r="215" spans="1:58" ht="9.75" customHeight="1">
      <c r="A215" s="270"/>
      <c r="B215" s="270"/>
      <c r="C215" s="270"/>
      <c r="D215" s="270"/>
      <c r="E215" s="270"/>
      <c r="F215" s="311"/>
      <c r="G215" s="311"/>
      <c r="H215" s="311"/>
      <c r="I215" s="311"/>
      <c r="J215" s="311"/>
      <c r="K215" s="341"/>
      <c r="L215" s="341"/>
      <c r="M215" s="341"/>
      <c r="N215" s="341"/>
      <c r="O215" s="341"/>
      <c r="P215" s="341"/>
      <c r="Q215" s="341"/>
      <c r="R215" s="341"/>
      <c r="S215" s="341"/>
      <c r="T215" s="341"/>
      <c r="U215" s="341"/>
      <c r="V215" s="341"/>
      <c r="W215" s="341"/>
      <c r="X215" s="341"/>
      <c r="Y215" s="341"/>
      <c r="Z215" s="341"/>
      <c r="AA215" s="341"/>
      <c r="AB215" s="341"/>
      <c r="AC215" s="341"/>
      <c r="AD215" s="341"/>
      <c r="AE215" s="341"/>
      <c r="AF215" s="341"/>
      <c r="AG215" s="341"/>
      <c r="AH215" s="341"/>
      <c r="AI215" s="341"/>
      <c r="AJ215" s="341"/>
      <c r="AK215" s="341"/>
      <c r="AL215" s="341"/>
      <c r="AM215" s="341"/>
      <c r="AX215" s="257" t="s">
        <v>75</v>
      </c>
      <c r="AY215" s="414">
        <f t="shared" si="2"/>
        <v>0</v>
      </c>
      <c r="AZ215" s="414">
        <f t="shared" si="2"/>
        <v>0</v>
      </c>
      <c r="BA215" s="413">
        <v>40</v>
      </c>
      <c r="BB215" s="413">
        <v>20</v>
      </c>
      <c r="BC215" s="257" t="s">
        <v>243</v>
      </c>
      <c r="BD215" s="413"/>
      <c r="BE215" s="257"/>
    </row>
    <row r="216" spans="1:58" ht="9.75" customHeight="1">
      <c r="A216" s="270"/>
      <c r="B216" s="270"/>
      <c r="C216" s="270"/>
      <c r="D216" s="270"/>
      <c r="E216" s="270"/>
      <c r="F216" s="311"/>
      <c r="G216" s="311"/>
      <c r="H216" s="311"/>
      <c r="I216" s="311"/>
      <c r="J216" s="311"/>
      <c r="K216" s="341"/>
      <c r="L216" s="341"/>
      <c r="M216" s="341"/>
      <c r="N216" s="341"/>
      <c r="O216" s="341"/>
      <c r="P216" s="341"/>
      <c r="Q216" s="341"/>
      <c r="R216" s="341"/>
      <c r="S216" s="341"/>
      <c r="T216" s="341"/>
      <c r="U216" s="341"/>
      <c r="V216" s="341"/>
      <c r="W216" s="341"/>
      <c r="X216" s="341"/>
      <c r="Y216" s="341"/>
      <c r="Z216" s="341"/>
      <c r="AA216" s="341"/>
      <c r="AB216" s="341"/>
      <c r="AC216" s="341"/>
      <c r="AD216" s="341"/>
      <c r="AE216" s="341"/>
      <c r="AF216" s="341"/>
      <c r="AG216" s="341"/>
      <c r="AH216" s="341"/>
      <c r="AI216" s="341"/>
      <c r="AJ216" s="341"/>
      <c r="AK216" s="341"/>
      <c r="AL216" s="341"/>
      <c r="AM216" s="341"/>
      <c r="AX216" s="257" t="s">
        <v>51</v>
      </c>
      <c r="AY216" s="414">
        <f t="shared" si="2"/>
        <v>0</v>
      </c>
      <c r="AZ216" s="414">
        <f t="shared" si="2"/>
        <v>0</v>
      </c>
      <c r="BA216" s="413">
        <v>38</v>
      </c>
      <c r="BB216" s="413">
        <v>19</v>
      </c>
      <c r="BC216" s="257" t="s">
        <v>243</v>
      </c>
      <c r="BD216" s="413"/>
      <c r="BE216" s="257"/>
    </row>
    <row r="217" spans="1:58" ht="9.75" customHeight="1">
      <c r="A217" s="270"/>
      <c r="B217" s="270"/>
      <c r="C217" s="270"/>
      <c r="D217" s="270"/>
      <c r="E217" s="270"/>
      <c r="F217" s="311"/>
      <c r="G217" s="311"/>
      <c r="H217" s="311"/>
      <c r="I217" s="311"/>
      <c r="J217" s="311"/>
      <c r="K217" s="341"/>
      <c r="L217" s="341"/>
      <c r="M217" s="341"/>
      <c r="N217" s="341"/>
      <c r="O217" s="341"/>
      <c r="P217" s="341"/>
      <c r="Q217" s="341"/>
      <c r="R217" s="341"/>
      <c r="S217" s="341"/>
      <c r="T217" s="341"/>
      <c r="U217" s="341"/>
      <c r="V217" s="341"/>
      <c r="W217" s="341"/>
      <c r="X217" s="341"/>
      <c r="Y217" s="341"/>
      <c r="Z217" s="341"/>
      <c r="AA217" s="341"/>
      <c r="AB217" s="341"/>
      <c r="AC217" s="341"/>
      <c r="AD217" s="341"/>
      <c r="AE217" s="341"/>
      <c r="AF217" s="341"/>
      <c r="AG217" s="341"/>
      <c r="AH217" s="341"/>
      <c r="AI217" s="341"/>
      <c r="AJ217" s="341"/>
      <c r="AK217" s="341"/>
      <c r="AL217" s="341"/>
      <c r="AM217" s="341"/>
      <c r="AX217" s="257" t="s">
        <v>59</v>
      </c>
      <c r="AY217" s="414">
        <f t="shared" si="2"/>
        <v>0</v>
      </c>
      <c r="AZ217" s="414">
        <f t="shared" si="2"/>
        <v>0</v>
      </c>
      <c r="BA217" s="413">
        <v>48</v>
      </c>
      <c r="BB217" s="413">
        <v>24</v>
      </c>
      <c r="BC217" s="257" t="s">
        <v>243</v>
      </c>
      <c r="BD217" s="413"/>
      <c r="BE217" s="257"/>
    </row>
    <row r="218" spans="1:58" ht="9.75" customHeight="1">
      <c r="A218" s="270"/>
      <c r="B218" s="270"/>
      <c r="C218" s="270"/>
      <c r="D218" s="270"/>
      <c r="E218" s="270"/>
      <c r="F218" s="311"/>
      <c r="G218" s="311"/>
      <c r="H218" s="311"/>
      <c r="I218" s="311"/>
      <c r="J218" s="311"/>
      <c r="K218" s="341"/>
      <c r="L218" s="341"/>
      <c r="M218" s="341"/>
      <c r="N218" s="341"/>
      <c r="O218" s="341"/>
      <c r="P218" s="341"/>
      <c r="Q218" s="341"/>
      <c r="R218" s="341"/>
      <c r="S218" s="341"/>
      <c r="T218" s="341"/>
      <c r="U218" s="341"/>
      <c r="V218" s="341"/>
      <c r="W218" s="341"/>
      <c r="X218" s="341"/>
      <c r="Y218" s="341"/>
      <c r="Z218" s="341"/>
      <c r="AA218" s="341"/>
      <c r="AB218" s="341"/>
      <c r="AC218" s="341"/>
      <c r="AD218" s="341"/>
      <c r="AE218" s="341"/>
      <c r="AF218" s="341"/>
      <c r="AG218" s="341"/>
      <c r="AH218" s="341"/>
      <c r="AI218" s="341"/>
      <c r="AJ218" s="341"/>
      <c r="AK218" s="341"/>
      <c r="AL218" s="341"/>
      <c r="AM218" s="341"/>
      <c r="AX218" s="257" t="s">
        <v>11</v>
      </c>
      <c r="AY218" s="414">
        <f t="shared" si="2"/>
        <v>0</v>
      </c>
      <c r="AZ218" s="414">
        <f t="shared" si="2"/>
        <v>0</v>
      </c>
      <c r="BA218" s="413">
        <v>43</v>
      </c>
      <c r="BB218" s="413">
        <v>21</v>
      </c>
      <c r="BC218" s="257" t="s">
        <v>243</v>
      </c>
      <c r="BD218" s="413"/>
      <c r="BE218" s="257"/>
    </row>
    <row r="219" spans="1:58" ht="9.75" customHeight="1">
      <c r="A219" s="270"/>
      <c r="B219" s="270"/>
      <c r="C219" s="270"/>
      <c r="D219" s="270"/>
      <c r="E219" s="270"/>
      <c r="F219" s="311"/>
      <c r="G219" s="311"/>
      <c r="H219" s="311"/>
      <c r="I219" s="311"/>
      <c r="J219" s="311"/>
      <c r="K219" s="341"/>
      <c r="L219" s="341"/>
      <c r="M219" s="341"/>
      <c r="N219" s="341"/>
      <c r="O219" s="341"/>
      <c r="P219" s="341"/>
      <c r="Q219" s="341"/>
      <c r="R219" s="341"/>
      <c r="S219" s="341"/>
      <c r="T219" s="341"/>
      <c r="U219" s="341"/>
      <c r="V219" s="341"/>
      <c r="W219" s="341"/>
      <c r="X219" s="341"/>
      <c r="Y219" s="341"/>
      <c r="Z219" s="341"/>
      <c r="AA219" s="341"/>
      <c r="AB219" s="341"/>
      <c r="AC219" s="341"/>
      <c r="AD219" s="341"/>
      <c r="AE219" s="341"/>
      <c r="AF219" s="341"/>
      <c r="AG219" s="341"/>
      <c r="AH219" s="341"/>
      <c r="AI219" s="341"/>
      <c r="AJ219" s="341"/>
      <c r="AK219" s="341"/>
      <c r="AL219" s="341"/>
      <c r="AM219" s="341"/>
      <c r="AX219" s="257" t="s">
        <v>77</v>
      </c>
      <c r="AY219" s="414">
        <f t="shared" si="2"/>
        <v>0</v>
      </c>
      <c r="AZ219" s="414">
        <f t="shared" si="2"/>
        <v>0</v>
      </c>
      <c r="BA219" s="413">
        <v>36</v>
      </c>
      <c r="BB219" s="413">
        <v>18</v>
      </c>
      <c r="BC219" s="257" t="s">
        <v>243</v>
      </c>
      <c r="BD219" s="413"/>
      <c r="BE219" s="257"/>
    </row>
    <row r="220" spans="1:58" ht="9.75" customHeight="1">
      <c r="A220" s="270"/>
      <c r="B220" s="270"/>
      <c r="C220" s="270"/>
      <c r="D220" s="270"/>
      <c r="E220" s="270"/>
      <c r="F220" s="311"/>
      <c r="G220" s="311"/>
      <c r="H220" s="311"/>
      <c r="I220" s="311"/>
      <c r="J220" s="311"/>
      <c r="K220" s="341"/>
      <c r="L220" s="341"/>
      <c r="M220" s="341"/>
      <c r="N220" s="341"/>
      <c r="O220" s="341"/>
      <c r="P220" s="341"/>
      <c r="Q220" s="341"/>
      <c r="R220" s="341"/>
      <c r="S220" s="341"/>
      <c r="T220" s="341"/>
      <c r="U220" s="341"/>
      <c r="V220" s="341"/>
      <c r="W220" s="341"/>
      <c r="X220" s="341"/>
      <c r="Y220" s="341"/>
      <c r="Z220" s="341"/>
      <c r="AA220" s="341"/>
      <c r="AB220" s="341"/>
      <c r="AC220" s="341"/>
      <c r="AD220" s="341"/>
      <c r="AE220" s="341"/>
      <c r="AF220" s="341"/>
      <c r="AG220" s="341"/>
      <c r="AH220" s="341"/>
      <c r="AI220" s="341"/>
      <c r="AJ220" s="341"/>
      <c r="AK220" s="341"/>
      <c r="AL220" s="341"/>
      <c r="AM220" s="341"/>
      <c r="AX220" s="257" t="s">
        <v>245</v>
      </c>
      <c r="AY220" s="414">
        <f t="shared" si="2"/>
        <v>0</v>
      </c>
      <c r="AZ220" s="414">
        <f t="shared" si="2"/>
        <v>0</v>
      </c>
      <c r="BA220" s="413">
        <v>37</v>
      </c>
      <c r="BB220" s="413">
        <v>19</v>
      </c>
      <c r="BC220" s="257" t="s">
        <v>243</v>
      </c>
      <c r="BD220" s="413"/>
      <c r="BE220" s="257"/>
    </row>
    <row r="221" spans="1:58" ht="9.75" customHeight="1">
      <c r="A221" s="270"/>
      <c r="B221" s="270"/>
      <c r="C221" s="270"/>
      <c r="D221" s="270"/>
      <c r="E221" s="270"/>
      <c r="F221" s="311"/>
      <c r="G221" s="311"/>
      <c r="H221" s="311"/>
      <c r="I221" s="311"/>
      <c r="J221" s="311"/>
      <c r="K221" s="341"/>
      <c r="L221" s="341"/>
      <c r="M221" s="341"/>
      <c r="N221" s="341"/>
      <c r="O221" s="341"/>
      <c r="P221" s="341"/>
      <c r="Q221" s="341"/>
      <c r="R221" s="341"/>
      <c r="S221" s="341"/>
      <c r="T221" s="341"/>
      <c r="U221" s="341"/>
      <c r="V221" s="341"/>
      <c r="W221" s="341"/>
      <c r="X221" s="341"/>
      <c r="Y221" s="341"/>
      <c r="Z221" s="341"/>
      <c r="AA221" s="341"/>
      <c r="AB221" s="341"/>
      <c r="AC221" s="341"/>
      <c r="AD221" s="341"/>
      <c r="AE221" s="341"/>
      <c r="AF221" s="341"/>
      <c r="AG221" s="341"/>
      <c r="AH221" s="341"/>
      <c r="AI221" s="341"/>
      <c r="AJ221" s="341"/>
      <c r="AK221" s="341"/>
      <c r="AL221" s="341"/>
      <c r="AM221" s="341"/>
      <c r="AX221" s="257" t="s">
        <v>163</v>
      </c>
      <c r="AY221" s="414">
        <f t="shared" si="2"/>
        <v>0</v>
      </c>
      <c r="AZ221" s="414">
        <f t="shared" si="2"/>
        <v>0</v>
      </c>
      <c r="BA221" s="413">
        <v>35</v>
      </c>
      <c r="BB221" s="413">
        <v>18</v>
      </c>
      <c r="BC221" s="257" t="s">
        <v>243</v>
      </c>
      <c r="BD221" s="413"/>
      <c r="BE221" s="257"/>
    </row>
    <row r="222" spans="1:58" ht="9.75" customHeight="1">
      <c r="A222" s="270"/>
      <c r="B222" s="270"/>
      <c r="C222" s="270"/>
      <c r="D222" s="270"/>
      <c r="E222" s="270"/>
      <c r="F222" s="311"/>
      <c r="G222" s="311"/>
      <c r="H222" s="311"/>
      <c r="I222" s="311"/>
      <c r="J222" s="311"/>
      <c r="K222" s="341"/>
      <c r="L222" s="341"/>
      <c r="M222" s="341"/>
      <c r="N222" s="341"/>
      <c r="O222" s="341"/>
      <c r="P222" s="341"/>
      <c r="Q222" s="341"/>
      <c r="R222" s="341"/>
      <c r="S222" s="341"/>
      <c r="T222" s="341"/>
      <c r="U222" s="341"/>
      <c r="V222" s="341"/>
      <c r="W222" s="341"/>
      <c r="X222" s="341"/>
      <c r="Y222" s="341"/>
      <c r="Z222" s="341"/>
      <c r="AA222" s="341"/>
      <c r="AB222" s="341"/>
      <c r="AC222" s="341"/>
      <c r="AD222" s="341"/>
      <c r="AE222" s="341"/>
      <c r="AF222" s="341"/>
      <c r="AG222" s="341"/>
      <c r="AH222" s="341"/>
      <c r="AI222" s="341"/>
      <c r="AJ222" s="341"/>
      <c r="AK222" s="341"/>
      <c r="AL222" s="341"/>
      <c r="AM222" s="341"/>
      <c r="AX222" s="257" t="s">
        <v>246</v>
      </c>
      <c r="AY222" s="414">
        <f t="shared" si="2"/>
        <v>0</v>
      </c>
      <c r="AZ222" s="414">
        <f t="shared" si="2"/>
        <v>0</v>
      </c>
      <c r="BA222" s="413">
        <v>37</v>
      </c>
      <c r="BB222" s="413">
        <v>19</v>
      </c>
      <c r="BC222" s="257" t="s">
        <v>243</v>
      </c>
      <c r="BD222" s="413"/>
      <c r="BE222" s="257"/>
    </row>
    <row r="223" spans="1:58" ht="9.75" customHeight="1">
      <c r="A223" s="270"/>
      <c r="B223" s="270"/>
      <c r="C223" s="270"/>
      <c r="D223" s="270"/>
      <c r="E223" s="270"/>
      <c r="F223" s="311"/>
      <c r="G223" s="311"/>
      <c r="H223" s="311"/>
      <c r="I223" s="311"/>
      <c r="J223" s="311"/>
      <c r="K223" s="341"/>
      <c r="L223" s="341"/>
      <c r="M223" s="341"/>
      <c r="N223" s="341"/>
      <c r="O223" s="341"/>
      <c r="P223" s="341"/>
      <c r="Q223" s="341"/>
      <c r="R223" s="341"/>
      <c r="S223" s="341"/>
      <c r="T223" s="341"/>
      <c r="U223" s="341"/>
      <c r="V223" s="341"/>
      <c r="W223" s="341"/>
      <c r="X223" s="341"/>
      <c r="Y223" s="341"/>
      <c r="Z223" s="341"/>
      <c r="AA223" s="341"/>
      <c r="AB223" s="341"/>
      <c r="AC223" s="341"/>
      <c r="AD223" s="341"/>
      <c r="AE223" s="341"/>
      <c r="AF223" s="341"/>
      <c r="AG223" s="341"/>
      <c r="AH223" s="341"/>
      <c r="AI223" s="341"/>
      <c r="AJ223" s="341"/>
      <c r="AK223" s="341"/>
      <c r="AL223" s="341"/>
      <c r="AM223" s="341"/>
      <c r="AX223" s="257" t="s">
        <v>247</v>
      </c>
      <c r="AY223" s="414">
        <f t="shared" si="2"/>
        <v>0</v>
      </c>
      <c r="AZ223" s="414">
        <f t="shared" si="2"/>
        <v>0</v>
      </c>
      <c r="BA223" s="413">
        <v>35</v>
      </c>
      <c r="BB223" s="413">
        <v>18</v>
      </c>
      <c r="BC223" s="257" t="s">
        <v>243</v>
      </c>
      <c r="BD223" s="413"/>
      <c r="BE223" s="257"/>
    </row>
    <row r="224" spans="1:58" ht="9.75" customHeight="1">
      <c r="A224" s="270"/>
      <c r="B224" s="270"/>
      <c r="C224" s="270"/>
      <c r="D224" s="270"/>
      <c r="E224" s="270"/>
      <c r="F224" s="311"/>
      <c r="G224" s="311"/>
      <c r="H224" s="311"/>
      <c r="I224" s="311"/>
      <c r="J224" s="311"/>
      <c r="K224" s="341"/>
      <c r="L224" s="341"/>
      <c r="M224" s="341"/>
      <c r="N224" s="341"/>
      <c r="O224" s="341"/>
      <c r="P224" s="341"/>
      <c r="Q224" s="341"/>
      <c r="R224" s="341"/>
      <c r="S224" s="341"/>
      <c r="T224" s="341"/>
      <c r="U224" s="341"/>
      <c r="V224" s="341"/>
      <c r="W224" s="341"/>
      <c r="X224" s="341"/>
      <c r="Y224" s="341"/>
      <c r="Z224" s="341"/>
      <c r="AA224" s="341"/>
      <c r="AB224" s="341"/>
      <c r="AC224" s="341"/>
      <c r="AD224" s="341"/>
      <c r="AE224" s="341"/>
      <c r="AF224" s="341"/>
      <c r="AG224" s="341"/>
      <c r="AH224" s="341"/>
      <c r="AI224" s="341"/>
      <c r="AJ224" s="341"/>
      <c r="AK224" s="341"/>
      <c r="AL224" s="341"/>
      <c r="AM224" s="341"/>
      <c r="AX224" s="257" t="s">
        <v>249</v>
      </c>
      <c r="AY224" s="414">
        <f t="shared" si="2"/>
        <v>0</v>
      </c>
      <c r="AZ224" s="414">
        <f t="shared" si="2"/>
        <v>0</v>
      </c>
      <c r="BA224" s="413">
        <v>37</v>
      </c>
      <c r="BB224" s="413">
        <v>19</v>
      </c>
      <c r="BC224" s="257" t="s">
        <v>243</v>
      </c>
      <c r="BD224" s="413"/>
      <c r="BE224" s="257"/>
    </row>
    <row r="225" spans="1:57" ht="9.75" customHeight="1">
      <c r="A225" s="270"/>
      <c r="B225" s="270"/>
      <c r="C225" s="270"/>
      <c r="D225" s="270"/>
      <c r="E225" s="270"/>
      <c r="F225" s="311"/>
      <c r="G225" s="311"/>
      <c r="H225" s="311"/>
      <c r="I225" s="311"/>
      <c r="J225" s="311"/>
      <c r="K225" s="341"/>
      <c r="L225" s="341"/>
      <c r="M225" s="341"/>
      <c r="N225" s="341"/>
      <c r="O225" s="341"/>
      <c r="P225" s="341"/>
      <c r="Q225" s="341"/>
      <c r="R225" s="341"/>
      <c r="S225" s="341"/>
      <c r="T225" s="341"/>
      <c r="U225" s="341"/>
      <c r="V225" s="341"/>
      <c r="W225" s="341"/>
      <c r="X225" s="341"/>
      <c r="Y225" s="341"/>
      <c r="Z225" s="341"/>
      <c r="AA225" s="341"/>
      <c r="AB225" s="341"/>
      <c r="AC225" s="341"/>
      <c r="AD225" s="341"/>
      <c r="AE225" s="341"/>
      <c r="AF225" s="341"/>
      <c r="AG225" s="341"/>
      <c r="AH225" s="341"/>
      <c r="AI225" s="341"/>
      <c r="AJ225" s="341"/>
      <c r="AK225" s="341"/>
      <c r="AL225" s="341"/>
      <c r="AM225" s="341"/>
      <c r="AX225" s="257" t="s">
        <v>21</v>
      </c>
      <c r="AY225" s="414">
        <f t="shared" si="2"/>
        <v>0</v>
      </c>
      <c r="AZ225" s="414">
        <f t="shared" si="2"/>
        <v>0</v>
      </c>
      <c r="BA225" s="413">
        <v>35</v>
      </c>
      <c r="BB225" s="413">
        <v>18</v>
      </c>
      <c r="BC225" s="257" t="s">
        <v>243</v>
      </c>
      <c r="BD225" s="413"/>
      <c r="BE225" s="257"/>
    </row>
    <row r="226" spans="1:57" ht="9.75" customHeight="1">
      <c r="A226" s="270"/>
      <c r="B226" s="270"/>
      <c r="C226" s="270"/>
      <c r="D226" s="270"/>
      <c r="E226" s="270"/>
      <c r="F226" s="311"/>
      <c r="G226" s="311"/>
      <c r="H226" s="311"/>
      <c r="I226" s="311"/>
      <c r="J226" s="311"/>
      <c r="K226" s="341"/>
      <c r="L226" s="341"/>
      <c r="M226" s="341"/>
      <c r="N226" s="341"/>
      <c r="O226" s="341"/>
      <c r="P226" s="341"/>
      <c r="Q226" s="341"/>
      <c r="R226" s="341"/>
      <c r="S226" s="341"/>
      <c r="T226" s="341"/>
      <c r="U226" s="341"/>
      <c r="V226" s="341"/>
      <c r="W226" s="341"/>
      <c r="X226" s="341"/>
      <c r="Y226" s="341"/>
      <c r="Z226" s="341"/>
      <c r="AA226" s="341"/>
      <c r="AB226" s="341"/>
      <c r="AC226" s="341"/>
      <c r="AD226" s="341"/>
      <c r="AE226" s="341"/>
      <c r="AF226" s="341"/>
      <c r="AG226" s="341"/>
      <c r="AH226" s="341"/>
      <c r="AI226" s="341"/>
      <c r="AJ226" s="341"/>
      <c r="AK226" s="341"/>
      <c r="AL226" s="341"/>
      <c r="AM226" s="341"/>
      <c r="AX226" s="257" t="s">
        <v>252</v>
      </c>
      <c r="AY226" s="414">
        <f t="shared" si="2"/>
        <v>0</v>
      </c>
      <c r="AZ226" s="414">
        <f t="shared" si="2"/>
        <v>0</v>
      </c>
      <c r="BA226" s="413">
        <v>37</v>
      </c>
      <c r="BB226" s="413">
        <v>19</v>
      </c>
      <c r="BC226" s="257" t="s">
        <v>243</v>
      </c>
      <c r="BD226" s="413"/>
      <c r="BE226" s="257"/>
    </row>
    <row r="227" spans="1:57" ht="9.75" customHeight="1">
      <c r="A227" s="270"/>
      <c r="B227" s="270"/>
      <c r="C227" s="270"/>
      <c r="D227" s="270"/>
      <c r="E227" s="270"/>
      <c r="F227" s="311"/>
      <c r="G227" s="311"/>
      <c r="H227" s="311"/>
      <c r="I227" s="311"/>
      <c r="J227" s="311"/>
      <c r="K227" s="341"/>
      <c r="L227" s="341"/>
      <c r="M227" s="341"/>
      <c r="N227" s="341"/>
      <c r="O227" s="341"/>
      <c r="P227" s="341"/>
      <c r="Q227" s="341"/>
      <c r="R227" s="341"/>
      <c r="S227" s="341"/>
      <c r="T227" s="341"/>
      <c r="U227" s="341"/>
      <c r="V227" s="341"/>
      <c r="W227" s="341"/>
      <c r="X227" s="341"/>
      <c r="Y227" s="341"/>
      <c r="Z227" s="341"/>
      <c r="AA227" s="341"/>
      <c r="AB227" s="341"/>
      <c r="AC227" s="341"/>
      <c r="AD227" s="341"/>
      <c r="AE227" s="341"/>
      <c r="AF227" s="341"/>
      <c r="AG227" s="341"/>
      <c r="AH227" s="341"/>
      <c r="AI227" s="341"/>
      <c r="AJ227" s="341"/>
      <c r="AK227" s="341"/>
      <c r="AL227" s="341"/>
      <c r="AM227" s="341"/>
      <c r="AX227" s="257" t="s">
        <v>153</v>
      </c>
      <c r="AY227" s="414">
        <f t="shared" si="2"/>
        <v>0</v>
      </c>
      <c r="AZ227" s="414">
        <f t="shared" si="2"/>
        <v>0</v>
      </c>
      <c r="BA227" s="413">
        <v>35</v>
      </c>
      <c r="BB227" s="413">
        <v>18</v>
      </c>
      <c r="BC227" s="257" t="s">
        <v>243</v>
      </c>
      <c r="BD227" s="413"/>
      <c r="BE227" s="257"/>
    </row>
    <row r="228" spans="1:57" ht="9.75" customHeight="1">
      <c r="A228" s="270"/>
      <c r="B228" s="270"/>
      <c r="C228" s="270"/>
      <c r="D228" s="270"/>
      <c r="E228" s="270"/>
      <c r="F228" s="311"/>
      <c r="G228" s="311"/>
      <c r="H228" s="311"/>
      <c r="I228" s="311"/>
      <c r="J228" s="311"/>
      <c r="K228" s="341"/>
      <c r="L228" s="341"/>
      <c r="M228" s="341"/>
      <c r="N228" s="341"/>
      <c r="O228" s="341"/>
      <c r="P228" s="341"/>
      <c r="Q228" s="341"/>
      <c r="R228" s="341"/>
      <c r="S228" s="341"/>
      <c r="T228" s="341"/>
      <c r="U228" s="341"/>
      <c r="V228" s="341"/>
      <c r="W228" s="341"/>
      <c r="X228" s="341"/>
      <c r="Y228" s="341"/>
      <c r="Z228" s="341"/>
      <c r="AA228" s="341"/>
      <c r="AB228" s="341"/>
      <c r="AC228" s="341"/>
      <c r="AD228" s="341"/>
      <c r="AE228" s="341"/>
      <c r="AF228" s="341"/>
      <c r="AG228" s="341"/>
      <c r="AH228" s="341"/>
      <c r="AI228" s="341"/>
      <c r="AJ228" s="341"/>
      <c r="AK228" s="341"/>
      <c r="AL228" s="341"/>
      <c r="AM228" s="341"/>
    </row>
    <row r="229" spans="1:57" ht="9.75" customHeight="1">
      <c r="A229" s="270"/>
      <c r="B229" s="270"/>
      <c r="C229" s="270"/>
      <c r="D229" s="270"/>
      <c r="E229" s="270"/>
      <c r="F229" s="311"/>
      <c r="G229" s="311"/>
      <c r="H229" s="311"/>
      <c r="I229" s="311"/>
      <c r="J229" s="311"/>
      <c r="K229" s="341"/>
      <c r="L229" s="341"/>
      <c r="M229" s="341"/>
      <c r="N229" s="341"/>
      <c r="O229" s="341"/>
      <c r="P229" s="341"/>
      <c r="Q229" s="341"/>
      <c r="R229" s="341"/>
      <c r="S229" s="341"/>
      <c r="T229" s="341"/>
      <c r="U229" s="341"/>
      <c r="V229" s="341"/>
      <c r="W229" s="341"/>
      <c r="X229" s="341"/>
      <c r="Y229" s="341"/>
      <c r="Z229" s="341"/>
      <c r="AA229" s="341"/>
      <c r="AB229" s="341"/>
      <c r="AC229" s="341"/>
      <c r="AD229" s="341"/>
      <c r="AE229" s="341"/>
      <c r="AF229" s="341"/>
      <c r="AG229" s="341"/>
      <c r="AH229" s="341"/>
      <c r="AI229" s="341"/>
      <c r="AJ229" s="341"/>
      <c r="AK229" s="341"/>
      <c r="AL229" s="341"/>
      <c r="AM229" s="341"/>
    </row>
    <row r="230" spans="1:57" ht="9.75" customHeight="1">
      <c r="A230" s="270"/>
      <c r="B230" s="270"/>
      <c r="C230" s="270"/>
      <c r="D230" s="270"/>
      <c r="E230" s="270"/>
      <c r="F230" s="311"/>
      <c r="G230" s="311"/>
      <c r="H230" s="311"/>
      <c r="I230" s="311"/>
      <c r="J230" s="311"/>
      <c r="K230" s="341"/>
      <c r="L230" s="341"/>
      <c r="M230" s="341"/>
      <c r="N230" s="341"/>
      <c r="O230" s="341"/>
      <c r="P230" s="341"/>
      <c r="Q230" s="341"/>
      <c r="R230" s="341"/>
      <c r="S230" s="341"/>
      <c r="T230" s="341"/>
      <c r="U230" s="341"/>
      <c r="V230" s="341"/>
      <c r="W230" s="341"/>
      <c r="X230" s="341"/>
      <c r="Y230" s="341"/>
      <c r="Z230" s="341"/>
      <c r="AA230" s="341"/>
      <c r="AB230" s="341"/>
      <c r="AC230" s="341"/>
      <c r="AD230" s="341"/>
      <c r="AE230" s="341"/>
      <c r="AF230" s="341"/>
      <c r="AG230" s="341"/>
      <c r="AH230" s="341"/>
      <c r="AI230" s="341"/>
      <c r="AJ230" s="341"/>
      <c r="AK230" s="341"/>
      <c r="AL230" s="341"/>
      <c r="AM230" s="341"/>
    </row>
    <row r="231" spans="1:57" ht="9.75" customHeight="1">
      <c r="A231" s="270"/>
      <c r="B231" s="270"/>
      <c r="C231" s="270"/>
      <c r="D231" s="270"/>
      <c r="E231" s="270"/>
      <c r="F231" s="311"/>
      <c r="G231" s="311"/>
      <c r="H231" s="311"/>
      <c r="I231" s="311"/>
      <c r="J231" s="311"/>
      <c r="K231" s="341"/>
      <c r="L231" s="341"/>
      <c r="M231" s="341"/>
      <c r="N231" s="341"/>
      <c r="O231" s="341"/>
      <c r="P231" s="341"/>
      <c r="Q231" s="341"/>
      <c r="R231" s="341"/>
      <c r="S231" s="341"/>
      <c r="T231" s="341"/>
      <c r="U231" s="341"/>
      <c r="V231" s="341"/>
      <c r="W231" s="341"/>
      <c r="X231" s="341"/>
      <c r="Y231" s="341"/>
      <c r="Z231" s="341"/>
      <c r="AA231" s="341"/>
      <c r="AB231" s="341"/>
      <c r="AC231" s="341"/>
      <c r="AD231" s="341"/>
      <c r="AE231" s="341"/>
      <c r="AF231" s="341"/>
      <c r="AG231" s="341"/>
      <c r="AH231" s="341"/>
      <c r="AI231" s="341"/>
      <c r="AJ231" s="341"/>
      <c r="AK231" s="341"/>
      <c r="AL231" s="341"/>
      <c r="AM231" s="341"/>
    </row>
    <row r="232" spans="1:57" ht="9.75" customHeight="1">
      <c r="A232" s="270"/>
      <c r="B232" s="270"/>
      <c r="C232" s="270"/>
      <c r="D232" s="270"/>
      <c r="E232" s="270"/>
      <c r="F232" s="311"/>
      <c r="G232" s="311"/>
      <c r="H232" s="311"/>
      <c r="I232" s="311"/>
      <c r="J232" s="311"/>
      <c r="K232" s="341"/>
      <c r="L232" s="341"/>
      <c r="M232" s="341"/>
      <c r="N232" s="341"/>
      <c r="O232" s="341"/>
      <c r="P232" s="341"/>
      <c r="Q232" s="341"/>
      <c r="R232" s="341"/>
      <c r="S232" s="341"/>
      <c r="T232" s="341"/>
      <c r="U232" s="341"/>
      <c r="V232" s="341"/>
      <c r="W232" s="341"/>
      <c r="X232" s="341"/>
      <c r="Y232" s="341"/>
      <c r="Z232" s="341"/>
      <c r="AA232" s="341"/>
      <c r="AB232" s="341"/>
      <c r="AC232" s="341"/>
      <c r="AD232" s="341"/>
      <c r="AE232" s="341"/>
      <c r="AF232" s="341"/>
      <c r="AG232" s="341"/>
      <c r="AH232" s="341"/>
      <c r="AI232" s="341"/>
      <c r="AJ232" s="341"/>
      <c r="AK232" s="341"/>
      <c r="AL232" s="341"/>
      <c r="AM232" s="341"/>
    </row>
    <row r="233" spans="1:57" ht="9.75" customHeight="1">
      <c r="A233" s="270"/>
      <c r="B233" s="270"/>
      <c r="C233" s="270"/>
      <c r="D233" s="270"/>
      <c r="E233" s="270"/>
      <c r="F233" s="311"/>
      <c r="G233" s="311"/>
      <c r="H233" s="311"/>
      <c r="I233" s="311"/>
      <c r="J233" s="311"/>
      <c r="K233" s="341"/>
      <c r="L233" s="341"/>
      <c r="M233" s="341"/>
      <c r="N233" s="341"/>
      <c r="O233" s="341"/>
      <c r="P233" s="341"/>
      <c r="Q233" s="341"/>
      <c r="R233" s="341"/>
      <c r="S233" s="341"/>
      <c r="T233" s="341"/>
      <c r="U233" s="341"/>
      <c r="V233" s="341"/>
      <c r="W233" s="341"/>
      <c r="X233" s="341"/>
      <c r="Y233" s="341"/>
      <c r="Z233" s="341"/>
      <c r="AA233" s="341"/>
      <c r="AB233" s="341"/>
      <c r="AC233" s="341"/>
      <c r="AD233" s="341"/>
      <c r="AE233" s="341"/>
      <c r="AF233" s="341"/>
      <c r="AG233" s="341"/>
      <c r="AH233" s="341"/>
      <c r="AI233" s="341"/>
      <c r="AJ233" s="341"/>
      <c r="AK233" s="341"/>
      <c r="AL233" s="341"/>
      <c r="AM233" s="341"/>
    </row>
    <row r="234" spans="1:57" ht="9.75" customHeight="1">
      <c r="A234" s="270"/>
      <c r="B234" s="270"/>
      <c r="C234" s="270"/>
      <c r="D234" s="270"/>
      <c r="E234" s="270"/>
      <c r="F234" s="312"/>
      <c r="G234" s="317"/>
      <c r="H234" s="317"/>
      <c r="I234" s="317"/>
      <c r="J234" s="333"/>
      <c r="K234" s="342"/>
      <c r="L234" s="342"/>
      <c r="M234" s="342"/>
      <c r="N234" s="342"/>
      <c r="O234" s="342"/>
      <c r="P234" s="342"/>
      <c r="Q234" s="342"/>
      <c r="R234" s="342"/>
      <c r="S234" s="342"/>
      <c r="T234" s="342"/>
      <c r="U234" s="342"/>
      <c r="V234" s="342"/>
      <c r="W234" s="342"/>
      <c r="X234" s="342"/>
      <c r="Y234" s="342"/>
      <c r="Z234" s="342"/>
      <c r="AA234" s="342"/>
      <c r="AB234" s="342"/>
      <c r="AC234" s="342"/>
      <c r="AD234" s="342"/>
      <c r="AE234" s="342"/>
      <c r="AF234" s="342"/>
      <c r="AG234" s="342"/>
      <c r="AH234" s="342"/>
      <c r="AI234" s="342"/>
      <c r="AJ234" s="342"/>
      <c r="AK234" s="342"/>
      <c r="AL234" s="342"/>
      <c r="AM234" s="342"/>
    </row>
    <row r="235" spans="1:57" ht="20.25" customHeight="1">
      <c r="A235" s="271" t="s">
        <v>137</v>
      </c>
      <c r="B235" s="290"/>
      <c r="C235" s="290"/>
      <c r="D235" s="290"/>
      <c r="E235" s="290"/>
      <c r="F235" s="313">
        <f>SUM(F215:J234)</f>
        <v>0</v>
      </c>
      <c r="G235" s="318"/>
      <c r="H235" s="318"/>
      <c r="I235" s="318"/>
      <c r="J235" s="334"/>
      <c r="K235" s="343"/>
      <c r="L235" s="343"/>
      <c r="M235" s="343"/>
      <c r="N235" s="343"/>
      <c r="O235" s="343"/>
      <c r="P235" s="343"/>
      <c r="Q235" s="343"/>
      <c r="R235" s="343"/>
      <c r="S235" s="343"/>
      <c r="T235" s="343"/>
      <c r="U235" s="343"/>
      <c r="V235" s="343"/>
      <c r="W235" s="343"/>
      <c r="X235" s="343"/>
      <c r="Y235" s="343"/>
      <c r="Z235" s="343"/>
      <c r="AA235" s="343"/>
      <c r="AB235" s="343"/>
      <c r="AC235" s="343"/>
      <c r="AD235" s="343"/>
      <c r="AE235" s="343"/>
      <c r="AF235" s="343"/>
      <c r="AG235" s="343"/>
      <c r="AH235" s="343"/>
      <c r="AI235" s="343"/>
      <c r="AJ235" s="343"/>
      <c r="AK235" s="343"/>
      <c r="AL235" s="343"/>
      <c r="AM235" s="343"/>
    </row>
    <row r="236" spans="1:57">
      <c r="A236" s="272"/>
      <c r="B236" s="291"/>
      <c r="C236" s="291"/>
      <c r="D236" s="291"/>
      <c r="E236" s="291"/>
      <c r="F236" s="314"/>
      <c r="G236" s="314"/>
      <c r="H236" s="314"/>
      <c r="I236" s="314"/>
      <c r="J236" s="314"/>
      <c r="K236" s="275"/>
      <c r="L236" s="275"/>
      <c r="M236" s="275"/>
      <c r="N236" s="275"/>
      <c r="O236" s="275"/>
      <c r="P236" s="275"/>
      <c r="Q236" s="275"/>
      <c r="R236" s="275"/>
      <c r="S236" s="275"/>
      <c r="T236" s="275"/>
      <c r="U236" s="275"/>
      <c r="V236" s="275"/>
      <c r="W236" s="275"/>
      <c r="X236" s="275"/>
      <c r="Y236" s="275"/>
      <c r="Z236" s="275"/>
      <c r="AA236" s="275"/>
      <c r="AB236" s="275"/>
      <c r="AC236" s="275"/>
      <c r="AD236" s="275"/>
      <c r="AE236" s="275"/>
      <c r="AF236" s="275"/>
      <c r="AG236" s="275"/>
      <c r="AH236" s="275"/>
      <c r="AI236" s="275"/>
      <c r="AJ236" s="275"/>
      <c r="AK236" s="275"/>
      <c r="AL236" s="275"/>
      <c r="AM236" s="399"/>
    </row>
    <row r="237" spans="1:57">
      <c r="A237" s="273" t="s">
        <v>289</v>
      </c>
      <c r="B237" s="285"/>
      <c r="C237" s="285"/>
      <c r="D237" s="285"/>
      <c r="E237" s="285"/>
      <c r="F237" s="303"/>
      <c r="G237" s="303"/>
      <c r="H237" s="303"/>
      <c r="I237" s="303"/>
      <c r="J237" s="303"/>
      <c r="K237" s="303"/>
      <c r="L237" s="303"/>
      <c r="M237" s="303"/>
      <c r="N237" s="303"/>
      <c r="O237" s="303"/>
      <c r="P237" s="303"/>
      <c r="Q237" s="303"/>
      <c r="R237" s="303"/>
      <c r="S237" s="303"/>
      <c r="T237" s="303"/>
      <c r="U237" s="303"/>
      <c r="V237" s="303"/>
      <c r="W237" s="303"/>
      <c r="X237" s="303"/>
      <c r="Y237" s="303"/>
      <c r="Z237" s="303"/>
      <c r="AA237" s="303"/>
      <c r="AB237" s="303"/>
      <c r="AC237" s="303"/>
      <c r="AD237" s="303"/>
      <c r="AE237" s="303"/>
      <c r="AF237" s="303"/>
      <c r="AG237" s="303"/>
      <c r="AH237" s="303"/>
      <c r="AI237" s="303"/>
      <c r="AJ237" s="303"/>
      <c r="AK237" s="303"/>
      <c r="AL237" s="303"/>
      <c r="AM237" s="398"/>
    </row>
    <row r="238" spans="1:57">
      <c r="A238" s="269" t="s">
        <v>88</v>
      </c>
      <c r="B238" s="286"/>
      <c r="C238" s="286"/>
      <c r="D238" s="286"/>
      <c r="E238" s="308"/>
      <c r="F238" s="269" t="s">
        <v>48</v>
      </c>
      <c r="G238" s="286"/>
      <c r="H238" s="286"/>
      <c r="I238" s="286"/>
      <c r="J238" s="286"/>
      <c r="K238" s="340" t="s">
        <v>449</v>
      </c>
      <c r="L238" s="340"/>
      <c r="M238" s="340"/>
      <c r="N238" s="340"/>
      <c r="O238" s="340"/>
      <c r="P238" s="340"/>
      <c r="Q238" s="340"/>
      <c r="R238" s="340"/>
      <c r="S238" s="340"/>
      <c r="T238" s="340"/>
      <c r="U238" s="340"/>
      <c r="V238" s="340"/>
      <c r="W238" s="340"/>
      <c r="X238" s="340"/>
      <c r="Y238" s="340"/>
      <c r="Z238" s="340"/>
      <c r="AA238" s="340"/>
      <c r="AB238" s="340"/>
      <c r="AC238" s="340"/>
      <c r="AD238" s="340"/>
      <c r="AE238" s="340"/>
      <c r="AF238" s="340"/>
      <c r="AG238" s="340"/>
      <c r="AH238" s="340"/>
      <c r="AI238" s="340"/>
      <c r="AJ238" s="340"/>
      <c r="AK238" s="340"/>
      <c r="AL238" s="340"/>
      <c r="AM238" s="340"/>
    </row>
    <row r="239" spans="1:57" ht="9.75" customHeight="1">
      <c r="A239" s="270"/>
      <c r="B239" s="270"/>
      <c r="C239" s="270"/>
      <c r="D239" s="270"/>
      <c r="E239" s="270"/>
      <c r="F239" s="311"/>
      <c r="G239" s="311"/>
      <c r="H239" s="311"/>
      <c r="I239" s="311"/>
      <c r="J239" s="311"/>
      <c r="K239" s="341"/>
      <c r="L239" s="341"/>
      <c r="M239" s="341"/>
      <c r="N239" s="341"/>
      <c r="O239" s="341"/>
      <c r="P239" s="341"/>
      <c r="Q239" s="341"/>
      <c r="R239" s="341"/>
      <c r="S239" s="341"/>
      <c r="T239" s="341"/>
      <c r="U239" s="341"/>
      <c r="V239" s="341"/>
      <c r="W239" s="341"/>
      <c r="X239" s="341"/>
      <c r="Y239" s="341"/>
      <c r="Z239" s="341"/>
      <c r="AA239" s="341"/>
      <c r="AB239" s="341"/>
      <c r="AC239" s="341"/>
      <c r="AD239" s="341"/>
      <c r="AE239" s="341"/>
      <c r="AF239" s="341"/>
      <c r="AG239" s="341"/>
      <c r="AH239" s="341"/>
      <c r="AI239" s="341"/>
      <c r="AJ239" s="341"/>
      <c r="AK239" s="341"/>
      <c r="AL239" s="341"/>
      <c r="AM239" s="341"/>
    </row>
    <row r="240" spans="1:57" ht="9.75" customHeight="1">
      <c r="A240" s="270"/>
      <c r="B240" s="270"/>
      <c r="C240" s="270"/>
      <c r="D240" s="270"/>
      <c r="E240" s="270"/>
      <c r="F240" s="315"/>
      <c r="G240" s="319"/>
      <c r="H240" s="319"/>
      <c r="I240" s="319"/>
      <c r="J240" s="335"/>
      <c r="K240" s="344"/>
      <c r="L240" s="353"/>
      <c r="M240" s="353"/>
      <c r="N240" s="353"/>
      <c r="O240" s="353"/>
      <c r="P240" s="353"/>
      <c r="Q240" s="353"/>
      <c r="R240" s="353"/>
      <c r="S240" s="353"/>
      <c r="T240" s="353"/>
      <c r="U240" s="353"/>
      <c r="V240" s="353"/>
      <c r="W240" s="353"/>
      <c r="X240" s="353"/>
      <c r="Y240" s="353"/>
      <c r="Z240" s="353"/>
      <c r="AA240" s="353"/>
      <c r="AB240" s="353"/>
      <c r="AC240" s="353"/>
      <c r="AD240" s="353"/>
      <c r="AE240" s="353"/>
      <c r="AF240" s="353"/>
      <c r="AG240" s="353"/>
      <c r="AH240" s="353"/>
      <c r="AI240" s="353"/>
      <c r="AJ240" s="353"/>
      <c r="AK240" s="353"/>
      <c r="AL240" s="353"/>
      <c r="AM240" s="400"/>
    </row>
    <row r="241" spans="1:39" ht="9.75" customHeight="1">
      <c r="A241" s="270"/>
      <c r="B241" s="270"/>
      <c r="C241" s="270"/>
      <c r="D241" s="270"/>
      <c r="E241" s="270"/>
      <c r="F241" s="311"/>
      <c r="G241" s="311"/>
      <c r="H241" s="311"/>
      <c r="I241" s="311"/>
      <c r="J241" s="311"/>
      <c r="K241" s="341"/>
      <c r="L241" s="341"/>
      <c r="M241" s="341"/>
      <c r="N241" s="341"/>
      <c r="O241" s="341"/>
      <c r="P241" s="341"/>
      <c r="Q241" s="341"/>
      <c r="R241" s="341"/>
      <c r="S241" s="341"/>
      <c r="T241" s="341"/>
      <c r="U241" s="341"/>
      <c r="V241" s="341"/>
      <c r="W241" s="341"/>
      <c r="X241" s="341"/>
      <c r="Y241" s="341"/>
      <c r="Z241" s="341"/>
      <c r="AA241" s="341"/>
      <c r="AB241" s="341"/>
      <c r="AC241" s="341"/>
      <c r="AD241" s="341"/>
      <c r="AE241" s="341"/>
      <c r="AF241" s="341"/>
      <c r="AG241" s="341"/>
      <c r="AH241" s="341"/>
      <c r="AI241" s="341"/>
      <c r="AJ241" s="341"/>
      <c r="AK241" s="341"/>
      <c r="AL241" s="341"/>
      <c r="AM241" s="341"/>
    </row>
    <row r="242" spans="1:39" ht="20.25" customHeight="1">
      <c r="A242" s="271" t="s">
        <v>137</v>
      </c>
      <c r="B242" s="290"/>
      <c r="C242" s="290"/>
      <c r="D242" s="290"/>
      <c r="E242" s="290"/>
      <c r="F242" s="313">
        <f>SUM(F239:J241)</f>
        <v>0</v>
      </c>
      <c r="G242" s="318"/>
      <c r="H242" s="318"/>
      <c r="I242" s="318"/>
      <c r="J242" s="334"/>
      <c r="K242" s="343"/>
      <c r="L242" s="343"/>
      <c r="M242" s="343"/>
      <c r="N242" s="343"/>
      <c r="O242" s="343"/>
      <c r="P242" s="343"/>
      <c r="Q242" s="343"/>
      <c r="R242" s="343"/>
      <c r="S242" s="343"/>
      <c r="T242" s="343"/>
      <c r="U242" s="343"/>
      <c r="V242" s="343"/>
      <c r="W242" s="343"/>
      <c r="X242" s="343"/>
      <c r="Y242" s="343"/>
      <c r="Z242" s="343"/>
      <c r="AA242" s="343"/>
      <c r="AB242" s="343"/>
      <c r="AC242" s="343"/>
      <c r="AD242" s="343"/>
      <c r="AE242" s="343"/>
      <c r="AF242" s="343"/>
      <c r="AG242" s="343"/>
      <c r="AH242" s="343"/>
      <c r="AI242" s="343"/>
      <c r="AJ242" s="343"/>
      <c r="AK242" s="343"/>
      <c r="AL242" s="343"/>
      <c r="AM242" s="343"/>
    </row>
    <row r="243" spans="1:39">
      <c r="A243" s="272"/>
      <c r="B243" s="291"/>
      <c r="C243" s="291"/>
      <c r="D243" s="291"/>
      <c r="E243" s="291"/>
      <c r="F243" s="314"/>
      <c r="G243" s="314"/>
      <c r="H243" s="314"/>
      <c r="I243" s="314"/>
      <c r="J243" s="314"/>
      <c r="K243" s="275"/>
      <c r="L243" s="275"/>
      <c r="M243" s="275"/>
      <c r="N243" s="275"/>
      <c r="O243" s="275"/>
      <c r="P243" s="275"/>
      <c r="Q243" s="275"/>
      <c r="R243" s="275"/>
      <c r="S243" s="275"/>
      <c r="T243" s="275"/>
      <c r="U243" s="275"/>
      <c r="V243" s="275"/>
      <c r="W243" s="275"/>
      <c r="X243" s="275"/>
      <c r="Y243" s="275"/>
      <c r="Z243" s="275"/>
      <c r="AA243" s="275"/>
      <c r="AB243" s="275"/>
      <c r="AC243" s="275"/>
      <c r="AD243" s="275"/>
      <c r="AE243" s="275"/>
      <c r="AF243" s="275"/>
      <c r="AG243" s="275"/>
      <c r="AH243" s="275"/>
      <c r="AI243" s="275"/>
      <c r="AJ243" s="275"/>
      <c r="AK243" s="275"/>
      <c r="AL243" s="275"/>
      <c r="AM243" s="399"/>
    </row>
    <row r="244" spans="1:39" ht="20.25" customHeight="1">
      <c r="A244" s="274" t="s">
        <v>159</v>
      </c>
      <c r="B244" s="292"/>
      <c r="C244" s="304"/>
      <c r="D244" s="292"/>
      <c r="E244" s="309"/>
      <c r="F244" s="292"/>
      <c r="G244" s="292"/>
      <c r="H244" s="292"/>
      <c r="I244" s="292"/>
      <c r="J244" s="336"/>
      <c r="K244" s="336"/>
      <c r="L244" s="336"/>
      <c r="M244" s="336"/>
      <c r="N244" s="336"/>
      <c r="O244" s="361"/>
      <c r="P244" s="363"/>
      <c r="Q244" s="365"/>
      <c r="R244" s="365"/>
      <c r="S244" s="336"/>
      <c r="T244" s="367"/>
      <c r="U244" s="336"/>
      <c r="V244" s="369"/>
      <c r="W244" s="338" t="s">
        <v>10</v>
      </c>
      <c r="X244" s="160"/>
      <c r="Y244" s="160"/>
      <c r="Z244" s="169"/>
      <c r="AA244" s="360" t="str">
        <f>IF(L195="","",VLOOKUP(L195,$AX$193:$AZ$227,3,FALSE))</f>
        <v/>
      </c>
      <c r="AB244" s="362"/>
      <c r="AC244" s="362"/>
      <c r="AD244" s="160" t="s">
        <v>0</v>
      </c>
      <c r="AE244" s="169"/>
      <c r="AF244" s="338" t="s">
        <v>91</v>
      </c>
      <c r="AG244" s="160"/>
      <c r="AH244" s="169"/>
      <c r="AI244" s="387">
        <f>ROUNDDOWN($F$262/1000,0)</f>
        <v>0</v>
      </c>
      <c r="AJ244" s="388"/>
      <c r="AK244" s="388"/>
      <c r="AL244" s="160" t="s">
        <v>0</v>
      </c>
      <c r="AM244" s="169"/>
    </row>
    <row r="245" spans="1:39" ht="20.25" customHeight="1">
      <c r="A245" s="264" t="s">
        <v>87</v>
      </c>
      <c r="B245" s="286"/>
      <c r="C245" s="289"/>
      <c r="D245" s="289"/>
      <c r="E245" s="289"/>
      <c r="F245" s="289"/>
      <c r="G245" s="289"/>
      <c r="H245" s="323"/>
      <c r="I245" s="328"/>
      <c r="J245" s="332"/>
      <c r="K245" s="339" t="s">
        <v>203</v>
      </c>
      <c r="L245" s="352"/>
      <c r="M245" s="352"/>
      <c r="N245" s="352"/>
      <c r="O245" s="352"/>
      <c r="P245" s="352"/>
      <c r="Q245" s="352"/>
      <c r="R245" s="352"/>
      <c r="S245" s="352"/>
      <c r="T245" s="352"/>
      <c r="U245" s="352"/>
      <c r="V245" s="352"/>
      <c r="W245" s="352"/>
      <c r="X245" s="352"/>
      <c r="Y245" s="352"/>
      <c r="Z245" s="352"/>
      <c r="AA245" s="352"/>
      <c r="AB245" s="352"/>
      <c r="AC245" s="352"/>
      <c r="AD245" s="352"/>
      <c r="AE245" s="352"/>
      <c r="AF245" s="382" t="s">
        <v>123</v>
      </c>
      <c r="AG245" s="385"/>
      <c r="AH245" s="385"/>
      <c r="AI245" s="301"/>
      <c r="AJ245" s="301"/>
      <c r="AK245" s="111"/>
      <c r="AL245" s="289"/>
      <c r="AM245" s="396"/>
    </row>
    <row r="246" spans="1:39" ht="20.25" customHeight="1">
      <c r="A246" s="265"/>
      <c r="B246" s="293"/>
      <c r="C246" s="305" t="s">
        <v>148</v>
      </c>
      <c r="D246" s="305"/>
      <c r="E246" s="305"/>
      <c r="F246" s="305"/>
      <c r="G246" s="305"/>
      <c r="H246" s="305"/>
      <c r="I246" s="305"/>
      <c r="J246" s="305"/>
      <c r="K246" s="305"/>
      <c r="L246" s="305"/>
      <c r="M246" s="305"/>
      <c r="N246" s="305"/>
      <c r="O246" s="305"/>
      <c r="P246" s="305"/>
      <c r="Q246" s="305"/>
      <c r="R246" s="305"/>
      <c r="S246" s="305"/>
      <c r="T246" s="305"/>
      <c r="U246" s="305"/>
      <c r="V246" s="305"/>
      <c r="W246" s="305"/>
      <c r="X246" s="305"/>
      <c r="Y246" s="305"/>
      <c r="Z246" s="305"/>
      <c r="AA246" s="305"/>
      <c r="AB246" s="305"/>
      <c r="AC246" s="305"/>
      <c r="AD246" s="305"/>
      <c r="AE246" s="305"/>
      <c r="AF246" s="305"/>
      <c r="AG246" s="305"/>
      <c r="AH246" s="305"/>
      <c r="AI246" s="305"/>
      <c r="AJ246" s="305"/>
      <c r="AK246" s="305"/>
      <c r="AL246" s="305"/>
      <c r="AM246" s="401"/>
    </row>
    <row r="247" spans="1:39" ht="20.25" customHeight="1">
      <c r="A247" s="267"/>
      <c r="B247" s="288"/>
      <c r="C247" s="303"/>
      <c r="D247" s="303"/>
      <c r="E247" s="303"/>
      <c r="F247" s="303"/>
      <c r="G247" s="303"/>
      <c r="H247" s="303"/>
      <c r="I247" s="303"/>
      <c r="J247" s="303"/>
      <c r="K247" s="303"/>
      <c r="L247" s="303"/>
      <c r="M247" s="303"/>
      <c r="N247" s="303"/>
      <c r="O247" s="303"/>
      <c r="P247" s="303"/>
      <c r="Q247" s="303"/>
      <c r="R247" s="303"/>
      <c r="S247" s="303"/>
      <c r="T247" s="303"/>
      <c r="U247" s="303"/>
      <c r="V247" s="303"/>
      <c r="W247" s="303"/>
      <c r="X247" s="303"/>
      <c r="Y247" s="303"/>
      <c r="Z247" s="303"/>
      <c r="AA247" s="303"/>
      <c r="AB247" s="303"/>
      <c r="AC247" s="303"/>
      <c r="AD247" s="303"/>
      <c r="AE247" s="303"/>
      <c r="AF247" s="303"/>
      <c r="AG247" s="303"/>
      <c r="AH247" s="303"/>
      <c r="AI247" s="303"/>
      <c r="AJ247" s="303"/>
      <c r="AK247" s="303"/>
      <c r="AL247" s="303"/>
      <c r="AM247" s="398"/>
    </row>
    <row r="248" spans="1:39">
      <c r="A248" s="269" t="s">
        <v>182</v>
      </c>
      <c r="B248" s="286"/>
      <c r="C248" s="286"/>
      <c r="D248" s="286"/>
      <c r="E248" s="286"/>
      <c r="F248" s="302"/>
      <c r="G248" s="302"/>
      <c r="H248" s="302"/>
      <c r="I248" s="302"/>
      <c r="J248" s="302"/>
      <c r="K248" s="302"/>
      <c r="L248" s="302"/>
      <c r="M248" s="302"/>
      <c r="N248" s="302"/>
      <c r="O248" s="302"/>
      <c r="P248" s="302"/>
      <c r="Q248" s="302"/>
      <c r="R248" s="302"/>
      <c r="S248" s="302"/>
      <c r="T248" s="302"/>
      <c r="U248" s="302"/>
      <c r="V248" s="302"/>
      <c r="W248" s="302"/>
      <c r="X248" s="302"/>
      <c r="Y248" s="302"/>
      <c r="Z248" s="302"/>
      <c r="AA248" s="302"/>
      <c r="AB248" s="302"/>
      <c r="AC248" s="302"/>
      <c r="AD248" s="302"/>
      <c r="AE248" s="302"/>
      <c r="AF248" s="302"/>
      <c r="AG248" s="302"/>
      <c r="AH248" s="302"/>
      <c r="AI248" s="302"/>
      <c r="AJ248" s="302"/>
      <c r="AK248" s="302"/>
      <c r="AL248" s="302"/>
      <c r="AM248" s="397"/>
    </row>
    <row r="249" spans="1:39">
      <c r="A249" s="269" t="s">
        <v>88</v>
      </c>
      <c r="B249" s="286"/>
      <c r="C249" s="286"/>
      <c r="D249" s="286"/>
      <c r="E249" s="308"/>
      <c r="F249" s="269" t="s">
        <v>18</v>
      </c>
      <c r="G249" s="286"/>
      <c r="H249" s="286"/>
      <c r="I249" s="286"/>
      <c r="J249" s="286"/>
      <c r="K249" s="340" t="s">
        <v>29</v>
      </c>
      <c r="L249" s="340"/>
      <c r="M249" s="340"/>
      <c r="N249" s="340"/>
      <c r="O249" s="340"/>
      <c r="P249" s="340"/>
      <c r="Q249" s="340"/>
      <c r="R249" s="340"/>
      <c r="S249" s="340"/>
      <c r="T249" s="340"/>
      <c r="U249" s="340"/>
      <c r="V249" s="340"/>
      <c r="W249" s="340"/>
      <c r="X249" s="340"/>
      <c r="Y249" s="340"/>
      <c r="Z249" s="340"/>
      <c r="AA249" s="340"/>
      <c r="AB249" s="340"/>
      <c r="AC249" s="340"/>
      <c r="AD249" s="340"/>
      <c r="AE249" s="340"/>
      <c r="AF249" s="340"/>
      <c r="AG249" s="340"/>
      <c r="AH249" s="340"/>
      <c r="AI249" s="340"/>
      <c r="AJ249" s="340"/>
      <c r="AK249" s="340"/>
      <c r="AL249" s="340"/>
      <c r="AM249" s="340"/>
    </row>
    <row r="250" spans="1:39" ht="9.75" customHeight="1">
      <c r="A250" s="270"/>
      <c r="B250" s="270"/>
      <c r="C250" s="270"/>
      <c r="D250" s="270"/>
      <c r="E250" s="270"/>
      <c r="F250" s="311"/>
      <c r="G250" s="311"/>
      <c r="H250" s="311"/>
      <c r="I250" s="311"/>
      <c r="J250" s="311"/>
      <c r="K250" s="341"/>
      <c r="L250" s="341"/>
      <c r="M250" s="341"/>
      <c r="N250" s="341"/>
      <c r="O250" s="341"/>
      <c r="P250" s="341"/>
      <c r="Q250" s="341"/>
      <c r="R250" s="341"/>
      <c r="S250" s="341"/>
      <c r="T250" s="341"/>
      <c r="U250" s="341"/>
      <c r="V250" s="341"/>
      <c r="W250" s="341"/>
      <c r="X250" s="341"/>
      <c r="Y250" s="341"/>
      <c r="Z250" s="341"/>
      <c r="AA250" s="341"/>
      <c r="AB250" s="341"/>
      <c r="AC250" s="341"/>
      <c r="AD250" s="341"/>
      <c r="AE250" s="341"/>
      <c r="AF250" s="341"/>
      <c r="AG250" s="341"/>
      <c r="AH250" s="341"/>
      <c r="AI250" s="341"/>
      <c r="AJ250" s="341"/>
      <c r="AK250" s="341"/>
      <c r="AL250" s="341"/>
      <c r="AM250" s="341"/>
    </row>
    <row r="251" spans="1:39" ht="9.75" customHeight="1">
      <c r="A251" s="270"/>
      <c r="B251" s="270"/>
      <c r="C251" s="270"/>
      <c r="D251" s="270"/>
      <c r="E251" s="270"/>
      <c r="F251" s="311"/>
      <c r="G251" s="311"/>
      <c r="H251" s="311"/>
      <c r="I251" s="311"/>
      <c r="J251" s="311"/>
      <c r="K251" s="341"/>
      <c r="L251" s="341"/>
      <c r="M251" s="341"/>
      <c r="N251" s="341"/>
      <c r="O251" s="341"/>
      <c r="P251" s="341"/>
      <c r="Q251" s="341"/>
      <c r="R251" s="341"/>
      <c r="S251" s="341"/>
      <c r="T251" s="341"/>
      <c r="U251" s="341"/>
      <c r="V251" s="341"/>
      <c r="W251" s="341"/>
      <c r="X251" s="341"/>
      <c r="Y251" s="341"/>
      <c r="Z251" s="341"/>
      <c r="AA251" s="341"/>
      <c r="AB251" s="341"/>
      <c r="AC251" s="341"/>
      <c r="AD251" s="341"/>
      <c r="AE251" s="341"/>
      <c r="AF251" s="341"/>
      <c r="AG251" s="341"/>
      <c r="AH251" s="341"/>
      <c r="AI251" s="341"/>
      <c r="AJ251" s="341"/>
      <c r="AK251" s="341"/>
      <c r="AL251" s="341"/>
      <c r="AM251" s="341"/>
    </row>
    <row r="252" spans="1:39" ht="9.75" customHeight="1">
      <c r="A252" s="270"/>
      <c r="B252" s="270"/>
      <c r="C252" s="270"/>
      <c r="D252" s="270"/>
      <c r="E252" s="270"/>
      <c r="F252" s="311"/>
      <c r="G252" s="311"/>
      <c r="H252" s="311"/>
      <c r="I252" s="311"/>
      <c r="J252" s="311"/>
      <c r="K252" s="341"/>
      <c r="L252" s="341"/>
      <c r="M252" s="341"/>
      <c r="N252" s="341"/>
      <c r="O252" s="341"/>
      <c r="P252" s="341"/>
      <c r="Q252" s="341"/>
      <c r="R252" s="341"/>
      <c r="S252" s="341"/>
      <c r="T252" s="341"/>
      <c r="U252" s="341"/>
      <c r="V252" s="341"/>
      <c r="W252" s="341"/>
      <c r="X252" s="341"/>
      <c r="Y252" s="341"/>
      <c r="Z252" s="341"/>
      <c r="AA252" s="341"/>
      <c r="AB252" s="341"/>
      <c r="AC252" s="341"/>
      <c r="AD252" s="341"/>
      <c r="AE252" s="341"/>
      <c r="AF252" s="341"/>
      <c r="AG252" s="341"/>
      <c r="AH252" s="341"/>
      <c r="AI252" s="341"/>
      <c r="AJ252" s="341"/>
      <c r="AK252" s="341"/>
      <c r="AL252" s="341"/>
      <c r="AM252" s="341"/>
    </row>
    <row r="253" spans="1:39" ht="9.75" customHeight="1">
      <c r="A253" s="270"/>
      <c r="B253" s="270"/>
      <c r="C253" s="270"/>
      <c r="D253" s="270"/>
      <c r="E253" s="270"/>
      <c r="F253" s="311"/>
      <c r="G253" s="311"/>
      <c r="H253" s="311"/>
      <c r="I253" s="311"/>
      <c r="J253" s="311"/>
      <c r="K253" s="341"/>
      <c r="L253" s="341"/>
      <c r="M253" s="341"/>
      <c r="N253" s="341"/>
      <c r="O253" s="341"/>
      <c r="P253" s="341"/>
      <c r="Q253" s="341"/>
      <c r="R253" s="341"/>
      <c r="S253" s="341"/>
      <c r="T253" s="341"/>
      <c r="U253" s="341"/>
      <c r="V253" s="341"/>
      <c r="W253" s="341"/>
      <c r="X253" s="341"/>
      <c r="Y253" s="341"/>
      <c r="Z253" s="341"/>
      <c r="AA253" s="341"/>
      <c r="AB253" s="341"/>
      <c r="AC253" s="341"/>
      <c r="AD253" s="341"/>
      <c r="AE253" s="341"/>
      <c r="AF253" s="341"/>
      <c r="AG253" s="341"/>
      <c r="AH253" s="341"/>
      <c r="AI253" s="341"/>
      <c r="AJ253" s="341"/>
      <c r="AK253" s="341"/>
      <c r="AL253" s="341"/>
      <c r="AM253" s="341"/>
    </row>
    <row r="254" spans="1:39" ht="9.75" customHeight="1">
      <c r="A254" s="270"/>
      <c r="B254" s="270"/>
      <c r="C254" s="270"/>
      <c r="D254" s="270"/>
      <c r="E254" s="270"/>
      <c r="F254" s="311"/>
      <c r="G254" s="311"/>
      <c r="H254" s="311"/>
      <c r="I254" s="311"/>
      <c r="J254" s="311"/>
      <c r="K254" s="341"/>
      <c r="L254" s="341"/>
      <c r="M254" s="341"/>
      <c r="N254" s="341"/>
      <c r="O254" s="341"/>
      <c r="P254" s="341"/>
      <c r="Q254" s="341"/>
      <c r="R254" s="341"/>
      <c r="S254" s="341"/>
      <c r="T254" s="341"/>
      <c r="U254" s="341"/>
      <c r="V254" s="341"/>
      <c r="W254" s="341"/>
      <c r="X254" s="341"/>
      <c r="Y254" s="341"/>
      <c r="Z254" s="341"/>
      <c r="AA254" s="341"/>
      <c r="AB254" s="341"/>
      <c r="AC254" s="341"/>
      <c r="AD254" s="341"/>
      <c r="AE254" s="341"/>
      <c r="AF254" s="341"/>
      <c r="AG254" s="341"/>
      <c r="AH254" s="341"/>
      <c r="AI254" s="341"/>
      <c r="AJ254" s="341"/>
      <c r="AK254" s="341"/>
      <c r="AL254" s="341"/>
      <c r="AM254" s="341"/>
    </row>
    <row r="255" spans="1:39" ht="9.75" customHeight="1">
      <c r="A255" s="270"/>
      <c r="B255" s="270"/>
      <c r="C255" s="270"/>
      <c r="D255" s="270"/>
      <c r="E255" s="270"/>
      <c r="F255" s="311"/>
      <c r="G255" s="311"/>
      <c r="H255" s="311"/>
      <c r="I255" s="311"/>
      <c r="J255" s="311"/>
      <c r="K255" s="341"/>
      <c r="L255" s="341"/>
      <c r="M255" s="341"/>
      <c r="N255" s="341"/>
      <c r="O255" s="341"/>
      <c r="P255" s="341"/>
      <c r="Q255" s="341"/>
      <c r="R255" s="341"/>
      <c r="S255" s="341"/>
      <c r="T255" s="341"/>
      <c r="U255" s="341"/>
      <c r="V255" s="341"/>
      <c r="W255" s="341"/>
      <c r="X255" s="341"/>
      <c r="Y255" s="341"/>
      <c r="Z255" s="341"/>
      <c r="AA255" s="341"/>
      <c r="AB255" s="341"/>
      <c r="AC255" s="341"/>
      <c r="AD255" s="341"/>
      <c r="AE255" s="341"/>
      <c r="AF255" s="341"/>
      <c r="AG255" s="341"/>
      <c r="AH255" s="341"/>
      <c r="AI255" s="341"/>
      <c r="AJ255" s="341"/>
      <c r="AK255" s="341"/>
      <c r="AL255" s="341"/>
      <c r="AM255" s="341"/>
    </row>
    <row r="256" spans="1:39" ht="9.75" customHeight="1">
      <c r="A256" s="270"/>
      <c r="B256" s="270"/>
      <c r="C256" s="270"/>
      <c r="D256" s="270"/>
      <c r="E256" s="270"/>
      <c r="F256" s="311"/>
      <c r="G256" s="311"/>
      <c r="H256" s="311"/>
      <c r="I256" s="311"/>
      <c r="J256" s="311"/>
      <c r="K256" s="341"/>
      <c r="L256" s="341"/>
      <c r="M256" s="341"/>
      <c r="N256" s="341"/>
      <c r="O256" s="341"/>
      <c r="P256" s="341"/>
      <c r="Q256" s="341"/>
      <c r="R256" s="341"/>
      <c r="S256" s="341"/>
      <c r="T256" s="341"/>
      <c r="U256" s="341"/>
      <c r="V256" s="341"/>
      <c r="W256" s="341"/>
      <c r="X256" s="341"/>
      <c r="Y256" s="341"/>
      <c r="Z256" s="341"/>
      <c r="AA256" s="341"/>
      <c r="AB256" s="341"/>
      <c r="AC256" s="341"/>
      <c r="AD256" s="341"/>
      <c r="AE256" s="341"/>
      <c r="AF256" s="341"/>
      <c r="AG256" s="341"/>
      <c r="AH256" s="341"/>
      <c r="AI256" s="341"/>
      <c r="AJ256" s="341"/>
      <c r="AK256" s="341"/>
      <c r="AL256" s="341"/>
      <c r="AM256" s="341"/>
    </row>
    <row r="257" spans="1:39" ht="9.75" customHeight="1">
      <c r="A257" s="270"/>
      <c r="B257" s="270"/>
      <c r="C257" s="270"/>
      <c r="D257" s="270"/>
      <c r="E257" s="270"/>
      <c r="F257" s="311"/>
      <c r="G257" s="311"/>
      <c r="H257" s="311"/>
      <c r="I257" s="311"/>
      <c r="J257" s="311"/>
      <c r="K257" s="341"/>
      <c r="L257" s="341"/>
      <c r="M257" s="341"/>
      <c r="N257" s="341"/>
      <c r="O257" s="341"/>
      <c r="P257" s="341"/>
      <c r="Q257" s="341"/>
      <c r="R257" s="341"/>
      <c r="S257" s="341"/>
      <c r="T257" s="341"/>
      <c r="U257" s="341"/>
      <c r="V257" s="341"/>
      <c r="W257" s="341"/>
      <c r="X257" s="341"/>
      <c r="Y257" s="341"/>
      <c r="Z257" s="341"/>
      <c r="AA257" s="341"/>
      <c r="AB257" s="341"/>
      <c r="AC257" s="341"/>
      <c r="AD257" s="341"/>
      <c r="AE257" s="341"/>
      <c r="AF257" s="341"/>
      <c r="AG257" s="341"/>
      <c r="AH257" s="341"/>
      <c r="AI257" s="341"/>
      <c r="AJ257" s="341"/>
      <c r="AK257" s="341"/>
      <c r="AL257" s="341"/>
      <c r="AM257" s="341"/>
    </row>
    <row r="258" spans="1:39" ht="9.75" customHeight="1">
      <c r="A258" s="270"/>
      <c r="B258" s="270"/>
      <c r="C258" s="270"/>
      <c r="D258" s="270"/>
      <c r="E258" s="270"/>
      <c r="F258" s="311"/>
      <c r="G258" s="311"/>
      <c r="H258" s="311"/>
      <c r="I258" s="311"/>
      <c r="J258" s="311"/>
      <c r="K258" s="341"/>
      <c r="L258" s="341"/>
      <c r="M258" s="341"/>
      <c r="N258" s="341"/>
      <c r="O258" s="341"/>
      <c r="P258" s="341"/>
      <c r="Q258" s="341"/>
      <c r="R258" s="341"/>
      <c r="S258" s="341"/>
      <c r="T258" s="341"/>
      <c r="U258" s="341"/>
      <c r="V258" s="341"/>
      <c r="W258" s="341"/>
      <c r="X258" s="341"/>
      <c r="Y258" s="341"/>
      <c r="Z258" s="341"/>
      <c r="AA258" s="341"/>
      <c r="AB258" s="341"/>
      <c r="AC258" s="341"/>
      <c r="AD258" s="341"/>
      <c r="AE258" s="341"/>
      <c r="AF258" s="341"/>
      <c r="AG258" s="341"/>
      <c r="AH258" s="341"/>
      <c r="AI258" s="341"/>
      <c r="AJ258" s="341"/>
      <c r="AK258" s="341"/>
      <c r="AL258" s="341"/>
      <c r="AM258" s="341"/>
    </row>
    <row r="259" spans="1:39" ht="9.75" customHeight="1">
      <c r="A259" s="270"/>
      <c r="B259" s="270"/>
      <c r="C259" s="270"/>
      <c r="D259" s="270"/>
      <c r="E259" s="270"/>
      <c r="F259" s="311"/>
      <c r="G259" s="311"/>
      <c r="H259" s="311"/>
      <c r="I259" s="311"/>
      <c r="J259" s="311"/>
      <c r="K259" s="341"/>
      <c r="L259" s="341"/>
      <c r="M259" s="341"/>
      <c r="N259" s="341"/>
      <c r="O259" s="341"/>
      <c r="P259" s="341"/>
      <c r="Q259" s="341"/>
      <c r="R259" s="341"/>
      <c r="S259" s="341"/>
      <c r="T259" s="341"/>
      <c r="U259" s="341"/>
      <c r="V259" s="341"/>
      <c r="W259" s="341"/>
      <c r="X259" s="341"/>
      <c r="Y259" s="341"/>
      <c r="Z259" s="341"/>
      <c r="AA259" s="341"/>
      <c r="AB259" s="341"/>
      <c r="AC259" s="341"/>
      <c r="AD259" s="341"/>
      <c r="AE259" s="341"/>
      <c r="AF259" s="341"/>
      <c r="AG259" s="341"/>
      <c r="AH259" s="341"/>
      <c r="AI259" s="341"/>
      <c r="AJ259" s="341"/>
      <c r="AK259" s="341"/>
      <c r="AL259" s="341"/>
      <c r="AM259" s="341"/>
    </row>
    <row r="260" spans="1:39" ht="9.75" customHeight="1">
      <c r="A260" s="270"/>
      <c r="B260" s="270"/>
      <c r="C260" s="270"/>
      <c r="D260" s="270"/>
      <c r="E260" s="270"/>
      <c r="F260" s="311"/>
      <c r="G260" s="311"/>
      <c r="H260" s="311"/>
      <c r="I260" s="311"/>
      <c r="J260" s="311"/>
      <c r="K260" s="341"/>
      <c r="L260" s="341"/>
      <c r="M260" s="341"/>
      <c r="N260" s="341"/>
      <c r="O260" s="341"/>
      <c r="P260" s="341"/>
      <c r="Q260" s="341"/>
      <c r="R260" s="341"/>
      <c r="S260" s="341"/>
      <c r="T260" s="341"/>
      <c r="U260" s="341"/>
      <c r="V260" s="341"/>
      <c r="W260" s="341"/>
      <c r="X260" s="341"/>
      <c r="Y260" s="341"/>
      <c r="Z260" s="341"/>
      <c r="AA260" s="341"/>
      <c r="AB260" s="341"/>
      <c r="AC260" s="341"/>
      <c r="AD260" s="341"/>
      <c r="AE260" s="341"/>
      <c r="AF260" s="341"/>
      <c r="AG260" s="341"/>
      <c r="AH260" s="341"/>
      <c r="AI260" s="341"/>
      <c r="AJ260" s="341"/>
      <c r="AK260" s="341"/>
      <c r="AL260" s="341"/>
      <c r="AM260" s="341"/>
    </row>
    <row r="261" spans="1:39" ht="9.75" customHeight="1">
      <c r="A261" s="270"/>
      <c r="B261" s="270"/>
      <c r="C261" s="270"/>
      <c r="D261" s="270"/>
      <c r="E261" s="270"/>
      <c r="F261" s="312"/>
      <c r="G261" s="317"/>
      <c r="H261" s="317"/>
      <c r="I261" s="317"/>
      <c r="J261" s="317"/>
      <c r="K261" s="345"/>
      <c r="L261" s="345"/>
      <c r="M261" s="345"/>
      <c r="N261" s="345"/>
      <c r="O261" s="345"/>
      <c r="P261" s="345"/>
      <c r="Q261" s="345"/>
      <c r="R261" s="345"/>
      <c r="S261" s="345"/>
      <c r="T261" s="345"/>
      <c r="U261" s="345"/>
      <c r="V261" s="345"/>
      <c r="W261" s="345"/>
      <c r="X261" s="345"/>
      <c r="Y261" s="345"/>
      <c r="Z261" s="345"/>
      <c r="AA261" s="345"/>
      <c r="AB261" s="345"/>
      <c r="AC261" s="345"/>
      <c r="AD261" s="345"/>
      <c r="AE261" s="345"/>
      <c r="AF261" s="345"/>
      <c r="AG261" s="345"/>
      <c r="AH261" s="345"/>
      <c r="AI261" s="345"/>
      <c r="AJ261" s="345"/>
      <c r="AK261" s="345"/>
      <c r="AL261" s="345"/>
      <c r="AM261" s="345"/>
    </row>
    <row r="262" spans="1:39" ht="20.25" customHeight="1">
      <c r="A262" s="271" t="s">
        <v>278</v>
      </c>
      <c r="B262" s="290"/>
      <c r="C262" s="290"/>
      <c r="D262" s="290"/>
      <c r="E262" s="310"/>
      <c r="F262" s="316">
        <f>SUM(F250:J261)</f>
        <v>0</v>
      </c>
      <c r="G262" s="320"/>
      <c r="H262" s="320"/>
      <c r="I262" s="320"/>
      <c r="J262" s="320"/>
      <c r="K262" s="346"/>
      <c r="L262" s="346"/>
      <c r="M262" s="346"/>
      <c r="N262" s="346"/>
      <c r="O262" s="346"/>
      <c r="P262" s="346"/>
      <c r="Q262" s="346"/>
      <c r="R262" s="346"/>
      <c r="S262" s="346"/>
      <c r="T262" s="346"/>
      <c r="U262" s="346"/>
      <c r="V262" s="346"/>
      <c r="W262" s="346"/>
      <c r="X262" s="346"/>
      <c r="Y262" s="346"/>
      <c r="Z262" s="346"/>
      <c r="AA262" s="346"/>
      <c r="AB262" s="346"/>
      <c r="AC262" s="346"/>
      <c r="AD262" s="346"/>
      <c r="AE262" s="346"/>
      <c r="AF262" s="346"/>
      <c r="AG262" s="346"/>
      <c r="AH262" s="346"/>
      <c r="AI262" s="346"/>
      <c r="AJ262" s="346"/>
      <c r="AK262" s="346"/>
      <c r="AL262" s="346"/>
      <c r="AM262" s="346"/>
    </row>
    <row r="263" spans="1:39">
      <c r="A263" s="275"/>
      <c r="B263" s="275"/>
      <c r="C263" s="275"/>
      <c r="D263" s="275"/>
      <c r="E263" s="275"/>
      <c r="F263" s="275"/>
      <c r="G263" s="275"/>
      <c r="H263" s="275"/>
      <c r="I263" s="275"/>
      <c r="J263" s="275"/>
      <c r="K263" s="347"/>
      <c r="L263" s="347"/>
      <c r="M263" s="347"/>
      <c r="N263" s="347"/>
      <c r="O263" s="347"/>
      <c r="P263" s="347"/>
      <c r="Q263" s="347"/>
      <c r="R263" s="347"/>
      <c r="S263" s="347"/>
      <c r="T263" s="347"/>
      <c r="U263" s="347"/>
      <c r="V263" s="347"/>
      <c r="W263" s="347"/>
      <c r="X263" s="347"/>
      <c r="Y263" s="347"/>
      <c r="Z263" s="347"/>
      <c r="AA263" s="347"/>
      <c r="AB263" s="347"/>
      <c r="AC263" s="347"/>
      <c r="AD263" s="347"/>
      <c r="AE263" s="347"/>
      <c r="AF263" s="347"/>
      <c r="AG263" s="347"/>
      <c r="AH263" s="347"/>
      <c r="AI263" s="347"/>
      <c r="AJ263" s="347"/>
      <c r="AK263" s="307"/>
      <c r="AL263" s="307"/>
      <c r="AM263" s="307"/>
    </row>
    <row r="264" spans="1:39">
      <c r="A264" s="276"/>
      <c r="B264" s="294"/>
      <c r="C264" s="306"/>
      <c r="D264" s="306"/>
      <c r="E264" s="306"/>
      <c r="F264" s="306"/>
      <c r="G264" s="306"/>
      <c r="H264" s="306"/>
      <c r="I264" s="306"/>
      <c r="J264" s="306"/>
      <c r="K264" s="306"/>
      <c r="L264" s="306"/>
      <c r="M264" s="306"/>
      <c r="N264" s="306"/>
      <c r="O264" s="306"/>
      <c r="P264" s="306"/>
      <c r="Q264" s="306"/>
      <c r="R264" s="306"/>
      <c r="S264" s="306"/>
      <c r="T264" s="306"/>
      <c r="U264" s="306"/>
      <c r="V264" s="306"/>
      <c r="W264" s="306"/>
      <c r="X264" s="306"/>
      <c r="Y264" s="306"/>
      <c r="Z264" s="306"/>
      <c r="AA264" s="306"/>
      <c r="AB264" s="306"/>
      <c r="AC264" s="306"/>
      <c r="AD264" s="306"/>
      <c r="AE264" s="306"/>
      <c r="AF264" s="306"/>
      <c r="AG264" s="306"/>
      <c r="AH264" s="306"/>
      <c r="AI264" s="306"/>
      <c r="AJ264" s="306"/>
      <c r="AK264" s="389"/>
      <c r="AL264" s="389"/>
      <c r="AM264" s="402"/>
    </row>
    <row r="265" spans="1:39">
      <c r="A265" s="277" t="s">
        <v>135</v>
      </c>
      <c r="B265" s="295"/>
      <c r="C265" s="295"/>
      <c r="D265" s="295"/>
      <c r="E265" s="295"/>
      <c r="F265" s="295"/>
      <c r="G265" s="295"/>
      <c r="H265" s="295"/>
      <c r="I265" s="295"/>
      <c r="J265" s="295"/>
      <c r="K265" s="295"/>
      <c r="L265" s="295"/>
      <c r="M265" s="295"/>
      <c r="N265" s="295"/>
      <c r="O265" s="295"/>
      <c r="P265" s="295"/>
      <c r="Q265" s="295"/>
      <c r="R265" s="295"/>
      <c r="S265" s="295"/>
      <c r="T265" s="295"/>
      <c r="U265" s="295"/>
      <c r="V265" s="295"/>
      <c r="W265" s="295"/>
      <c r="X265" s="295"/>
      <c r="Y265" s="295"/>
      <c r="Z265" s="295"/>
      <c r="AA265" s="295"/>
      <c r="AB265" s="295"/>
      <c r="AC265" s="295"/>
      <c r="AD265" s="295"/>
      <c r="AE265" s="295"/>
      <c r="AF265" s="295"/>
      <c r="AG265" s="295"/>
      <c r="AH265" s="295"/>
      <c r="AI265" s="295"/>
      <c r="AJ265" s="295"/>
      <c r="AK265" s="295"/>
      <c r="AL265" s="258"/>
      <c r="AM265" s="403"/>
    </row>
    <row r="266" spans="1:39">
      <c r="A266" s="278" t="s">
        <v>168</v>
      </c>
      <c r="B266" s="296"/>
      <c r="C266" s="296"/>
      <c r="D266" s="296"/>
      <c r="E266" s="296"/>
      <c r="F266" s="296"/>
      <c r="G266" s="296"/>
      <c r="H266" s="296"/>
      <c r="I266" s="296"/>
      <c r="J266" s="296"/>
      <c r="K266" s="296"/>
      <c r="L266" s="296"/>
      <c r="M266" s="296"/>
      <c r="N266" s="296"/>
      <c r="O266" s="296"/>
      <c r="P266" s="296"/>
      <c r="Q266" s="296"/>
      <c r="R266" s="296"/>
      <c r="S266" s="296"/>
      <c r="T266" s="296"/>
      <c r="U266" s="296"/>
      <c r="V266" s="296"/>
      <c r="W266" s="296"/>
      <c r="X266" s="296"/>
      <c r="Y266" s="296"/>
      <c r="Z266" s="296"/>
      <c r="AA266" s="296"/>
      <c r="AB266" s="296"/>
      <c r="AC266" s="296"/>
      <c r="AD266" s="296"/>
      <c r="AE266" s="296"/>
      <c r="AF266" s="296"/>
      <c r="AG266" s="296"/>
      <c r="AH266" s="296"/>
      <c r="AI266" s="296"/>
      <c r="AJ266" s="296"/>
      <c r="AK266" s="296"/>
      <c r="AL266" s="391"/>
      <c r="AM266" s="404"/>
    </row>
    <row r="267" spans="1:39">
      <c r="A267" s="277" t="s">
        <v>170</v>
      </c>
      <c r="B267" s="295"/>
      <c r="C267" s="295"/>
      <c r="D267" s="295"/>
      <c r="E267" s="295"/>
      <c r="F267" s="295"/>
      <c r="G267" s="295"/>
      <c r="H267" s="295"/>
      <c r="I267" s="295"/>
      <c r="J267" s="295"/>
      <c r="K267" s="295"/>
      <c r="L267" s="295"/>
      <c r="M267" s="295"/>
      <c r="N267" s="295"/>
      <c r="O267" s="295"/>
      <c r="P267" s="295"/>
      <c r="Q267" s="295"/>
      <c r="R267" s="295"/>
      <c r="S267" s="295"/>
      <c r="T267" s="295"/>
      <c r="U267" s="295"/>
      <c r="V267" s="295"/>
      <c r="W267" s="295"/>
      <c r="X267" s="295"/>
      <c r="Y267" s="295"/>
      <c r="Z267" s="295"/>
      <c r="AA267" s="295"/>
      <c r="AB267" s="295"/>
      <c r="AC267" s="295"/>
      <c r="AD267" s="295"/>
      <c r="AE267" s="295"/>
      <c r="AF267" s="295"/>
      <c r="AG267" s="295"/>
      <c r="AH267" s="295"/>
      <c r="AI267" s="295"/>
      <c r="AJ267" s="295"/>
      <c r="AK267" s="295"/>
      <c r="AL267" s="392"/>
      <c r="AM267" s="405"/>
    </row>
    <row r="268" spans="1:39">
      <c r="A268" s="277" t="s">
        <v>172</v>
      </c>
      <c r="B268" s="295"/>
      <c r="C268" s="295"/>
      <c r="D268" s="295"/>
      <c r="E268" s="295"/>
      <c r="F268" s="295"/>
      <c r="G268" s="295"/>
      <c r="H268" s="295"/>
      <c r="I268" s="295"/>
      <c r="J268" s="295"/>
      <c r="K268" s="295"/>
      <c r="L268" s="295"/>
      <c r="M268" s="295"/>
      <c r="N268" s="295"/>
      <c r="O268" s="295"/>
      <c r="P268" s="295"/>
      <c r="Q268" s="295"/>
      <c r="R268" s="295"/>
      <c r="S268" s="295"/>
      <c r="T268" s="295"/>
      <c r="U268" s="295"/>
      <c r="V268" s="295"/>
      <c r="W268" s="295"/>
      <c r="X268" s="295"/>
      <c r="Y268" s="295"/>
      <c r="Z268" s="295"/>
      <c r="AA268" s="295"/>
      <c r="AB268" s="295"/>
      <c r="AC268" s="295"/>
      <c r="AD268" s="295"/>
      <c r="AE268" s="295"/>
      <c r="AF268" s="295"/>
      <c r="AG268" s="295"/>
      <c r="AH268" s="295"/>
      <c r="AI268" s="295"/>
      <c r="AJ268" s="295"/>
      <c r="AK268" s="390"/>
      <c r="AL268" s="258"/>
      <c r="AM268" s="403"/>
    </row>
    <row r="269" spans="1:39">
      <c r="A269" s="277"/>
      <c r="B269" s="295"/>
      <c r="C269" s="295"/>
      <c r="D269" s="295"/>
      <c r="E269" s="295"/>
      <c r="F269" s="295"/>
      <c r="G269" s="295"/>
      <c r="H269" s="295"/>
      <c r="I269" s="295"/>
      <c r="J269" s="295"/>
      <c r="K269" s="295"/>
      <c r="L269" s="295"/>
      <c r="M269" s="295"/>
      <c r="N269" s="295"/>
      <c r="O269" s="295"/>
      <c r="P269" s="295"/>
      <c r="Q269" s="295"/>
      <c r="R269" s="295"/>
      <c r="S269" s="295"/>
      <c r="T269" s="295"/>
      <c r="U269" s="295"/>
      <c r="V269" s="295"/>
      <c r="W269" s="295"/>
      <c r="X269" s="295"/>
      <c r="Y269" s="295"/>
      <c r="Z269" s="295"/>
      <c r="AA269" s="295"/>
      <c r="AB269" s="295"/>
      <c r="AC269" s="295"/>
      <c r="AD269" s="295"/>
      <c r="AE269" s="295"/>
      <c r="AF269" s="295"/>
      <c r="AG269" s="295"/>
      <c r="AH269" s="295"/>
      <c r="AI269" s="295"/>
      <c r="AJ269" s="295"/>
      <c r="AK269" s="390"/>
      <c r="AL269" s="258"/>
      <c r="AM269" s="403"/>
    </row>
    <row r="270" spans="1:39">
      <c r="A270" s="279" t="s">
        <v>189</v>
      </c>
      <c r="B270" s="296"/>
      <c r="C270" s="296"/>
      <c r="D270" s="296"/>
      <c r="E270" s="296"/>
      <c r="F270" s="296"/>
      <c r="G270" s="296"/>
      <c r="H270" s="296"/>
      <c r="I270" s="296"/>
      <c r="J270" s="296"/>
      <c r="K270" s="296"/>
      <c r="L270" s="296"/>
      <c r="M270" s="296"/>
      <c r="N270" s="296"/>
      <c r="O270" s="296"/>
      <c r="P270" s="296"/>
      <c r="Q270" s="296"/>
      <c r="R270" s="296"/>
      <c r="S270" s="296"/>
      <c r="T270" s="296"/>
      <c r="U270" s="296"/>
      <c r="V270" s="296"/>
      <c r="W270" s="296"/>
      <c r="X270" s="296"/>
      <c r="Y270" s="296"/>
      <c r="Z270" s="296"/>
      <c r="AA270" s="296"/>
      <c r="AB270" s="296"/>
      <c r="AC270" s="296"/>
      <c r="AD270" s="296"/>
      <c r="AE270" s="296"/>
      <c r="AF270" s="296"/>
      <c r="AG270" s="296"/>
      <c r="AH270" s="296"/>
      <c r="AI270" s="296"/>
      <c r="AJ270" s="296"/>
      <c r="AK270" s="296"/>
      <c r="AL270" s="258"/>
      <c r="AM270" s="403"/>
    </row>
    <row r="271" spans="1:39">
      <c r="A271" s="278" t="s">
        <v>174</v>
      </c>
      <c r="B271" s="296"/>
      <c r="C271" s="296"/>
      <c r="D271" s="296"/>
      <c r="E271" s="296"/>
      <c r="F271" s="296"/>
      <c r="G271" s="296"/>
      <c r="H271" s="296"/>
      <c r="I271" s="296"/>
      <c r="J271" s="296"/>
      <c r="K271" s="296"/>
      <c r="L271" s="296"/>
      <c r="M271" s="296"/>
      <c r="N271" s="296"/>
      <c r="O271" s="296"/>
      <c r="P271" s="296"/>
      <c r="Q271" s="296"/>
      <c r="R271" s="296"/>
      <c r="S271" s="296"/>
      <c r="T271" s="296"/>
      <c r="U271" s="296"/>
      <c r="V271" s="296"/>
      <c r="W271" s="296"/>
      <c r="X271" s="296"/>
      <c r="Y271" s="296"/>
      <c r="Z271" s="296"/>
      <c r="AA271" s="296"/>
      <c r="AB271" s="296"/>
      <c r="AC271" s="296"/>
      <c r="AD271" s="296"/>
      <c r="AE271" s="296"/>
      <c r="AF271" s="296"/>
      <c r="AG271" s="296"/>
      <c r="AH271" s="296"/>
      <c r="AI271" s="296"/>
      <c r="AJ271" s="296"/>
      <c r="AK271" s="296"/>
      <c r="AL271" s="258"/>
      <c r="AM271" s="403"/>
    </row>
    <row r="272" spans="1:39">
      <c r="A272" s="278" t="s">
        <v>177</v>
      </c>
      <c r="B272" s="297"/>
      <c r="C272" s="297"/>
      <c r="D272" s="297"/>
      <c r="E272" s="297"/>
      <c r="F272" s="297"/>
      <c r="G272" s="297"/>
      <c r="H272" s="297"/>
      <c r="I272" s="297"/>
      <c r="J272" s="297"/>
      <c r="K272" s="297"/>
      <c r="L272" s="297"/>
      <c r="M272" s="297"/>
      <c r="N272" s="297"/>
      <c r="O272" s="297"/>
      <c r="P272" s="297"/>
      <c r="Q272" s="297"/>
      <c r="R272" s="297"/>
      <c r="S272" s="297"/>
      <c r="T272" s="297"/>
      <c r="U272" s="297"/>
      <c r="V272" s="297"/>
      <c r="W272" s="297"/>
      <c r="X272" s="297"/>
      <c r="Y272" s="297"/>
      <c r="Z272" s="297"/>
      <c r="AA272" s="297"/>
      <c r="AB272" s="297"/>
      <c r="AC272" s="297"/>
      <c r="AD272" s="297"/>
      <c r="AE272" s="297"/>
      <c r="AF272" s="297"/>
      <c r="AG272" s="297"/>
      <c r="AH272" s="297"/>
      <c r="AI272" s="297"/>
      <c r="AJ272" s="297"/>
      <c r="AK272" s="390"/>
      <c r="AL272" s="258"/>
      <c r="AM272" s="403"/>
    </row>
    <row r="273" spans="1:39">
      <c r="A273" s="278" t="s">
        <v>147</v>
      </c>
      <c r="B273" s="297"/>
      <c r="C273" s="297"/>
      <c r="D273" s="297"/>
      <c r="E273" s="297"/>
      <c r="F273" s="297"/>
      <c r="G273" s="297"/>
      <c r="H273" s="297"/>
      <c r="I273" s="297"/>
      <c r="J273" s="297"/>
      <c r="K273" s="297"/>
      <c r="L273" s="297"/>
      <c r="M273" s="297"/>
      <c r="N273" s="297"/>
      <c r="O273" s="297"/>
      <c r="P273" s="297"/>
      <c r="Q273" s="297"/>
      <c r="R273" s="297"/>
      <c r="S273" s="297"/>
      <c r="T273" s="297"/>
      <c r="U273" s="297"/>
      <c r="V273" s="297"/>
      <c r="W273" s="297"/>
      <c r="X273" s="297"/>
      <c r="Y273" s="297"/>
      <c r="Z273" s="297"/>
      <c r="AA273" s="297"/>
      <c r="AB273" s="297"/>
      <c r="AC273" s="297"/>
      <c r="AD273" s="297"/>
      <c r="AE273" s="297"/>
      <c r="AF273" s="297"/>
      <c r="AG273" s="297"/>
      <c r="AH273" s="297"/>
      <c r="AI273" s="297"/>
      <c r="AJ273" s="297"/>
      <c r="AK273" s="390"/>
      <c r="AL273" s="258"/>
      <c r="AM273" s="403"/>
    </row>
    <row r="274" spans="1:39">
      <c r="A274" s="278"/>
      <c r="B274" s="297"/>
      <c r="C274" s="297"/>
      <c r="D274" s="297"/>
      <c r="E274" s="297"/>
      <c r="F274" s="297"/>
      <c r="G274" s="297"/>
      <c r="H274" s="297"/>
      <c r="I274" s="297"/>
      <c r="J274" s="297"/>
      <c r="K274" s="297"/>
      <c r="L274" s="297"/>
      <c r="M274" s="297"/>
      <c r="N274" s="297"/>
      <c r="O274" s="297"/>
      <c r="P274" s="297"/>
      <c r="Q274" s="297"/>
      <c r="R274" s="297"/>
      <c r="S274" s="297"/>
      <c r="T274" s="297"/>
      <c r="U274" s="297"/>
      <c r="V274" s="297"/>
      <c r="W274" s="297"/>
      <c r="X274" s="297"/>
      <c r="Y274" s="297"/>
      <c r="Z274" s="297"/>
      <c r="AA274" s="297"/>
      <c r="AB274" s="297"/>
      <c r="AC274" s="297"/>
      <c r="AD274" s="297"/>
      <c r="AE274" s="297"/>
      <c r="AF274" s="297"/>
      <c r="AG274" s="297"/>
      <c r="AH274" s="297"/>
      <c r="AI274" s="297"/>
      <c r="AJ274" s="297"/>
      <c r="AK274" s="390"/>
      <c r="AL274" s="258"/>
      <c r="AM274" s="403"/>
    </row>
    <row r="275" spans="1:39">
      <c r="A275" s="278" t="s">
        <v>193</v>
      </c>
      <c r="B275" s="296"/>
      <c r="C275" s="296"/>
      <c r="D275" s="296"/>
      <c r="E275" s="296"/>
      <c r="F275" s="296"/>
      <c r="G275" s="296"/>
      <c r="H275" s="296"/>
      <c r="I275" s="296"/>
      <c r="J275" s="296"/>
      <c r="K275" s="296"/>
      <c r="L275" s="296"/>
      <c r="M275" s="296"/>
      <c r="N275" s="296"/>
      <c r="O275" s="296"/>
      <c r="P275" s="296"/>
      <c r="Q275" s="296"/>
      <c r="R275" s="296"/>
      <c r="S275" s="296"/>
      <c r="T275" s="296"/>
      <c r="U275" s="296"/>
      <c r="V275" s="296"/>
      <c r="W275" s="296"/>
      <c r="X275" s="296"/>
      <c r="Y275" s="296"/>
      <c r="Z275" s="296"/>
      <c r="AA275" s="296"/>
      <c r="AB275" s="296"/>
      <c r="AC275" s="296"/>
      <c r="AD275" s="296"/>
      <c r="AE275" s="296"/>
      <c r="AF275" s="296"/>
      <c r="AG275" s="296"/>
      <c r="AH275" s="296"/>
      <c r="AI275" s="296"/>
      <c r="AJ275" s="296"/>
      <c r="AK275" s="296"/>
      <c r="AL275" s="258"/>
      <c r="AM275" s="403"/>
    </row>
    <row r="276" spans="1:39">
      <c r="A276" s="278" t="s">
        <v>194</v>
      </c>
      <c r="B276" s="296"/>
      <c r="C276" s="296"/>
      <c r="D276" s="296"/>
      <c r="E276" s="296"/>
      <c r="F276" s="296"/>
      <c r="G276" s="296"/>
      <c r="H276" s="296"/>
      <c r="I276" s="296"/>
      <c r="J276" s="296"/>
      <c r="K276" s="296"/>
      <c r="L276" s="296"/>
      <c r="M276" s="296"/>
      <c r="N276" s="296"/>
      <c r="O276" s="296"/>
      <c r="P276" s="296"/>
      <c r="Q276" s="296"/>
      <c r="R276" s="296"/>
      <c r="S276" s="296"/>
      <c r="T276" s="296"/>
      <c r="U276" s="296"/>
      <c r="V276" s="296"/>
      <c r="W276" s="296"/>
      <c r="X276" s="296"/>
      <c r="Y276" s="296"/>
      <c r="Z276" s="296"/>
      <c r="AA276" s="296"/>
      <c r="AB276" s="296"/>
      <c r="AC276" s="296"/>
      <c r="AD276" s="296"/>
      <c r="AE276" s="296"/>
      <c r="AF276" s="296"/>
      <c r="AG276" s="296"/>
      <c r="AH276" s="296"/>
      <c r="AI276" s="296"/>
      <c r="AJ276" s="296"/>
      <c r="AK276" s="296"/>
      <c r="AL276" s="258"/>
      <c r="AM276" s="403"/>
    </row>
    <row r="277" spans="1:39">
      <c r="A277" s="278" t="s">
        <v>178</v>
      </c>
      <c r="B277" s="296"/>
      <c r="C277" s="296"/>
      <c r="D277" s="296"/>
      <c r="E277" s="296"/>
      <c r="F277" s="296"/>
      <c r="G277" s="296"/>
      <c r="H277" s="296"/>
      <c r="I277" s="296"/>
      <c r="J277" s="296"/>
      <c r="K277" s="296"/>
      <c r="L277" s="296"/>
      <c r="M277" s="296"/>
      <c r="N277" s="296"/>
      <c r="O277" s="296"/>
      <c r="P277" s="296"/>
      <c r="Q277" s="296"/>
      <c r="R277" s="296"/>
      <c r="S277" s="296"/>
      <c r="T277" s="296"/>
      <c r="U277" s="296"/>
      <c r="V277" s="296"/>
      <c r="W277" s="296"/>
      <c r="X277" s="296"/>
      <c r="Y277" s="296"/>
      <c r="Z277" s="296"/>
      <c r="AA277" s="296"/>
      <c r="AB277" s="296"/>
      <c r="AC277" s="296"/>
      <c r="AD277" s="296"/>
      <c r="AE277" s="296"/>
      <c r="AF277" s="296"/>
      <c r="AG277" s="296"/>
      <c r="AH277" s="296"/>
      <c r="AI277" s="296"/>
      <c r="AJ277" s="296"/>
      <c r="AK277" s="296"/>
      <c r="AL277" s="258"/>
      <c r="AM277" s="403"/>
    </row>
    <row r="278" spans="1:39">
      <c r="A278" s="278"/>
      <c r="B278" s="296"/>
      <c r="C278" s="296"/>
      <c r="D278" s="296"/>
      <c r="E278" s="296"/>
      <c r="F278" s="296"/>
      <c r="G278" s="296"/>
      <c r="H278" s="296"/>
      <c r="I278" s="296"/>
      <c r="J278" s="296"/>
      <c r="K278" s="296"/>
      <c r="L278" s="296"/>
      <c r="M278" s="296"/>
      <c r="N278" s="296"/>
      <c r="O278" s="296"/>
      <c r="P278" s="296"/>
      <c r="Q278" s="296"/>
      <c r="R278" s="296"/>
      <c r="S278" s="296"/>
      <c r="T278" s="296"/>
      <c r="U278" s="296"/>
      <c r="V278" s="296"/>
      <c r="W278" s="296"/>
      <c r="X278" s="296"/>
      <c r="Y278" s="296"/>
      <c r="Z278" s="296"/>
      <c r="AA278" s="296"/>
      <c r="AB278" s="296"/>
      <c r="AC278" s="296"/>
      <c r="AD278" s="296"/>
      <c r="AE278" s="296"/>
      <c r="AF278" s="296"/>
      <c r="AG278" s="296"/>
      <c r="AH278" s="296"/>
      <c r="AI278" s="296"/>
      <c r="AJ278" s="296"/>
      <c r="AK278" s="296"/>
      <c r="AL278" s="258"/>
      <c r="AM278" s="403"/>
    </row>
    <row r="279" spans="1:39">
      <c r="A279" s="279" t="s">
        <v>165</v>
      </c>
      <c r="B279" s="296"/>
      <c r="C279" s="296"/>
      <c r="D279" s="296"/>
      <c r="E279" s="296"/>
      <c r="F279" s="296"/>
      <c r="G279" s="296"/>
      <c r="H279" s="296"/>
      <c r="I279" s="296"/>
      <c r="J279" s="296"/>
      <c r="K279" s="296"/>
      <c r="L279" s="296"/>
      <c r="M279" s="296"/>
      <c r="N279" s="296"/>
      <c r="O279" s="296"/>
      <c r="P279" s="296"/>
      <c r="Q279" s="296"/>
      <c r="R279" s="296"/>
      <c r="S279" s="296"/>
      <c r="T279" s="296"/>
      <c r="U279" s="296"/>
      <c r="V279" s="296"/>
      <c r="W279" s="296"/>
      <c r="X279" s="296"/>
      <c r="Y279" s="296"/>
      <c r="Z279" s="296"/>
      <c r="AA279" s="296"/>
      <c r="AB279" s="296"/>
      <c r="AC279" s="296"/>
      <c r="AD279" s="296"/>
      <c r="AE279" s="296"/>
      <c r="AF279" s="296"/>
      <c r="AG279" s="296"/>
      <c r="AH279" s="296"/>
      <c r="AI279" s="296"/>
      <c r="AJ279" s="296"/>
      <c r="AK279" s="296"/>
      <c r="AL279" s="258"/>
      <c r="AM279" s="403"/>
    </row>
    <row r="280" spans="1:39">
      <c r="A280" s="278" t="s">
        <v>179</v>
      </c>
      <c r="B280" s="298"/>
      <c r="C280" s="298"/>
      <c r="D280" s="298"/>
      <c r="E280" s="298"/>
      <c r="F280" s="298"/>
      <c r="G280" s="298"/>
      <c r="H280" s="298"/>
      <c r="I280" s="298"/>
      <c r="J280" s="298"/>
      <c r="K280" s="298"/>
      <c r="L280" s="298"/>
      <c r="M280" s="298"/>
      <c r="N280" s="298"/>
      <c r="O280" s="298"/>
      <c r="P280" s="298"/>
      <c r="Q280" s="298"/>
      <c r="R280" s="298"/>
      <c r="S280" s="298"/>
      <c r="T280" s="298"/>
      <c r="U280" s="298"/>
      <c r="V280" s="298"/>
      <c r="W280" s="298"/>
      <c r="X280" s="298"/>
      <c r="Y280" s="298"/>
      <c r="Z280" s="298"/>
      <c r="AA280" s="298"/>
      <c r="AB280" s="298"/>
      <c r="AC280" s="298"/>
      <c r="AD280" s="298"/>
      <c r="AE280" s="298"/>
      <c r="AF280" s="298"/>
      <c r="AG280" s="298"/>
      <c r="AH280" s="298"/>
      <c r="AI280" s="298"/>
      <c r="AJ280" s="298"/>
      <c r="AK280" s="258"/>
      <c r="AL280" s="258"/>
      <c r="AM280" s="403"/>
    </row>
    <row r="281" spans="1:39">
      <c r="A281" s="278" t="s">
        <v>184</v>
      </c>
      <c r="B281" s="298"/>
      <c r="C281" s="298"/>
      <c r="D281" s="298"/>
      <c r="E281" s="298"/>
      <c r="F281" s="298"/>
      <c r="G281" s="298"/>
      <c r="H281" s="298"/>
      <c r="I281" s="298"/>
      <c r="J281" s="298"/>
      <c r="K281" s="298"/>
      <c r="L281" s="298"/>
      <c r="M281" s="298"/>
      <c r="N281" s="298"/>
      <c r="O281" s="298"/>
      <c r="P281" s="298"/>
      <c r="Q281" s="298"/>
      <c r="R281" s="298"/>
      <c r="S281" s="298"/>
      <c r="T281" s="298"/>
      <c r="U281" s="298"/>
      <c r="V281" s="298"/>
      <c r="W281" s="298"/>
      <c r="X281" s="298"/>
      <c r="Y281" s="298"/>
      <c r="Z281" s="298"/>
      <c r="AA281" s="298"/>
      <c r="AB281" s="298"/>
      <c r="AC281" s="298"/>
      <c r="AD281" s="298"/>
      <c r="AE281" s="298"/>
      <c r="AF281" s="298"/>
      <c r="AG281" s="298"/>
      <c r="AH281" s="298"/>
      <c r="AI281" s="298"/>
      <c r="AJ281" s="298"/>
      <c r="AK281" s="258"/>
      <c r="AL281" s="258"/>
      <c r="AM281" s="403"/>
    </row>
    <row r="282" spans="1:39">
      <c r="A282" s="278"/>
      <c r="B282" s="298"/>
      <c r="C282" s="298"/>
      <c r="D282" s="298"/>
      <c r="E282" s="298"/>
      <c r="F282" s="298"/>
      <c r="G282" s="298"/>
      <c r="H282" s="298"/>
      <c r="I282" s="298"/>
      <c r="J282" s="298"/>
      <c r="K282" s="298"/>
      <c r="L282" s="298"/>
      <c r="M282" s="298"/>
      <c r="N282" s="298"/>
      <c r="O282" s="298"/>
      <c r="P282" s="298"/>
      <c r="Q282" s="298"/>
      <c r="R282" s="298"/>
      <c r="S282" s="298"/>
      <c r="T282" s="298"/>
      <c r="U282" s="298"/>
      <c r="V282" s="298"/>
      <c r="W282" s="298"/>
      <c r="X282" s="298"/>
      <c r="Y282" s="298"/>
      <c r="Z282" s="298"/>
      <c r="AA282" s="298"/>
      <c r="AB282" s="298"/>
      <c r="AC282" s="298"/>
      <c r="AD282" s="298"/>
      <c r="AE282" s="298"/>
      <c r="AF282" s="298"/>
      <c r="AG282" s="298"/>
      <c r="AH282" s="298"/>
      <c r="AI282" s="298"/>
      <c r="AJ282" s="298"/>
      <c r="AK282" s="258"/>
      <c r="AL282" s="258"/>
      <c r="AM282" s="403"/>
    </row>
    <row r="283" spans="1:39">
      <c r="A283" s="278" t="s">
        <v>198</v>
      </c>
      <c r="B283" s="298"/>
      <c r="C283" s="298"/>
      <c r="D283" s="298"/>
      <c r="E283" s="298"/>
      <c r="F283" s="298"/>
      <c r="G283" s="298"/>
      <c r="H283" s="298"/>
      <c r="I283" s="298"/>
      <c r="J283" s="298"/>
      <c r="K283" s="298"/>
      <c r="L283" s="298"/>
      <c r="M283" s="298"/>
      <c r="N283" s="298"/>
      <c r="O283" s="298"/>
      <c r="P283" s="298"/>
      <c r="Q283" s="298"/>
      <c r="R283" s="298"/>
      <c r="S283" s="298"/>
      <c r="T283" s="298"/>
      <c r="U283" s="298"/>
      <c r="V283" s="298"/>
      <c r="W283" s="298"/>
      <c r="X283" s="298"/>
      <c r="Y283" s="298"/>
      <c r="Z283" s="298"/>
      <c r="AA283" s="298"/>
      <c r="AB283" s="298"/>
      <c r="AC283" s="298"/>
      <c r="AD283" s="298"/>
      <c r="AE283" s="298"/>
      <c r="AF283" s="298"/>
      <c r="AG283" s="298"/>
      <c r="AH283" s="298"/>
      <c r="AI283" s="298"/>
      <c r="AJ283" s="298"/>
      <c r="AK283" s="258"/>
      <c r="AL283" s="258"/>
      <c r="AM283" s="403"/>
    </row>
    <row r="284" spans="1:39">
      <c r="A284" s="280" t="s">
        <v>200</v>
      </c>
      <c r="B284" s="299"/>
      <c r="C284" s="307"/>
      <c r="D284" s="307"/>
      <c r="E284" s="307"/>
      <c r="F284" s="307"/>
      <c r="G284" s="307"/>
      <c r="H284" s="307"/>
      <c r="I284" s="307"/>
      <c r="J284" s="307"/>
      <c r="K284" s="307"/>
      <c r="L284" s="307"/>
      <c r="M284" s="307"/>
      <c r="N284" s="307"/>
      <c r="O284" s="307"/>
      <c r="P284" s="307"/>
      <c r="Q284" s="307"/>
      <c r="R284" s="307"/>
      <c r="S284" s="307"/>
      <c r="T284" s="307"/>
      <c r="U284" s="307"/>
      <c r="V284" s="307"/>
      <c r="W284" s="307"/>
      <c r="X284" s="307"/>
      <c r="Y284" s="307"/>
      <c r="Z284" s="307"/>
      <c r="AA284" s="307"/>
      <c r="AB284" s="307"/>
      <c r="AC284" s="307"/>
      <c r="AD284" s="307"/>
      <c r="AE284" s="307"/>
      <c r="AF284" s="307"/>
      <c r="AG284" s="307"/>
      <c r="AH284" s="307"/>
      <c r="AI284" s="307"/>
      <c r="AJ284" s="307"/>
      <c r="AK284" s="307"/>
      <c r="AL284" s="307"/>
      <c r="AM284" s="406"/>
    </row>
    <row r="285" spans="1:39">
      <c r="A285" s="281" t="s">
        <v>190</v>
      </c>
      <c r="B285" s="300"/>
      <c r="C285" s="300"/>
      <c r="D285" s="300"/>
      <c r="E285" s="300"/>
      <c r="F285" s="300"/>
      <c r="G285" s="300"/>
      <c r="H285" s="300"/>
      <c r="I285" s="300"/>
      <c r="J285" s="300"/>
      <c r="K285" s="300"/>
      <c r="L285" s="300"/>
      <c r="M285" s="300"/>
      <c r="N285" s="300"/>
      <c r="O285" s="300"/>
      <c r="P285" s="300"/>
      <c r="Q285" s="300"/>
      <c r="R285" s="300"/>
      <c r="S285" s="300"/>
      <c r="T285" s="300"/>
      <c r="U285" s="300"/>
      <c r="V285" s="300"/>
      <c r="W285" s="300"/>
      <c r="X285" s="300"/>
      <c r="Y285" s="300"/>
      <c r="Z285" s="300"/>
      <c r="AA285" s="300"/>
      <c r="AB285" s="300"/>
      <c r="AC285" s="300"/>
      <c r="AD285" s="300"/>
      <c r="AE285" s="300"/>
      <c r="AF285" s="300"/>
      <c r="AG285" s="300"/>
      <c r="AH285" s="300"/>
      <c r="AI285" s="300"/>
      <c r="AJ285" s="300"/>
      <c r="AK285" s="300"/>
      <c r="AL285" s="300"/>
      <c r="AM285" s="407"/>
    </row>
    <row r="287" spans="1:39" hidden="1">
      <c r="L287" s="354">
        <f>F45+F52+F140+F147+F235+F242</f>
        <v>0</v>
      </c>
    </row>
    <row r="288" spans="1:39" hidden="1">
      <c r="L288" s="355">
        <f>F72+F167+F262</f>
        <v>0</v>
      </c>
    </row>
  </sheetData>
  <sheetProtection sheet="1" objects="1" scenarios="1"/>
  <mergeCells count="498">
    <mergeCell ref="L3:AF3"/>
    <mergeCell ref="AG3:AM3"/>
    <mergeCell ref="L4:AF4"/>
    <mergeCell ref="AG4:AM4"/>
    <mergeCell ref="AP4:AT4"/>
    <mergeCell ref="L5:AB5"/>
    <mergeCell ref="AC5:AF5"/>
    <mergeCell ref="AG5:AK5"/>
    <mergeCell ref="AL5:AM5"/>
    <mergeCell ref="AP5:AT5"/>
    <mergeCell ref="Q6:R6"/>
    <mergeCell ref="T6:V6"/>
    <mergeCell ref="L7:AM7"/>
    <mergeCell ref="S8:Y8"/>
    <mergeCell ref="AG8:AM8"/>
    <mergeCell ref="L9:AM9"/>
    <mergeCell ref="K13:N13"/>
    <mergeCell ref="O13:Q13"/>
    <mergeCell ref="R13:S13"/>
    <mergeCell ref="T13:X13"/>
    <mergeCell ref="Y13:AA13"/>
    <mergeCell ref="AB13:AC13"/>
    <mergeCell ref="AD13:AH13"/>
    <mergeCell ref="AI13:AK13"/>
    <mergeCell ref="AL13:AM13"/>
    <mergeCell ref="H14:J14"/>
    <mergeCell ref="K14:AE14"/>
    <mergeCell ref="A24:E24"/>
    <mergeCell ref="F24:J24"/>
    <mergeCell ref="K24:AM24"/>
    <mergeCell ref="A25:E25"/>
    <mergeCell ref="F25:J25"/>
    <mergeCell ref="K25:AM25"/>
    <mergeCell ref="A26:E26"/>
    <mergeCell ref="F26:J26"/>
    <mergeCell ref="K26:AM26"/>
    <mergeCell ref="A27:E27"/>
    <mergeCell ref="F27:J27"/>
    <mergeCell ref="K27:AM27"/>
    <mergeCell ref="A28:E28"/>
    <mergeCell ref="F28:J28"/>
    <mergeCell ref="K28:AM28"/>
    <mergeCell ref="A29:E29"/>
    <mergeCell ref="F29:J29"/>
    <mergeCell ref="K29:AM29"/>
    <mergeCell ref="A30:E30"/>
    <mergeCell ref="F30:J30"/>
    <mergeCell ref="K30:AM30"/>
    <mergeCell ref="A31:E31"/>
    <mergeCell ref="F31:J31"/>
    <mergeCell ref="K31:AM31"/>
    <mergeCell ref="A32:E32"/>
    <mergeCell ref="F32:J32"/>
    <mergeCell ref="K32:AM32"/>
    <mergeCell ref="A33:E33"/>
    <mergeCell ref="F33:J33"/>
    <mergeCell ref="K33:AM33"/>
    <mergeCell ref="A34:E34"/>
    <mergeCell ref="F34:J34"/>
    <mergeCell ref="K34:AM34"/>
    <mergeCell ref="A35:E35"/>
    <mergeCell ref="F35:J35"/>
    <mergeCell ref="K35:AM35"/>
    <mergeCell ref="A36:E36"/>
    <mergeCell ref="F36:J36"/>
    <mergeCell ref="K36:AM36"/>
    <mergeCell ref="A37:E37"/>
    <mergeCell ref="F37:J37"/>
    <mergeCell ref="K37:AM37"/>
    <mergeCell ref="A38:E38"/>
    <mergeCell ref="F38:J38"/>
    <mergeCell ref="K38:AM38"/>
    <mergeCell ref="A39:E39"/>
    <mergeCell ref="F39:J39"/>
    <mergeCell ref="K39:AM39"/>
    <mergeCell ref="A40:E40"/>
    <mergeCell ref="F40:J40"/>
    <mergeCell ref="K40:AM40"/>
    <mergeCell ref="A41:E41"/>
    <mergeCell ref="F41:J41"/>
    <mergeCell ref="K41:AM41"/>
    <mergeCell ref="A42:E42"/>
    <mergeCell ref="F42:J42"/>
    <mergeCell ref="K42:AM42"/>
    <mergeCell ref="A43:E43"/>
    <mergeCell ref="F43:J43"/>
    <mergeCell ref="K43:AM43"/>
    <mergeCell ref="A44:E44"/>
    <mergeCell ref="F44:J44"/>
    <mergeCell ref="K44:AM44"/>
    <mergeCell ref="A45:E45"/>
    <mergeCell ref="F45:J45"/>
    <mergeCell ref="K45:AM45"/>
    <mergeCell ref="A48:E48"/>
    <mergeCell ref="F48:J48"/>
    <mergeCell ref="K48:AM48"/>
    <mergeCell ref="A49:E49"/>
    <mergeCell ref="F49:J49"/>
    <mergeCell ref="K49:AM49"/>
    <mergeCell ref="A50:E50"/>
    <mergeCell ref="F50:J50"/>
    <mergeCell ref="K50:AM50"/>
    <mergeCell ref="A51:E51"/>
    <mergeCell ref="F51:J51"/>
    <mergeCell ref="K51:AM51"/>
    <mergeCell ref="A52:E52"/>
    <mergeCell ref="F52:J52"/>
    <mergeCell ref="K52:AM52"/>
    <mergeCell ref="W54:Z54"/>
    <mergeCell ref="AA54:AC54"/>
    <mergeCell ref="AD54:AE54"/>
    <mergeCell ref="AF54:AH54"/>
    <mergeCell ref="AI54:AK54"/>
    <mergeCell ref="AL54:AM54"/>
    <mergeCell ref="H55:J55"/>
    <mergeCell ref="K55:AE55"/>
    <mergeCell ref="A58:E58"/>
    <mergeCell ref="A59:E59"/>
    <mergeCell ref="F59:J59"/>
    <mergeCell ref="K59:AM59"/>
    <mergeCell ref="A60:E60"/>
    <mergeCell ref="F60:J60"/>
    <mergeCell ref="K60:AM60"/>
    <mergeCell ref="A61:E61"/>
    <mergeCell ref="F61:J61"/>
    <mergeCell ref="K61:AM61"/>
    <mergeCell ref="A62:E62"/>
    <mergeCell ref="F62:J62"/>
    <mergeCell ref="K62:AM62"/>
    <mergeCell ref="A63:E63"/>
    <mergeCell ref="F63:J63"/>
    <mergeCell ref="K63:AM63"/>
    <mergeCell ref="A64:E64"/>
    <mergeCell ref="F64:J64"/>
    <mergeCell ref="K64:AM64"/>
    <mergeCell ref="A65:E65"/>
    <mergeCell ref="F65:J65"/>
    <mergeCell ref="K65:AM65"/>
    <mergeCell ref="A66:E66"/>
    <mergeCell ref="F66:J66"/>
    <mergeCell ref="K66:AM66"/>
    <mergeCell ref="A67:E67"/>
    <mergeCell ref="F67:J67"/>
    <mergeCell ref="K67:AM67"/>
    <mergeCell ref="A68:E68"/>
    <mergeCell ref="F68:J68"/>
    <mergeCell ref="K68:AM68"/>
    <mergeCell ref="A69:E69"/>
    <mergeCell ref="F69:J69"/>
    <mergeCell ref="K69:AM69"/>
    <mergeCell ref="A70:E70"/>
    <mergeCell ref="F70:J70"/>
    <mergeCell ref="K70:AM70"/>
    <mergeCell ref="A71:E71"/>
    <mergeCell ref="F71:J71"/>
    <mergeCell ref="K71:AM71"/>
    <mergeCell ref="A72:E72"/>
    <mergeCell ref="F72:J72"/>
    <mergeCell ref="K72:AM72"/>
    <mergeCell ref="A80:AK80"/>
    <mergeCell ref="A85:AK85"/>
    <mergeCell ref="A89:AK89"/>
    <mergeCell ref="L98:AF98"/>
    <mergeCell ref="AG98:AM98"/>
    <mergeCell ref="L99:AF99"/>
    <mergeCell ref="AG99:AM99"/>
    <mergeCell ref="L100:AB100"/>
    <mergeCell ref="AC100:AF100"/>
    <mergeCell ref="AG100:AK100"/>
    <mergeCell ref="AL100:AM100"/>
    <mergeCell ref="Q101:R101"/>
    <mergeCell ref="T101:V101"/>
    <mergeCell ref="L102:AM102"/>
    <mergeCell ref="S103:Y103"/>
    <mergeCell ref="AG103:AM103"/>
    <mergeCell ref="L104:AM104"/>
    <mergeCell ref="K108:N108"/>
    <mergeCell ref="O108:Q108"/>
    <mergeCell ref="R108:S108"/>
    <mergeCell ref="T108:X108"/>
    <mergeCell ref="Y108:AA108"/>
    <mergeCell ref="AB108:AC108"/>
    <mergeCell ref="AD108:AH108"/>
    <mergeCell ref="AI108:AK108"/>
    <mergeCell ref="AL108:AM108"/>
    <mergeCell ref="H109:J109"/>
    <mergeCell ref="K109:AE109"/>
    <mergeCell ref="A119:E119"/>
    <mergeCell ref="F119:J119"/>
    <mergeCell ref="K119:AM119"/>
    <mergeCell ref="A120:E120"/>
    <mergeCell ref="F120:J120"/>
    <mergeCell ref="K120:AM120"/>
    <mergeCell ref="A121:E121"/>
    <mergeCell ref="F121:J121"/>
    <mergeCell ref="K121:AM121"/>
    <mergeCell ref="A122:E122"/>
    <mergeCell ref="F122:J122"/>
    <mergeCell ref="K122:AM122"/>
    <mergeCell ref="A123:E123"/>
    <mergeCell ref="F123:J123"/>
    <mergeCell ref="K123:AM123"/>
    <mergeCell ref="A124:E124"/>
    <mergeCell ref="F124:J124"/>
    <mergeCell ref="K124:AM124"/>
    <mergeCell ref="A125:E125"/>
    <mergeCell ref="F125:J125"/>
    <mergeCell ref="K125:AM125"/>
    <mergeCell ref="A126:E126"/>
    <mergeCell ref="F126:J126"/>
    <mergeCell ref="K126:AM126"/>
    <mergeCell ref="A127:E127"/>
    <mergeCell ref="F127:J127"/>
    <mergeCell ref="K127:AM127"/>
    <mergeCell ref="A128:E128"/>
    <mergeCell ref="F128:J128"/>
    <mergeCell ref="K128:AM128"/>
    <mergeCell ref="A129:E129"/>
    <mergeCell ref="F129:J129"/>
    <mergeCell ref="K129:AM129"/>
    <mergeCell ref="A130:E130"/>
    <mergeCell ref="F130:J130"/>
    <mergeCell ref="K130:AM130"/>
    <mergeCell ref="A131:E131"/>
    <mergeCell ref="F131:J131"/>
    <mergeCell ref="K131:AM131"/>
    <mergeCell ref="A132:E132"/>
    <mergeCell ref="F132:J132"/>
    <mergeCell ref="K132:AM132"/>
    <mergeCell ref="A133:E133"/>
    <mergeCell ref="F133:J133"/>
    <mergeCell ref="K133:AM133"/>
    <mergeCell ref="A134:E134"/>
    <mergeCell ref="F134:J134"/>
    <mergeCell ref="K134:AM134"/>
    <mergeCell ref="A135:E135"/>
    <mergeCell ref="F135:J135"/>
    <mergeCell ref="K135:AM135"/>
    <mergeCell ref="A136:E136"/>
    <mergeCell ref="F136:J136"/>
    <mergeCell ref="K136:AM136"/>
    <mergeCell ref="A137:E137"/>
    <mergeCell ref="F137:J137"/>
    <mergeCell ref="K137:AM137"/>
    <mergeCell ref="A138:E138"/>
    <mergeCell ref="F138:J138"/>
    <mergeCell ref="K138:AM138"/>
    <mergeCell ref="A139:E139"/>
    <mergeCell ref="F139:J139"/>
    <mergeCell ref="K139:AM139"/>
    <mergeCell ref="A140:E140"/>
    <mergeCell ref="F140:J140"/>
    <mergeCell ref="K140:AM140"/>
    <mergeCell ref="A143:E143"/>
    <mergeCell ref="F143:J143"/>
    <mergeCell ref="K143:AM143"/>
    <mergeCell ref="A144:E144"/>
    <mergeCell ref="F144:J144"/>
    <mergeCell ref="K144:AM144"/>
    <mergeCell ref="A145:E145"/>
    <mergeCell ref="F145:J145"/>
    <mergeCell ref="K145:AM145"/>
    <mergeCell ref="A146:E146"/>
    <mergeCell ref="F146:J146"/>
    <mergeCell ref="K146:AM146"/>
    <mergeCell ref="A147:E147"/>
    <mergeCell ref="F147:J147"/>
    <mergeCell ref="K147:AM147"/>
    <mergeCell ref="W149:Z149"/>
    <mergeCell ref="AA149:AC149"/>
    <mergeCell ref="AD149:AE149"/>
    <mergeCell ref="AF149:AH149"/>
    <mergeCell ref="AI149:AK149"/>
    <mergeCell ref="AL149:AM149"/>
    <mergeCell ref="H150:J150"/>
    <mergeCell ref="K150:AE150"/>
    <mergeCell ref="A153:E153"/>
    <mergeCell ref="A154:E154"/>
    <mergeCell ref="F154:J154"/>
    <mergeCell ref="K154:AM154"/>
    <mergeCell ref="A155:E155"/>
    <mergeCell ref="F155:J155"/>
    <mergeCell ref="K155:AM155"/>
    <mergeCell ref="A156:E156"/>
    <mergeCell ref="F156:J156"/>
    <mergeCell ref="K156:AM156"/>
    <mergeCell ref="A157:E157"/>
    <mergeCell ref="F157:J157"/>
    <mergeCell ref="K157:AM157"/>
    <mergeCell ref="A158:E158"/>
    <mergeCell ref="F158:J158"/>
    <mergeCell ref="K158:AM158"/>
    <mergeCell ref="A159:E159"/>
    <mergeCell ref="F159:J159"/>
    <mergeCell ref="K159:AM159"/>
    <mergeCell ref="A160:E160"/>
    <mergeCell ref="F160:J160"/>
    <mergeCell ref="K160:AM160"/>
    <mergeCell ref="A161:E161"/>
    <mergeCell ref="F161:J161"/>
    <mergeCell ref="K161:AM161"/>
    <mergeCell ref="A162:E162"/>
    <mergeCell ref="F162:J162"/>
    <mergeCell ref="K162:AM162"/>
    <mergeCell ref="A163:E163"/>
    <mergeCell ref="F163:J163"/>
    <mergeCell ref="K163:AM163"/>
    <mergeCell ref="A164:E164"/>
    <mergeCell ref="F164:J164"/>
    <mergeCell ref="K164:AM164"/>
    <mergeCell ref="A165:E165"/>
    <mergeCell ref="F165:J165"/>
    <mergeCell ref="K165:AM165"/>
    <mergeCell ref="A166:E166"/>
    <mergeCell ref="F166:J166"/>
    <mergeCell ref="K166:AM166"/>
    <mergeCell ref="A167:E167"/>
    <mergeCell ref="F167:J167"/>
    <mergeCell ref="K167:AM167"/>
    <mergeCell ref="A175:AK175"/>
    <mergeCell ref="A180:AK180"/>
    <mergeCell ref="A184:AK184"/>
    <mergeCell ref="L193:AF193"/>
    <mergeCell ref="AG193:AM193"/>
    <mergeCell ref="L194:AF194"/>
    <mergeCell ref="AG194:AM194"/>
    <mergeCell ref="L195:AB195"/>
    <mergeCell ref="AC195:AF195"/>
    <mergeCell ref="AG195:AK195"/>
    <mergeCell ref="AL195:AM195"/>
    <mergeCell ref="Q196:R196"/>
    <mergeCell ref="T196:V196"/>
    <mergeCell ref="L197:AM197"/>
    <mergeCell ref="S198:Y198"/>
    <mergeCell ref="AG198:AM198"/>
    <mergeCell ref="L199:AM199"/>
    <mergeCell ref="K203:N203"/>
    <mergeCell ref="O203:Q203"/>
    <mergeCell ref="R203:S203"/>
    <mergeCell ref="T203:X203"/>
    <mergeCell ref="Y203:AA203"/>
    <mergeCell ref="AB203:AC203"/>
    <mergeCell ref="AD203:AH203"/>
    <mergeCell ref="AI203:AK203"/>
    <mergeCell ref="AL203:AM203"/>
    <mergeCell ref="H204:J204"/>
    <mergeCell ref="K204:AE204"/>
    <mergeCell ref="A214:E214"/>
    <mergeCell ref="F214:J214"/>
    <mergeCell ref="K214:AM214"/>
    <mergeCell ref="A215:E215"/>
    <mergeCell ref="F215:J215"/>
    <mergeCell ref="K215:AM215"/>
    <mergeCell ref="A216:E216"/>
    <mergeCell ref="F216:J216"/>
    <mergeCell ref="K216:AM216"/>
    <mergeCell ref="A217:E217"/>
    <mergeCell ref="F217:J217"/>
    <mergeCell ref="K217:AM217"/>
    <mergeCell ref="A218:E218"/>
    <mergeCell ref="F218:J218"/>
    <mergeCell ref="K218:AM218"/>
    <mergeCell ref="A219:E219"/>
    <mergeCell ref="F219:J219"/>
    <mergeCell ref="K219:AM219"/>
    <mergeCell ref="A220:E220"/>
    <mergeCell ref="F220:J220"/>
    <mergeCell ref="K220:AM220"/>
    <mergeCell ref="A221:E221"/>
    <mergeCell ref="F221:J221"/>
    <mergeCell ref="K221:AM221"/>
    <mergeCell ref="A222:E222"/>
    <mergeCell ref="F222:J222"/>
    <mergeCell ref="K222:AM222"/>
    <mergeCell ref="A223:E223"/>
    <mergeCell ref="F223:J223"/>
    <mergeCell ref="K223:AM223"/>
    <mergeCell ref="A224:E224"/>
    <mergeCell ref="F224:J224"/>
    <mergeCell ref="K224:AM224"/>
    <mergeCell ref="A225:E225"/>
    <mergeCell ref="F225:J225"/>
    <mergeCell ref="K225:AM225"/>
    <mergeCell ref="A226:E226"/>
    <mergeCell ref="F226:J226"/>
    <mergeCell ref="K226:AM226"/>
    <mergeCell ref="A227:E227"/>
    <mergeCell ref="F227:J227"/>
    <mergeCell ref="K227:AM227"/>
    <mergeCell ref="A228:E228"/>
    <mergeCell ref="F228:J228"/>
    <mergeCell ref="K228:AM228"/>
    <mergeCell ref="A229:E229"/>
    <mergeCell ref="F229:J229"/>
    <mergeCell ref="K229:AM229"/>
    <mergeCell ref="A230:E230"/>
    <mergeCell ref="F230:J230"/>
    <mergeCell ref="K230:AM230"/>
    <mergeCell ref="A231:E231"/>
    <mergeCell ref="F231:J231"/>
    <mergeCell ref="K231:AM231"/>
    <mergeCell ref="A232:E232"/>
    <mergeCell ref="F232:J232"/>
    <mergeCell ref="K232:AM232"/>
    <mergeCell ref="A233:E233"/>
    <mergeCell ref="F233:J233"/>
    <mergeCell ref="K233:AM233"/>
    <mergeCell ref="A234:E234"/>
    <mergeCell ref="F234:J234"/>
    <mergeCell ref="K234:AM234"/>
    <mergeCell ref="A235:E235"/>
    <mergeCell ref="F235:J235"/>
    <mergeCell ref="K235:AM235"/>
    <mergeCell ref="A238:E238"/>
    <mergeCell ref="F238:J238"/>
    <mergeCell ref="K238:AM238"/>
    <mergeCell ref="A239:E239"/>
    <mergeCell ref="F239:J239"/>
    <mergeCell ref="K239:AM239"/>
    <mergeCell ref="A240:E240"/>
    <mergeCell ref="F240:J240"/>
    <mergeCell ref="K240:AM240"/>
    <mergeCell ref="A241:E241"/>
    <mergeCell ref="F241:J241"/>
    <mergeCell ref="K241:AM241"/>
    <mergeCell ref="A242:E242"/>
    <mergeCell ref="F242:J242"/>
    <mergeCell ref="K242:AM242"/>
    <mergeCell ref="W244:Z244"/>
    <mergeCell ref="AA244:AC244"/>
    <mergeCell ref="AD244:AE244"/>
    <mergeCell ref="AF244:AH244"/>
    <mergeCell ref="AI244:AK244"/>
    <mergeCell ref="AL244:AM244"/>
    <mergeCell ref="H245:J245"/>
    <mergeCell ref="K245:AE245"/>
    <mergeCell ref="A248:E248"/>
    <mergeCell ref="A249:E249"/>
    <mergeCell ref="F249:J249"/>
    <mergeCell ref="K249:AM249"/>
    <mergeCell ref="A250:E250"/>
    <mergeCell ref="F250:J250"/>
    <mergeCell ref="K250:AM250"/>
    <mergeCell ref="A251:E251"/>
    <mergeCell ref="F251:J251"/>
    <mergeCell ref="K251:AM251"/>
    <mergeCell ref="A252:E252"/>
    <mergeCell ref="F252:J252"/>
    <mergeCell ref="K252:AM252"/>
    <mergeCell ref="A253:E253"/>
    <mergeCell ref="F253:J253"/>
    <mergeCell ref="K253:AM253"/>
    <mergeCell ref="A254:E254"/>
    <mergeCell ref="F254:J254"/>
    <mergeCell ref="K254:AM254"/>
    <mergeCell ref="A255:E255"/>
    <mergeCell ref="F255:J255"/>
    <mergeCell ref="K255:AM255"/>
    <mergeCell ref="A256:E256"/>
    <mergeCell ref="F256:J256"/>
    <mergeCell ref="K256:AM256"/>
    <mergeCell ref="A257:E257"/>
    <mergeCell ref="F257:J257"/>
    <mergeCell ref="K257:AM257"/>
    <mergeCell ref="A258:E258"/>
    <mergeCell ref="F258:J258"/>
    <mergeCell ref="K258:AM258"/>
    <mergeCell ref="A259:E259"/>
    <mergeCell ref="F259:J259"/>
    <mergeCell ref="K259:AM259"/>
    <mergeCell ref="A260:E260"/>
    <mergeCell ref="F260:J260"/>
    <mergeCell ref="K260:AM260"/>
    <mergeCell ref="A261:E261"/>
    <mergeCell ref="F261:J261"/>
    <mergeCell ref="K261:AM261"/>
    <mergeCell ref="A262:E262"/>
    <mergeCell ref="F262:J262"/>
    <mergeCell ref="K262:AM262"/>
    <mergeCell ref="A270:AK270"/>
    <mergeCell ref="A275:AK275"/>
    <mergeCell ref="A279:AK279"/>
    <mergeCell ref="B6:K7"/>
    <mergeCell ref="AT6:AT7"/>
    <mergeCell ref="A10:H11"/>
    <mergeCell ref="C56:AM57"/>
    <mergeCell ref="B101:K102"/>
    <mergeCell ref="A105:H106"/>
    <mergeCell ref="C151:AM152"/>
    <mergeCell ref="B196:K197"/>
    <mergeCell ref="A200:H201"/>
    <mergeCell ref="C246:AM247"/>
    <mergeCell ref="A3:A9"/>
    <mergeCell ref="C15:AM22"/>
    <mergeCell ref="A98:A104"/>
    <mergeCell ref="C110:AM117"/>
    <mergeCell ref="A193:A199"/>
    <mergeCell ref="C205:AM212"/>
  </mergeCells>
  <phoneticPr fontId="4"/>
  <dataValidations count="6">
    <dataValidation type="list" allowBlank="1" showDropDown="0" showInputMessage="1" showErrorMessage="1" sqref="L195:AB195 L5:AB5 L100:AB100">
      <formula1>$AX$3:$AX$37</formula1>
    </dataValidation>
    <dataValidation type="list" allowBlank="1" showDropDown="0" showInputMessage="1" showErrorMessage="1" sqref="A239:E241 A49:E51 A144:E146">
      <formula1>"施設内療養費"</formula1>
    </dataValidation>
    <dataValidation imeMode="halfAlpha" allowBlank="1" showDropDown="0" showInputMessage="1" showErrorMessage="1" sqref="S244:V244 J244:N244 S54:V54 J54:N54 S149:V149 J149:N149"/>
    <dataValidation type="list" allowBlank="1" showDropDown="0" showInputMessage="1" showErrorMessage="1" sqref="H245:J245 H55:J55 H150:J150">
      <formula1>$AX$45:$AX$46</formula1>
    </dataValidation>
    <dataValidation type="list" allowBlank="1" showDropDown="0" showInputMessage="1" showErrorMessage="1" sqref="A215:E234 A250:E261 A25:E44 A60:E71 A120:E139 A155:E166">
      <formula1>"報酬,給与,報償費,賃金,職員手当等,共済費,旅費,役務費,使用料及び賃借料,委託料,需用費"</formula1>
    </dataValidation>
    <dataValidation type="list" allowBlank="1" showDropDown="0" showInputMessage="1" showErrorMessage="1" sqref="H204:J204 H14:J14 H109:J109">
      <formula1>$AX$39:$AX$44</formula1>
    </dataValidation>
  </dataValidations>
  <printOptions horizontalCentered="1"/>
  <pageMargins left="0.55118110236220474" right="0.55118110236220474" top="0.82677165354330717" bottom="0.23622047244094491" header="0.51181102362204722" footer="0.35433070866141736"/>
  <pageSetup paperSize="9" scale="93" fitToWidth="1" fitToHeight="1" orientation="portrait" usePrinterDefaults="1" r:id="rId1"/>
  <headerFooter alignWithMargins="0"/>
  <rowBreaks count="5" manualBreakCount="5">
    <brk id="53" max="38" man="1"/>
    <brk id="95" max="38" man="1"/>
    <brk id="148" max="38" man="1"/>
    <brk id="190" max="38" man="1"/>
    <brk id="243" max="38" man="1"/>
  </rowBreaks>
  <drawing r:id="rId2"/>
  <legacyDrawing r:id="rId3"/>
  <mc:AlternateContent>
    <mc:Choice xmlns:x14="http://schemas.microsoft.com/office/spreadsheetml/2009/9/main" Requires="x14">
      <controls>
        <mc:AlternateContent>
          <mc:Choice Requires="x14">
            <control shapeId="63489" r:id="rId4" name="チェック 1">
              <controlPr defaultSize="0" autoFill="0" autoLine="0" autoPict="0">
                <anchor moveWithCells="1">
                  <from xmlns:xdr="http://schemas.openxmlformats.org/drawingml/2006/spreadsheetDrawing">
                    <xdr:col>7</xdr:col>
                    <xdr:colOff>95250</xdr:colOff>
                    <xdr:row>9</xdr:row>
                    <xdr:rowOff>28575</xdr:rowOff>
                  </from>
                  <to xmlns:xdr="http://schemas.openxmlformats.org/drawingml/2006/spreadsheetDrawing">
                    <xdr:col>9</xdr:col>
                    <xdr:colOff>19050</xdr:colOff>
                    <xdr:row>10</xdr:row>
                    <xdr:rowOff>57150</xdr:rowOff>
                  </to>
                </anchor>
              </controlPr>
            </control>
          </mc:Choice>
        </mc:AlternateContent>
        <mc:AlternateContent>
          <mc:Choice Requires="x14">
            <control shapeId="63490" r:id="rId5" name="チェック 2">
              <controlPr defaultSize="0" autoFill="0" autoLine="0" autoPict="0">
                <anchor moveWithCells="1">
                  <from xmlns:xdr="http://schemas.openxmlformats.org/drawingml/2006/spreadsheetDrawing">
                    <xdr:col>7</xdr:col>
                    <xdr:colOff>95250</xdr:colOff>
                    <xdr:row>10</xdr:row>
                    <xdr:rowOff>19050</xdr:rowOff>
                  </from>
                  <to xmlns:xdr="http://schemas.openxmlformats.org/drawingml/2006/spreadsheetDrawing">
                    <xdr:col>9</xdr:col>
                    <xdr:colOff>19050</xdr:colOff>
                    <xdr:row>11</xdr:row>
                    <xdr:rowOff>47625</xdr:rowOff>
                  </to>
                </anchor>
              </controlPr>
            </control>
          </mc:Choice>
        </mc:AlternateContent>
        <mc:AlternateContent>
          <mc:Choice Requires="x14">
            <control shapeId="63493" r:id="rId6" name="チェック 5">
              <controlPr defaultSize="0" autoFill="0" autoLine="0" autoPict="0">
                <anchor moveWithCells="1">
                  <from xmlns:xdr="http://schemas.openxmlformats.org/drawingml/2006/spreadsheetDrawing">
                    <xdr:col>7</xdr:col>
                    <xdr:colOff>95250</xdr:colOff>
                    <xdr:row>104</xdr:row>
                    <xdr:rowOff>27940</xdr:rowOff>
                  </from>
                  <to xmlns:xdr="http://schemas.openxmlformats.org/drawingml/2006/spreadsheetDrawing">
                    <xdr:col>9</xdr:col>
                    <xdr:colOff>19050</xdr:colOff>
                    <xdr:row>105</xdr:row>
                    <xdr:rowOff>27305</xdr:rowOff>
                  </to>
                </anchor>
              </controlPr>
            </control>
          </mc:Choice>
        </mc:AlternateContent>
        <mc:AlternateContent>
          <mc:Choice Requires="x14">
            <control shapeId="63494" r:id="rId7" name="チェック 6">
              <controlPr defaultSize="0" autoFill="0" autoLine="0" autoPict="0">
                <anchor moveWithCells="1">
                  <from xmlns:xdr="http://schemas.openxmlformats.org/drawingml/2006/spreadsheetDrawing">
                    <xdr:col>7</xdr:col>
                    <xdr:colOff>95250</xdr:colOff>
                    <xdr:row>105</xdr:row>
                    <xdr:rowOff>18415</xdr:rowOff>
                  </from>
                  <to xmlns:xdr="http://schemas.openxmlformats.org/drawingml/2006/spreadsheetDrawing">
                    <xdr:col>9</xdr:col>
                    <xdr:colOff>19050</xdr:colOff>
                    <xdr:row>106</xdr:row>
                    <xdr:rowOff>17145</xdr:rowOff>
                  </to>
                </anchor>
              </controlPr>
            </control>
          </mc:Choice>
        </mc:AlternateContent>
        <mc:AlternateContent>
          <mc:Choice Requires="x14">
            <control shapeId="63497" r:id="rId8" name="チェック 9">
              <controlPr defaultSize="0" autoFill="0" autoLine="0" autoPict="0">
                <anchor moveWithCells="1">
                  <from xmlns:xdr="http://schemas.openxmlformats.org/drawingml/2006/spreadsheetDrawing">
                    <xdr:col>7</xdr:col>
                    <xdr:colOff>95250</xdr:colOff>
                    <xdr:row>199</xdr:row>
                    <xdr:rowOff>27940</xdr:rowOff>
                  </from>
                  <to xmlns:xdr="http://schemas.openxmlformats.org/drawingml/2006/spreadsheetDrawing">
                    <xdr:col>9</xdr:col>
                    <xdr:colOff>19050</xdr:colOff>
                    <xdr:row>200</xdr:row>
                    <xdr:rowOff>27305</xdr:rowOff>
                  </to>
                </anchor>
              </controlPr>
            </control>
          </mc:Choice>
        </mc:AlternateContent>
        <mc:AlternateContent>
          <mc:Choice Requires="x14">
            <control shapeId="63498" r:id="rId9" name="チェック 10">
              <controlPr defaultSize="0" autoFill="0" autoLine="0" autoPict="0">
                <anchor moveWithCells="1">
                  <from xmlns:xdr="http://schemas.openxmlformats.org/drawingml/2006/spreadsheetDrawing">
                    <xdr:col>7</xdr:col>
                    <xdr:colOff>95250</xdr:colOff>
                    <xdr:row>200</xdr:row>
                    <xdr:rowOff>18415</xdr:rowOff>
                  </from>
                  <to xmlns:xdr="http://schemas.openxmlformats.org/drawingml/2006/spreadsheetDrawing">
                    <xdr:col>9</xdr:col>
                    <xdr:colOff>19050</xdr:colOff>
                    <xdr:row>201</xdr:row>
                    <xdr:rowOff>17780</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15</vt:i4>
      </vt:variant>
    </vt:vector>
  </HeadingPairs>
  <TitlesOfParts>
    <vt:vector size="15" baseType="lpstr">
      <vt:lpstr>（はじめにお読みください）</vt:lpstr>
      <vt:lpstr>基本情報等入力シート</vt:lpstr>
      <vt:lpstr>様式第1号</vt:lpstr>
      <vt:lpstr>別紙1-1</vt:lpstr>
      <vt:lpstr>別紙1-2</vt:lpstr>
      <vt:lpstr>個票１～３</vt:lpstr>
      <vt:lpstr>個票４～６</vt:lpstr>
      <vt:lpstr>個票７～９</vt:lpstr>
      <vt:lpstr>個票10～12</vt:lpstr>
      <vt:lpstr>個票13～15</vt:lpstr>
      <vt:lpstr>別紙1-5</vt:lpstr>
      <vt:lpstr>別紙1-4</vt:lpstr>
      <vt:lpstr>別紙1-6-1</vt:lpstr>
      <vt:lpstr>別紙1-6-2</vt:lpstr>
      <vt:lpstr>別紙1-7</vt:lpstr>
    </vt:vector>
  </TitlesOfParts>
  <Company>TAIMS</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東京都</dc:creator>
  <cp:lastModifiedBy>杉村　龍二</cp:lastModifiedBy>
  <cp:lastPrinted>2023-03-28T10:36:37Z</cp:lastPrinted>
  <dcterms:created xsi:type="dcterms:W3CDTF">2018-06-19T01:27:02Z</dcterms:created>
  <dcterms:modified xsi:type="dcterms:W3CDTF">2023-10-06T08:58:56Z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2023-10-06T08:58:56Z</vt:filetime>
  </property>
</Properties>
</file>