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720" yWindow="3120" windowWidth="20790" windowHeight="11850"/>
  </bookViews>
  <sheets>
    <sheet name="施設内療養一覧（大規模施設）" sheetId="1" r:id="rId1"/>
    <sheet name="施設内療養一覧（小規模施設）" sheetId="2" r:id="rId2"/>
    <sheet name="記入例（大規模）" sheetId="3" r:id="rId3"/>
    <sheet name="記入例（小規模）" sheetId="4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<sst xmlns="http://schemas.openxmlformats.org/spreadsheetml/2006/main" xmlns:r="http://schemas.openxmlformats.org/officeDocument/2006/relationships" count="32" uniqueCount="32">
  <si>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施設名</t>
    <rPh sb="0" eb="3">
      <t>しせつめい</t>
    </rPh>
    <phoneticPr fontId="1" type="Hiragana"/>
  </si>
  <si>
    <t>例）A</t>
    <rPh sb="0" eb="1">
      <t>れい</t>
    </rPh>
    <phoneticPr fontId="1" type="Hiragana"/>
  </si>
  <si>
    <t>（参考様式）</t>
    <rPh sb="1" eb="3">
      <t>さんこう</t>
    </rPh>
    <rPh sb="3" eb="5">
      <t>ようしき</t>
    </rPh>
    <phoneticPr fontId="1" type="Hiragana"/>
  </si>
  <si>
    <t>サービス種類</t>
    <rPh sb="4" eb="6">
      <t>しゅるい</t>
    </rPh>
    <phoneticPr fontId="1" type="Hiragana"/>
  </si>
  <si>
    <t>日別療養者数</t>
    <rPh sb="0" eb="1">
      <t>ひ</t>
    </rPh>
    <rPh sb="1" eb="2">
      <t>べつ</t>
    </rPh>
    <rPh sb="2" eb="5">
      <t>りょうようしゃ</t>
    </rPh>
    <rPh sb="5" eb="6">
      <t>すう</t>
    </rPh>
    <phoneticPr fontId="1" type="Hiragana"/>
  </si>
  <si>
    <t>名前（イニシャル等）</t>
    <rPh sb="0" eb="2">
      <t>なまえ</t>
    </rPh>
    <rPh sb="8" eb="9">
      <t>とう</t>
    </rPh>
    <phoneticPr fontId="1" type="Hiragana"/>
  </si>
  <si>
    <t>例）B</t>
    <rPh sb="0" eb="1">
      <t>れい</t>
    </rPh>
    <phoneticPr fontId="1" type="Hiragana"/>
  </si>
  <si>
    <t>定　員</t>
    <rPh sb="0" eb="1">
      <t>さだ</t>
    </rPh>
    <rPh sb="2" eb="3">
      <t>いん</t>
    </rPh>
    <phoneticPr fontId="1" type="Hiragana"/>
  </si>
  <si>
    <t>合計</t>
    <rPh sb="0" eb="2">
      <t>ごうけい</t>
    </rPh>
    <phoneticPr fontId="1" type="Hiragana"/>
  </si>
  <si>
    <t>B</t>
  </si>
  <si>
    <t>例）C</t>
    <rPh sb="0" eb="1">
      <t>れい</t>
    </rPh>
    <phoneticPr fontId="1" type="Hiragana"/>
  </si>
  <si>
    <t>例）D</t>
    <rPh sb="0" eb="1">
      <t>れい</t>
    </rPh>
    <phoneticPr fontId="1" type="Hiragana"/>
  </si>
  <si>
    <t>申請可能療養費</t>
    <rPh sb="0" eb="2">
      <t>しんせい</t>
    </rPh>
    <rPh sb="2" eb="4">
      <t>かのう</t>
    </rPh>
    <rPh sb="4" eb="7">
      <t>りょうようひ</t>
    </rPh>
    <phoneticPr fontId="1" type="Hiragana"/>
  </si>
  <si>
    <t>入院</t>
    <rPh sb="0" eb="2">
      <t>にゅういん</t>
    </rPh>
    <phoneticPr fontId="1" type="Hiragana"/>
  </si>
  <si>
    <t>A</t>
  </si>
  <si>
    <t>C</t>
  </si>
  <si>
    <t>基本補助</t>
    <rPh sb="0" eb="2">
      <t>きほん</t>
    </rPh>
    <rPh sb="2" eb="4">
      <t>ほじょ</t>
    </rPh>
    <phoneticPr fontId="1" type="Hiragana"/>
  </si>
  <si>
    <t>追加補助</t>
    <rPh sb="0" eb="2">
      <t>ついか</t>
    </rPh>
    <rPh sb="2" eb="4">
      <t>ほじょ</t>
    </rPh>
    <phoneticPr fontId="1" type="Hiragana"/>
  </si>
  <si>
    <t>例）E</t>
    <rPh sb="0" eb="1">
      <t>れい</t>
    </rPh>
    <phoneticPr fontId="1" type="Hiragana"/>
  </si>
  <si>
    <t>例）F</t>
    <rPh sb="0" eb="1">
      <t>れい</t>
    </rPh>
    <phoneticPr fontId="1" type="Hiragana"/>
  </si>
  <si>
    <t>円</t>
    <rPh sb="0" eb="1">
      <t>えん</t>
    </rPh>
    <phoneticPr fontId="1" type="Hiragana"/>
  </si>
  <si>
    <t>名</t>
    <rPh sb="0" eb="1">
      <t>めい</t>
    </rPh>
    <phoneticPr fontId="1" type="Hiragana"/>
  </si>
  <si>
    <t>追加補助申請可能日数</t>
    <rPh sb="0" eb="2">
      <t>ついか</t>
    </rPh>
    <rPh sb="2" eb="4">
      <t>ほじょ</t>
    </rPh>
    <rPh sb="4" eb="6">
      <t>しんせい</t>
    </rPh>
    <rPh sb="6" eb="8">
      <t>かのう</t>
    </rPh>
    <rPh sb="8" eb="10">
      <t>にっすう</t>
    </rPh>
    <phoneticPr fontId="1" type="Hiragana"/>
  </si>
  <si>
    <t>（※追加補助の上限5,000,000円）</t>
    <rPh sb="2" eb="4">
      <t>ついか</t>
    </rPh>
    <rPh sb="4" eb="6">
      <t>ほじょ</t>
    </rPh>
    <rPh sb="7" eb="9">
      <t>じょうげん</t>
    </rPh>
    <rPh sb="18" eb="19">
      <t>えん</t>
    </rPh>
    <phoneticPr fontId="1" type="Hiragana"/>
  </si>
  <si>
    <t>　施設内療養者一覧（小規模施設（定員29人以下））</t>
    <rPh sb="1" eb="4">
      <t>しせつない</t>
    </rPh>
    <rPh sb="4" eb="7">
      <t>りょうようしゃ</t>
    </rPh>
    <rPh sb="7" eb="9">
      <t>いちらん</t>
    </rPh>
    <rPh sb="16" eb="18">
      <t>ていいん</t>
    </rPh>
    <rPh sb="20" eb="21">
      <t>にん</t>
    </rPh>
    <rPh sb="21" eb="23">
      <t>いか</t>
    </rPh>
    <phoneticPr fontId="1" type="Hiragana"/>
  </si>
  <si>
    <t>（※追加補助の上限2,000,000円）</t>
    <rPh sb="2" eb="4">
      <t>ついか</t>
    </rPh>
    <rPh sb="4" eb="6">
      <t>ほじょ</t>
    </rPh>
    <rPh sb="7" eb="9">
      <t>じょうげん</t>
    </rPh>
    <rPh sb="18" eb="19">
      <t>えん</t>
    </rPh>
    <phoneticPr fontId="1" type="Hiragana"/>
  </si>
  <si>
    <t>　施設内療養者一覧（大規模施設（定員30人以上））</t>
    <rPh sb="1" eb="4">
      <t>しせつない</t>
    </rPh>
    <rPh sb="4" eb="7">
      <t>りょうようしゃ</t>
    </rPh>
    <rPh sb="7" eb="9">
      <t>いちらん</t>
    </rPh>
    <rPh sb="16" eb="18">
      <t>ていいん</t>
    </rPh>
    <rPh sb="20" eb="21">
      <t>にん</t>
    </rPh>
    <rPh sb="21" eb="23">
      <t>いじょう</t>
    </rPh>
    <phoneticPr fontId="1" type="Hiragana"/>
  </si>
  <si>
    <t>※「施設内療養者」は、発症日から起算して10 日以内の者（発症日を含めて10 日間）です。
　発症日は施設で判断していただきますが、発症日がどうしてもわからない場合及び無症状者については、陽性と判明した検査の検体採取日となります。</t>
  </si>
  <si>
    <t>※ 発症日から10 日間を経過していなくても、発症後５日を経過し、かつ、症状軽快から24 時間経過した者であって、当該療養者や高齢者施設等の個別の状況を踏まえて必要な措置（要綱別添2-2の３(2)①～⑥の措置）を継続しないこととした場合は、当該措置を行った日までが「施設内療養者」となります。</t>
    <rPh sb="80" eb="82">
      <t>ひつよう</t>
    </rPh>
    <rPh sb="83" eb="85">
      <t>そち</t>
    </rPh>
    <rPh sb="86" eb="88">
      <t>ようこう</t>
    </rPh>
    <rPh sb="88" eb="90">
      <t>べってん</t>
    </rPh>
    <phoneticPr fontId="1" type="Hiragana"/>
  </si>
  <si>
    <t>※ いずれの場合も、途中で入院した場合は、発症日から入院日までの間に限り「施設内療養者」となります。</t>
  </si>
  <si>
    <r>
      <t xml:space="preserve">※ </t>
    </r>
    <r>
      <rPr>
        <b/>
        <u/>
        <sz val="11"/>
        <color theme="1"/>
        <rFont val="游ゴシック"/>
      </rPr>
      <t>無症状患者（無症状病原体保有者）</t>
    </r>
    <r>
      <rPr>
        <sz val="11"/>
        <color theme="1"/>
        <rFont val="游ゴシック"/>
      </rPr>
      <t>について</t>
    </r>
    <r>
      <rPr>
        <b/>
        <u/>
        <sz val="11"/>
        <color theme="1"/>
        <rFont val="游ゴシック"/>
      </rPr>
      <t>は、当該検体採取日から起算して７日以内の者（当該検体採取日を含めて７日間）を「施設内療養者」とします</t>
    </r>
    <r>
      <rPr>
        <sz val="11"/>
        <color theme="1"/>
        <rFont val="游ゴシック"/>
      </rPr>
      <t>。</t>
    </r>
  </si>
  <si>
    <r>
      <t>※ 発症日から10 日間経過し、かつ症状軽快から72 時間経過していない者であって、施設において療養が必要と判断された者については、当該療養を行った日までが「施設内療養者」となります（ただし、発症日から起算して15 日目までを上限とします。）。</t>
    </r>
    <r>
      <rPr>
        <b/>
        <u/>
        <sz val="11"/>
        <color rgb="FFFF0000"/>
        <rFont val="游ゴシック"/>
      </rPr>
      <t>11日目以降の施設内療養費を申請される場合は、証拠書類を添付して御提出ください。</t>
    </r>
    <rPh sb="129" eb="131">
      <t>しせつ</t>
    </rPh>
    <rPh sb="131" eb="132">
      <t>ない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</si>
</sst>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FFB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Protection="1">
      <alignment vertical="center"/>
    </xf>
    <xf numFmtId="38" fontId="0" fillId="0" borderId="0" xfId="1" applyFont="1" applyProtection="1">
      <alignment vertical="center"/>
    </xf>
    <xf numFmtId="0" fontId="0" fillId="0" borderId="0" xfId="0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0" borderId="1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Continuous" vertical="center"/>
    </xf>
    <xf numFmtId="0" fontId="0" fillId="0" borderId="6" xfId="0" applyFont="1" applyBorder="1" applyAlignment="1" applyProtection="1">
      <alignment horizontal="centerContinuous" vertical="center"/>
    </xf>
    <xf numFmtId="0" fontId="0" fillId="0" borderId="7" xfId="0" applyFont="1" applyBorder="1" applyProtection="1">
      <alignment vertical="center"/>
    </xf>
    <xf numFmtId="0" fontId="0" fillId="0" borderId="0" xfId="0" applyFont="1" applyAlignment="1" applyProtection="1">
      <alignment horizontal="left" vertical="center"/>
    </xf>
    <xf numFmtId="176" fontId="0" fillId="0" borderId="1" xfId="0" applyNumberFormat="1" applyFont="1" applyBorder="1" applyAlignment="1" applyProtection="1">
      <alignment horizontal="center" vertical="center" shrinkToFit="1"/>
    </xf>
    <xf numFmtId="0" fontId="0" fillId="0" borderId="8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3" fontId="0" fillId="0" borderId="0" xfId="0" applyNumberFormat="1" applyFont="1" applyProtection="1">
      <alignment vertical="center"/>
    </xf>
    <xf numFmtId="38" fontId="0" fillId="0" borderId="0" xfId="1" applyFont="1" applyBorder="1" applyProtection="1">
      <alignment vertical="center"/>
    </xf>
    <xf numFmtId="38" fontId="0" fillId="0" borderId="0" xfId="1" applyFont="1" applyAlignment="1" applyProtection="1">
      <alignment vertical="center" shrinkToFit="1"/>
    </xf>
    <xf numFmtId="38" fontId="0" fillId="0" borderId="8" xfId="1" applyFont="1" applyBorder="1" applyProtection="1">
      <alignment vertical="center"/>
    </xf>
    <xf numFmtId="0" fontId="0" fillId="0" borderId="0" xfId="0" applyFont="1" applyAlignment="1" applyProtection="1">
      <alignment vertical="top"/>
    </xf>
    <xf numFmtId="0" fontId="0" fillId="0" borderId="0" xfId="0" applyBorder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centerContinuous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Continuous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9" xfId="0" applyFont="1" applyBorder="1" applyProtection="1">
      <alignment vertical="center"/>
    </xf>
    <xf numFmtId="0" fontId="0" fillId="2" borderId="1" xfId="0" applyFont="1" applyFill="1" applyBorder="1" applyProtection="1">
      <alignment vertical="center"/>
      <protection locked="0"/>
    </xf>
    <xf numFmtId="0" fontId="0" fillId="3" borderId="1" xfId="0" applyFont="1" applyFill="1" applyBorder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桁区切り" xfId="1" builtinId="6"/>
  </cellStyles>
  <dxfs count="8"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  <pageSetUpPr fitToPage="1"/>
  </sheetPr>
  <dimension ref="A1:AP44"/>
  <sheetViews>
    <sheetView tabSelected="1" zoomScale="85" zoomScaleNormal="85" workbookViewId="0"/>
  </sheetViews>
  <sheetFormatPr defaultRowHeight="18.75"/>
  <cols>
    <col min="1" max="1" width="3.875" style="1" customWidth="1"/>
    <col min="2" max="2" width="20.5" style="1" customWidth="1"/>
    <col min="3" max="12" width="4.125" style="1" customWidth="1"/>
    <col min="13" max="13" width="3.75" style="1" customWidth="1"/>
    <col min="14" max="29" width="4.125" style="1" customWidth="1"/>
    <col min="30" max="37" width="4.625" style="1" customWidth="1"/>
    <col min="38" max="38" width="7.875" style="1" customWidth="1"/>
    <col min="39" max="39" width="13.25" style="1" bestFit="1" customWidth="1"/>
    <col min="40" max="40" width="17.75" style="2" customWidth="1"/>
    <col min="41" max="42" width="9" style="1" customWidth="1"/>
    <col min="43" max="43" width="9.625" style="1" bestFit="1" customWidth="1"/>
    <col min="44" max="16384" width="9" style="1" customWidth="1"/>
  </cols>
  <sheetData>
    <row r="1" spans="1:42">
      <c r="A1" s="1" t="s">
        <v>2</v>
      </c>
    </row>
    <row r="2" spans="1:42" ht="24">
      <c r="A2" s="4" t="s">
        <v>26</v>
      </c>
      <c r="AB2" s="13" t="s">
        <v>3</v>
      </c>
      <c r="AC2" s="13"/>
      <c r="AD2" s="13"/>
      <c r="AE2" s="15"/>
      <c r="AF2" s="15"/>
      <c r="AG2" s="15"/>
      <c r="AH2" s="15"/>
      <c r="AI2" s="15"/>
      <c r="AJ2" s="15"/>
      <c r="AK2" s="15"/>
      <c r="AL2" s="22"/>
      <c r="AN2" s="27"/>
    </row>
    <row r="3" spans="1:42" ht="24">
      <c r="A3" s="4"/>
      <c r="AB3" s="13" t="s">
        <v>0</v>
      </c>
      <c r="AC3" s="13"/>
      <c r="AD3" s="13"/>
      <c r="AE3" s="16"/>
      <c r="AF3" s="16"/>
      <c r="AG3" s="16"/>
      <c r="AH3" s="16"/>
      <c r="AI3" s="16"/>
      <c r="AJ3" s="16"/>
      <c r="AK3" s="16"/>
      <c r="AL3" s="22"/>
      <c r="AN3" s="27"/>
    </row>
    <row r="4" spans="1:42" ht="24">
      <c r="A4" s="4"/>
      <c r="AB4" s="13" t="s">
        <v>7</v>
      </c>
      <c r="AC4" s="13"/>
      <c r="AD4" s="13"/>
      <c r="AE4" s="17"/>
      <c r="AF4" s="18"/>
      <c r="AG4" s="18"/>
      <c r="AH4" s="18"/>
      <c r="AI4" s="18"/>
      <c r="AJ4" s="19" t="s">
        <v>21</v>
      </c>
      <c r="AK4" s="20"/>
      <c r="AL4" s="22"/>
      <c r="AN4" s="27"/>
      <c r="AP4" s="31"/>
    </row>
    <row r="5" spans="1:42" ht="6.75" customHeight="1"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42" s="3" customFormat="1" ht="25.5" customHeight="1">
      <c r="A6" s="5"/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23" t="s">
        <v>8</v>
      </c>
      <c r="AN6" s="28"/>
    </row>
    <row r="7" spans="1:42">
      <c r="A7" s="6">
        <v>1</v>
      </c>
      <c r="B7" s="6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>
        <f t="shared" ref="AL7:AL36" si="0">COUNT(C7:AK7)</f>
        <v>0</v>
      </c>
    </row>
    <row r="8" spans="1:42">
      <c r="A8" s="6">
        <v>2</v>
      </c>
      <c r="B8" s="6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7">
        <f t="shared" si="0"/>
        <v>0</v>
      </c>
    </row>
    <row r="9" spans="1:42">
      <c r="A9" s="6">
        <v>3</v>
      </c>
      <c r="B9" s="6" t="s">
        <v>10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>
        <f t="shared" si="0"/>
        <v>0</v>
      </c>
    </row>
    <row r="10" spans="1:42">
      <c r="A10" s="6">
        <v>4</v>
      </c>
      <c r="B10" s="6" t="s">
        <v>11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7">
        <f t="shared" si="0"/>
        <v>0</v>
      </c>
    </row>
    <row r="11" spans="1:42">
      <c r="A11" s="6">
        <v>5</v>
      </c>
      <c r="B11" s="6" t="s">
        <v>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7">
        <f t="shared" si="0"/>
        <v>0</v>
      </c>
    </row>
    <row r="12" spans="1:42">
      <c r="A12" s="6">
        <v>6</v>
      </c>
      <c r="B12" s="6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>
        <f t="shared" si="0"/>
        <v>0</v>
      </c>
    </row>
    <row r="13" spans="1:42">
      <c r="A13" s="6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">
        <f t="shared" si="0"/>
        <v>0</v>
      </c>
    </row>
    <row r="14" spans="1:42">
      <c r="A14" s="6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">
        <f t="shared" si="0"/>
        <v>0</v>
      </c>
    </row>
    <row r="15" spans="1:42">
      <c r="A15" s="6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>
        <f t="shared" si="0"/>
        <v>0</v>
      </c>
    </row>
    <row r="16" spans="1:42">
      <c r="A16" s="6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>
        <f t="shared" si="0"/>
        <v>0</v>
      </c>
    </row>
    <row r="17" spans="1:38">
      <c r="A17" s="6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>
        <f t="shared" si="0"/>
        <v>0</v>
      </c>
    </row>
    <row r="18" spans="1:38">
      <c r="A18" s="6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>
        <f t="shared" si="0"/>
        <v>0</v>
      </c>
    </row>
    <row r="19" spans="1:38">
      <c r="A19" s="6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">
        <f t="shared" si="0"/>
        <v>0</v>
      </c>
    </row>
    <row r="20" spans="1:38">
      <c r="A20" s="6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7">
        <f t="shared" si="0"/>
        <v>0</v>
      </c>
    </row>
    <row r="21" spans="1:38">
      <c r="A21" s="6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7">
        <f t="shared" si="0"/>
        <v>0</v>
      </c>
    </row>
    <row r="22" spans="1:38">
      <c r="A22" s="6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7">
        <f t="shared" si="0"/>
        <v>0</v>
      </c>
    </row>
    <row r="23" spans="1:38">
      <c r="A23" s="6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">
        <f t="shared" si="0"/>
        <v>0</v>
      </c>
    </row>
    <row r="24" spans="1:38">
      <c r="A24" s="6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>
        <f t="shared" si="0"/>
        <v>0</v>
      </c>
    </row>
    <row r="25" spans="1:38">
      <c r="A25" s="6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">
        <f t="shared" si="0"/>
        <v>0</v>
      </c>
    </row>
    <row r="26" spans="1:38">
      <c r="A26" s="6">
        <v>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7">
        <f t="shared" si="0"/>
        <v>0</v>
      </c>
    </row>
    <row r="27" spans="1:38">
      <c r="A27" s="6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7">
        <f t="shared" si="0"/>
        <v>0</v>
      </c>
    </row>
    <row r="28" spans="1:38">
      <c r="A28" s="6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7">
        <f t="shared" si="0"/>
        <v>0</v>
      </c>
    </row>
    <row r="29" spans="1:38">
      <c r="A29" s="6">
        <v>23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">
        <f t="shared" si="0"/>
        <v>0</v>
      </c>
    </row>
    <row r="30" spans="1:38">
      <c r="A30" s="6">
        <v>24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7">
        <f t="shared" si="0"/>
        <v>0</v>
      </c>
    </row>
    <row r="31" spans="1:38">
      <c r="A31" s="6">
        <v>25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">
        <f t="shared" si="0"/>
        <v>0</v>
      </c>
    </row>
    <row r="32" spans="1:38">
      <c r="A32" s="6">
        <v>26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">
        <f t="shared" si="0"/>
        <v>0</v>
      </c>
    </row>
    <row r="33" spans="1:42">
      <c r="A33" s="6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>
        <f t="shared" si="0"/>
        <v>0</v>
      </c>
    </row>
    <row r="34" spans="1:42">
      <c r="A34" s="6">
        <v>28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>
        <f t="shared" si="0"/>
        <v>0</v>
      </c>
    </row>
    <row r="35" spans="1:42">
      <c r="A35" s="6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>
        <f t="shared" si="0"/>
        <v>0</v>
      </c>
    </row>
    <row r="36" spans="1:42" ht="19.5">
      <c r="A36" s="6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">
        <f t="shared" si="0"/>
        <v>0</v>
      </c>
    </row>
    <row r="37" spans="1:42" ht="19.5">
      <c r="A37" s="7"/>
      <c r="B37" s="9" t="s">
        <v>4</v>
      </c>
      <c r="C37" s="7">
        <f t="shared" ref="C37:AK37" si="1">COUNT(C7:C36)</f>
        <v>0</v>
      </c>
      <c r="D37" s="7">
        <f t="shared" si="1"/>
        <v>0</v>
      </c>
      <c r="E37" s="7">
        <f t="shared" si="1"/>
        <v>0</v>
      </c>
      <c r="F37" s="7">
        <f t="shared" si="1"/>
        <v>0</v>
      </c>
      <c r="G37" s="7">
        <f t="shared" si="1"/>
        <v>0</v>
      </c>
      <c r="H37" s="7">
        <f t="shared" si="1"/>
        <v>0</v>
      </c>
      <c r="I37" s="7">
        <f t="shared" si="1"/>
        <v>0</v>
      </c>
      <c r="J37" s="7">
        <f t="shared" si="1"/>
        <v>0</v>
      </c>
      <c r="K37" s="7">
        <f t="shared" si="1"/>
        <v>0</v>
      </c>
      <c r="L37" s="7">
        <f t="shared" si="1"/>
        <v>0</v>
      </c>
      <c r="M37" s="7">
        <f t="shared" si="1"/>
        <v>0</v>
      </c>
      <c r="N37" s="7">
        <f t="shared" si="1"/>
        <v>0</v>
      </c>
      <c r="O37" s="7">
        <f t="shared" si="1"/>
        <v>0</v>
      </c>
      <c r="P37" s="7">
        <f t="shared" si="1"/>
        <v>0</v>
      </c>
      <c r="Q37" s="7">
        <f t="shared" si="1"/>
        <v>0</v>
      </c>
      <c r="R37" s="7">
        <f t="shared" si="1"/>
        <v>0</v>
      </c>
      <c r="S37" s="7">
        <f t="shared" si="1"/>
        <v>0</v>
      </c>
      <c r="T37" s="7">
        <f t="shared" si="1"/>
        <v>0</v>
      </c>
      <c r="U37" s="7">
        <f t="shared" si="1"/>
        <v>0</v>
      </c>
      <c r="V37" s="7">
        <f t="shared" si="1"/>
        <v>0</v>
      </c>
      <c r="W37" s="7">
        <f t="shared" si="1"/>
        <v>0</v>
      </c>
      <c r="X37" s="7">
        <f t="shared" si="1"/>
        <v>0</v>
      </c>
      <c r="Y37" s="7">
        <f t="shared" si="1"/>
        <v>0</v>
      </c>
      <c r="Z37" s="7">
        <f t="shared" si="1"/>
        <v>0</v>
      </c>
      <c r="AA37" s="7">
        <f t="shared" si="1"/>
        <v>0</v>
      </c>
      <c r="AB37" s="7">
        <f t="shared" si="1"/>
        <v>0</v>
      </c>
      <c r="AC37" s="7">
        <f t="shared" si="1"/>
        <v>0</v>
      </c>
      <c r="AD37" s="7">
        <f t="shared" si="1"/>
        <v>0</v>
      </c>
      <c r="AE37" s="7">
        <f t="shared" si="1"/>
        <v>0</v>
      </c>
      <c r="AF37" s="7">
        <f t="shared" si="1"/>
        <v>0</v>
      </c>
      <c r="AG37" s="7">
        <f t="shared" si="1"/>
        <v>0</v>
      </c>
      <c r="AH37" s="7">
        <f t="shared" si="1"/>
        <v>0</v>
      </c>
      <c r="AI37" s="7">
        <f t="shared" si="1"/>
        <v>0</v>
      </c>
      <c r="AJ37" s="7">
        <f t="shared" si="1"/>
        <v>0</v>
      </c>
      <c r="AK37" s="21">
        <f t="shared" si="1"/>
        <v>0</v>
      </c>
      <c r="AL37" s="24">
        <f>SUM(C37:AK37)</f>
        <v>0</v>
      </c>
      <c r="AM37" s="25" t="s">
        <v>16</v>
      </c>
      <c r="AN37" s="29">
        <f>AL37*10000</f>
        <v>0</v>
      </c>
      <c r="AO37" s="1" t="s">
        <v>20</v>
      </c>
    </row>
    <row r="38" spans="1:42" ht="19.5">
      <c r="A38" s="7"/>
      <c r="B38" s="9" t="s">
        <v>22</v>
      </c>
      <c r="C38" s="7">
        <f t="shared" ref="C38:AK38" si="2">IF(C37&gt;=$AP$40,C37,0)</f>
        <v>0</v>
      </c>
      <c r="D38" s="7">
        <f t="shared" si="2"/>
        <v>0</v>
      </c>
      <c r="E38" s="7">
        <f t="shared" si="2"/>
        <v>0</v>
      </c>
      <c r="F38" s="7">
        <f t="shared" si="2"/>
        <v>0</v>
      </c>
      <c r="G38" s="7">
        <f t="shared" si="2"/>
        <v>0</v>
      </c>
      <c r="H38" s="7">
        <f t="shared" si="2"/>
        <v>0</v>
      </c>
      <c r="I38" s="7">
        <f t="shared" si="2"/>
        <v>0</v>
      </c>
      <c r="J38" s="7">
        <f t="shared" si="2"/>
        <v>0</v>
      </c>
      <c r="K38" s="7">
        <f t="shared" si="2"/>
        <v>0</v>
      </c>
      <c r="L38" s="7">
        <f t="shared" si="2"/>
        <v>0</v>
      </c>
      <c r="M38" s="7">
        <f t="shared" si="2"/>
        <v>0</v>
      </c>
      <c r="N38" s="7">
        <f t="shared" si="2"/>
        <v>0</v>
      </c>
      <c r="O38" s="7">
        <f t="shared" si="2"/>
        <v>0</v>
      </c>
      <c r="P38" s="7">
        <f t="shared" si="2"/>
        <v>0</v>
      </c>
      <c r="Q38" s="7">
        <f t="shared" si="2"/>
        <v>0</v>
      </c>
      <c r="R38" s="7">
        <f t="shared" si="2"/>
        <v>0</v>
      </c>
      <c r="S38" s="7">
        <f t="shared" si="2"/>
        <v>0</v>
      </c>
      <c r="T38" s="7">
        <f t="shared" si="2"/>
        <v>0</v>
      </c>
      <c r="U38" s="7">
        <f t="shared" si="2"/>
        <v>0</v>
      </c>
      <c r="V38" s="7">
        <f t="shared" si="2"/>
        <v>0</v>
      </c>
      <c r="W38" s="7">
        <f t="shared" si="2"/>
        <v>0</v>
      </c>
      <c r="X38" s="7">
        <f t="shared" si="2"/>
        <v>0</v>
      </c>
      <c r="Y38" s="7">
        <f t="shared" si="2"/>
        <v>0</v>
      </c>
      <c r="Z38" s="7">
        <f t="shared" si="2"/>
        <v>0</v>
      </c>
      <c r="AA38" s="7">
        <f t="shared" si="2"/>
        <v>0</v>
      </c>
      <c r="AB38" s="7">
        <f t="shared" si="2"/>
        <v>0</v>
      </c>
      <c r="AC38" s="7">
        <f t="shared" si="2"/>
        <v>0</v>
      </c>
      <c r="AD38" s="7">
        <f t="shared" si="2"/>
        <v>0</v>
      </c>
      <c r="AE38" s="7">
        <f t="shared" si="2"/>
        <v>0</v>
      </c>
      <c r="AF38" s="7">
        <f t="shared" si="2"/>
        <v>0</v>
      </c>
      <c r="AG38" s="7">
        <f t="shared" si="2"/>
        <v>0</v>
      </c>
      <c r="AH38" s="7">
        <f t="shared" si="2"/>
        <v>0</v>
      </c>
      <c r="AI38" s="7">
        <f t="shared" si="2"/>
        <v>0</v>
      </c>
      <c r="AJ38" s="7">
        <f t="shared" si="2"/>
        <v>0</v>
      </c>
      <c r="AK38" s="21">
        <f t="shared" si="2"/>
        <v>0</v>
      </c>
      <c r="AL38" s="24">
        <f>SUM(C38:AK38)</f>
        <v>0</v>
      </c>
      <c r="AM38" s="25" t="s">
        <v>17</v>
      </c>
      <c r="AN38" s="29">
        <f>AO43</f>
        <v>0</v>
      </c>
      <c r="AO38" s="1" t="s">
        <v>20</v>
      </c>
    </row>
    <row r="39" spans="1:42" ht="38.25" customHeight="1">
      <c r="B39" s="10" t="s">
        <v>27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N39" s="30" t="s">
        <v>23</v>
      </c>
    </row>
    <row r="40" spans="1:42" ht="38.25" customHeight="1">
      <c r="B40" s="11" t="s">
        <v>28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" t="s">
        <v>12</v>
      </c>
      <c r="AN40" s="29">
        <f>AN37+AN38</f>
        <v>0</v>
      </c>
      <c r="AO40" s="1" t="s">
        <v>20</v>
      </c>
      <c r="AP40" s="32">
        <v>5</v>
      </c>
    </row>
    <row r="41" spans="1:42" ht="38.25" customHeight="1">
      <c r="B41" s="10" t="s">
        <v>31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42">
      <c r="B42" s="10" t="s">
        <v>29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42" hidden="1">
      <c r="B43" s="11" t="s">
        <v>30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6">
        <v>5000000</v>
      </c>
      <c r="AN43" s="1">
        <f>AL38*10000</f>
        <v>0</v>
      </c>
      <c r="AO43" s="26">
        <f>MIN(AM43,AN43)</f>
        <v>0</v>
      </c>
    </row>
    <row r="44" spans="1:4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</sheetData>
  <sheetProtection sheet="1" objects="1" scenarios="1" formatCells="0" formatColumns="0" formatRows="0" insertColumns="0" insertRows="0"/>
  <mergeCells count="14">
    <mergeCell ref="AB2:AD2"/>
    <mergeCell ref="AE2:AK2"/>
    <mergeCell ref="AB3:AD3"/>
    <mergeCell ref="AE3:AK3"/>
    <mergeCell ref="AB4:AD4"/>
    <mergeCell ref="AE4:AI4"/>
    <mergeCell ref="AB5:AD5"/>
    <mergeCell ref="AE5:AL5"/>
    <mergeCell ref="B39:AL39"/>
    <mergeCell ref="B40:AL40"/>
    <mergeCell ref="B41:AL41"/>
    <mergeCell ref="B42:AL42"/>
    <mergeCell ref="B43:AL43"/>
    <mergeCell ref="B44:AL44"/>
  </mergeCells>
  <phoneticPr fontId="1" type="Hiragana"/>
  <conditionalFormatting sqref="C38:AK38">
    <cfRule type="cellIs" dxfId="7" priority="2" operator="greaterThanOrEqual">
      <formula>5</formula>
    </cfRule>
  </conditionalFormatting>
  <conditionalFormatting sqref="C37:AK37">
    <cfRule type="cellIs" dxfId="6" priority="1" operator="greaterThanOrEqual">
      <formula>1</formula>
    </cfRule>
  </conditionalFormatting>
  <pageMargins left="0.7" right="0.7" top="0.75" bottom="0.75" header="0.3" footer="0.3"/>
  <pageSetup paperSize="8" scale="7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D4F3B5"/>
    <pageSetUpPr fitToPage="1"/>
  </sheetPr>
  <dimension ref="A1:AS33"/>
  <sheetViews>
    <sheetView zoomScale="80" zoomScaleNormal="80" workbookViewId="0"/>
  </sheetViews>
  <sheetFormatPr defaultRowHeight="18.75"/>
  <cols>
    <col min="1" max="1" width="3.875" style="1" customWidth="1"/>
    <col min="2" max="2" width="20.5" style="1" customWidth="1"/>
    <col min="3" max="29" width="4.125" style="1" customWidth="1"/>
    <col min="30" max="37" width="4.625" style="1" customWidth="1"/>
    <col min="38" max="38" width="7.875" style="1" customWidth="1"/>
    <col min="39" max="39" width="18.625" style="1" customWidth="1"/>
    <col min="40" max="40" width="17.75" style="1" customWidth="1"/>
    <col min="41" max="42" width="9" style="1" customWidth="1"/>
    <col min="43" max="47" width="9" style="1" hidden="1" customWidth="1"/>
    <col min="48" max="16384" width="9" style="1" customWidth="1"/>
  </cols>
  <sheetData>
    <row r="1" spans="1:38">
      <c r="A1" s="1" t="s">
        <v>2</v>
      </c>
    </row>
    <row r="2" spans="1:38" ht="24">
      <c r="A2" s="4" t="s">
        <v>24</v>
      </c>
      <c r="AB2" s="13" t="s">
        <v>3</v>
      </c>
      <c r="AC2" s="13"/>
      <c r="AD2" s="13"/>
      <c r="AE2" s="35"/>
      <c r="AF2" s="37"/>
      <c r="AG2" s="37"/>
      <c r="AH2" s="37"/>
      <c r="AI2" s="37"/>
      <c r="AJ2" s="37"/>
      <c r="AK2" s="37"/>
      <c r="AL2" s="39"/>
    </row>
    <row r="3" spans="1:38" ht="24">
      <c r="A3" s="4"/>
      <c r="AB3" s="13" t="s">
        <v>0</v>
      </c>
      <c r="AC3" s="13"/>
      <c r="AD3" s="13"/>
      <c r="AE3" s="35"/>
      <c r="AF3" s="37"/>
      <c r="AG3" s="37"/>
      <c r="AH3" s="37"/>
      <c r="AI3" s="37"/>
      <c r="AJ3" s="37"/>
      <c r="AK3" s="37"/>
      <c r="AL3" s="39"/>
    </row>
    <row r="4" spans="1:38" ht="24">
      <c r="A4" s="4"/>
      <c r="AB4" s="13" t="s">
        <v>7</v>
      </c>
      <c r="AC4" s="13"/>
      <c r="AD4" s="13"/>
      <c r="AE4" s="36"/>
      <c r="AF4" s="38"/>
      <c r="AG4" s="38"/>
      <c r="AH4" s="38"/>
      <c r="AI4" s="38"/>
      <c r="AJ4" s="38"/>
      <c r="AK4" s="19" t="s">
        <v>21</v>
      </c>
      <c r="AL4" s="20"/>
    </row>
    <row r="5" spans="1:38" ht="6.75" customHeight="1"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3" customFormat="1" ht="25.5" customHeight="1">
      <c r="A6" s="5"/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23" t="s">
        <v>8</v>
      </c>
    </row>
    <row r="7" spans="1:38">
      <c r="A7" s="6">
        <v>1</v>
      </c>
      <c r="B7" s="6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34"/>
      <c r="AK7" s="34"/>
      <c r="AL7" s="7">
        <f t="shared" ref="AL7:AL26" si="0">COUNT(C7:AK7)</f>
        <v>0</v>
      </c>
    </row>
    <row r="8" spans="1:38">
      <c r="A8" s="6">
        <v>2</v>
      </c>
      <c r="B8" s="6" t="s">
        <v>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7">
        <f t="shared" si="0"/>
        <v>0</v>
      </c>
    </row>
    <row r="9" spans="1:38">
      <c r="A9" s="6">
        <v>3</v>
      </c>
      <c r="B9" s="6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7">
        <f t="shared" si="0"/>
        <v>0</v>
      </c>
    </row>
    <row r="10" spans="1:38">
      <c r="A10" s="6">
        <v>4</v>
      </c>
      <c r="B10" s="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7">
        <f t="shared" si="0"/>
        <v>0</v>
      </c>
    </row>
    <row r="11" spans="1:38">
      <c r="A11" s="6">
        <v>5</v>
      </c>
      <c r="B11" s="6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7">
        <f t="shared" si="0"/>
        <v>0</v>
      </c>
    </row>
    <row r="12" spans="1:38">
      <c r="A12" s="6">
        <v>6</v>
      </c>
      <c r="B12" s="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7">
        <f t="shared" si="0"/>
        <v>0</v>
      </c>
    </row>
    <row r="13" spans="1:38">
      <c r="A13" s="6">
        <v>7</v>
      </c>
      <c r="B13" s="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7">
        <f t="shared" si="0"/>
        <v>0</v>
      </c>
    </row>
    <row r="14" spans="1:38">
      <c r="A14" s="6">
        <v>8</v>
      </c>
      <c r="B14" s="6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7">
        <f t="shared" si="0"/>
        <v>0</v>
      </c>
    </row>
    <row r="15" spans="1:38">
      <c r="A15" s="6">
        <v>9</v>
      </c>
      <c r="B15" s="6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7">
        <f t="shared" si="0"/>
        <v>0</v>
      </c>
    </row>
    <row r="16" spans="1:38">
      <c r="A16" s="6">
        <v>10</v>
      </c>
      <c r="B16" s="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7">
        <f t="shared" si="0"/>
        <v>0</v>
      </c>
    </row>
    <row r="17" spans="1:45">
      <c r="A17" s="6">
        <v>11</v>
      </c>
      <c r="B17" s="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7">
        <f t="shared" si="0"/>
        <v>0</v>
      </c>
    </row>
    <row r="18" spans="1:45">
      <c r="A18" s="6">
        <v>12</v>
      </c>
      <c r="B18" s="6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7">
        <f t="shared" si="0"/>
        <v>0</v>
      </c>
    </row>
    <row r="19" spans="1:45">
      <c r="A19" s="6">
        <v>13</v>
      </c>
      <c r="B19" s="6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7">
        <f t="shared" si="0"/>
        <v>0</v>
      </c>
    </row>
    <row r="20" spans="1:45">
      <c r="A20" s="6">
        <v>14</v>
      </c>
      <c r="B20" s="6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7">
        <f t="shared" si="0"/>
        <v>0</v>
      </c>
    </row>
    <row r="21" spans="1:45">
      <c r="A21" s="6">
        <v>15</v>
      </c>
      <c r="B21" s="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7">
        <f t="shared" si="0"/>
        <v>0</v>
      </c>
    </row>
    <row r="22" spans="1:45">
      <c r="A22" s="6">
        <v>16</v>
      </c>
      <c r="B22" s="6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7">
        <f t="shared" si="0"/>
        <v>0</v>
      </c>
    </row>
    <row r="23" spans="1:45">
      <c r="A23" s="6">
        <v>17</v>
      </c>
      <c r="B23" s="6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7">
        <f t="shared" si="0"/>
        <v>0</v>
      </c>
    </row>
    <row r="24" spans="1:45">
      <c r="A24" s="6">
        <v>18</v>
      </c>
      <c r="B24" s="6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7">
        <f t="shared" si="0"/>
        <v>0</v>
      </c>
    </row>
    <row r="25" spans="1:45">
      <c r="A25" s="6">
        <v>19</v>
      </c>
      <c r="B25" s="6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7">
        <f t="shared" si="0"/>
        <v>0</v>
      </c>
      <c r="AP25" s="32">
        <v>2</v>
      </c>
    </row>
    <row r="26" spans="1:45" ht="19.5">
      <c r="A26" s="6">
        <v>20</v>
      </c>
      <c r="B26" s="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40">
        <f t="shared" si="0"/>
        <v>0</v>
      </c>
    </row>
    <row r="27" spans="1:45" ht="19.5">
      <c r="A27" s="7"/>
      <c r="B27" s="7" t="s">
        <v>4</v>
      </c>
      <c r="C27" s="7">
        <f t="shared" ref="C27:AK27" si="1">COUNT(C7:C26)</f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>
        <f t="shared" si="1"/>
        <v>0</v>
      </c>
      <c r="K27" s="7">
        <f t="shared" si="1"/>
        <v>0</v>
      </c>
      <c r="L27" s="7">
        <f t="shared" si="1"/>
        <v>0</v>
      </c>
      <c r="M27" s="7">
        <f t="shared" si="1"/>
        <v>0</v>
      </c>
      <c r="N27" s="7">
        <f t="shared" si="1"/>
        <v>0</v>
      </c>
      <c r="O27" s="7">
        <f t="shared" si="1"/>
        <v>0</v>
      </c>
      <c r="P27" s="7">
        <f t="shared" si="1"/>
        <v>0</v>
      </c>
      <c r="Q27" s="7">
        <f t="shared" si="1"/>
        <v>0</v>
      </c>
      <c r="R27" s="7">
        <f t="shared" si="1"/>
        <v>0</v>
      </c>
      <c r="S27" s="7">
        <f t="shared" si="1"/>
        <v>0</v>
      </c>
      <c r="T27" s="7">
        <f t="shared" si="1"/>
        <v>0</v>
      </c>
      <c r="U27" s="7">
        <f t="shared" si="1"/>
        <v>0</v>
      </c>
      <c r="V27" s="7">
        <f t="shared" si="1"/>
        <v>0</v>
      </c>
      <c r="W27" s="7">
        <f t="shared" si="1"/>
        <v>0</v>
      </c>
      <c r="X27" s="7">
        <f t="shared" si="1"/>
        <v>0</v>
      </c>
      <c r="Y27" s="7">
        <f t="shared" si="1"/>
        <v>0</v>
      </c>
      <c r="Z27" s="7">
        <f t="shared" si="1"/>
        <v>0</v>
      </c>
      <c r="AA27" s="7">
        <f t="shared" si="1"/>
        <v>0</v>
      </c>
      <c r="AB27" s="7">
        <f t="shared" si="1"/>
        <v>0</v>
      </c>
      <c r="AC27" s="7">
        <f t="shared" si="1"/>
        <v>0</v>
      </c>
      <c r="AD27" s="7">
        <f t="shared" si="1"/>
        <v>0</v>
      </c>
      <c r="AE27" s="7">
        <f t="shared" si="1"/>
        <v>0</v>
      </c>
      <c r="AF27" s="7">
        <f t="shared" si="1"/>
        <v>0</v>
      </c>
      <c r="AG27" s="7">
        <f t="shared" si="1"/>
        <v>0</v>
      </c>
      <c r="AH27" s="7">
        <f t="shared" si="1"/>
        <v>0</v>
      </c>
      <c r="AI27" s="7">
        <f t="shared" si="1"/>
        <v>0</v>
      </c>
      <c r="AJ27" s="7">
        <f t="shared" si="1"/>
        <v>0</v>
      </c>
      <c r="AK27" s="21">
        <f t="shared" si="1"/>
        <v>0</v>
      </c>
      <c r="AL27" s="24">
        <f>SUM(C27:AK27)</f>
        <v>0</v>
      </c>
      <c r="AM27" s="25" t="s">
        <v>16</v>
      </c>
      <c r="AN27" s="29">
        <f>AL27*10000</f>
        <v>0</v>
      </c>
      <c r="AO27" s="1" t="s">
        <v>20</v>
      </c>
    </row>
    <row r="28" spans="1:45" ht="19.5">
      <c r="A28" s="7"/>
      <c r="B28" s="7" t="s">
        <v>22</v>
      </c>
      <c r="C28" s="7">
        <f t="shared" ref="C28:AK28" si="2">IF(C27&gt;=$AP$25,C27,0)</f>
        <v>0</v>
      </c>
      <c r="D28" s="7">
        <f t="shared" si="2"/>
        <v>0</v>
      </c>
      <c r="E28" s="7">
        <f t="shared" si="2"/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7">
        <f t="shared" si="2"/>
        <v>0</v>
      </c>
      <c r="X28" s="7">
        <f t="shared" si="2"/>
        <v>0</v>
      </c>
      <c r="Y28" s="7">
        <f t="shared" si="2"/>
        <v>0</v>
      </c>
      <c r="Z28" s="7">
        <f t="shared" si="2"/>
        <v>0</v>
      </c>
      <c r="AA28" s="7">
        <f t="shared" si="2"/>
        <v>0</v>
      </c>
      <c r="AB28" s="7">
        <f t="shared" si="2"/>
        <v>0</v>
      </c>
      <c r="AC28" s="7">
        <f t="shared" si="2"/>
        <v>0</v>
      </c>
      <c r="AD28" s="7">
        <f t="shared" si="2"/>
        <v>0</v>
      </c>
      <c r="AE28" s="7">
        <f t="shared" si="2"/>
        <v>0</v>
      </c>
      <c r="AF28" s="7">
        <f t="shared" si="2"/>
        <v>0</v>
      </c>
      <c r="AG28" s="7">
        <f t="shared" si="2"/>
        <v>0</v>
      </c>
      <c r="AH28" s="7">
        <f t="shared" si="2"/>
        <v>0</v>
      </c>
      <c r="AI28" s="7">
        <f t="shared" si="2"/>
        <v>0</v>
      </c>
      <c r="AJ28" s="7">
        <f t="shared" si="2"/>
        <v>0</v>
      </c>
      <c r="AK28" s="7">
        <f t="shared" si="2"/>
        <v>0</v>
      </c>
      <c r="AL28" s="24">
        <f>SUM(C28:AK28)</f>
        <v>0</v>
      </c>
      <c r="AM28" s="25" t="s">
        <v>17</v>
      </c>
      <c r="AN28" s="29">
        <f>AS28</f>
        <v>0</v>
      </c>
      <c r="AO28" s="1" t="s">
        <v>20</v>
      </c>
      <c r="AQ28" s="1">
        <v>2000000</v>
      </c>
      <c r="AR28" s="1">
        <f>AL28*10000</f>
        <v>0</v>
      </c>
      <c r="AS28" s="1">
        <f>MIN(AQ28,AR28)</f>
        <v>0</v>
      </c>
    </row>
    <row r="29" spans="1:45" ht="38.25" customHeight="1">
      <c r="B29" s="10" t="s">
        <v>27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25"/>
      <c r="AN29" s="30" t="s">
        <v>25</v>
      </c>
    </row>
    <row r="30" spans="1:45" ht="38.25" customHeight="1">
      <c r="B30" s="11" t="s">
        <v>28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25" t="s">
        <v>12</v>
      </c>
      <c r="AN30" s="29">
        <f>AN27+AN28</f>
        <v>0</v>
      </c>
      <c r="AO30" s="1" t="s">
        <v>20</v>
      </c>
    </row>
    <row r="31" spans="1:45" ht="38.25" customHeight="1">
      <c r="B31" s="10" t="s">
        <v>31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45">
      <c r="B32" s="10" t="s">
        <v>29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2:38" ht="49.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</row>
  </sheetData>
  <sheetProtection sheet="1" objects="1" scenarios="1" formatCells="0" formatColumns="0" formatRows="0" insertColumns="0" insertRows="0"/>
  <mergeCells count="13">
    <mergeCell ref="AB2:AD2"/>
    <mergeCell ref="AE2:AL2"/>
    <mergeCell ref="AB3:AD3"/>
    <mergeCell ref="AE3:AL3"/>
    <mergeCell ref="AB4:AD4"/>
    <mergeCell ref="AE4:AJ4"/>
    <mergeCell ref="AB5:AD5"/>
    <mergeCell ref="AE5:AL5"/>
    <mergeCell ref="B29:AL29"/>
    <mergeCell ref="B30:AL30"/>
    <mergeCell ref="B31:AL31"/>
    <mergeCell ref="B32:AL32"/>
    <mergeCell ref="B33:AL33"/>
  </mergeCells>
  <phoneticPr fontId="1" type="Hiragana"/>
  <conditionalFormatting sqref="C28:AK28">
    <cfRule type="cellIs" dxfId="5" priority="2" operator="greaterThanOrEqual">
      <formula>2</formula>
    </cfRule>
  </conditionalFormatting>
  <conditionalFormatting sqref="C27:AK27">
    <cfRule type="cellIs" dxfId="4" priority="1" operator="greaterThanOrEqual">
      <formula>1</formula>
    </cfRule>
  </conditionalFormatting>
  <pageMargins left="0.7" right="0.7" top="0.75" bottom="0.75" header="0.3" footer="0.3"/>
  <pageSetup paperSize="8" scale="75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  <pageSetUpPr fitToPage="1"/>
  </sheetPr>
  <dimension ref="A1:AP43"/>
  <sheetViews>
    <sheetView zoomScale="85" zoomScaleNormal="85" workbookViewId="0"/>
  </sheetViews>
  <sheetFormatPr defaultRowHeight="18.75"/>
  <cols>
    <col min="1" max="1" width="3.875" style="1" customWidth="1"/>
    <col min="2" max="2" width="20.5" style="1" customWidth="1"/>
    <col min="3" max="12" width="4.125" style="1" customWidth="1"/>
    <col min="13" max="13" width="3.75" style="1" customWidth="1"/>
    <col min="14" max="29" width="4.125" style="1" customWidth="1"/>
    <col min="30" max="37" width="4.625" style="1" customWidth="1"/>
    <col min="38" max="38" width="7.875" style="1" customWidth="1"/>
    <col min="39" max="39" width="13.25" style="1" bestFit="1" customWidth="1"/>
    <col min="40" max="40" width="17.75" style="2" customWidth="1"/>
    <col min="41" max="42" width="9" style="1" customWidth="1"/>
    <col min="43" max="43" width="9.625" style="1" bestFit="1" customWidth="1"/>
    <col min="44" max="16384" width="9" style="1" customWidth="1"/>
  </cols>
  <sheetData>
    <row r="1" spans="1:42">
      <c r="A1" s="1" t="s">
        <v>2</v>
      </c>
    </row>
    <row r="2" spans="1:42" ht="24">
      <c r="A2" s="4" t="s">
        <v>26</v>
      </c>
      <c r="AB2" s="13" t="s">
        <v>3</v>
      </c>
      <c r="AC2" s="13"/>
      <c r="AD2" s="13"/>
      <c r="AE2" s="15"/>
      <c r="AF2" s="15"/>
      <c r="AG2" s="15"/>
      <c r="AH2" s="15"/>
      <c r="AI2" s="15"/>
      <c r="AJ2" s="15"/>
      <c r="AK2" s="15"/>
      <c r="AL2" s="22"/>
      <c r="AN2" s="27"/>
    </row>
    <row r="3" spans="1:42" ht="24">
      <c r="A3" s="4"/>
      <c r="AB3" s="13" t="s">
        <v>0</v>
      </c>
      <c r="AC3" s="13"/>
      <c r="AD3" s="13"/>
      <c r="AE3" s="16"/>
      <c r="AF3" s="16"/>
      <c r="AG3" s="16"/>
      <c r="AH3" s="16"/>
      <c r="AI3" s="16"/>
      <c r="AJ3" s="16"/>
      <c r="AK3" s="16"/>
      <c r="AL3" s="22"/>
      <c r="AN3" s="27"/>
    </row>
    <row r="4" spans="1:42" ht="24">
      <c r="A4" s="4"/>
      <c r="AB4" s="13" t="s">
        <v>7</v>
      </c>
      <c r="AC4" s="13"/>
      <c r="AD4" s="13"/>
      <c r="AE4" s="17"/>
      <c r="AF4" s="18"/>
      <c r="AG4" s="18"/>
      <c r="AH4" s="18"/>
      <c r="AI4" s="18"/>
      <c r="AJ4" s="19" t="s">
        <v>21</v>
      </c>
      <c r="AK4" s="20"/>
      <c r="AL4" s="22"/>
      <c r="AN4" s="27"/>
      <c r="AP4" s="31"/>
    </row>
    <row r="5" spans="1:42" ht="6.75" customHeight="1"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42" s="3" customFormat="1" ht="25.5" customHeight="1">
      <c r="A6" s="5"/>
      <c r="B6" s="8" t="s">
        <v>5</v>
      </c>
      <c r="C6" s="8">
        <v>44769</v>
      </c>
      <c r="D6" s="8">
        <v>44770</v>
      </c>
      <c r="E6" s="8">
        <v>44771</v>
      </c>
      <c r="F6" s="8">
        <v>44772</v>
      </c>
      <c r="G6" s="8">
        <v>44773</v>
      </c>
      <c r="H6" s="8">
        <v>44774</v>
      </c>
      <c r="I6" s="8">
        <v>44775</v>
      </c>
      <c r="J6" s="8">
        <v>44776</v>
      </c>
      <c r="K6" s="8">
        <v>44777</v>
      </c>
      <c r="L6" s="8">
        <v>44778</v>
      </c>
      <c r="M6" s="8">
        <v>44779</v>
      </c>
      <c r="N6" s="8">
        <v>44780</v>
      </c>
      <c r="O6" s="8">
        <v>44781</v>
      </c>
      <c r="P6" s="8">
        <v>44782</v>
      </c>
      <c r="Q6" s="8">
        <v>44783</v>
      </c>
      <c r="R6" s="8">
        <v>44784</v>
      </c>
      <c r="S6" s="8">
        <v>44785</v>
      </c>
      <c r="T6" s="8">
        <v>44786</v>
      </c>
      <c r="U6" s="8">
        <v>44787</v>
      </c>
      <c r="V6" s="8">
        <v>44788</v>
      </c>
      <c r="W6" s="8">
        <v>44789</v>
      </c>
      <c r="X6" s="8">
        <v>44790</v>
      </c>
      <c r="Y6" s="8">
        <v>44791</v>
      </c>
      <c r="Z6" s="8">
        <v>44792</v>
      </c>
      <c r="AA6" s="8">
        <v>44793</v>
      </c>
      <c r="AB6" s="8">
        <v>44794</v>
      </c>
      <c r="AC6" s="8">
        <v>44795</v>
      </c>
      <c r="AD6" s="8">
        <v>44796</v>
      </c>
      <c r="AE6" s="8">
        <v>44797</v>
      </c>
      <c r="AF6" s="8">
        <v>44798</v>
      </c>
      <c r="AG6" s="8">
        <v>44799</v>
      </c>
      <c r="AH6" s="8">
        <v>44800</v>
      </c>
      <c r="AI6" s="8">
        <v>44801</v>
      </c>
      <c r="AJ6" s="8">
        <v>44802</v>
      </c>
      <c r="AK6" s="8">
        <v>44803</v>
      </c>
      <c r="AL6" s="23" t="s">
        <v>8</v>
      </c>
      <c r="AN6" s="28"/>
    </row>
    <row r="7" spans="1:42">
      <c r="A7" s="6">
        <v>1</v>
      </c>
      <c r="B7" s="6" t="s">
        <v>1</v>
      </c>
      <c r="C7" s="6"/>
      <c r="D7" s="6"/>
      <c r="E7" s="6"/>
      <c r="F7" s="41">
        <v>1</v>
      </c>
      <c r="G7" s="41">
        <v>2</v>
      </c>
      <c r="H7" s="41">
        <v>3</v>
      </c>
      <c r="I7" s="41">
        <v>4</v>
      </c>
      <c r="J7" s="41">
        <v>5</v>
      </c>
      <c r="K7" s="41">
        <v>6</v>
      </c>
      <c r="L7" s="41">
        <v>7</v>
      </c>
      <c r="M7" s="41">
        <v>8</v>
      </c>
      <c r="N7" s="41">
        <v>9</v>
      </c>
      <c r="O7" s="41">
        <v>10</v>
      </c>
      <c r="P7" s="41">
        <v>11</v>
      </c>
      <c r="Q7" s="41">
        <v>12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>
        <f t="shared" ref="AL7:AL36" si="0">COUNT(C7:AK7)</f>
        <v>12</v>
      </c>
    </row>
    <row r="8" spans="1:42">
      <c r="A8" s="6">
        <v>2</v>
      </c>
      <c r="B8" s="6" t="s">
        <v>6</v>
      </c>
      <c r="C8" s="6"/>
      <c r="D8" s="6"/>
      <c r="E8" s="6"/>
      <c r="F8" s="6"/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7">
        <f t="shared" si="0"/>
        <v>11</v>
      </c>
    </row>
    <row r="9" spans="1:42">
      <c r="A9" s="6">
        <v>3</v>
      </c>
      <c r="B9" s="6" t="s">
        <v>10</v>
      </c>
      <c r="C9" s="6"/>
      <c r="D9" s="6"/>
      <c r="E9" s="6"/>
      <c r="F9" s="41">
        <v>1</v>
      </c>
      <c r="G9" s="41">
        <v>2</v>
      </c>
      <c r="H9" s="41">
        <v>3</v>
      </c>
      <c r="I9" s="41">
        <v>4</v>
      </c>
      <c r="J9" s="41">
        <v>5</v>
      </c>
      <c r="K9" s="41">
        <v>6</v>
      </c>
      <c r="L9" s="41">
        <v>7</v>
      </c>
      <c r="M9" s="41">
        <v>8</v>
      </c>
      <c r="N9" s="41">
        <v>9</v>
      </c>
      <c r="O9" s="41">
        <v>10</v>
      </c>
      <c r="P9" s="41">
        <v>11</v>
      </c>
      <c r="Q9" s="41">
        <v>12</v>
      </c>
      <c r="R9" s="41">
        <v>13</v>
      </c>
      <c r="S9" s="41">
        <v>14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>
        <f t="shared" si="0"/>
        <v>14</v>
      </c>
    </row>
    <row r="10" spans="1:42">
      <c r="A10" s="6">
        <v>4</v>
      </c>
      <c r="B10" s="6" t="s">
        <v>11</v>
      </c>
      <c r="C10" s="6"/>
      <c r="D10" s="6"/>
      <c r="E10" s="6"/>
      <c r="F10" s="41">
        <v>1</v>
      </c>
      <c r="G10" s="41">
        <v>2</v>
      </c>
      <c r="H10" s="41">
        <v>3</v>
      </c>
      <c r="I10" s="41">
        <v>4</v>
      </c>
      <c r="J10" s="41">
        <v>5</v>
      </c>
      <c r="K10" s="41">
        <v>6</v>
      </c>
      <c r="L10" s="41">
        <v>7</v>
      </c>
      <c r="M10" s="42" t="s">
        <v>13</v>
      </c>
      <c r="N10" s="42"/>
      <c r="O10" s="42"/>
      <c r="P10" s="42"/>
      <c r="Q10" s="4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7">
        <f t="shared" si="0"/>
        <v>7</v>
      </c>
    </row>
    <row r="11" spans="1:42">
      <c r="A11" s="6">
        <v>5</v>
      </c>
      <c r="B11" s="6" t="s">
        <v>18</v>
      </c>
      <c r="C11" s="6"/>
      <c r="D11" s="6"/>
      <c r="E11" s="6"/>
      <c r="F11" s="6"/>
      <c r="G11" s="6"/>
      <c r="H11" s="6"/>
      <c r="I11" s="41">
        <v>1</v>
      </c>
      <c r="J11" s="41">
        <v>2</v>
      </c>
      <c r="K11" s="41">
        <v>3</v>
      </c>
      <c r="L11" s="41">
        <v>4</v>
      </c>
      <c r="M11" s="41">
        <v>5</v>
      </c>
      <c r="N11" s="41">
        <v>6</v>
      </c>
      <c r="O11" s="41">
        <v>7</v>
      </c>
      <c r="P11" s="41">
        <v>8</v>
      </c>
      <c r="Q11" s="41">
        <v>9</v>
      </c>
      <c r="R11" s="41">
        <v>10</v>
      </c>
      <c r="S11" s="41">
        <v>11</v>
      </c>
      <c r="T11" s="41">
        <v>12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7">
        <f t="shared" si="0"/>
        <v>12</v>
      </c>
    </row>
    <row r="12" spans="1:42">
      <c r="A12" s="6">
        <v>6</v>
      </c>
      <c r="B12" s="6" t="s">
        <v>19</v>
      </c>
      <c r="C12" s="6"/>
      <c r="D12" s="6"/>
      <c r="E12" s="6"/>
      <c r="F12" s="6"/>
      <c r="G12" s="6"/>
      <c r="H12" s="6"/>
      <c r="I12" s="41">
        <v>1</v>
      </c>
      <c r="J12" s="41">
        <v>2</v>
      </c>
      <c r="K12" s="41">
        <v>3</v>
      </c>
      <c r="L12" s="41">
        <v>4</v>
      </c>
      <c r="M12" s="41">
        <v>5</v>
      </c>
      <c r="N12" s="41">
        <v>6</v>
      </c>
      <c r="O12" s="41">
        <v>7</v>
      </c>
      <c r="P12" s="41">
        <v>8</v>
      </c>
      <c r="Q12" s="41">
        <v>9</v>
      </c>
      <c r="R12" s="41">
        <v>10</v>
      </c>
      <c r="S12" s="41">
        <v>11</v>
      </c>
      <c r="T12" s="42" t="s">
        <v>13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>
        <f t="shared" si="0"/>
        <v>11</v>
      </c>
    </row>
    <row r="13" spans="1:42">
      <c r="A13" s="6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">
        <f t="shared" si="0"/>
        <v>0</v>
      </c>
    </row>
    <row r="14" spans="1:42">
      <c r="A14" s="6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">
        <f t="shared" si="0"/>
        <v>0</v>
      </c>
    </row>
    <row r="15" spans="1:42">
      <c r="A15" s="6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>
        <f t="shared" si="0"/>
        <v>0</v>
      </c>
    </row>
    <row r="16" spans="1:42">
      <c r="A16" s="6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>
        <f t="shared" si="0"/>
        <v>0</v>
      </c>
    </row>
    <row r="17" spans="1:38">
      <c r="A17" s="6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>
        <f t="shared" si="0"/>
        <v>0</v>
      </c>
    </row>
    <row r="18" spans="1:38">
      <c r="A18" s="6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>
        <f t="shared" si="0"/>
        <v>0</v>
      </c>
    </row>
    <row r="19" spans="1:38">
      <c r="A19" s="6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">
        <f t="shared" si="0"/>
        <v>0</v>
      </c>
    </row>
    <row r="20" spans="1:38">
      <c r="A20" s="6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7">
        <f t="shared" si="0"/>
        <v>0</v>
      </c>
    </row>
    <row r="21" spans="1:38">
      <c r="A21" s="6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7">
        <f t="shared" si="0"/>
        <v>0</v>
      </c>
    </row>
    <row r="22" spans="1:38">
      <c r="A22" s="6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7">
        <f t="shared" si="0"/>
        <v>0</v>
      </c>
    </row>
    <row r="23" spans="1:38">
      <c r="A23" s="6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">
        <f t="shared" si="0"/>
        <v>0</v>
      </c>
    </row>
    <row r="24" spans="1:38">
      <c r="A24" s="6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>
        <f t="shared" si="0"/>
        <v>0</v>
      </c>
    </row>
    <row r="25" spans="1:38">
      <c r="A25" s="6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">
        <f t="shared" si="0"/>
        <v>0</v>
      </c>
    </row>
    <row r="26" spans="1:38">
      <c r="A26" s="6">
        <v>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7">
        <f t="shared" si="0"/>
        <v>0</v>
      </c>
    </row>
    <row r="27" spans="1:38">
      <c r="A27" s="6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7">
        <f t="shared" si="0"/>
        <v>0</v>
      </c>
    </row>
    <row r="28" spans="1:38">
      <c r="A28" s="6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7">
        <f t="shared" si="0"/>
        <v>0</v>
      </c>
    </row>
    <row r="29" spans="1:38">
      <c r="A29" s="6">
        <v>23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">
        <f t="shared" si="0"/>
        <v>0</v>
      </c>
    </row>
    <row r="30" spans="1:38">
      <c r="A30" s="6">
        <v>24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7">
        <f t="shared" si="0"/>
        <v>0</v>
      </c>
    </row>
    <row r="31" spans="1:38">
      <c r="A31" s="6">
        <v>25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">
        <f t="shared" si="0"/>
        <v>0</v>
      </c>
    </row>
    <row r="32" spans="1:38">
      <c r="A32" s="6">
        <v>26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">
        <f t="shared" si="0"/>
        <v>0</v>
      </c>
    </row>
    <row r="33" spans="1:42">
      <c r="A33" s="6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>
        <f t="shared" si="0"/>
        <v>0</v>
      </c>
    </row>
    <row r="34" spans="1:42">
      <c r="A34" s="6">
        <v>28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>
        <f t="shared" si="0"/>
        <v>0</v>
      </c>
    </row>
    <row r="35" spans="1:42">
      <c r="A35" s="6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>
        <f t="shared" si="0"/>
        <v>0</v>
      </c>
    </row>
    <row r="36" spans="1:42" ht="19.5">
      <c r="A36" s="6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">
        <f t="shared" si="0"/>
        <v>0</v>
      </c>
    </row>
    <row r="37" spans="1:42" ht="19.5">
      <c r="A37" s="7"/>
      <c r="B37" s="9" t="s">
        <v>4</v>
      </c>
      <c r="C37" s="7">
        <f t="shared" ref="C37:AK37" si="1">COUNT(C7:C36)</f>
        <v>0</v>
      </c>
      <c r="D37" s="7">
        <f t="shared" si="1"/>
        <v>0</v>
      </c>
      <c r="E37" s="7">
        <f t="shared" si="1"/>
        <v>0</v>
      </c>
      <c r="F37" s="7">
        <f t="shared" si="1"/>
        <v>3</v>
      </c>
      <c r="G37" s="7">
        <f t="shared" si="1"/>
        <v>4</v>
      </c>
      <c r="H37" s="7">
        <f t="shared" si="1"/>
        <v>4</v>
      </c>
      <c r="I37" s="7">
        <f t="shared" si="1"/>
        <v>6</v>
      </c>
      <c r="J37" s="7">
        <f t="shared" si="1"/>
        <v>6</v>
      </c>
      <c r="K37" s="7">
        <f t="shared" si="1"/>
        <v>6</v>
      </c>
      <c r="L37" s="7">
        <f t="shared" si="1"/>
        <v>6</v>
      </c>
      <c r="M37" s="7">
        <f t="shared" si="1"/>
        <v>5</v>
      </c>
      <c r="N37" s="7">
        <f t="shared" si="1"/>
        <v>5</v>
      </c>
      <c r="O37" s="7">
        <f t="shared" si="1"/>
        <v>5</v>
      </c>
      <c r="P37" s="7">
        <f t="shared" si="1"/>
        <v>5</v>
      </c>
      <c r="Q37" s="7">
        <f t="shared" si="1"/>
        <v>5</v>
      </c>
      <c r="R37" s="7">
        <f t="shared" si="1"/>
        <v>3</v>
      </c>
      <c r="S37" s="7">
        <f t="shared" si="1"/>
        <v>3</v>
      </c>
      <c r="T37" s="7">
        <f t="shared" si="1"/>
        <v>1</v>
      </c>
      <c r="U37" s="7">
        <f t="shared" si="1"/>
        <v>0</v>
      </c>
      <c r="V37" s="7">
        <f t="shared" si="1"/>
        <v>0</v>
      </c>
      <c r="W37" s="7">
        <f t="shared" si="1"/>
        <v>0</v>
      </c>
      <c r="X37" s="7">
        <f t="shared" si="1"/>
        <v>0</v>
      </c>
      <c r="Y37" s="7">
        <f t="shared" si="1"/>
        <v>0</v>
      </c>
      <c r="Z37" s="7">
        <f t="shared" si="1"/>
        <v>0</v>
      </c>
      <c r="AA37" s="7">
        <f t="shared" si="1"/>
        <v>0</v>
      </c>
      <c r="AB37" s="7">
        <f t="shared" si="1"/>
        <v>0</v>
      </c>
      <c r="AC37" s="7">
        <f t="shared" si="1"/>
        <v>0</v>
      </c>
      <c r="AD37" s="7">
        <f t="shared" si="1"/>
        <v>0</v>
      </c>
      <c r="AE37" s="7">
        <f t="shared" si="1"/>
        <v>0</v>
      </c>
      <c r="AF37" s="7">
        <f t="shared" si="1"/>
        <v>0</v>
      </c>
      <c r="AG37" s="7">
        <f t="shared" si="1"/>
        <v>0</v>
      </c>
      <c r="AH37" s="7">
        <f t="shared" si="1"/>
        <v>0</v>
      </c>
      <c r="AI37" s="7">
        <f t="shared" si="1"/>
        <v>0</v>
      </c>
      <c r="AJ37" s="7">
        <f t="shared" si="1"/>
        <v>0</v>
      </c>
      <c r="AK37" s="21">
        <f t="shared" si="1"/>
        <v>0</v>
      </c>
      <c r="AL37" s="24">
        <f>SUM(C37:AK37)</f>
        <v>67</v>
      </c>
      <c r="AM37" s="25" t="s">
        <v>16</v>
      </c>
      <c r="AN37" s="29">
        <f>AL37*10000</f>
        <v>670000</v>
      </c>
      <c r="AO37" s="1" t="s">
        <v>20</v>
      </c>
    </row>
    <row r="38" spans="1:42" ht="19.5">
      <c r="A38" s="7"/>
      <c r="B38" s="9" t="s">
        <v>22</v>
      </c>
      <c r="C38" s="7">
        <f t="shared" ref="C38:AK38" si="2">IF(C37&gt;=$AP$40,C37,0)</f>
        <v>0</v>
      </c>
      <c r="D38" s="7">
        <f t="shared" si="2"/>
        <v>0</v>
      </c>
      <c r="E38" s="7">
        <f t="shared" si="2"/>
        <v>0</v>
      </c>
      <c r="F38" s="7">
        <f t="shared" si="2"/>
        <v>0</v>
      </c>
      <c r="G38" s="7">
        <f t="shared" si="2"/>
        <v>0</v>
      </c>
      <c r="H38" s="7">
        <f t="shared" si="2"/>
        <v>0</v>
      </c>
      <c r="I38" s="7">
        <f t="shared" si="2"/>
        <v>6</v>
      </c>
      <c r="J38" s="7">
        <f t="shared" si="2"/>
        <v>6</v>
      </c>
      <c r="K38" s="7">
        <f t="shared" si="2"/>
        <v>6</v>
      </c>
      <c r="L38" s="7">
        <f t="shared" si="2"/>
        <v>6</v>
      </c>
      <c r="M38" s="7">
        <f t="shared" si="2"/>
        <v>5</v>
      </c>
      <c r="N38" s="7">
        <f t="shared" si="2"/>
        <v>5</v>
      </c>
      <c r="O38" s="7">
        <f t="shared" si="2"/>
        <v>5</v>
      </c>
      <c r="P38" s="7">
        <f t="shared" si="2"/>
        <v>5</v>
      </c>
      <c r="Q38" s="7">
        <f t="shared" si="2"/>
        <v>5</v>
      </c>
      <c r="R38" s="7">
        <f t="shared" si="2"/>
        <v>0</v>
      </c>
      <c r="S38" s="7">
        <f t="shared" si="2"/>
        <v>0</v>
      </c>
      <c r="T38" s="7">
        <f t="shared" si="2"/>
        <v>0</v>
      </c>
      <c r="U38" s="7">
        <f t="shared" si="2"/>
        <v>0</v>
      </c>
      <c r="V38" s="7">
        <f t="shared" si="2"/>
        <v>0</v>
      </c>
      <c r="W38" s="7">
        <f t="shared" si="2"/>
        <v>0</v>
      </c>
      <c r="X38" s="7">
        <f t="shared" si="2"/>
        <v>0</v>
      </c>
      <c r="Y38" s="7">
        <f t="shared" si="2"/>
        <v>0</v>
      </c>
      <c r="Z38" s="7">
        <f t="shared" si="2"/>
        <v>0</v>
      </c>
      <c r="AA38" s="7">
        <f t="shared" si="2"/>
        <v>0</v>
      </c>
      <c r="AB38" s="7">
        <f t="shared" si="2"/>
        <v>0</v>
      </c>
      <c r="AC38" s="7">
        <f t="shared" si="2"/>
        <v>0</v>
      </c>
      <c r="AD38" s="7">
        <f t="shared" si="2"/>
        <v>0</v>
      </c>
      <c r="AE38" s="7">
        <f t="shared" si="2"/>
        <v>0</v>
      </c>
      <c r="AF38" s="7">
        <f t="shared" si="2"/>
        <v>0</v>
      </c>
      <c r="AG38" s="7">
        <f t="shared" si="2"/>
        <v>0</v>
      </c>
      <c r="AH38" s="7">
        <f t="shared" si="2"/>
        <v>0</v>
      </c>
      <c r="AI38" s="7">
        <f t="shared" si="2"/>
        <v>0</v>
      </c>
      <c r="AJ38" s="7">
        <f t="shared" si="2"/>
        <v>0</v>
      </c>
      <c r="AK38" s="21">
        <f t="shared" si="2"/>
        <v>0</v>
      </c>
      <c r="AL38" s="24">
        <f>SUM(C38:AK38)</f>
        <v>49</v>
      </c>
      <c r="AM38" s="25" t="s">
        <v>17</v>
      </c>
      <c r="AN38" s="29">
        <f>AO43</f>
        <v>490000</v>
      </c>
      <c r="AO38" s="1" t="s">
        <v>20</v>
      </c>
    </row>
    <row r="39" spans="1:42" ht="38.25" customHeight="1">
      <c r="B39" s="10" t="s">
        <v>27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N39" s="30" t="s">
        <v>23</v>
      </c>
    </row>
    <row r="40" spans="1:42" ht="38.25" customHeight="1">
      <c r="B40" s="11" t="s">
        <v>28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" t="s">
        <v>12</v>
      </c>
      <c r="AN40" s="29">
        <f>AN37+AN38</f>
        <v>1160000</v>
      </c>
      <c r="AO40" s="1" t="s">
        <v>20</v>
      </c>
      <c r="AP40" s="32">
        <v>5</v>
      </c>
    </row>
    <row r="41" spans="1:42" ht="38.25" customHeight="1">
      <c r="B41" s="10" t="s">
        <v>31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42">
      <c r="B42" s="10" t="s">
        <v>29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42" hidden="1">
      <c r="AM43" s="26">
        <v>5000000</v>
      </c>
      <c r="AN43" s="1">
        <f>AL38*10000</f>
        <v>490000</v>
      </c>
      <c r="AO43" s="26">
        <f>MIN(AM43,AN43)</f>
        <v>490000</v>
      </c>
    </row>
  </sheetData>
  <sheetProtection sheet="1" objects="1" scenarios="1" formatCells="0" formatColumns="0" formatRows="0" insertColumns="0" insertRows="0"/>
  <mergeCells count="12">
    <mergeCell ref="AB2:AD2"/>
    <mergeCell ref="AE2:AK2"/>
    <mergeCell ref="AB3:AD3"/>
    <mergeCell ref="AE3:AK3"/>
    <mergeCell ref="AB4:AD4"/>
    <mergeCell ref="AE4:AI4"/>
    <mergeCell ref="AB5:AD5"/>
    <mergeCell ref="AE5:AL5"/>
    <mergeCell ref="B39:AL39"/>
    <mergeCell ref="B40:AL40"/>
    <mergeCell ref="B41:AL41"/>
    <mergeCell ref="B42:AL42"/>
  </mergeCells>
  <phoneticPr fontId="1" type="Hiragana"/>
  <conditionalFormatting sqref="C38:AK38">
    <cfRule type="cellIs" dxfId="3" priority="2" operator="greaterThanOrEqual">
      <formula>5</formula>
    </cfRule>
  </conditionalFormatting>
  <conditionalFormatting sqref="C37:AK37">
    <cfRule type="cellIs" dxfId="2" priority="1" operator="greaterThanOrEqual">
      <formula>1</formula>
    </cfRule>
  </conditionalFormatting>
  <pageMargins left="0.7" right="0.7" top="0.75" bottom="0.75" header="0.3" footer="0.3"/>
  <pageSetup paperSize="8" scale="77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D4F3B5"/>
    <pageSetUpPr fitToPage="1"/>
  </sheetPr>
  <dimension ref="A1:AS33"/>
  <sheetViews>
    <sheetView zoomScale="80" zoomScaleNormal="80" workbookViewId="0">
      <selection activeCell="D4" sqref="D4"/>
    </sheetView>
  </sheetViews>
  <sheetFormatPr defaultRowHeight="18.75"/>
  <cols>
    <col min="1" max="1" width="3.875" style="1" customWidth="1"/>
    <col min="2" max="2" width="20.5" style="1" customWidth="1"/>
    <col min="3" max="29" width="4.125" style="1" customWidth="1"/>
    <col min="30" max="37" width="4.625" style="1" customWidth="1"/>
    <col min="38" max="38" width="7.875" style="1" customWidth="1"/>
    <col min="39" max="39" width="18.625" style="1" customWidth="1"/>
    <col min="40" max="40" width="17.75" style="1" customWidth="1"/>
    <col min="41" max="42" width="9" style="1" customWidth="1"/>
    <col min="43" max="47" width="9" style="1" hidden="1" customWidth="1"/>
    <col min="48" max="16384" width="9" style="1" customWidth="1"/>
  </cols>
  <sheetData>
    <row r="1" spans="1:38">
      <c r="A1" s="1" t="s">
        <v>2</v>
      </c>
    </row>
    <row r="2" spans="1:38" ht="24">
      <c r="A2" s="4" t="s">
        <v>24</v>
      </c>
      <c r="AB2" s="13" t="s">
        <v>3</v>
      </c>
      <c r="AC2" s="13"/>
      <c r="AD2" s="13"/>
      <c r="AE2" s="35"/>
      <c r="AF2" s="37"/>
      <c r="AG2" s="37"/>
      <c r="AH2" s="37"/>
      <c r="AI2" s="37"/>
      <c r="AJ2" s="37"/>
      <c r="AK2" s="37"/>
      <c r="AL2" s="39"/>
    </row>
    <row r="3" spans="1:38" ht="24">
      <c r="A3" s="4"/>
      <c r="AB3" s="13" t="s">
        <v>0</v>
      </c>
      <c r="AC3" s="13"/>
      <c r="AD3" s="13"/>
      <c r="AE3" s="35"/>
      <c r="AF3" s="37"/>
      <c r="AG3" s="37"/>
      <c r="AH3" s="37"/>
      <c r="AI3" s="37"/>
      <c r="AJ3" s="37"/>
      <c r="AK3" s="37"/>
      <c r="AL3" s="39"/>
    </row>
    <row r="4" spans="1:38" ht="24">
      <c r="A4" s="4"/>
      <c r="AB4" s="13" t="s">
        <v>7</v>
      </c>
      <c r="AC4" s="13"/>
      <c r="AD4" s="13"/>
      <c r="AE4" s="36"/>
      <c r="AF4" s="38"/>
      <c r="AG4" s="38"/>
      <c r="AH4" s="38"/>
      <c r="AI4" s="38"/>
      <c r="AJ4" s="38"/>
      <c r="AK4" s="19" t="s">
        <v>21</v>
      </c>
      <c r="AL4" s="20"/>
    </row>
    <row r="5" spans="1:38" ht="6.75" customHeight="1"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3" customFormat="1" ht="25.5" customHeight="1">
      <c r="A6" s="5"/>
      <c r="B6" s="8" t="s">
        <v>5</v>
      </c>
      <c r="C6" s="8">
        <v>44769</v>
      </c>
      <c r="D6" s="8">
        <v>44770</v>
      </c>
      <c r="E6" s="8">
        <v>44771</v>
      </c>
      <c r="F6" s="8">
        <v>44772</v>
      </c>
      <c r="G6" s="8">
        <v>44773</v>
      </c>
      <c r="H6" s="8">
        <v>44774</v>
      </c>
      <c r="I6" s="8">
        <v>44775</v>
      </c>
      <c r="J6" s="8">
        <v>44776</v>
      </c>
      <c r="K6" s="8">
        <v>44777</v>
      </c>
      <c r="L6" s="8">
        <v>44778</v>
      </c>
      <c r="M6" s="8">
        <v>44779</v>
      </c>
      <c r="N6" s="8">
        <v>44780</v>
      </c>
      <c r="O6" s="8">
        <v>44781</v>
      </c>
      <c r="P6" s="8">
        <v>44782</v>
      </c>
      <c r="Q6" s="8">
        <v>44783</v>
      </c>
      <c r="R6" s="8">
        <v>44784</v>
      </c>
      <c r="S6" s="8">
        <v>44785</v>
      </c>
      <c r="T6" s="8">
        <v>44786</v>
      </c>
      <c r="U6" s="8">
        <v>44787</v>
      </c>
      <c r="V6" s="8">
        <v>44788</v>
      </c>
      <c r="W6" s="8">
        <v>44789</v>
      </c>
      <c r="X6" s="8">
        <v>44790</v>
      </c>
      <c r="Y6" s="8">
        <v>44791</v>
      </c>
      <c r="Z6" s="8">
        <v>44792</v>
      </c>
      <c r="AA6" s="8">
        <v>44793</v>
      </c>
      <c r="AB6" s="8">
        <v>44794</v>
      </c>
      <c r="AC6" s="8">
        <v>44795</v>
      </c>
      <c r="AD6" s="8">
        <v>44796</v>
      </c>
      <c r="AE6" s="8">
        <v>44797</v>
      </c>
      <c r="AF6" s="8">
        <v>44798</v>
      </c>
      <c r="AG6" s="8">
        <v>44799</v>
      </c>
      <c r="AH6" s="8">
        <v>44800</v>
      </c>
      <c r="AI6" s="8">
        <v>44801</v>
      </c>
      <c r="AJ6" s="8">
        <v>44802</v>
      </c>
      <c r="AK6" s="8">
        <v>44803</v>
      </c>
      <c r="AL6" s="23" t="s">
        <v>8</v>
      </c>
    </row>
    <row r="7" spans="1:38">
      <c r="A7" s="6">
        <v>1</v>
      </c>
      <c r="B7" s="6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44">
        <v>1</v>
      </c>
      <c r="V7" s="44">
        <v>2</v>
      </c>
      <c r="W7" s="44">
        <v>3</v>
      </c>
      <c r="X7" s="44">
        <v>4</v>
      </c>
      <c r="Y7" s="44">
        <v>5</v>
      </c>
      <c r="Z7" s="44">
        <v>6</v>
      </c>
      <c r="AA7" s="44">
        <v>7</v>
      </c>
      <c r="AB7" s="44">
        <v>8</v>
      </c>
      <c r="AC7" s="44">
        <v>9</v>
      </c>
      <c r="AD7" s="44">
        <v>10</v>
      </c>
      <c r="AE7" s="6"/>
      <c r="AF7" s="6"/>
      <c r="AG7" s="6"/>
      <c r="AH7" s="6"/>
      <c r="AI7" s="6"/>
      <c r="AJ7" s="34"/>
      <c r="AK7" s="34"/>
      <c r="AL7" s="7">
        <f t="shared" ref="AL7:AL26" si="0">COUNT(C7:AK7)</f>
        <v>10</v>
      </c>
    </row>
    <row r="8" spans="1:38">
      <c r="A8" s="6">
        <v>2</v>
      </c>
      <c r="B8" s="6" t="s">
        <v>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43">
        <v>1</v>
      </c>
      <c r="R8" s="43">
        <v>2</v>
      </c>
      <c r="S8" s="43">
        <v>3</v>
      </c>
      <c r="T8" s="43">
        <v>4</v>
      </c>
      <c r="U8" s="43">
        <v>5</v>
      </c>
      <c r="V8" s="43">
        <v>6</v>
      </c>
      <c r="W8" s="43">
        <v>7</v>
      </c>
      <c r="X8" s="43">
        <v>8</v>
      </c>
      <c r="Y8" s="43">
        <v>9</v>
      </c>
      <c r="Z8" s="43">
        <v>10</v>
      </c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7">
        <f t="shared" si="0"/>
        <v>10</v>
      </c>
    </row>
    <row r="9" spans="1:38">
      <c r="A9" s="6">
        <v>3</v>
      </c>
      <c r="B9" s="6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43">
        <v>1</v>
      </c>
      <c r="W9" s="43">
        <v>2</v>
      </c>
      <c r="X9" s="43">
        <v>3</v>
      </c>
      <c r="Y9" s="43">
        <v>4</v>
      </c>
      <c r="Z9" s="43">
        <v>5</v>
      </c>
      <c r="AA9" s="43">
        <v>6</v>
      </c>
      <c r="AB9" s="43">
        <v>7</v>
      </c>
      <c r="AC9" s="43">
        <v>8</v>
      </c>
      <c r="AD9" s="43">
        <v>9</v>
      </c>
      <c r="AE9" s="45" t="s">
        <v>13</v>
      </c>
      <c r="AF9" s="45"/>
      <c r="AG9" s="34"/>
      <c r="AH9" s="34"/>
      <c r="AI9" s="34"/>
      <c r="AJ9" s="34"/>
      <c r="AK9" s="34"/>
      <c r="AL9" s="7">
        <f t="shared" si="0"/>
        <v>9</v>
      </c>
    </row>
    <row r="10" spans="1:38">
      <c r="A10" s="6">
        <v>4</v>
      </c>
      <c r="B10" s="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7">
        <f t="shared" si="0"/>
        <v>0</v>
      </c>
    </row>
    <row r="11" spans="1:38">
      <c r="A11" s="6">
        <v>5</v>
      </c>
      <c r="B11" s="6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7">
        <f t="shared" si="0"/>
        <v>0</v>
      </c>
    </row>
    <row r="12" spans="1:38">
      <c r="A12" s="6">
        <v>6</v>
      </c>
      <c r="B12" s="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7">
        <f t="shared" si="0"/>
        <v>0</v>
      </c>
    </row>
    <row r="13" spans="1:38">
      <c r="A13" s="6">
        <v>7</v>
      </c>
      <c r="B13" s="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7">
        <f t="shared" si="0"/>
        <v>0</v>
      </c>
    </row>
    <row r="14" spans="1:38">
      <c r="A14" s="6">
        <v>8</v>
      </c>
      <c r="B14" s="6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7">
        <f t="shared" si="0"/>
        <v>0</v>
      </c>
    </row>
    <row r="15" spans="1:38">
      <c r="A15" s="6">
        <v>9</v>
      </c>
      <c r="B15" s="6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7">
        <f t="shared" si="0"/>
        <v>0</v>
      </c>
    </row>
    <row r="16" spans="1:38">
      <c r="A16" s="6">
        <v>10</v>
      </c>
      <c r="B16" s="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7">
        <f t="shared" si="0"/>
        <v>0</v>
      </c>
    </row>
    <row r="17" spans="1:45">
      <c r="A17" s="6">
        <v>11</v>
      </c>
      <c r="B17" s="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7">
        <f t="shared" si="0"/>
        <v>0</v>
      </c>
    </row>
    <row r="18" spans="1:45">
      <c r="A18" s="6">
        <v>12</v>
      </c>
      <c r="B18" s="6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7">
        <f t="shared" si="0"/>
        <v>0</v>
      </c>
    </row>
    <row r="19" spans="1:45">
      <c r="A19" s="6">
        <v>13</v>
      </c>
      <c r="B19" s="6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7">
        <f t="shared" si="0"/>
        <v>0</v>
      </c>
    </row>
    <row r="20" spans="1:45">
      <c r="A20" s="6">
        <v>14</v>
      </c>
      <c r="B20" s="6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7">
        <f t="shared" si="0"/>
        <v>0</v>
      </c>
    </row>
    <row r="21" spans="1:45">
      <c r="A21" s="6">
        <v>15</v>
      </c>
      <c r="B21" s="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7">
        <f t="shared" si="0"/>
        <v>0</v>
      </c>
    </row>
    <row r="22" spans="1:45">
      <c r="A22" s="6">
        <v>16</v>
      </c>
      <c r="B22" s="6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7">
        <f t="shared" si="0"/>
        <v>0</v>
      </c>
    </row>
    <row r="23" spans="1:45">
      <c r="A23" s="6">
        <v>17</v>
      </c>
      <c r="B23" s="6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7">
        <f t="shared" si="0"/>
        <v>0</v>
      </c>
    </row>
    <row r="24" spans="1:45">
      <c r="A24" s="6">
        <v>18</v>
      </c>
      <c r="B24" s="6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7">
        <f t="shared" si="0"/>
        <v>0</v>
      </c>
    </row>
    <row r="25" spans="1:45">
      <c r="A25" s="6">
        <v>19</v>
      </c>
      <c r="B25" s="6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7">
        <f t="shared" si="0"/>
        <v>0</v>
      </c>
      <c r="AP25" s="32">
        <v>2</v>
      </c>
    </row>
    <row r="26" spans="1:45" ht="19.5">
      <c r="A26" s="6">
        <v>20</v>
      </c>
      <c r="B26" s="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40">
        <f t="shared" si="0"/>
        <v>0</v>
      </c>
    </row>
    <row r="27" spans="1:45" ht="19.5">
      <c r="A27" s="7"/>
      <c r="B27" s="7" t="s">
        <v>4</v>
      </c>
      <c r="C27" s="7">
        <f t="shared" ref="C27:AK27" si="1">COUNT(C7:C26)</f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>
        <f t="shared" si="1"/>
        <v>0</v>
      </c>
      <c r="K27" s="7">
        <f t="shared" si="1"/>
        <v>0</v>
      </c>
      <c r="L27" s="7">
        <f t="shared" si="1"/>
        <v>0</v>
      </c>
      <c r="M27" s="7">
        <f t="shared" si="1"/>
        <v>0</v>
      </c>
      <c r="N27" s="7">
        <f t="shared" si="1"/>
        <v>0</v>
      </c>
      <c r="O27" s="7">
        <f t="shared" si="1"/>
        <v>0</v>
      </c>
      <c r="P27" s="7">
        <f t="shared" si="1"/>
        <v>0</v>
      </c>
      <c r="Q27" s="7">
        <f t="shared" si="1"/>
        <v>1</v>
      </c>
      <c r="R27" s="7">
        <f t="shared" si="1"/>
        <v>1</v>
      </c>
      <c r="S27" s="7">
        <f t="shared" si="1"/>
        <v>1</v>
      </c>
      <c r="T27" s="7">
        <f t="shared" si="1"/>
        <v>1</v>
      </c>
      <c r="U27" s="7">
        <f t="shared" si="1"/>
        <v>2</v>
      </c>
      <c r="V27" s="7">
        <f t="shared" si="1"/>
        <v>3</v>
      </c>
      <c r="W27" s="7">
        <f t="shared" si="1"/>
        <v>3</v>
      </c>
      <c r="X27" s="7">
        <f t="shared" si="1"/>
        <v>3</v>
      </c>
      <c r="Y27" s="7">
        <f t="shared" si="1"/>
        <v>3</v>
      </c>
      <c r="Z27" s="7">
        <f t="shared" si="1"/>
        <v>3</v>
      </c>
      <c r="AA27" s="7">
        <f t="shared" si="1"/>
        <v>2</v>
      </c>
      <c r="AB27" s="7">
        <f t="shared" si="1"/>
        <v>2</v>
      </c>
      <c r="AC27" s="7">
        <f t="shared" si="1"/>
        <v>2</v>
      </c>
      <c r="AD27" s="7">
        <f t="shared" si="1"/>
        <v>2</v>
      </c>
      <c r="AE27" s="7">
        <f t="shared" si="1"/>
        <v>0</v>
      </c>
      <c r="AF27" s="7">
        <f t="shared" si="1"/>
        <v>0</v>
      </c>
      <c r="AG27" s="7">
        <f t="shared" si="1"/>
        <v>0</v>
      </c>
      <c r="AH27" s="7">
        <f t="shared" si="1"/>
        <v>0</v>
      </c>
      <c r="AI27" s="7">
        <f t="shared" si="1"/>
        <v>0</v>
      </c>
      <c r="AJ27" s="7">
        <f t="shared" si="1"/>
        <v>0</v>
      </c>
      <c r="AK27" s="21">
        <f t="shared" si="1"/>
        <v>0</v>
      </c>
      <c r="AL27" s="24">
        <f>SUM(C27:AK27)</f>
        <v>29</v>
      </c>
      <c r="AM27" s="25" t="s">
        <v>16</v>
      </c>
      <c r="AN27" s="29">
        <f>AL27*10000</f>
        <v>290000</v>
      </c>
      <c r="AO27" s="1" t="s">
        <v>20</v>
      </c>
    </row>
    <row r="28" spans="1:45" ht="19.5">
      <c r="A28" s="7"/>
      <c r="B28" s="7" t="s">
        <v>22</v>
      </c>
      <c r="C28" s="7">
        <f t="shared" ref="C28:AK28" si="2">IF(C27&gt;=$AP$25,C27,0)</f>
        <v>0</v>
      </c>
      <c r="D28" s="7">
        <f t="shared" si="2"/>
        <v>0</v>
      </c>
      <c r="E28" s="7">
        <f t="shared" si="2"/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2</v>
      </c>
      <c r="V28" s="7">
        <f t="shared" si="2"/>
        <v>3</v>
      </c>
      <c r="W28" s="7">
        <f t="shared" si="2"/>
        <v>3</v>
      </c>
      <c r="X28" s="7">
        <f t="shared" si="2"/>
        <v>3</v>
      </c>
      <c r="Y28" s="7">
        <f t="shared" si="2"/>
        <v>3</v>
      </c>
      <c r="Z28" s="7">
        <f t="shared" si="2"/>
        <v>3</v>
      </c>
      <c r="AA28" s="7">
        <f t="shared" si="2"/>
        <v>2</v>
      </c>
      <c r="AB28" s="7">
        <f t="shared" si="2"/>
        <v>2</v>
      </c>
      <c r="AC28" s="7">
        <f t="shared" si="2"/>
        <v>2</v>
      </c>
      <c r="AD28" s="7">
        <f t="shared" si="2"/>
        <v>2</v>
      </c>
      <c r="AE28" s="7">
        <f t="shared" si="2"/>
        <v>0</v>
      </c>
      <c r="AF28" s="7">
        <f t="shared" si="2"/>
        <v>0</v>
      </c>
      <c r="AG28" s="7">
        <f t="shared" si="2"/>
        <v>0</v>
      </c>
      <c r="AH28" s="7">
        <f t="shared" si="2"/>
        <v>0</v>
      </c>
      <c r="AI28" s="7">
        <f t="shared" si="2"/>
        <v>0</v>
      </c>
      <c r="AJ28" s="7">
        <f t="shared" si="2"/>
        <v>0</v>
      </c>
      <c r="AK28" s="7">
        <f t="shared" si="2"/>
        <v>0</v>
      </c>
      <c r="AL28" s="24">
        <f>SUM(C28:AK28)</f>
        <v>25</v>
      </c>
      <c r="AM28" s="25" t="s">
        <v>17</v>
      </c>
      <c r="AN28" s="29">
        <f>AS28</f>
        <v>250000</v>
      </c>
      <c r="AO28" s="1" t="s">
        <v>20</v>
      </c>
      <c r="AQ28" s="1">
        <v>2000000</v>
      </c>
      <c r="AR28" s="1">
        <f>AL28*10000</f>
        <v>250000</v>
      </c>
      <c r="AS28" s="1">
        <f>MIN(AQ28,AR28)</f>
        <v>250000</v>
      </c>
    </row>
    <row r="29" spans="1:45" ht="38.25" customHeight="1">
      <c r="B29" s="10" t="s">
        <v>27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25"/>
      <c r="AN29" s="30" t="s">
        <v>25</v>
      </c>
    </row>
    <row r="30" spans="1:45" ht="38.25" customHeight="1">
      <c r="B30" s="11" t="s">
        <v>28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25" t="s">
        <v>12</v>
      </c>
      <c r="AN30" s="29">
        <f>AN27+AN28</f>
        <v>540000</v>
      </c>
      <c r="AO30" s="1" t="s">
        <v>20</v>
      </c>
    </row>
    <row r="31" spans="1:45" ht="38.25" customHeight="1">
      <c r="B31" s="10" t="s">
        <v>31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45">
      <c r="B32" s="10" t="s">
        <v>29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2:38" ht="49.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</row>
  </sheetData>
  <sheetProtection sheet="1" objects="1" scenarios="1" formatCells="0" formatColumns="0" formatRows="0" insertColumns="0" insertRows="0"/>
  <mergeCells count="13">
    <mergeCell ref="AB2:AD2"/>
    <mergeCell ref="AE2:AL2"/>
    <mergeCell ref="AB3:AD3"/>
    <mergeCell ref="AE3:AL3"/>
    <mergeCell ref="AB4:AD4"/>
    <mergeCell ref="AE4:AJ4"/>
    <mergeCell ref="AB5:AD5"/>
    <mergeCell ref="AE5:AL5"/>
    <mergeCell ref="B29:AL29"/>
    <mergeCell ref="B30:AL30"/>
    <mergeCell ref="B31:AL31"/>
    <mergeCell ref="B32:AL32"/>
    <mergeCell ref="B33:AL33"/>
  </mergeCells>
  <phoneticPr fontId="1" type="Hiragana"/>
  <conditionalFormatting sqref="C28:AK28">
    <cfRule type="cellIs" dxfId="1" priority="2" operator="greaterThanOrEqual">
      <formula>2</formula>
    </cfRule>
  </conditionalFormatting>
  <conditionalFormatting sqref="C27:AK27">
    <cfRule type="cellIs" dxfId="0" priority="1" operator="greaterThanOrEqual">
      <formula>1</formula>
    </cfRule>
  </conditionalFormatting>
  <pageMargins left="0.7" right="0.7" top="0.75" bottom="0.75" header="0.3" footer="0.3"/>
  <pageSetup paperSize="8" scale="7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施設内療養一覧（大規模施設）</vt:lpstr>
      <vt:lpstr>施設内療養一覧（小規模施設）</vt:lpstr>
      <vt:lpstr>記入例（大規模）</vt:lpstr>
      <vt:lpstr>記入例（小規模）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杉村　龍二</cp:lastModifiedBy>
  <dcterms:created xsi:type="dcterms:W3CDTF">2022-12-14T01:00:03Z</dcterms:created>
  <dcterms:modified xsi:type="dcterms:W3CDTF">2023-07-19T06:32:55Z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2023-07-19T06:32:55Z</vt:filetime>
  </property>
</Properties>
</file>