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7645" windowHeight="13455" tabRatio="864"/>
  </bookViews>
  <sheets>
    <sheet name="（様式第１号）申請書（総括表）" sheetId="20" r:id="rId1"/>
    <sheet name="(別紙様式1)訪問系・相談系" sheetId="1" r:id="rId2"/>
    <sheet name="(別紙様式2)通所系" sheetId="4" r:id="rId3"/>
    <sheet name="(別紙様式3)入所･居住系" sheetId="5" r:id="rId4"/>
    <sheet name="(別紙様式4)運営費" sheetId="2" r:id="rId5"/>
    <sheet name="（様式第２号）振込口座申出書" sheetId="3" r:id="rId6"/>
  </sheets>
  <definedNames>
    <definedName name="_xlnm.Print_Area" localSheetId="1">'(別紙様式1)訪問系・相談系'!$A$1:$J$16</definedName>
    <definedName name="_xlnm.Print_Titles" localSheetId="1">'(別紙様式1)訪問系・相談系'!$6:$6</definedName>
    <definedName name="_xlnm.Print_Titles" localSheetId="4">'(別紙様式4)運営費'!$6:$6</definedName>
    <definedName name="_xlnm.Print_Area" localSheetId="4">'(別紙様式4)運営費'!$B$1:$K$32</definedName>
    <definedName name="_xlnm._FilterDatabase" localSheetId="5" hidden="1">'（様式第２号）振込口座申出書'!$A$20:$AB$24</definedName>
    <definedName name="_xlnm.Print_Area" localSheetId="5">'（様式第２号）振込口座申出書'!$A$2:$AB$25</definedName>
    <definedName name="_xlnm.Print_Area" localSheetId="2">'(別紙様式2)通所系'!$A$1:$O$17</definedName>
    <definedName name="_xlnm.Print_Titles" localSheetId="2">'(別紙様式2)通所系'!$6:$6</definedName>
    <definedName name="_xlnm.Print_Area" localSheetId="3">'(別紙様式3)入所･居住系'!$A$1:$N$16</definedName>
    <definedName name="_xlnm.Print_Titles" localSheetId="3">'(別紙様式3)入所･居住系'!$6:$6</definedName>
    <definedName name="_xlnm.Print_Area" localSheetId="0">'（様式第１号）申請書（総括表）'!$B$1:$AF$95</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山田　隆史</author>
  </authors>
  <commentList>
    <comment ref="E7" authorId="0">
      <text>
        <r>
          <rPr>
            <sz val="11"/>
            <color auto="1"/>
            <rFont val="ＭＳ Ｐゴシック"/>
          </rPr>
          <t xml:space="preserve">１つの事業所で、複数のサービスの指定を受けている場合は、いずれか１つのサービスを選び、入力してください。
</t>
        </r>
      </text>
    </comment>
  </commentList>
</comments>
</file>

<file path=xl/comments2.xml><?xml version="1.0" encoding="utf-8"?>
<comments xmlns="http://schemas.openxmlformats.org/spreadsheetml/2006/main">
  <authors>
    <author>千葉　勝昭</author>
    <author>後藤　武徳</author>
  </authors>
  <commentList>
    <comment ref="E6" authorId="0">
      <text>
        <r>
          <rPr>
            <sz val="11"/>
            <color auto="1"/>
            <rFont val="ＭＳ Ｐゴシック"/>
          </rPr>
          <t>プルダウンで入力してください。</t>
        </r>
      </text>
    </comment>
    <comment ref="I7" authorId="1">
      <text>
        <r>
          <rPr>
            <sz val="11"/>
            <color auto="1"/>
            <rFont val="ＭＳ Ｐゴシック"/>
          </rPr>
          <t>別紙様式３の入所利用定員と一致します</t>
        </r>
      </text>
    </comment>
  </commentList>
</comments>
</file>

<file path=xl/comments3.xml><?xml version="1.0" encoding="utf-8"?>
<comments xmlns="http://schemas.openxmlformats.org/spreadsheetml/2006/main">
  <authors>
    <author>秋月　和宏</author>
  </authors>
  <commentList>
    <comment ref="E6" authorId="0">
      <text>
        <r>
          <rPr>
            <sz val="10"/>
            <color auto="1"/>
            <rFont val="ＭＳ Ｐゴシック"/>
          </rPr>
          <t>プルダウンで入力してください。</t>
        </r>
        <r>
          <rPr>
            <sz val="11"/>
            <color auto="1"/>
            <rFont val="ＭＳ Ｐゴシック"/>
          </rPr>
          <t xml:space="preserve">
</t>
        </r>
      </text>
    </comment>
  </commentList>
</comments>
</file>

<file path=xl/sharedStrings.xml><?xml version="1.0" encoding="utf-8"?>
<sst xmlns="http://schemas.openxmlformats.org/spreadsheetml/2006/main" xmlns:r="http://schemas.openxmlformats.org/officeDocument/2006/relationships" count="146" uniqueCount="146">
  <si>
    <t>フリガナ</t>
  </si>
  <si>
    <t>様</t>
    <rPh sb="0" eb="1">
      <t>サマ</t>
    </rPh>
    <phoneticPr fontId="3"/>
  </si>
  <si>
    <t>・(様式第２号)支援金振込口座についての申出書</t>
    <rPh sb="2" eb="4">
      <t>ヨウシキ</t>
    </rPh>
    <rPh sb="4" eb="5">
      <t>ダイ</t>
    </rPh>
    <rPh sb="6" eb="7">
      <t>ゴウ</t>
    </rPh>
    <rPh sb="8" eb="11">
      <t>シエンキン</t>
    </rPh>
    <rPh sb="11" eb="12">
      <t>フ</t>
    </rPh>
    <rPh sb="12" eb="13">
      <t>コ</t>
    </rPh>
    <rPh sb="13" eb="15">
      <t>コウザ</t>
    </rPh>
    <phoneticPr fontId="3"/>
  </si>
  <si>
    <r>
      <t>(</t>
    </r>
    <r>
      <rPr>
        <sz val="11"/>
        <color theme="1"/>
        <rFont val="ＭＳ Ｐ明朝"/>
      </rPr>
      <t>別紙様式１)(用紙　日本産業規格Ａ４縦型)</t>
    </r>
    <rPh sb="1" eb="3">
      <t>ベッシ</t>
    </rPh>
    <rPh sb="3" eb="5">
      <t>ヨウシキ</t>
    </rPh>
    <phoneticPr fontId="3"/>
  </si>
  <si>
    <t>サービス種別</t>
    <rPh sb="4" eb="6">
      <t>シュベツ</t>
    </rPh>
    <phoneticPr fontId="3"/>
  </si>
  <si>
    <t>‐</t>
  </si>
  <si>
    <t>利用定員
（調整後）</t>
    <rPh sb="0" eb="2">
      <t>リヨウ</t>
    </rPh>
    <rPh sb="2" eb="4">
      <t>テイイン</t>
    </rPh>
    <rPh sb="6" eb="9">
      <t>チョウセイゴ</t>
    </rPh>
    <phoneticPr fontId="3"/>
  </si>
  <si>
    <t>日</t>
    <rPh sb="0" eb="1">
      <t>ニチ</t>
    </rPh>
    <phoneticPr fontId="3"/>
  </si>
  <si>
    <t>（郵便番号</t>
    <rPh sb="1" eb="3">
      <t>ユウビン</t>
    </rPh>
    <rPh sb="3" eb="5">
      <t>バンゴウ</t>
    </rPh>
    <phoneticPr fontId="3"/>
  </si>
  <si>
    <t>年</t>
    <rPh sb="0" eb="1">
      <t>ネン</t>
    </rPh>
    <phoneticPr fontId="3"/>
  </si>
  <si>
    <t>別段</t>
    <rPh sb="0" eb="2">
      <t>ベツダン</t>
    </rPh>
    <phoneticPr fontId="3"/>
  </si>
  <si>
    <t>月</t>
    <rPh sb="0" eb="1">
      <t>ゲツ</t>
    </rPh>
    <phoneticPr fontId="3"/>
  </si>
  <si>
    <t>摘要
（審査結果）</t>
    <rPh sb="0" eb="2">
      <t>テキヨウ</t>
    </rPh>
    <rPh sb="4" eb="6">
      <t>シンサ</t>
    </rPh>
    <rPh sb="6" eb="8">
      <t>ケッカ</t>
    </rPh>
    <phoneticPr fontId="3"/>
  </si>
  <si>
    <t>事業所・施設名</t>
    <rPh sb="0" eb="3">
      <t>ジギョウショ</t>
    </rPh>
    <rPh sb="4" eb="7">
      <t>シセツメイ</t>
    </rPh>
    <phoneticPr fontId="3"/>
  </si>
  <si>
    <t>本申請に関し静岡県から検査・報告等の求めがあった場合は、これに応じます。</t>
  </si>
  <si>
    <t>）</t>
  </si>
  <si>
    <t>口座番号</t>
  </si>
  <si>
    <t>名　　称</t>
    <rPh sb="0" eb="1">
      <t>ナ</t>
    </rPh>
    <rPh sb="3" eb="4">
      <t>ショウ</t>
    </rPh>
    <phoneticPr fontId="3"/>
  </si>
  <si>
    <t>連絡先</t>
    <rPh sb="0" eb="3">
      <t>レンラクサキ</t>
    </rPh>
    <phoneticPr fontId="3"/>
  </si>
  <si>
    <t>事業所等数</t>
    <rPh sb="0" eb="3">
      <t>ジギョウショ</t>
    </rPh>
    <rPh sb="3" eb="4">
      <t>トウ</t>
    </rPh>
    <rPh sb="4" eb="5">
      <t>スウ</t>
    </rPh>
    <phoneticPr fontId="3"/>
  </si>
  <si>
    <t>電話番号</t>
    <rPh sb="0" eb="2">
      <t>デンワ</t>
    </rPh>
    <rPh sb="2" eb="4">
      <t>バンゴウ</t>
    </rPh>
    <phoneticPr fontId="3"/>
  </si>
  <si>
    <t>申　請　者（法人)</t>
    <rPh sb="0" eb="1">
      <t>サル</t>
    </rPh>
    <rPh sb="2" eb="3">
      <t>ショウ</t>
    </rPh>
    <rPh sb="4" eb="5">
      <t>シャ</t>
    </rPh>
    <rPh sb="6" eb="8">
      <t>ホウジン</t>
    </rPh>
    <phoneticPr fontId="3"/>
  </si>
  <si>
    <t>職　　名</t>
    <rPh sb="0" eb="1">
      <t>ショク</t>
    </rPh>
    <rPh sb="3" eb="4">
      <t>ナ</t>
    </rPh>
    <phoneticPr fontId="3"/>
  </si>
  <si>
    <t>氏　　名</t>
    <rPh sb="0" eb="1">
      <t>シ</t>
    </rPh>
    <rPh sb="3" eb="4">
      <t>ナ</t>
    </rPh>
    <phoneticPr fontId="3"/>
  </si>
  <si>
    <t>就労移行支援事業所</t>
    <rPh sb="0" eb="2">
      <t>シュウロウ</t>
    </rPh>
    <rPh sb="2" eb="4">
      <t>イコウ</t>
    </rPh>
    <rPh sb="4" eb="6">
      <t>シエン</t>
    </rPh>
    <rPh sb="6" eb="9">
      <t>ジギョウショ</t>
    </rPh>
    <phoneticPr fontId="3"/>
  </si>
  <si>
    <t>　標記について、次のとおり申請します。</t>
    <rPh sb="1" eb="3">
      <t>ヒョウキ</t>
    </rPh>
    <rPh sb="8" eb="9">
      <t>ツギ</t>
    </rPh>
    <rPh sb="13" eb="15">
      <t>シンセイ</t>
    </rPh>
    <phoneticPr fontId="3"/>
  </si>
  <si>
    <t>金融機関コード</t>
    <rPh sb="0" eb="2">
      <t>キンユウ</t>
    </rPh>
    <rPh sb="2" eb="4">
      <t>キカン</t>
    </rPh>
    <phoneticPr fontId="3"/>
  </si>
  <si>
    <t>申請額</t>
    <rPh sb="0" eb="3">
      <t>シンセイガク</t>
    </rPh>
    <phoneticPr fontId="3"/>
  </si>
  <si>
    <t>　　令和</t>
    <rPh sb="2" eb="4">
      <t>レイワ</t>
    </rPh>
    <phoneticPr fontId="3"/>
  </si>
  <si>
    <t>（必要添付資料）</t>
    <rPh sb="1" eb="3">
      <t>ヒツヨウ</t>
    </rPh>
    <phoneticPr fontId="3"/>
  </si>
  <si>
    <t>区　　分</t>
    <rPh sb="0" eb="1">
      <t>ク</t>
    </rPh>
    <rPh sb="3" eb="4">
      <t>フン</t>
    </rPh>
    <phoneticPr fontId="3"/>
  </si>
  <si>
    <t>か所</t>
    <rPh sb="1" eb="2">
      <t>ショ</t>
    </rPh>
    <phoneticPr fontId="3"/>
  </si>
  <si>
    <t>自立生活援助事業所</t>
    <rPh sb="0" eb="2">
      <t>ジリツ</t>
    </rPh>
    <rPh sb="2" eb="4">
      <t>セイカツ</t>
    </rPh>
    <rPh sb="4" eb="6">
      <t>エンジョ</t>
    </rPh>
    <rPh sb="6" eb="9">
      <t>ジギョウショ</t>
    </rPh>
    <phoneticPr fontId="3"/>
  </si>
  <si>
    <t>口座登録情報</t>
    <rPh sb="0" eb="2">
      <t>コウザ</t>
    </rPh>
    <rPh sb="2" eb="4">
      <t>トウロク</t>
    </rPh>
    <rPh sb="4" eb="6">
      <t>ジョウホウ</t>
    </rPh>
    <phoneticPr fontId="3"/>
  </si>
  <si>
    <t>円</t>
  </si>
  <si>
    <t>申請内容</t>
    <rPh sb="0" eb="2">
      <t>シンセイ</t>
    </rPh>
    <rPh sb="2" eb="4">
      <t>ナイヨウ</t>
    </rPh>
    <phoneticPr fontId="3"/>
  </si>
  <si>
    <t>No.</t>
  </si>
  <si>
    <t>所在地</t>
    <rPh sb="0" eb="3">
      <t>ショザイチ</t>
    </rPh>
    <phoneticPr fontId="3"/>
  </si>
  <si>
    <t>E-mail</t>
  </si>
  <si>
    <t>支援金申請額</t>
    <rPh sb="0" eb="2">
      <t>シエン</t>
    </rPh>
    <rPh sb="2" eb="3">
      <t>キン</t>
    </rPh>
    <rPh sb="3" eb="5">
      <t>シンセイ</t>
    </rPh>
    <rPh sb="5" eb="6">
      <t>ガク</t>
    </rPh>
    <phoneticPr fontId="3"/>
  </si>
  <si>
    <r>
      <t>様式</t>
    </r>
    <r>
      <rPr>
        <sz val="11"/>
        <color theme="1"/>
        <rFont val="ＭＳ 明朝"/>
      </rPr>
      <t>第２号(用紙　日本産業規格Ａ４縦型)</t>
    </r>
    <rPh sb="0" eb="2">
      <t>ヨウシキ</t>
    </rPh>
    <rPh sb="2" eb="3">
      <t>ダイ</t>
    </rPh>
    <rPh sb="4" eb="5">
      <t>ゴウ</t>
    </rPh>
    <rPh sb="6" eb="8">
      <t>ヨウシ</t>
    </rPh>
    <rPh sb="9" eb="11">
      <t>ニホン</t>
    </rPh>
    <rPh sb="11" eb="13">
      <t>サンギョウ</t>
    </rPh>
    <rPh sb="13" eb="15">
      <t>キカク</t>
    </rPh>
    <rPh sb="17" eb="19">
      <t>タテガタ</t>
    </rPh>
    <phoneticPr fontId="3"/>
  </si>
  <si>
    <t>（単位:円）</t>
    <rPh sb="1" eb="3">
      <t>タンイ</t>
    </rPh>
    <rPh sb="4" eb="5">
      <t>エン</t>
    </rPh>
    <phoneticPr fontId="3"/>
  </si>
  <si>
    <t>電話番号</t>
  </si>
  <si>
    <r>
      <t>代表者</t>
    </r>
    <r>
      <rPr>
        <sz val="10"/>
        <color theme="1"/>
        <rFont val="ＭＳ 明朝"/>
      </rPr>
      <t>の職・氏名</t>
    </r>
    <rPh sb="0" eb="3">
      <t>ダイヒョウシャ</t>
    </rPh>
    <rPh sb="4" eb="5">
      <t>ショク</t>
    </rPh>
    <rPh sb="6" eb="8">
      <t>シメイ</t>
    </rPh>
    <phoneticPr fontId="3"/>
  </si>
  <si>
    <t>○</t>
  </si>
  <si>
    <t>支援金上限額</t>
    <rPh sb="0" eb="3">
      <t>シエンキン</t>
    </rPh>
    <rPh sb="3" eb="6">
      <t>ジョウゲンガク</t>
    </rPh>
    <phoneticPr fontId="3"/>
  </si>
  <si>
    <t>地域定着支援事業所</t>
    <rPh sb="0" eb="2">
      <t>チイキ</t>
    </rPh>
    <rPh sb="2" eb="4">
      <t>テイチャク</t>
    </rPh>
    <rPh sb="4" eb="6">
      <t>シエン</t>
    </rPh>
    <rPh sb="6" eb="9">
      <t>ジギョウショ</t>
    </rPh>
    <phoneticPr fontId="3"/>
  </si>
  <si>
    <t>普通</t>
    <rPh sb="0" eb="2">
      <t>フツウ</t>
    </rPh>
    <phoneticPr fontId="3"/>
  </si>
  <si>
    <t>支援金の支払いについては、口座振替により受領することを希望します。</t>
  </si>
  <si>
    <t>申請責任者の職・氏名</t>
    <rPh sb="0" eb="2">
      <t>シンセイ</t>
    </rPh>
    <rPh sb="2" eb="5">
      <t>セキニンシャ</t>
    </rPh>
    <rPh sb="6" eb="7">
      <t>ショク</t>
    </rPh>
    <rPh sb="8" eb="10">
      <t>シメイ</t>
    </rPh>
    <phoneticPr fontId="3"/>
  </si>
  <si>
    <t>（口座情報）</t>
  </si>
  <si>
    <t>預金種別</t>
    <rPh sb="0" eb="2">
      <t>ヨキン</t>
    </rPh>
    <phoneticPr fontId="3"/>
  </si>
  <si>
    <t>①通所系</t>
    <rPh sb="1" eb="3">
      <t>ツウショ</t>
    </rPh>
    <rPh sb="3" eb="4">
      <t>ケイ</t>
    </rPh>
    <phoneticPr fontId="3"/>
  </si>
  <si>
    <t>支店コード</t>
    <rPh sb="0" eb="2">
      <t>シテン</t>
    </rPh>
    <phoneticPr fontId="3"/>
  </si>
  <si>
    <t>口座名義人</t>
    <rPh sb="0" eb="2">
      <t>コウザ</t>
    </rPh>
    <rPh sb="2" eb="4">
      <t>メイギ</t>
    </rPh>
    <rPh sb="4" eb="5">
      <t>ニン</t>
    </rPh>
    <phoneticPr fontId="3"/>
  </si>
  <si>
    <t>８</t>
  </si>
  <si>
    <t>金融機関名</t>
    <rPh sb="0" eb="2">
      <t>キンユウ</t>
    </rPh>
    <rPh sb="2" eb="4">
      <t>キカン</t>
    </rPh>
    <rPh sb="4" eb="5">
      <t>メイ</t>
    </rPh>
    <phoneticPr fontId="3"/>
  </si>
  <si>
    <t>支店名</t>
    <rPh sb="0" eb="3">
      <t>シテンメイ</t>
    </rPh>
    <phoneticPr fontId="3"/>
  </si>
  <si>
    <t>当座</t>
    <rPh sb="0" eb="2">
      <t>トウザ</t>
    </rPh>
    <phoneticPr fontId="3"/>
  </si>
  <si>
    <t>支援金振込口座についての申出書</t>
  </si>
  <si>
    <t>※通帳のコピーを添付してください。</t>
  </si>
  <si>
    <t>福祉型児童入所支援施設</t>
  </si>
  <si>
    <r>
      <t>申請書作成者の</t>
    </r>
    <r>
      <rPr>
        <sz val="10"/>
        <color theme="1"/>
        <rFont val="ＭＳ 明朝"/>
      </rPr>
      <t>職・氏名</t>
    </r>
    <rPh sb="0" eb="3">
      <t>シンセイショ</t>
    </rPh>
    <phoneticPr fontId="3"/>
  </si>
  <si>
    <t>・振込先金融機関の口座が確認できる通帳のコピー等</t>
  </si>
  <si>
    <r>
      <t>障害福祉サービス事業所等物価高騰対策支援金</t>
    </r>
    <r>
      <rPr>
        <sz val="12"/>
        <color theme="1"/>
        <rFont val="ＭＳ 明朝"/>
      </rPr>
      <t>申請書</t>
    </r>
    <rPh sb="21" eb="24">
      <t>シンセイショ</t>
    </rPh>
    <phoneticPr fontId="3"/>
  </si>
  <si>
    <t>小　　計</t>
    <rPh sb="0" eb="1">
      <t>ショウ</t>
    </rPh>
    <rPh sb="3" eb="4">
      <t>ケイ</t>
    </rPh>
    <phoneticPr fontId="3"/>
  </si>
  <si>
    <t>合　　計</t>
    <rPh sb="0" eb="1">
      <t>ゴウ</t>
    </rPh>
    <rPh sb="3" eb="4">
      <t>ケイ</t>
    </rPh>
    <phoneticPr fontId="3"/>
  </si>
  <si>
    <t>自立訓練（機能訓練）事業所</t>
    <rPh sb="0" eb="1">
      <t>ジ</t>
    </rPh>
    <rPh sb="1" eb="2">
      <t>リツ</t>
    </rPh>
    <rPh sb="2" eb="4">
      <t>クンレン</t>
    </rPh>
    <rPh sb="5" eb="7">
      <t>キノウ</t>
    </rPh>
    <rPh sb="7" eb="9">
      <t>クンレン</t>
    </rPh>
    <rPh sb="10" eb="13">
      <t>ジギョウショ</t>
    </rPh>
    <phoneticPr fontId="3"/>
  </si>
  <si>
    <t>自立訓練（生活訓練）事業所</t>
    <rPh sb="0" eb="1">
      <t>ジ</t>
    </rPh>
    <rPh sb="1" eb="2">
      <t>リツ</t>
    </rPh>
    <rPh sb="2" eb="4">
      <t>クンレン</t>
    </rPh>
    <rPh sb="5" eb="7">
      <t>セイカツ</t>
    </rPh>
    <rPh sb="7" eb="9">
      <t>クンレン</t>
    </rPh>
    <rPh sb="10" eb="13">
      <t>ジギョウショ</t>
    </rPh>
    <phoneticPr fontId="3"/>
  </si>
  <si>
    <t>就労継続支援事業所（Ａ型）</t>
    <rPh sb="0" eb="2">
      <t>シュウロウ</t>
    </rPh>
    <rPh sb="2" eb="4">
      <t>ケイゾク</t>
    </rPh>
    <rPh sb="4" eb="6">
      <t>シエン</t>
    </rPh>
    <rPh sb="6" eb="9">
      <t>ジギョウショ</t>
    </rPh>
    <rPh sb="11" eb="12">
      <t>ガタ</t>
    </rPh>
    <phoneticPr fontId="3"/>
  </si>
  <si>
    <t>就労継続支援事業所（Ｂ型）</t>
    <rPh sb="0" eb="2">
      <t>シュウロウ</t>
    </rPh>
    <rPh sb="2" eb="4">
      <t>ケイゾク</t>
    </rPh>
    <rPh sb="4" eb="6">
      <t>シエン</t>
    </rPh>
    <rPh sb="6" eb="9">
      <t>ジギョウショ</t>
    </rPh>
    <rPh sb="11" eb="12">
      <t>ガタ</t>
    </rPh>
    <phoneticPr fontId="3"/>
  </si>
  <si>
    <t>生活介護事業所</t>
    <rPh sb="0" eb="2">
      <t>セイカツ</t>
    </rPh>
    <rPh sb="2" eb="4">
      <t>カイゴ</t>
    </rPh>
    <rPh sb="4" eb="7">
      <t>ジギョウショ</t>
    </rPh>
    <phoneticPr fontId="3"/>
  </si>
  <si>
    <t>児童発達支援事業所</t>
    <rPh sb="0" eb="2">
      <t>ジドウ</t>
    </rPh>
    <rPh sb="2" eb="4">
      <t>ハッタツ</t>
    </rPh>
    <rPh sb="4" eb="6">
      <t>シエン</t>
    </rPh>
    <rPh sb="6" eb="9">
      <t>ジギョウショ</t>
    </rPh>
    <phoneticPr fontId="3"/>
  </si>
  <si>
    <t>放課後等デイサービス事業所</t>
    <rPh sb="0" eb="3">
      <t>ホウカゴ</t>
    </rPh>
    <rPh sb="3" eb="4">
      <t>トウ</t>
    </rPh>
    <rPh sb="10" eb="13">
      <t>ジギョウショ</t>
    </rPh>
    <phoneticPr fontId="3"/>
  </si>
  <si>
    <t>共同生活援助事業所</t>
    <rPh sb="0" eb="2">
      <t>キョウドウ</t>
    </rPh>
    <rPh sb="2" eb="4">
      <t>セイカツ</t>
    </rPh>
    <rPh sb="4" eb="6">
      <t>エンジョ</t>
    </rPh>
    <rPh sb="6" eb="9">
      <t>ジギョウショ</t>
    </rPh>
    <phoneticPr fontId="3"/>
  </si>
  <si>
    <t>障害者支援施設（施設入所支援事業所）</t>
    <rPh sb="0" eb="3">
      <t>ショウガイシャ</t>
    </rPh>
    <rPh sb="3" eb="5">
      <t>シエン</t>
    </rPh>
    <rPh sb="5" eb="7">
      <t>シセツ</t>
    </rPh>
    <rPh sb="8" eb="10">
      <t>シセツ</t>
    </rPh>
    <rPh sb="10" eb="12">
      <t>ニュウショ</t>
    </rPh>
    <rPh sb="12" eb="14">
      <t>シエン</t>
    </rPh>
    <rPh sb="14" eb="17">
      <t>ジギョウショ</t>
    </rPh>
    <phoneticPr fontId="3"/>
  </si>
  <si>
    <t>宿泊型自立訓練事業所</t>
    <rPh sb="0" eb="3">
      <t>シュクハクガタ</t>
    </rPh>
    <rPh sb="3" eb="5">
      <t>ジリツ</t>
    </rPh>
    <rPh sb="5" eb="7">
      <t>クンレン</t>
    </rPh>
    <rPh sb="7" eb="10">
      <t>ジギョウショ</t>
    </rPh>
    <phoneticPr fontId="3"/>
  </si>
  <si>
    <t>療養介護事業所</t>
    <rPh sb="0" eb="2">
      <t>リョウヨウ</t>
    </rPh>
    <rPh sb="2" eb="4">
      <t>カイゴ</t>
    </rPh>
    <rPh sb="4" eb="7">
      <t>ジギョウショ</t>
    </rPh>
    <phoneticPr fontId="3"/>
  </si>
  <si>
    <t>(別紙様式３)(用紙　日本産業規格Ａ４縦型)</t>
    <rPh sb="1" eb="3">
      <t>ベッシ</t>
    </rPh>
    <rPh sb="3" eb="5">
      <t>ヨウシキ</t>
    </rPh>
    <phoneticPr fontId="3"/>
  </si>
  <si>
    <t>事業所名</t>
    <rPh sb="0" eb="3">
      <t>ジギョウショ</t>
    </rPh>
    <rPh sb="3" eb="4">
      <t>ナ</t>
    </rPh>
    <phoneticPr fontId="3"/>
  </si>
  <si>
    <t>居宅介護事業所</t>
    <rPh sb="0" eb="2">
      <t>キョタク</t>
    </rPh>
    <rPh sb="2" eb="4">
      <t>カイゴ</t>
    </rPh>
    <rPh sb="4" eb="7">
      <t>ジギョウショ</t>
    </rPh>
    <phoneticPr fontId="3"/>
  </si>
  <si>
    <t>行動援護事業所</t>
    <rPh sb="0" eb="2">
      <t>コウドウ</t>
    </rPh>
    <rPh sb="2" eb="4">
      <t>エンゴ</t>
    </rPh>
    <rPh sb="4" eb="7">
      <t>ジギョウショ</t>
    </rPh>
    <phoneticPr fontId="3"/>
  </si>
  <si>
    <t>就労定着支援事業所</t>
    <rPh sb="0" eb="2">
      <t>シュウロウ</t>
    </rPh>
    <rPh sb="2" eb="4">
      <t>テイチャク</t>
    </rPh>
    <rPh sb="4" eb="6">
      <t>シエン</t>
    </rPh>
    <rPh sb="6" eb="9">
      <t>ジギョウショ</t>
    </rPh>
    <phoneticPr fontId="3"/>
  </si>
  <si>
    <t>重度訪問介護事業所</t>
    <rPh sb="0" eb="2">
      <t>ジュウド</t>
    </rPh>
    <rPh sb="2" eb="4">
      <t>ホウモン</t>
    </rPh>
    <rPh sb="4" eb="6">
      <t>カイゴ</t>
    </rPh>
    <rPh sb="6" eb="9">
      <t>ジギョウショ</t>
    </rPh>
    <phoneticPr fontId="3"/>
  </si>
  <si>
    <t>同行援護事業所</t>
    <rPh sb="0" eb="2">
      <t>ドウコウ</t>
    </rPh>
    <rPh sb="2" eb="4">
      <t>エンゴ</t>
    </rPh>
    <rPh sb="4" eb="7">
      <t>ジギョウショ</t>
    </rPh>
    <phoneticPr fontId="3"/>
  </si>
  <si>
    <t>保育所等訪問支援事業所</t>
    <rPh sb="0" eb="3">
      <t>ホイクショ</t>
    </rPh>
    <rPh sb="3" eb="4">
      <t>トウ</t>
    </rPh>
    <rPh sb="4" eb="6">
      <t>ホウモン</t>
    </rPh>
    <rPh sb="6" eb="8">
      <t>シエン</t>
    </rPh>
    <rPh sb="8" eb="11">
      <t>ジギョウショ</t>
    </rPh>
    <phoneticPr fontId="3"/>
  </si>
  <si>
    <t>計画相談支援事業所</t>
    <rPh sb="0" eb="2">
      <t>ケイカク</t>
    </rPh>
    <rPh sb="2" eb="4">
      <t>ソウダン</t>
    </rPh>
    <rPh sb="4" eb="6">
      <t>シエン</t>
    </rPh>
    <rPh sb="6" eb="9">
      <t>ジギョウショ</t>
    </rPh>
    <phoneticPr fontId="3"/>
  </si>
  <si>
    <t>地域移行支援事業所</t>
    <rPh sb="0" eb="2">
      <t>チイキ</t>
    </rPh>
    <rPh sb="2" eb="4">
      <t>イコウ</t>
    </rPh>
    <rPh sb="4" eb="6">
      <t>シエン</t>
    </rPh>
    <rPh sb="6" eb="9">
      <t>ジギョウショ</t>
    </rPh>
    <phoneticPr fontId="3"/>
  </si>
  <si>
    <t>障害児相談支援事業所</t>
    <rPh sb="0" eb="3">
      <t>ショウガイジ</t>
    </rPh>
    <rPh sb="3" eb="5">
      <t>ソウダン</t>
    </rPh>
    <rPh sb="5" eb="7">
      <t>シエン</t>
    </rPh>
    <rPh sb="7" eb="9">
      <t>ジギョウ</t>
    </rPh>
    <rPh sb="9" eb="10">
      <t>ショ</t>
    </rPh>
    <phoneticPr fontId="3"/>
  </si>
  <si>
    <t>居宅訪問型児童発達支援事業所</t>
    <rPh sb="0" eb="2">
      <t>キョタク</t>
    </rPh>
    <rPh sb="2" eb="5">
      <t>ホウモンガタ</t>
    </rPh>
    <rPh sb="5" eb="7">
      <t>ジドウ</t>
    </rPh>
    <rPh sb="7" eb="9">
      <t>ハッタツ</t>
    </rPh>
    <rPh sb="9" eb="11">
      <t>シエン</t>
    </rPh>
    <rPh sb="11" eb="14">
      <t>ジギョウショ</t>
    </rPh>
    <phoneticPr fontId="3"/>
  </si>
  <si>
    <r>
      <t>(</t>
    </r>
    <r>
      <rPr>
        <sz val="11"/>
        <color theme="1"/>
        <rFont val="ＭＳ Ｐ明朝"/>
      </rPr>
      <t>別紙様式２)(用紙　日本産業規格Ａ４縦型)</t>
    </r>
    <rPh sb="1" eb="3">
      <t>ベッシ</t>
    </rPh>
    <rPh sb="3" eb="5">
      <t>ヨウシキ</t>
    </rPh>
    <phoneticPr fontId="3"/>
  </si>
  <si>
    <t>事業所名</t>
    <rPh sb="0" eb="2">
      <t>ジギョウ</t>
    </rPh>
    <rPh sb="2" eb="3">
      <t>ショ</t>
    </rPh>
    <rPh sb="3" eb="4">
      <t>ナ</t>
    </rPh>
    <phoneticPr fontId="3"/>
  </si>
  <si>
    <t>利用定員</t>
    <rPh sb="0" eb="2">
      <t>リヨウ</t>
    </rPh>
    <rPh sb="2" eb="4">
      <t>テイイン</t>
    </rPh>
    <phoneticPr fontId="3"/>
  </si>
  <si>
    <t>短期入所事業所（併設型、単独型）</t>
  </si>
  <si>
    <t>物価高騰</t>
    <rPh sb="0" eb="2">
      <t>ブッカ</t>
    </rPh>
    <rPh sb="2" eb="4">
      <t>コウトウ</t>
    </rPh>
    <phoneticPr fontId="3"/>
  </si>
  <si>
    <t>申請事業者の代表者、役員又は使用人その他の従業員若しくは構成員等が静岡県暴力団排除条例第２条第１号に規定する暴力団、同条第２号に規定する暴力団員又は同条第３号に規定する暴力団員等に該当せず、かつ、将来にわたっても該当しません。
また、上記の暴力団、暴力団員及び暴力団関係者が経営に事実上参画していません。</t>
  </si>
  <si>
    <t>１　光熱費、燃料費、食材費等支援</t>
  </si>
  <si>
    <t xml:space="preserve"> ①　訪問及び相談系サービス事業所</t>
    <rPh sb="3" eb="5">
      <t>ホウモン</t>
    </rPh>
    <rPh sb="5" eb="6">
      <t>オヨ</t>
    </rPh>
    <rPh sb="7" eb="9">
      <t>ソウダン</t>
    </rPh>
    <rPh sb="9" eb="10">
      <t>ケイ</t>
    </rPh>
    <rPh sb="14" eb="17">
      <t>ジギョウショ</t>
    </rPh>
    <phoneticPr fontId="3"/>
  </si>
  <si>
    <t>２　運営費支援</t>
  </si>
  <si>
    <t>就労選択支援事業所</t>
  </si>
  <si>
    <t>療養介護事業所</t>
  </si>
  <si>
    <t>宿泊型自立訓練事業所</t>
  </si>
  <si>
    <t>障害者支援施設（施設入所支援事業所）</t>
  </si>
  <si>
    <t>申請額</t>
  </si>
  <si>
    <t>総　　計</t>
    <rPh sb="0" eb="1">
      <t>フサ</t>
    </rPh>
    <rPh sb="3" eb="4">
      <t>ケイ</t>
    </rPh>
    <phoneticPr fontId="3"/>
  </si>
  <si>
    <t>携帯番号</t>
    <rPh sb="0" eb="2">
      <t>ケイタイ</t>
    </rPh>
    <rPh sb="2" eb="4">
      <t>バンゴウ</t>
    </rPh>
    <phoneticPr fontId="3"/>
  </si>
  <si>
    <t>② 入所･居住系サービス事業所</t>
    <rPh sb="2" eb="4">
      <t>ニュウショ</t>
    </rPh>
    <phoneticPr fontId="3"/>
  </si>
  <si>
    <t>②通所系</t>
    <rPh sb="1" eb="3">
      <t>ツウショ</t>
    </rPh>
    <rPh sb="3" eb="4">
      <t>ケイ</t>
    </rPh>
    <phoneticPr fontId="3"/>
  </si>
  <si>
    <t>利用定員
30人以上</t>
  </si>
  <si>
    <t>利用定員
29人以下</t>
    <rPh sb="8" eb="10">
      <t>イカ</t>
    </rPh>
    <phoneticPr fontId="3"/>
  </si>
  <si>
    <t>か所</t>
  </si>
  <si>
    <r>
      <t>(様式</t>
    </r>
    <r>
      <rPr>
        <sz val="9"/>
        <color theme="1"/>
        <rFont val="ＭＳ 明朝"/>
      </rPr>
      <t>第１号)(用紙　日本産業規格Ａ４縦型)</t>
    </r>
    <rPh sb="1" eb="3">
      <t>ヨウシキ</t>
    </rPh>
    <rPh sb="3" eb="4">
      <t>ダイ</t>
    </rPh>
    <rPh sb="5" eb="6">
      <t>ゴウ</t>
    </rPh>
    <phoneticPr fontId="3"/>
  </si>
  <si>
    <r>
      <t>【誓約事項】</t>
    </r>
    <r>
      <rPr>
        <sz val="11"/>
        <color theme="1"/>
        <rFont val="ＭＳ 明朝"/>
      </rPr>
      <t xml:space="preserve">
下記のとおり相違ないことを確認の上、各項目の左の欄へ</t>
    </r>
    <r>
      <rPr>
        <sz val="11"/>
        <color theme="1"/>
        <rFont val="ＭＳ ゴシック"/>
      </rPr>
      <t>○印</t>
    </r>
    <r>
      <rPr>
        <sz val="11"/>
        <color theme="1"/>
        <rFont val="ＭＳ 明朝"/>
      </rPr>
      <t xml:space="preserve">を記載してください。
</t>
    </r>
    <r>
      <rPr>
        <u/>
        <sz val="11"/>
        <color theme="1"/>
        <rFont val="ＭＳ ゴシック"/>
      </rPr>
      <t>全ての項目に○を入れないと申請できません</t>
    </r>
    <r>
      <rPr>
        <sz val="11"/>
        <color theme="1"/>
        <rFont val="ＭＳ ゴシック"/>
      </rPr>
      <t>。</t>
    </r>
    <rPh sb="1" eb="3">
      <t>セイヤク</t>
    </rPh>
    <rPh sb="3" eb="5">
      <t>ジコウ</t>
    </rPh>
    <phoneticPr fontId="3"/>
  </si>
  <si>
    <t>３　支援金計（１ ＋ ２）</t>
    <rPh sb="2" eb="5">
      <t>シエンキン</t>
    </rPh>
    <rPh sb="5" eb="6">
      <t>ケイ</t>
    </rPh>
    <phoneticPr fontId="3"/>
  </si>
  <si>
    <t>法人が行なった申請内容について、虚偽が判明した場合には、支援金の返還等に応じるとともに、加算金を支払います。</t>
    <rPh sb="0" eb="2">
      <t>ホウジン</t>
    </rPh>
    <rPh sb="3" eb="4">
      <t>オコ</t>
    </rPh>
    <phoneticPr fontId="3"/>
  </si>
  <si>
    <t>※ １つの事業所で、複数のサービスの指定を受けている場合は、いずれか１つのサービスを選択すること。</t>
    <rPh sb="42" eb="44">
      <t>センタク</t>
    </rPh>
    <phoneticPr fontId="3"/>
  </si>
  <si>
    <t>利用定員×
単価(1,400円)</t>
    <rPh sb="0" eb="2">
      <t>リヨウ</t>
    </rPh>
    <rPh sb="2" eb="4">
      <t>テイイン</t>
    </rPh>
    <rPh sb="6" eb="8">
      <t>タンカ</t>
    </rPh>
    <rPh sb="14" eb="15">
      <t>エン</t>
    </rPh>
    <phoneticPr fontId="3"/>
  </si>
  <si>
    <t>就労選択支援事業所</t>
    <rPh sb="0" eb="2">
      <t>シュウロウ</t>
    </rPh>
    <rPh sb="2" eb="4">
      <t>センタク</t>
    </rPh>
    <rPh sb="4" eb="6">
      <t>シエン</t>
    </rPh>
    <rPh sb="6" eb="9">
      <t>ジギョウショ</t>
    </rPh>
    <phoneticPr fontId="3"/>
  </si>
  <si>
    <r>
      <t>　</t>
    </r>
    <r>
      <rPr>
        <sz val="11"/>
        <color theme="1"/>
        <rFont val="ＭＳ 明朝"/>
      </rPr>
      <t>障害福祉サービス事業所等物価高騰対策支援金について、下記口座を支援金振込口座</t>
    </r>
  </si>
  <si>
    <t>として申し出ます。</t>
  </si>
  <si>
    <t>利用定員
×単価(2,800円)</t>
    <rPh sb="0" eb="2">
      <t>リヨウ</t>
    </rPh>
    <rPh sb="2" eb="4">
      <t>テイイン</t>
    </rPh>
    <rPh sb="6" eb="8">
      <t>タンカ</t>
    </rPh>
    <rPh sb="14" eb="15">
      <t>エン</t>
    </rPh>
    <phoneticPr fontId="3"/>
  </si>
  <si>
    <t>申請法人名：</t>
    <rPh sb="0" eb="2">
      <t>シンセイ</t>
    </rPh>
    <rPh sb="2" eb="4">
      <t>ホウジン</t>
    </rPh>
    <rPh sb="4" eb="5">
      <t>メイ</t>
    </rPh>
    <phoneticPr fontId="3"/>
  </si>
  <si>
    <t>申請法人名:</t>
    <rPh sb="0" eb="2">
      <t>シンセイ</t>
    </rPh>
    <rPh sb="2" eb="4">
      <t>ホウジン</t>
    </rPh>
    <rPh sb="4" eb="5">
      <t>メイ</t>
    </rPh>
    <phoneticPr fontId="3"/>
  </si>
  <si>
    <t>光熱費、燃料費、食材費等支援</t>
  </si>
  <si>
    <t>(別紙様式４)(用紙　日本産業規格Ａ４縦型)</t>
    <rPh sb="1" eb="3">
      <t>ベッシ</t>
    </rPh>
    <rPh sb="3" eb="5">
      <t>ヨウシキ</t>
    </rPh>
    <phoneticPr fontId="3"/>
  </si>
  <si>
    <t>運営費支援申請額一覧</t>
    <rPh sb="0" eb="3">
      <t>ウンエイヒ</t>
    </rPh>
    <rPh sb="3" eb="5">
      <t>シエン</t>
    </rPh>
    <phoneticPr fontId="3"/>
  </si>
  <si>
    <t>（単位:円）</t>
  </si>
  <si>
    <t>① 通所系サービス事業所</t>
  </si>
  <si>
    <t>医療型児童入所支援施設</t>
  </si>
  <si>
    <t>①＋②計</t>
    <rPh sb="3" eb="4">
      <t>ケイ</t>
    </rPh>
    <phoneticPr fontId="3"/>
  </si>
  <si>
    <t>円</t>
    <rPh sb="0" eb="1">
      <t>エン</t>
    </rPh>
    <phoneticPr fontId="3"/>
  </si>
  <si>
    <t>利用定員
×単価(32,800円)</t>
    <rPh sb="0" eb="2">
      <t>リヨウ</t>
    </rPh>
    <rPh sb="2" eb="4">
      <t>テイイン</t>
    </rPh>
    <rPh sb="6" eb="8">
      <t>タンカ</t>
    </rPh>
    <rPh sb="15" eb="16">
      <t>エン</t>
    </rPh>
    <phoneticPr fontId="3"/>
  </si>
  <si>
    <r>
      <t>令和７年10</t>
    </r>
    <r>
      <rPr>
        <b/>
        <u/>
        <sz val="11"/>
        <color auto="1"/>
        <rFont val="ＭＳ ゴシック"/>
      </rPr>
      <t>月１日時点</t>
    </r>
    <r>
      <rPr>
        <sz val="11"/>
        <color auto="1"/>
        <rFont val="ＭＳ 明朝"/>
      </rPr>
      <t>で事業所等を運営しており、申請日時点で事業所等を休止・廃止していません。
また、本支援金の交付を受けた後も事業所等の運営を継続します(する意思があります)。</t>
    </r>
    <rPh sb="30" eb="33">
      <t>ジギョウショ</t>
    </rPh>
    <rPh sb="33" eb="34">
      <t>トウ</t>
    </rPh>
    <rPh sb="64" eb="67">
      <t>ジギョウショ</t>
    </rPh>
    <rPh sb="67" eb="68">
      <t>トウ</t>
    </rPh>
    <phoneticPr fontId="3"/>
  </si>
  <si>
    <t>障害事業所番号</t>
    <rPh sb="0" eb="2">
      <t>ショウガイ</t>
    </rPh>
    <rPh sb="2" eb="5">
      <t>ジギョウショ</t>
    </rPh>
    <rPh sb="5" eb="7">
      <t>バンゴウ</t>
    </rPh>
    <phoneticPr fontId="3"/>
  </si>
  <si>
    <t>③入所･
居住系</t>
    <rPh sb="1" eb="3">
      <t>ニュウショ</t>
    </rPh>
    <rPh sb="5" eb="7">
      <t>キョジュウ</t>
    </rPh>
    <rPh sb="7" eb="8">
      <t>ケイ</t>
    </rPh>
    <phoneticPr fontId="3"/>
  </si>
  <si>
    <t>②入所･居住系</t>
    <rPh sb="1" eb="3">
      <t>ニュウショ</t>
    </rPh>
    <rPh sb="4" eb="6">
      <t>キョジュウ</t>
    </rPh>
    <rPh sb="6" eb="7">
      <t>ケイ</t>
    </rPh>
    <phoneticPr fontId="3"/>
  </si>
  <si>
    <t>③入所･居住系</t>
  </si>
  <si>
    <t>法人が行なった申請に関する証拠書類等を、交付を受けた日の属する年度の終了後５年間、適切に保管します。</t>
    <rPh sb="0" eb="2">
      <t>ホウジン</t>
    </rPh>
    <rPh sb="3" eb="4">
      <t>オコ</t>
    </rPh>
    <rPh sb="7" eb="9">
      <t>シンセイ</t>
    </rPh>
    <rPh sb="10" eb="11">
      <t>カン</t>
    </rPh>
    <rPh sb="13" eb="15">
      <t>ショウコ</t>
    </rPh>
    <rPh sb="17" eb="18">
      <t>トウ</t>
    </rPh>
    <rPh sb="20" eb="22">
      <t>コウフ</t>
    </rPh>
    <rPh sb="23" eb="24">
      <t>ウ</t>
    </rPh>
    <rPh sb="26" eb="27">
      <t>ヒ</t>
    </rPh>
    <rPh sb="28" eb="29">
      <t>ゾク</t>
    </rPh>
    <rPh sb="31" eb="33">
      <t>ネンド</t>
    </rPh>
    <rPh sb="34" eb="37">
      <t>シュウリョウゴ</t>
    </rPh>
    <rPh sb="38" eb="40">
      <t>ネンカン</t>
    </rPh>
    <phoneticPr fontId="3"/>
  </si>
  <si>
    <r>
      <t>・(</t>
    </r>
    <r>
      <rPr>
        <sz val="12"/>
        <color theme="1"/>
        <rFont val="ＭＳ 明朝"/>
      </rPr>
      <t>別紙様式１～４)各事業所申請額一覧</t>
    </r>
    <rPh sb="2" eb="4">
      <t>ベッシ</t>
    </rPh>
    <rPh sb="4" eb="6">
      <t>ヨウシキ</t>
    </rPh>
    <rPh sb="10" eb="11">
      <t>カク</t>
    </rPh>
    <rPh sb="11" eb="14">
      <t>ジギョウショ</t>
    </rPh>
    <phoneticPr fontId="3"/>
  </si>
  <si>
    <t>訪問・相談系サービス事業所申請額一覧</t>
  </si>
  <si>
    <t>通所系サービス事業所申請額一覧</t>
  </si>
  <si>
    <t>入所・居住系サービス事業所申請額一覧</t>
    <rPh sb="0" eb="2">
      <t>ニュウショ</t>
    </rPh>
    <phoneticPr fontId="3"/>
  </si>
  <si>
    <t>運営費支援</t>
    <rPh sb="0" eb="3">
      <t>ウンエイヒ</t>
    </rPh>
    <rPh sb="3" eb="5">
      <t>シエン</t>
    </rPh>
    <phoneticPr fontId="3"/>
  </si>
  <si>
    <t xml:space="preserve">  静岡県知事　鈴木　康友</t>
    <rPh sb="2" eb="4">
      <t>シズオカ</t>
    </rPh>
    <rPh sb="5" eb="7">
      <t>チジ</t>
    </rPh>
    <rPh sb="8" eb="10">
      <t>スズキ</t>
    </rPh>
    <rPh sb="11" eb="13">
      <t>ヤストモ</t>
    </rPh>
    <phoneticPr fontId="3"/>
  </si>
  <si>
    <r>
      <t>静岡県が実施するこの支援金について、交付対象となった障害福祉サービス事業所等については、</t>
    </r>
    <r>
      <rPr>
        <b/>
        <u/>
        <sz val="11"/>
        <color auto="1"/>
        <rFont val="ＭＳ ゴシック"/>
      </rPr>
      <t>静岡県が他に実施する介護分・医療分及び児童分の同種の支援金と重複して申請していません</t>
    </r>
    <r>
      <rPr>
        <sz val="11"/>
        <color auto="1"/>
        <rFont val="ＭＳ 明朝"/>
      </rPr>
      <t>。</t>
    </r>
    <rPh sb="18" eb="20">
      <t>コウフ</t>
    </rPh>
    <rPh sb="20" eb="22">
      <t>タイショウ</t>
    </rPh>
    <rPh sb="26" eb="28">
      <t>ショウガイ</t>
    </rPh>
    <rPh sb="28" eb="30">
      <t>フクシ</t>
    </rPh>
    <rPh sb="34" eb="36">
      <t>ジギョウ</t>
    </rPh>
    <rPh sb="36" eb="37">
      <t>ショ</t>
    </rPh>
    <rPh sb="37" eb="38">
      <t>トウ</t>
    </rPh>
    <rPh sb="44" eb="47">
      <t>シズオカケン</t>
    </rPh>
    <rPh sb="48" eb="49">
      <t>ホカ</t>
    </rPh>
    <rPh sb="50" eb="52">
      <t>ジッシ</t>
    </rPh>
    <rPh sb="54" eb="56">
      <t>カイゴ</t>
    </rPh>
    <rPh sb="58" eb="60">
      <t>イリョウ</t>
    </rPh>
    <rPh sb="60" eb="61">
      <t>ブン</t>
    </rPh>
    <rPh sb="61" eb="62">
      <t>オヨ</t>
    </rPh>
    <rPh sb="63" eb="65">
      <t>ジドウ</t>
    </rPh>
    <rPh sb="65" eb="66">
      <t>ブン</t>
    </rPh>
    <rPh sb="67" eb="69">
      <t>ドウシュ</t>
    </rPh>
    <phoneticPr fontId="3"/>
  </si>
  <si>
    <t>うち施設入所
支援事業所利用者数</t>
    <rPh sb="2" eb="4">
      <t>シセツ</t>
    </rPh>
    <rPh sb="4" eb="6">
      <t>ニュウショ</t>
    </rPh>
    <rPh sb="7" eb="9">
      <t>シエン</t>
    </rPh>
    <rPh sb="9" eb="12">
      <t>ジギョウショ</t>
    </rPh>
    <rPh sb="12" eb="15">
      <t>リヨウシャ</t>
    </rPh>
    <rPh sb="15" eb="16">
      <t>スウ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</si>
</sst>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0;\-#,##0;&quot;&quot;"/>
    <numFmt numFmtId="178" formatCode="0_ "/>
    <numFmt numFmtId="179" formatCode="#"/>
  </numFmts>
  <fonts count="34">
    <font>
      <sz val="11"/>
      <color auto="1"/>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0"/>
      <color theme="1"/>
      <name val="ＭＳ 明朝"/>
      <family val="1"/>
    </font>
    <font>
      <sz val="11"/>
      <color theme="1"/>
      <name val="ＭＳ 明朝"/>
      <family val="1"/>
    </font>
    <font>
      <sz val="10"/>
      <color auto="1"/>
      <name val="ＭＳ 明朝"/>
      <family val="1"/>
    </font>
    <font>
      <sz val="8"/>
      <color theme="1"/>
      <name val="ＭＳ 明朝"/>
      <family val="1"/>
    </font>
    <font>
      <sz val="9"/>
      <color theme="1"/>
      <name val="ＭＳ 明朝"/>
      <family val="1"/>
    </font>
    <font>
      <sz val="12"/>
      <color theme="1"/>
      <name val="ＭＳ 明朝"/>
      <family val="1"/>
    </font>
    <font>
      <sz val="11"/>
      <color theme="1"/>
      <name val="ＭＳ ゴシック"/>
      <family val="3"/>
    </font>
    <font>
      <sz val="11"/>
      <color auto="1"/>
      <name val="ＭＳ ゴシック"/>
      <family val="3"/>
    </font>
    <font>
      <sz val="9"/>
      <color auto="1"/>
      <name val="ＭＳ 明朝"/>
      <family val="1"/>
    </font>
    <font>
      <sz val="10"/>
      <color auto="1"/>
      <name val="ＭＳ ゴシック"/>
      <family val="3"/>
    </font>
    <font>
      <b/>
      <sz val="12"/>
      <color theme="1"/>
      <name val="ＭＳ Ｐゴシック"/>
      <family val="3"/>
    </font>
    <font>
      <b/>
      <sz val="12"/>
      <color theme="1"/>
      <name val="ＭＳ 明朝"/>
      <family val="1"/>
    </font>
    <font>
      <sz val="11"/>
      <color auto="1"/>
      <name val="ＭＳ 明朝"/>
      <family val="1"/>
    </font>
    <font>
      <b/>
      <u/>
      <sz val="11"/>
      <color auto="1"/>
      <name val="ＭＳ ゴシック"/>
      <family val="3"/>
    </font>
    <font>
      <sz val="9"/>
      <color auto="1"/>
      <name val="ＭＳ ゴシック"/>
      <family val="3"/>
    </font>
    <font>
      <sz val="16"/>
      <color theme="1"/>
      <name val="HGSｺﾞｼｯｸE"/>
      <family val="3"/>
    </font>
    <font>
      <sz val="8"/>
      <color auto="1"/>
      <name val="ＭＳ 明朝"/>
      <family val="1"/>
    </font>
    <font>
      <sz val="11"/>
      <color theme="1"/>
      <name val="ＭＳ Ｐ明朝"/>
      <family val="1"/>
    </font>
    <font>
      <b/>
      <sz val="14"/>
      <color theme="1"/>
      <name val="ＭＳ Ｐゴシック"/>
      <family val="3"/>
    </font>
    <font>
      <sz val="14"/>
      <color theme="1"/>
      <name val="ＭＳ 明朝"/>
      <family val="1"/>
    </font>
    <font>
      <sz val="14"/>
      <color theme="1"/>
      <name val="ＭＳ Ｐ明朝"/>
      <family val="1"/>
    </font>
    <font>
      <sz val="12"/>
      <color theme="1"/>
      <name val="ＭＳ Ｐ明朝"/>
      <family val="1"/>
    </font>
    <font>
      <b/>
      <sz val="10"/>
      <color theme="1"/>
      <name val="ＭＳ Ｐ明朝"/>
      <family val="1"/>
    </font>
    <font>
      <sz val="10"/>
      <color theme="1"/>
      <name val="ＭＳ Ｐ明朝"/>
      <family val="1"/>
    </font>
    <font>
      <sz val="9"/>
      <color theme="1"/>
      <name val="ＭＳ Ｐ明朝"/>
      <family val="1"/>
    </font>
    <font>
      <sz val="6"/>
      <color theme="1"/>
      <name val="ＭＳ Ｐ明朝"/>
      <family val="1"/>
    </font>
    <font>
      <sz val="16"/>
      <color theme="1"/>
      <name val="ＭＳ Ｐ明朝"/>
      <family val="1"/>
    </font>
    <font>
      <b/>
      <sz val="16"/>
      <color theme="1"/>
      <name val="ＭＳ Ｐゴシック"/>
      <family val="3"/>
    </font>
    <font>
      <b/>
      <sz val="16"/>
      <color theme="1"/>
      <name val="ＭＳ ゴシック"/>
      <family val="3"/>
    </font>
    <font>
      <sz val="14"/>
      <color theme="1"/>
      <name val="ＭＳ Ｐゴシック"/>
      <family val="3"/>
    </font>
  </fonts>
  <fills count="9">
    <fill>
      <patternFill patternType="none"/>
    </fill>
    <fill>
      <patternFill patternType="gray125"/>
    </fill>
    <fill>
      <patternFill patternType="solid">
        <fgColor theme="8" tint="0.8"/>
        <bgColor indexed="64"/>
      </patternFill>
    </fill>
    <fill>
      <patternFill patternType="solid">
        <fgColor theme="3" tint="0.8"/>
        <bgColor indexed="64"/>
      </patternFill>
    </fill>
    <fill>
      <patternFill patternType="solid">
        <fgColor rgb="FFFFFFBE"/>
        <bgColor indexed="64"/>
      </patternFill>
    </fill>
    <fill>
      <patternFill patternType="solid">
        <fgColor rgb="FFFFFFCC"/>
        <bgColor indexed="64"/>
      </patternFill>
    </fill>
    <fill>
      <patternFill patternType="solid">
        <fgColor rgb="FFFFE9FF"/>
        <bgColor indexed="64"/>
      </patternFill>
    </fill>
    <fill>
      <patternFill patternType="solid">
        <fgColor theme="0" tint="-5.e-002"/>
        <bgColor indexed="64"/>
      </patternFill>
    </fill>
    <fill>
      <patternFill patternType="solid">
        <fgColor theme="8" tint="0.6"/>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hair">
        <color auto="1"/>
      </right>
      <top style="medium">
        <color indexed="64"/>
      </top>
      <bottom/>
      <diagonal/>
    </border>
    <border>
      <left style="thin">
        <color indexed="64"/>
      </left>
      <right style="hair">
        <color auto="1"/>
      </right>
      <top/>
      <bottom/>
      <diagonal/>
    </border>
    <border>
      <left style="thin">
        <color indexed="64"/>
      </left>
      <right style="hair">
        <color auto="1"/>
      </right>
      <top/>
      <bottom style="medium">
        <color indexed="64"/>
      </bottom>
      <diagonal/>
    </border>
    <border>
      <left style="thin">
        <color indexed="64"/>
      </left>
      <right/>
      <top/>
      <bottom style="thin">
        <color auto="1"/>
      </bottom>
      <diagonal/>
    </border>
    <border>
      <left style="thin">
        <color indexed="64"/>
      </left>
      <right/>
      <top style="thin">
        <color auto="1"/>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auto="1"/>
      </bottom>
      <diagonal/>
    </border>
    <border>
      <left/>
      <right/>
      <top style="thin">
        <color auto="1"/>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thin">
        <color indexed="64"/>
      </top>
      <bottom style="hair">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hair">
        <color auto="1"/>
      </right>
      <top style="thin">
        <color indexed="64"/>
      </top>
      <bottom style="hair">
        <color indexed="64"/>
      </bottom>
      <diagonal/>
    </border>
    <border>
      <left/>
      <right style="hair">
        <color auto="1"/>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auto="1"/>
      </bottom>
      <diagonal/>
    </border>
    <border>
      <left style="thin">
        <color indexed="64"/>
      </left>
      <right/>
      <top/>
      <bottom style="thin">
        <color indexed="64"/>
      </bottom>
      <diagonal/>
    </border>
    <border>
      <left style="thin">
        <color indexed="64"/>
      </left>
      <right style="hair">
        <color auto="1"/>
      </right>
      <top style="thin">
        <color indexed="64"/>
      </top>
      <bottom style="thin">
        <color indexed="64"/>
      </bottom>
      <diagonal/>
    </border>
    <border>
      <left/>
      <right/>
      <top style="hair">
        <color auto="1"/>
      </top>
      <bottom style="thin">
        <color indexed="64"/>
      </bottom>
      <diagonal/>
    </border>
    <border>
      <left/>
      <right style="hair">
        <color auto="1"/>
      </right>
      <top style="thin">
        <color indexed="64"/>
      </top>
      <bottom/>
      <diagonal/>
    </border>
    <border>
      <left/>
      <right style="hair">
        <color auto="1"/>
      </right>
      <top style="hair">
        <color auto="1"/>
      </top>
      <bottom style="thin">
        <color indexed="64"/>
      </bottom>
      <diagonal/>
    </border>
    <border>
      <left/>
      <right style="hair">
        <color auto="1"/>
      </right>
      <top style="thin">
        <color indexed="64"/>
      </top>
      <bottom style="thin">
        <color indexed="64"/>
      </bottom>
      <diagonal/>
    </border>
    <border>
      <left style="hair">
        <color auto="1"/>
      </left>
      <right/>
      <top style="thin">
        <color indexed="64"/>
      </top>
      <bottom style="hair">
        <color auto="1"/>
      </bottom>
      <diagonal/>
    </border>
    <border>
      <left/>
      <right/>
      <top style="thin">
        <color indexed="64"/>
      </top>
      <bottom style="hair">
        <color auto="1"/>
      </bottom>
      <diagonal/>
    </border>
    <border>
      <left/>
      <right style="thin">
        <color auto="1"/>
      </right>
      <top style="thin">
        <color indexed="64"/>
      </top>
      <bottom style="hair">
        <color auto="1"/>
      </bottom>
      <diagonal/>
    </border>
    <border>
      <left/>
      <right style="thin">
        <color auto="1"/>
      </right>
      <top style="hair">
        <color auto="1"/>
      </top>
      <bottom style="thin">
        <color indexed="64"/>
      </bottom>
      <diagonal/>
    </border>
    <border>
      <left/>
      <right style="thin">
        <color auto="1"/>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auto="1"/>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bottom style="thin">
        <color auto="1"/>
      </bottom>
      <diagonal/>
    </border>
    <border>
      <left/>
      <right style="thin">
        <color indexed="64"/>
      </right>
      <top style="thin">
        <color auto="1"/>
      </top>
      <bottom style="medium">
        <color indexed="64"/>
      </bottom>
      <diagonal/>
    </border>
    <border>
      <left/>
      <right style="hair">
        <color auto="1"/>
      </right>
      <top/>
      <bottom style="thin">
        <color indexed="64"/>
      </bottom>
      <diagonal/>
    </border>
    <border>
      <left style="thin">
        <color indexed="64"/>
      </left>
      <right/>
      <top style="medium">
        <color indexed="64"/>
      </top>
      <bottom style="medium">
        <color indexed="64"/>
      </bottom>
      <diagonal/>
    </border>
    <border>
      <left style="thin">
        <color indexed="64"/>
      </left>
      <right/>
      <top/>
      <bottom style="hair">
        <color indexed="64"/>
      </bottom>
      <diagonal/>
    </border>
    <border>
      <left/>
      <right/>
      <top style="medium">
        <color indexed="64"/>
      </top>
      <bottom/>
      <diagonal/>
    </border>
    <border>
      <left style="thin">
        <color indexed="64"/>
      </left>
      <right style="thin">
        <color indexed="64"/>
      </right>
      <top/>
      <bottom style="thin">
        <color auto="1"/>
      </bottom>
      <diagonal/>
    </border>
    <border>
      <left style="thin">
        <color indexed="64"/>
      </left>
      <right style="thin">
        <color indexed="64"/>
      </right>
      <top style="thin">
        <color auto="1"/>
      </top>
      <bottom style="medium">
        <color indexed="64"/>
      </bottom>
      <diagonal/>
    </border>
    <border>
      <left style="thin">
        <color auto="1"/>
      </left>
      <right/>
      <top style="medium">
        <color indexed="64"/>
      </top>
      <bottom style="medium">
        <color indexed="64"/>
      </bottom>
      <diagonal/>
    </border>
    <border>
      <left/>
      <right/>
      <top/>
      <bottom style="hair">
        <color indexed="64"/>
      </bottom>
      <diagonal/>
    </border>
    <border>
      <left/>
      <right style="thin">
        <color indexed="64"/>
      </right>
      <top/>
      <bottom style="medium">
        <color auto="1"/>
      </bottom>
      <diagonal/>
    </border>
    <border>
      <left/>
      <right/>
      <top style="medium">
        <color auto="1"/>
      </top>
      <bottom style="medium">
        <color indexed="64"/>
      </bottom>
      <diagonal/>
    </border>
    <border>
      <left/>
      <right style="thin">
        <color indexed="64"/>
      </right>
      <top/>
      <bottom style="hair">
        <color indexed="64"/>
      </bottom>
      <diagonal/>
    </border>
    <border>
      <left style="thin">
        <color indexed="64"/>
      </left>
      <right style="thin">
        <color indexed="64"/>
      </right>
      <top/>
      <bottom style="medium">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top/>
      <bottom style="medium">
        <color auto="1"/>
      </bottom>
      <diagonal/>
    </border>
    <border>
      <left style="medium">
        <color indexed="64"/>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right/>
      <top style="thin">
        <color auto="1"/>
      </top>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medium">
        <color indexed="64"/>
      </left>
      <right/>
      <top style="medium">
        <color indexed="64"/>
      </top>
      <bottom style="thin">
        <color indexed="64"/>
      </bottom>
      <diagonal/>
    </border>
    <border>
      <left style="medium">
        <color indexed="64"/>
      </left>
      <right style="thin">
        <color auto="1"/>
      </right>
      <top style="thin">
        <color indexed="64"/>
      </top>
      <bottom style="thin">
        <color indexed="64"/>
      </bottom>
      <diagonal/>
    </border>
    <border>
      <left style="medium">
        <color indexed="64"/>
      </left>
      <right style="thin">
        <color auto="1"/>
      </right>
      <top style="thin">
        <color indexed="64"/>
      </top>
      <bottom style="thin">
        <color auto="1"/>
      </bottom>
      <diagonal/>
    </border>
    <border>
      <left style="thin">
        <color auto="1"/>
      </left>
      <right/>
      <top/>
      <bottom/>
      <diagonal/>
    </border>
    <border>
      <left style="thin">
        <color auto="1"/>
      </left>
      <right/>
      <top/>
      <bottom style="thin">
        <color indexed="64"/>
      </bottom>
      <diagonal/>
    </border>
    <border>
      <left style="thin">
        <color auto="1"/>
      </left>
      <right/>
      <top style="medium">
        <color indexed="64"/>
      </top>
      <bottom style="thin">
        <color indexed="64"/>
      </bottom>
      <diagonal/>
    </border>
    <border>
      <left/>
      <right/>
      <top style="medium">
        <color indexed="64"/>
      </top>
      <bottom style="thin">
        <color indexed="64"/>
      </bottom>
      <diagonal/>
    </border>
    <border>
      <left/>
      <right style="hair">
        <color auto="1"/>
      </right>
      <top style="medium">
        <color indexed="64"/>
      </top>
      <bottom style="hair">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medium">
        <color indexed="64"/>
      </bottom>
      <diagonal/>
    </border>
    <border>
      <left/>
      <right style="thin">
        <color auto="1"/>
      </right>
      <top/>
      <bottom/>
      <diagonal/>
    </border>
    <border>
      <left/>
      <right style="thin">
        <color indexed="64"/>
      </right>
      <top style="medium">
        <color indexed="64"/>
      </top>
      <bottom style="thin">
        <color indexed="64"/>
      </bottom>
      <diagonal/>
    </border>
    <border>
      <left/>
      <right style="hair">
        <color auto="1"/>
      </right>
      <top style="thin">
        <color indexed="64"/>
      </top>
      <bottom style="hair">
        <color auto="1"/>
      </bottom>
      <diagonal/>
    </border>
    <border>
      <left/>
      <right style="hair">
        <color auto="1"/>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medium">
        <color indexed="64"/>
      </bottom>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418">
    <xf numFmtId="0" fontId="0" fillId="0" borderId="0" xfId="0">
      <alignment vertical="center"/>
    </xf>
    <xf numFmtId="0" fontId="4" fillId="0" borderId="0" xfId="0" applyFont="1" applyProtection="1">
      <alignment vertical="center"/>
    </xf>
    <xf numFmtId="0" fontId="5" fillId="0" borderId="0" xfId="0" applyFont="1" applyProtection="1">
      <alignment vertical="center"/>
    </xf>
    <xf numFmtId="0" fontId="6" fillId="0" borderId="0" xfId="0" applyFont="1" applyProtection="1">
      <alignment vertical="center"/>
    </xf>
    <xf numFmtId="0" fontId="7" fillId="0" borderId="0" xfId="0" applyFont="1" applyProtection="1">
      <alignment vertical="center"/>
    </xf>
    <xf numFmtId="0" fontId="8" fillId="0" borderId="0" xfId="0" applyFont="1" applyProtection="1">
      <alignment vertical="center"/>
    </xf>
    <xf numFmtId="0" fontId="4" fillId="0" borderId="0" xfId="0" applyFont="1" applyBorder="1" applyAlignment="1" applyProtection="1">
      <alignment vertical="center"/>
    </xf>
    <xf numFmtId="0" fontId="9" fillId="0" borderId="0" xfId="0" applyFont="1" applyBorder="1" applyAlignment="1" applyProtection="1">
      <alignment horizontal="center" vertical="center"/>
    </xf>
    <xf numFmtId="0" fontId="5" fillId="0" borderId="0" xfId="0" applyFont="1" applyFill="1" applyBorder="1" applyAlignment="1" applyProtection="1">
      <alignment horizontal="left" vertical="center"/>
    </xf>
    <xf numFmtId="0" fontId="4" fillId="0" borderId="1" xfId="0" applyFont="1" applyBorder="1" applyAlignment="1" applyProtection="1">
      <alignment horizontal="center" vertical="center" textRotation="255"/>
    </xf>
    <xf numFmtId="0" fontId="10" fillId="0" borderId="0" xfId="0" applyFont="1" applyBorder="1" applyAlignment="1" applyProtection="1"/>
    <xf numFmtId="0" fontId="10" fillId="0" borderId="0" xfId="0" applyFont="1" applyAlignment="1" applyProtection="1"/>
    <xf numFmtId="0" fontId="6" fillId="0" borderId="2" xfId="0" applyFont="1" applyBorder="1" applyAlignment="1" applyProtection="1">
      <alignment horizontal="center" vertical="center" shrinkToFit="1"/>
    </xf>
    <xf numFmtId="0" fontId="6" fillId="2" borderId="3" xfId="0" applyFont="1" applyFill="1" applyBorder="1" applyAlignment="1" applyProtection="1">
      <alignment horizontal="left" vertical="center"/>
    </xf>
    <xf numFmtId="0" fontId="6" fillId="0" borderId="4" xfId="0" applyFont="1" applyBorder="1" applyAlignment="1" applyProtection="1">
      <alignment horizontal="center" vertical="center" textRotation="255"/>
    </xf>
    <xf numFmtId="0" fontId="6" fillId="0" borderId="5" xfId="0" applyFont="1" applyBorder="1" applyAlignment="1" applyProtection="1">
      <alignment horizontal="center" vertical="center" textRotation="255"/>
    </xf>
    <xf numFmtId="0" fontId="6" fillId="0" borderId="6" xfId="0" applyFont="1" applyBorder="1" applyAlignment="1" applyProtection="1">
      <alignment horizontal="center" vertical="center" textRotation="255"/>
    </xf>
    <xf numFmtId="0" fontId="6" fillId="2" borderId="3" xfId="0" applyFont="1" applyFill="1" applyBorder="1" applyAlignment="1" applyProtection="1">
      <alignment horizontal="center" vertical="center"/>
    </xf>
    <xf numFmtId="0" fontId="6" fillId="0" borderId="4" xfId="0" applyFont="1" applyBorder="1" applyAlignment="1" applyProtection="1">
      <alignment horizontal="center" vertical="center" textRotation="255" wrapText="1" shrinkToFit="1"/>
    </xf>
    <xf numFmtId="0" fontId="6" fillId="0" borderId="5" xfId="0" applyFont="1" applyBorder="1" applyAlignment="1" applyProtection="1">
      <alignment horizontal="center" vertical="center" textRotation="255" shrinkToFit="1"/>
    </xf>
    <xf numFmtId="0" fontId="6" fillId="0" borderId="6" xfId="0" applyFont="1" applyBorder="1" applyAlignment="1" applyProtection="1">
      <alignment horizontal="center" vertical="center" textRotation="255" shrinkToFit="1"/>
    </xf>
    <xf numFmtId="0" fontId="6" fillId="2" borderId="7"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11" fillId="0" borderId="0" xfId="0" applyFont="1" applyAlignment="1" applyProtection="1">
      <alignment horizontal="left"/>
    </xf>
    <xf numFmtId="0" fontId="6" fillId="0" borderId="8" xfId="0" applyFont="1" applyBorder="1" applyAlignment="1" applyProtection="1">
      <alignment horizontal="center" vertical="center" shrinkToFit="1"/>
    </xf>
    <xf numFmtId="0" fontId="6" fillId="0" borderId="9" xfId="0" applyFont="1" applyBorder="1" applyAlignment="1" applyProtection="1">
      <alignment horizontal="center" vertical="center" textRotation="255"/>
    </xf>
    <xf numFmtId="0" fontId="12" fillId="0" borderId="10" xfId="0" applyFont="1" applyBorder="1" applyAlignment="1" applyProtection="1">
      <alignment horizontal="center" vertical="center" textRotation="255" shrinkToFit="1"/>
    </xf>
    <xf numFmtId="0" fontId="12" fillId="0" borderId="11" xfId="0" applyFont="1" applyBorder="1" applyAlignment="1" applyProtection="1">
      <alignment horizontal="center" vertical="center" textRotation="255" shrinkToFit="1"/>
    </xf>
    <xf numFmtId="0" fontId="12" fillId="0" borderId="12" xfId="0" applyFont="1" applyBorder="1" applyAlignment="1" applyProtection="1">
      <alignment horizontal="center" vertical="center" textRotation="255" shrinkToFit="1"/>
    </xf>
    <xf numFmtId="0" fontId="11" fillId="0" borderId="0" xfId="0" applyFont="1" applyAlignment="1" applyProtection="1"/>
    <xf numFmtId="0" fontId="6" fillId="0" borderId="1" xfId="0" applyFont="1" applyBorder="1" applyAlignment="1" applyProtection="1">
      <alignment horizontal="center" vertical="center" shrinkToFit="1"/>
    </xf>
    <xf numFmtId="0" fontId="6" fillId="0" borderId="13" xfId="0" applyFont="1" applyBorder="1" applyAlignment="1" applyProtection="1">
      <alignment horizontal="left" vertical="center"/>
    </xf>
    <xf numFmtId="0" fontId="6" fillId="0" borderId="14" xfId="0" applyFont="1" applyBorder="1" applyAlignment="1" applyProtection="1">
      <alignment horizontal="left" vertical="center"/>
    </xf>
    <xf numFmtId="0" fontId="13" fillId="3" borderId="3" xfId="0" applyFont="1" applyFill="1" applyBorder="1" applyAlignment="1" applyProtection="1">
      <alignment horizontal="center" vertical="center"/>
    </xf>
    <xf numFmtId="0" fontId="14" fillId="0" borderId="0" xfId="0" applyFont="1" applyFill="1" applyBorder="1" applyAlignment="1" applyProtection="1">
      <alignment horizontal="left" vertical="top" wrapText="1"/>
    </xf>
    <xf numFmtId="0" fontId="15" fillId="4" borderId="1" xfId="0" applyFont="1" applyFill="1" applyBorder="1" applyAlignment="1" applyProtection="1">
      <alignment horizontal="center" vertical="center"/>
      <protection locked="0"/>
    </xf>
    <xf numFmtId="0" fontId="15" fillId="0" borderId="0" xfId="0" applyFont="1" applyFill="1" applyAlignment="1" applyProtection="1">
      <alignment horizontal="center" vertical="center"/>
    </xf>
    <xf numFmtId="0" fontId="14" fillId="0" borderId="0" xfId="0" applyFont="1" applyProtection="1">
      <alignment vertical="center"/>
    </xf>
    <xf numFmtId="0" fontId="5" fillId="0" borderId="1" xfId="0" applyFont="1" applyBorder="1" applyAlignment="1" applyProtection="1">
      <alignment horizontal="center" vertical="distributed"/>
    </xf>
    <xf numFmtId="0" fontId="14" fillId="0" borderId="0" xfId="0" applyFont="1" applyAlignment="1" applyProtection="1"/>
    <xf numFmtId="0" fontId="9" fillId="0" borderId="0" xfId="0" applyFont="1" applyProtection="1">
      <alignment vertical="center"/>
    </xf>
    <xf numFmtId="0" fontId="6" fillId="0" borderId="15" xfId="0" applyFont="1" applyBorder="1" applyAlignment="1" applyProtection="1">
      <alignment horizontal="center" vertical="center" shrinkToFit="1"/>
    </xf>
    <xf numFmtId="0" fontId="6" fillId="2" borderId="16" xfId="0" applyFont="1" applyFill="1" applyBorder="1" applyAlignment="1" applyProtection="1">
      <alignment horizontal="left" vertical="center"/>
    </xf>
    <xf numFmtId="0" fontId="6" fillId="0" borderId="17" xfId="0" applyFont="1" applyBorder="1" applyAlignment="1" applyProtection="1">
      <alignment horizontal="center" vertical="center" textRotation="255"/>
    </xf>
    <xf numFmtId="0" fontId="6" fillId="0" borderId="18" xfId="0" applyFont="1" applyBorder="1" applyAlignment="1" applyProtection="1">
      <alignment horizontal="center" vertical="center" textRotation="255"/>
    </xf>
    <xf numFmtId="0" fontId="6" fillId="0" borderId="19" xfId="0" applyFont="1" applyBorder="1" applyAlignment="1" applyProtection="1">
      <alignment horizontal="center" vertical="center" textRotation="255"/>
    </xf>
    <xf numFmtId="0" fontId="6" fillId="2" borderId="16" xfId="0" applyFont="1" applyFill="1" applyBorder="1" applyAlignment="1" applyProtection="1">
      <alignment horizontal="center" vertical="center"/>
    </xf>
    <xf numFmtId="0" fontId="6" fillId="0" borderId="17" xfId="0" applyFont="1" applyBorder="1" applyAlignment="1" applyProtection="1">
      <alignment horizontal="center" vertical="center" textRotation="255" shrinkToFit="1"/>
    </xf>
    <xf numFmtId="0" fontId="6" fillId="0" borderId="18" xfId="0" applyFont="1" applyBorder="1" applyAlignment="1" applyProtection="1">
      <alignment horizontal="center" vertical="center" textRotation="255" shrinkToFit="1"/>
    </xf>
    <xf numFmtId="0" fontId="6" fillId="0" borderId="19" xfId="0" applyFont="1" applyBorder="1" applyAlignment="1" applyProtection="1">
      <alignment horizontal="center" vertical="center" textRotation="255" shrinkToFit="1"/>
    </xf>
    <xf numFmtId="0" fontId="6" fillId="2" borderId="20" xfId="0" applyFont="1" applyFill="1" applyBorder="1" applyAlignment="1" applyProtection="1">
      <alignment horizontal="center" vertical="center"/>
    </xf>
    <xf numFmtId="0" fontId="6" fillId="3" borderId="16" xfId="0" applyFont="1" applyFill="1" applyBorder="1" applyAlignment="1" applyProtection="1">
      <alignment horizontal="center" vertical="center"/>
    </xf>
    <xf numFmtId="0" fontId="6" fillId="0" borderId="21" xfId="0" applyFont="1" applyBorder="1" applyAlignment="1" applyProtection="1">
      <alignment horizontal="center" vertical="center" shrinkToFit="1"/>
    </xf>
    <xf numFmtId="0" fontId="6" fillId="0" borderId="22" xfId="0" applyFont="1" applyBorder="1" applyAlignment="1" applyProtection="1">
      <alignment horizontal="center" vertical="center" textRotation="255"/>
    </xf>
    <xf numFmtId="0" fontId="12" fillId="0" borderId="17" xfId="0" applyFont="1" applyBorder="1" applyAlignment="1" applyProtection="1">
      <alignment horizontal="center" vertical="center" textRotation="255" wrapText="1" shrinkToFit="1"/>
    </xf>
    <xf numFmtId="0" fontId="12" fillId="0" borderId="18" xfId="0" applyFont="1" applyBorder="1" applyAlignment="1" applyProtection="1">
      <alignment horizontal="center" vertical="center" textRotation="255" shrinkToFit="1"/>
    </xf>
    <xf numFmtId="0" fontId="12" fillId="0" borderId="19" xfId="0" applyFont="1" applyBorder="1" applyAlignment="1" applyProtection="1">
      <alignment horizontal="center" vertical="center" textRotation="255" shrinkToFit="1"/>
    </xf>
    <xf numFmtId="0" fontId="6" fillId="0" borderId="0" xfId="0" applyFont="1" applyAlignment="1" applyProtection="1">
      <alignment horizontal="center" vertical="center"/>
    </xf>
    <xf numFmtId="0" fontId="6" fillId="0" borderId="23" xfId="0" applyFont="1" applyBorder="1" applyAlignment="1" applyProtection="1">
      <alignment horizontal="left" vertical="center"/>
    </xf>
    <xf numFmtId="0" fontId="6" fillId="0" borderId="24" xfId="0" applyFont="1" applyBorder="1" applyAlignment="1" applyProtection="1">
      <alignment horizontal="left" vertical="center"/>
    </xf>
    <xf numFmtId="0" fontId="13" fillId="3" borderId="16" xfId="0" applyFont="1" applyFill="1" applyBorder="1" applyAlignment="1" applyProtection="1">
      <alignment horizontal="center" vertical="center"/>
    </xf>
    <xf numFmtId="0" fontId="10" fillId="0" borderId="0" xfId="0" applyFont="1" applyFill="1" applyBorder="1" applyAlignment="1" applyProtection="1">
      <alignment horizontal="left" vertical="top" wrapText="1"/>
    </xf>
    <xf numFmtId="0" fontId="10" fillId="0" borderId="0" xfId="0" applyFont="1" applyAlignment="1" applyProtection="1">
      <alignment horizontal="left" vertical="center"/>
    </xf>
    <xf numFmtId="0" fontId="4" fillId="0" borderId="0" xfId="0" applyFont="1" applyBorder="1" applyProtection="1">
      <alignment vertical="center"/>
    </xf>
    <xf numFmtId="0" fontId="4" fillId="0" borderId="25"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21" xfId="0" applyFont="1" applyBorder="1" applyAlignment="1" applyProtection="1">
      <alignment horizontal="center" vertical="center" shrinkToFit="1"/>
    </xf>
    <xf numFmtId="0" fontId="6" fillId="0" borderId="29" xfId="0" applyFont="1" applyBorder="1" applyAlignment="1" applyProtection="1">
      <alignment horizontal="left" vertical="center"/>
    </xf>
    <xf numFmtId="0" fontId="6" fillId="0" borderId="30" xfId="0" applyFont="1" applyBorder="1" applyAlignment="1" applyProtection="1">
      <alignment horizontal="left" vertical="center"/>
    </xf>
    <xf numFmtId="0" fontId="6" fillId="0" borderId="31" xfId="0" applyFont="1" applyBorder="1" applyAlignment="1" applyProtection="1">
      <alignment horizontal="left" vertical="center"/>
    </xf>
    <xf numFmtId="0" fontId="6" fillId="0" borderId="32" xfId="0" applyFont="1" applyBorder="1" applyAlignment="1" applyProtection="1">
      <alignment horizontal="left" vertical="center"/>
    </xf>
    <xf numFmtId="0" fontId="4"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6" fillId="0" borderId="33" xfId="0" applyFont="1" applyBorder="1" applyAlignment="1" applyProtection="1">
      <alignment horizontal="left" vertical="center"/>
    </xf>
    <xf numFmtId="0" fontId="6" fillId="0" borderId="34" xfId="0" applyFont="1" applyBorder="1" applyAlignment="1" applyProtection="1">
      <alignment horizontal="left" vertical="center"/>
    </xf>
    <xf numFmtId="0" fontId="6" fillId="0" borderId="35" xfId="0" applyFont="1" applyBorder="1" applyAlignment="1" applyProtection="1">
      <alignment horizontal="left" vertical="center"/>
    </xf>
    <xf numFmtId="0" fontId="6" fillId="0" borderId="25" xfId="0" applyFont="1" applyBorder="1" applyAlignment="1" applyProtection="1">
      <alignment horizontal="left" vertical="center"/>
    </xf>
    <xf numFmtId="0" fontId="16" fillId="0" borderId="1" xfId="0" applyFont="1" applyBorder="1" applyAlignment="1" applyProtection="1">
      <alignment vertical="center" wrapText="1"/>
    </xf>
    <xf numFmtId="0" fontId="17" fillId="0" borderId="1" xfId="0" applyFont="1" applyBorder="1" applyAlignment="1" applyProtection="1">
      <alignment vertical="center" wrapText="1"/>
    </xf>
    <xf numFmtId="0" fontId="16" fillId="0" borderId="0" xfId="0" applyFont="1" applyFill="1" applyAlignment="1" applyProtection="1">
      <alignment vertical="center" wrapText="1"/>
    </xf>
    <xf numFmtId="0" fontId="4" fillId="0" borderId="36" xfId="0" applyFont="1" applyBorder="1" applyAlignment="1" applyProtection="1">
      <alignment horizontal="center" vertical="center"/>
    </xf>
    <xf numFmtId="0" fontId="4" fillId="0" borderId="37" xfId="0" applyFont="1" applyBorder="1" applyAlignment="1" applyProtection="1">
      <alignment horizontal="center" vertical="center"/>
    </xf>
    <xf numFmtId="0" fontId="4" fillId="0" borderId="38" xfId="0" applyFont="1" applyBorder="1" applyAlignment="1" applyProtection="1">
      <alignment horizontal="center" vertical="center"/>
    </xf>
    <xf numFmtId="0" fontId="4" fillId="0" borderId="39" xfId="0" applyFont="1" applyBorder="1" applyAlignment="1" applyProtection="1">
      <alignment horizontal="center" vertical="center"/>
    </xf>
    <xf numFmtId="0" fontId="4" fillId="5" borderId="25" xfId="0" applyFont="1" applyFill="1" applyBorder="1" applyAlignment="1" applyProtection="1">
      <alignment horizontal="left" vertical="center" shrinkToFit="1"/>
      <protection locked="0"/>
    </xf>
    <xf numFmtId="0" fontId="5" fillId="5" borderId="26" xfId="0" applyFont="1" applyFill="1" applyBorder="1" applyAlignment="1" applyProtection="1">
      <alignment horizontal="left" vertical="center" shrinkToFit="1"/>
      <protection locked="0"/>
    </xf>
    <xf numFmtId="0" fontId="4" fillId="0" borderId="25" xfId="0" applyFont="1" applyBorder="1" applyProtection="1">
      <alignment vertical="center"/>
    </xf>
    <xf numFmtId="0" fontId="5" fillId="5" borderId="40" xfId="0" applyFont="1" applyFill="1" applyBorder="1" applyAlignment="1" applyProtection="1">
      <alignment horizontal="left" vertical="center" shrinkToFit="1"/>
      <protection locked="0"/>
    </xf>
    <xf numFmtId="0" fontId="5" fillId="4" borderId="21" xfId="0" applyFont="1" applyFill="1" applyBorder="1" applyAlignment="1" applyProtection="1">
      <alignment horizontal="left" vertical="center"/>
      <protection locked="0"/>
    </xf>
    <xf numFmtId="0" fontId="5" fillId="4" borderId="1" xfId="0" applyFont="1" applyFill="1" applyBorder="1" applyAlignment="1" applyProtection="1">
      <alignment horizontal="left" vertical="center"/>
      <protection locked="0"/>
    </xf>
    <xf numFmtId="0" fontId="7" fillId="0" borderId="0" xfId="0" applyFont="1" applyBorder="1" applyProtection="1">
      <alignment vertical="center"/>
    </xf>
    <xf numFmtId="49" fontId="4" fillId="5" borderId="25" xfId="0" applyNumberFormat="1" applyFont="1" applyFill="1" applyBorder="1" applyAlignment="1" applyProtection="1">
      <alignment horizontal="center" vertical="center"/>
      <protection locked="0"/>
    </xf>
    <xf numFmtId="0" fontId="4" fillId="0" borderId="41" xfId="0" applyFont="1" applyBorder="1" applyAlignment="1" applyProtection="1">
      <alignment horizontal="center" vertical="center" shrinkToFit="1"/>
    </xf>
    <xf numFmtId="0" fontId="4" fillId="0" borderId="42" xfId="0" applyFont="1" applyBorder="1" applyAlignment="1" applyProtection="1">
      <alignment horizontal="center" vertical="center"/>
    </xf>
    <xf numFmtId="0" fontId="4" fillId="0" borderId="43"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44" xfId="0" applyFont="1" applyBorder="1" applyAlignment="1" applyProtection="1">
      <alignment horizontal="center" vertical="center"/>
    </xf>
    <xf numFmtId="0" fontId="5" fillId="4" borderId="41" xfId="0" applyFont="1" applyFill="1" applyBorder="1" applyAlignment="1" applyProtection="1">
      <alignment horizontal="left" vertical="center"/>
      <protection locked="0"/>
    </xf>
    <xf numFmtId="0" fontId="4" fillId="0" borderId="45" xfId="0" applyFont="1" applyBorder="1" applyAlignment="1" applyProtection="1">
      <alignment horizontal="center" vertical="center"/>
    </xf>
    <xf numFmtId="0" fontId="4" fillId="0" borderId="21" xfId="0" applyFont="1" applyBorder="1" applyAlignment="1" applyProtection="1">
      <alignment horizontal="center" vertical="center"/>
    </xf>
    <xf numFmtId="0" fontId="5" fillId="0" borderId="1" xfId="0" applyFont="1" applyBorder="1" applyAlignment="1" applyProtection="1">
      <alignment horizontal="center" vertical="center"/>
    </xf>
    <xf numFmtId="0" fontId="4" fillId="0" borderId="46" xfId="0" applyFont="1" applyBorder="1" applyAlignment="1" applyProtection="1">
      <alignment horizontal="center" vertical="center"/>
    </xf>
    <xf numFmtId="0" fontId="4" fillId="0" borderId="47" xfId="0" applyFont="1" applyBorder="1" applyAlignment="1" applyProtection="1">
      <alignment horizontal="center" vertical="center"/>
    </xf>
    <xf numFmtId="0" fontId="4" fillId="0" borderId="48" xfId="0" applyFont="1" applyBorder="1" applyAlignment="1" applyProtection="1">
      <alignment horizontal="center" vertical="center"/>
    </xf>
    <xf numFmtId="0" fontId="5" fillId="5" borderId="49" xfId="0" applyFont="1" applyFill="1" applyBorder="1" applyAlignment="1" applyProtection="1">
      <alignment horizontal="center" vertical="center" shrinkToFit="1"/>
      <protection locked="0"/>
    </xf>
    <xf numFmtId="49" fontId="5" fillId="5" borderId="45" xfId="0" applyNumberFormat="1" applyFont="1" applyFill="1" applyBorder="1" applyAlignment="1" applyProtection="1">
      <alignment horizontal="center" vertical="center" shrinkToFit="1"/>
      <protection locked="0"/>
    </xf>
    <xf numFmtId="0" fontId="5" fillId="5" borderId="21" xfId="0" applyFont="1" applyFill="1" applyBorder="1" applyAlignment="1" applyProtection="1">
      <alignment horizontal="center" vertical="center" shrinkToFit="1"/>
      <protection locked="0"/>
    </xf>
    <xf numFmtId="0" fontId="5" fillId="5" borderId="50" xfId="0" applyFont="1" applyFill="1" applyBorder="1" applyAlignment="1" applyProtection="1">
      <alignment horizontal="center" vertical="center" shrinkToFit="1"/>
      <protection locked="0"/>
    </xf>
    <xf numFmtId="0" fontId="5" fillId="5" borderId="51" xfId="0" applyFont="1" applyFill="1" applyBorder="1" applyAlignment="1" applyProtection="1">
      <alignment horizontal="center" vertical="center" shrinkToFit="1"/>
      <protection locked="0"/>
    </xf>
    <xf numFmtId="49" fontId="5" fillId="5" borderId="52" xfId="0" applyNumberFormat="1" applyFont="1" applyFill="1" applyBorder="1" applyAlignment="1" applyProtection="1">
      <alignment horizontal="center" vertical="center" shrinkToFit="1"/>
      <protection locked="0"/>
    </xf>
    <xf numFmtId="0" fontId="5" fillId="5" borderId="53" xfId="0" applyFont="1" applyFill="1" applyBorder="1" applyAlignment="1" applyProtection="1">
      <alignment horizontal="center" vertical="center" shrinkToFit="1"/>
      <protection locked="0"/>
    </xf>
    <xf numFmtId="0" fontId="5" fillId="5" borderId="41" xfId="0" applyFont="1" applyFill="1" applyBorder="1" applyAlignment="1" applyProtection="1">
      <alignment horizontal="center" vertical="center" shrinkToFit="1"/>
      <protection locked="0"/>
    </xf>
    <xf numFmtId="0" fontId="5" fillId="5" borderId="1" xfId="0" applyFont="1" applyFill="1" applyBorder="1" applyAlignment="1" applyProtection="1">
      <alignment horizontal="left" vertical="center" shrinkToFit="1"/>
      <protection locked="0"/>
    </xf>
    <xf numFmtId="49" fontId="5" fillId="5" borderId="1" xfId="0" applyNumberFormat="1" applyFont="1" applyFill="1" applyBorder="1" applyAlignment="1" applyProtection="1">
      <alignment horizontal="left" vertical="center" shrinkToFit="1"/>
      <protection locked="0"/>
    </xf>
    <xf numFmtId="0" fontId="5" fillId="0" borderId="0" xfId="0" applyFont="1" applyAlignment="1" applyProtection="1">
      <alignment vertical="center"/>
    </xf>
    <xf numFmtId="0" fontId="5" fillId="0" borderId="0" xfId="0" applyFont="1" applyAlignment="1" applyProtection="1">
      <alignment horizontal="right" vertical="center"/>
    </xf>
    <xf numFmtId="0" fontId="6" fillId="0" borderId="54" xfId="0" applyFont="1" applyBorder="1" applyAlignment="1" applyProtection="1">
      <alignment horizontal="center" vertical="center" shrinkToFit="1"/>
    </xf>
    <xf numFmtId="0" fontId="6" fillId="2" borderId="55" xfId="0" applyFont="1" applyFill="1" applyBorder="1" applyAlignment="1" applyProtection="1">
      <alignment horizontal="left" vertical="center"/>
    </xf>
    <xf numFmtId="0" fontId="6" fillId="0" borderId="56" xfId="0" applyFont="1" applyBorder="1" applyAlignment="1" applyProtection="1">
      <alignment horizontal="left" vertical="center"/>
    </xf>
    <xf numFmtId="0" fontId="6" fillId="0" borderId="57" xfId="0" applyFont="1" applyBorder="1" applyAlignment="1" applyProtection="1">
      <alignment horizontal="left" vertical="center"/>
    </xf>
    <xf numFmtId="0" fontId="6" fillId="0" borderId="58" xfId="0" applyFont="1" applyBorder="1" applyAlignment="1" applyProtection="1">
      <alignment horizontal="left" vertical="center"/>
    </xf>
    <xf numFmtId="0" fontId="6" fillId="2" borderId="55"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3" borderId="59" xfId="0" applyFont="1" applyFill="1" applyBorder="1" applyAlignment="1" applyProtection="1">
      <alignment horizontal="center" vertical="center"/>
    </xf>
    <xf numFmtId="0" fontId="6" fillId="0" borderId="41" xfId="0" applyFont="1" applyBorder="1" applyAlignment="1" applyProtection="1">
      <alignment horizontal="center" vertical="center" shrinkToFit="1"/>
    </xf>
    <xf numFmtId="0" fontId="6" fillId="0" borderId="60" xfId="0" applyFont="1" applyBorder="1" applyAlignment="1" applyProtection="1">
      <alignment horizontal="left" vertical="center"/>
    </xf>
    <xf numFmtId="0" fontId="6" fillId="2" borderId="59" xfId="0" applyFont="1" applyFill="1" applyBorder="1" applyAlignment="1" applyProtection="1">
      <alignment horizontal="center" vertical="center"/>
    </xf>
    <xf numFmtId="0" fontId="6" fillId="0" borderId="61" xfId="0" applyFont="1" applyBorder="1" applyAlignment="1" applyProtection="1">
      <alignment horizontal="left" vertical="center"/>
    </xf>
    <xf numFmtId="0" fontId="6" fillId="0" borderId="62" xfId="0" applyFont="1" applyBorder="1" applyAlignment="1" applyProtection="1">
      <alignment horizontal="left" vertical="center"/>
    </xf>
    <xf numFmtId="0" fontId="13" fillId="3" borderId="59" xfId="0" applyFont="1" applyFill="1" applyBorder="1" applyAlignment="1" applyProtection="1">
      <alignment horizontal="center" vertical="center"/>
    </xf>
    <xf numFmtId="0" fontId="5" fillId="0" borderId="0" xfId="0" quotePrefix="1" applyFont="1" applyFill="1" applyAlignment="1" applyProtection="1">
      <alignment horizontal="center" vertical="center"/>
    </xf>
    <xf numFmtId="0" fontId="4" fillId="0" borderId="63" xfId="0" applyFont="1" applyBorder="1" applyAlignment="1" applyProtection="1">
      <alignment horizontal="center" vertical="center"/>
    </xf>
    <xf numFmtId="0" fontId="12" fillId="0" borderId="2" xfId="0" applyFont="1" applyBorder="1" applyAlignment="1" applyProtection="1">
      <alignment horizontal="center" vertical="center" shrinkToFit="1"/>
    </xf>
    <xf numFmtId="38" fontId="12" fillId="2" borderId="64" xfId="6" applyFont="1" applyFill="1" applyBorder="1" applyAlignment="1" applyProtection="1">
      <alignment horizontal="right" vertical="center" shrinkToFit="1"/>
    </xf>
    <xf numFmtId="38" fontId="12" fillId="0" borderId="29" xfId="6" applyFont="1" applyBorder="1" applyAlignment="1" applyProtection="1">
      <alignment horizontal="right" vertical="center" shrinkToFit="1"/>
    </xf>
    <xf numFmtId="38" fontId="12" fillId="0" borderId="65" xfId="6" applyFont="1" applyBorder="1" applyAlignment="1" applyProtection="1">
      <alignment horizontal="right" vertical="center" shrinkToFit="1"/>
    </xf>
    <xf numFmtId="38" fontId="12" fillId="0" borderId="6" xfId="6" applyFont="1" applyBorder="1" applyAlignment="1" applyProtection="1">
      <alignment horizontal="right" vertical="center" shrinkToFit="1"/>
    </xf>
    <xf numFmtId="38" fontId="6" fillId="3" borderId="16" xfId="6" applyFont="1" applyFill="1" applyBorder="1" applyAlignment="1" applyProtection="1">
      <alignment horizontal="right" vertical="center" shrinkToFit="1"/>
    </xf>
    <xf numFmtId="0" fontId="6" fillId="0" borderId="66" xfId="0" applyFont="1" applyBorder="1" applyAlignment="1" applyProtection="1">
      <alignment horizontal="right" vertical="center"/>
    </xf>
    <xf numFmtId="0" fontId="12" fillId="0" borderId="8" xfId="0" applyFont="1" applyBorder="1" applyAlignment="1" applyProtection="1">
      <alignment horizontal="center" vertical="center" shrinkToFit="1"/>
    </xf>
    <xf numFmtId="38" fontId="12" fillId="0" borderId="32" xfId="6" applyFont="1" applyBorder="1" applyAlignment="1" applyProtection="1">
      <alignment horizontal="right" vertical="center" shrinkToFit="1"/>
    </xf>
    <xf numFmtId="38" fontId="12" fillId="2" borderId="16" xfId="6" applyFont="1" applyFill="1" applyBorder="1" applyAlignment="1" applyProtection="1">
      <alignment horizontal="right" vertical="center" shrinkToFit="1"/>
    </xf>
    <xf numFmtId="38" fontId="12" fillId="0" borderId="33" xfId="6" applyFont="1" applyBorder="1" applyAlignment="1" applyProtection="1">
      <alignment horizontal="right" vertical="center" shrinkToFit="1"/>
    </xf>
    <xf numFmtId="0" fontId="12" fillId="0" borderId="1" xfId="0" applyFont="1" applyBorder="1" applyAlignment="1" applyProtection="1">
      <alignment horizontal="center" vertical="center" shrinkToFit="1"/>
    </xf>
    <xf numFmtId="38" fontId="6" fillId="0" borderId="67" xfId="6" applyFont="1" applyBorder="1" applyAlignment="1" applyProtection="1">
      <alignment horizontal="right" vertical="center" shrinkToFit="1"/>
    </xf>
    <xf numFmtId="38" fontId="6" fillId="0" borderId="68" xfId="6" applyFont="1" applyBorder="1" applyAlignment="1" applyProtection="1">
      <alignment horizontal="right" vertical="center" shrinkToFit="1"/>
    </xf>
    <xf numFmtId="38" fontId="13" fillId="3" borderId="69" xfId="6" applyFont="1" applyFill="1" applyBorder="1" applyAlignment="1" applyProtection="1">
      <alignment horizontal="right" vertical="center" shrinkToFit="1"/>
    </xf>
    <xf numFmtId="0" fontId="6" fillId="0" borderId="0" xfId="0" applyFont="1" applyBorder="1" applyAlignment="1" applyProtection="1">
      <alignment horizontal="right" vertical="center"/>
    </xf>
    <xf numFmtId="0" fontId="6" fillId="0" borderId="0" xfId="0" applyFont="1" applyAlignment="1" applyProtection="1">
      <alignment horizontal="right" vertical="center"/>
    </xf>
    <xf numFmtId="0" fontId="5" fillId="0" borderId="0" xfId="0" applyFont="1" applyFill="1" applyAlignment="1" applyProtection="1">
      <alignment horizontal="center" vertical="center"/>
    </xf>
    <xf numFmtId="0" fontId="0" fillId="5" borderId="27" xfId="0" applyFill="1" applyBorder="1" applyAlignment="1" applyProtection="1">
      <alignment horizontal="left" vertical="center" shrinkToFit="1"/>
      <protection locked="0"/>
    </xf>
    <xf numFmtId="0" fontId="5" fillId="5" borderId="28" xfId="0" applyFont="1" applyFill="1" applyBorder="1" applyAlignment="1" applyProtection="1">
      <alignment horizontal="left" vertical="center" shrinkToFit="1"/>
      <protection locked="0"/>
    </xf>
    <xf numFmtId="0" fontId="4" fillId="5" borderId="21" xfId="0" applyFont="1" applyFill="1" applyBorder="1" applyAlignment="1" applyProtection="1">
      <alignment horizontal="center" vertical="center" shrinkToFit="1"/>
      <protection locked="0"/>
    </xf>
    <xf numFmtId="0" fontId="12" fillId="0" borderId="15" xfId="0" applyFont="1" applyBorder="1" applyAlignment="1" applyProtection="1">
      <alignment horizontal="center" vertical="center" shrinkToFit="1"/>
    </xf>
    <xf numFmtId="38" fontId="12" fillId="0" borderId="70" xfId="6" applyFont="1" applyBorder="1" applyAlignment="1" applyProtection="1">
      <alignment horizontal="right" vertical="center" shrinkToFit="1"/>
    </xf>
    <xf numFmtId="38" fontId="12" fillId="0" borderId="20" xfId="6" applyFont="1" applyBorder="1" applyAlignment="1" applyProtection="1">
      <alignment horizontal="right" vertical="center" shrinkToFit="1"/>
    </xf>
    <xf numFmtId="0" fontId="12" fillId="0" borderId="21" xfId="0" applyFont="1" applyBorder="1" applyAlignment="1" applyProtection="1">
      <alignment horizontal="center" vertical="center" shrinkToFit="1"/>
    </xf>
    <xf numFmtId="38" fontId="12" fillId="0" borderId="25" xfId="6" applyFont="1" applyBorder="1" applyAlignment="1" applyProtection="1">
      <alignment horizontal="right" vertical="center" shrinkToFit="1"/>
    </xf>
    <xf numFmtId="38" fontId="6" fillId="0" borderId="13" xfId="6" applyFont="1" applyBorder="1" applyAlignment="1" applyProtection="1">
      <alignment horizontal="right" vertical="center" shrinkToFit="1"/>
    </xf>
    <xf numFmtId="38" fontId="6" fillId="0" borderId="14" xfId="6" applyFont="1" applyBorder="1" applyAlignment="1" applyProtection="1">
      <alignment horizontal="right" vertical="center" shrinkToFit="1"/>
    </xf>
    <xf numFmtId="38" fontId="13" fillId="3" borderId="16" xfId="6" applyFont="1" applyFill="1" applyBorder="1" applyAlignment="1" applyProtection="1">
      <alignment horizontal="right" vertical="center" shrinkToFit="1"/>
    </xf>
    <xf numFmtId="0" fontId="5" fillId="5" borderId="27" xfId="0" applyFont="1" applyFill="1" applyBorder="1" applyAlignment="1" applyProtection="1">
      <alignment horizontal="left" vertical="center" shrinkToFit="1"/>
      <protection locked="0"/>
    </xf>
    <xf numFmtId="0" fontId="12" fillId="2" borderId="16" xfId="0" applyFont="1" applyFill="1" applyBorder="1" applyAlignment="1" applyProtection="1">
      <alignment horizontal="left" vertical="center"/>
    </xf>
    <xf numFmtId="0" fontId="12" fillId="0" borderId="33" xfId="0" applyFont="1" applyBorder="1" applyAlignment="1" applyProtection="1">
      <alignment horizontal="left" vertical="center"/>
    </xf>
    <xf numFmtId="0" fontId="12" fillId="0" borderId="34" xfId="0" applyFont="1" applyBorder="1" applyAlignment="1" applyProtection="1">
      <alignment horizontal="left" vertical="center"/>
    </xf>
    <xf numFmtId="0" fontId="12" fillId="0" borderId="35" xfId="0" applyFont="1" applyBorder="1" applyAlignment="1" applyProtection="1">
      <alignment horizontal="left" vertical="center"/>
    </xf>
    <xf numFmtId="0" fontId="12" fillId="0" borderId="70" xfId="0" applyFont="1" applyBorder="1" applyAlignment="1" applyProtection="1">
      <alignment horizontal="left" vertical="center"/>
    </xf>
    <xf numFmtId="0" fontId="12" fillId="0" borderId="20" xfId="0" applyFont="1" applyBorder="1" applyAlignment="1" applyProtection="1">
      <alignment horizontal="left" vertical="center"/>
    </xf>
    <xf numFmtId="0" fontId="12" fillId="3" borderId="16" xfId="0" applyFont="1" applyFill="1" applyBorder="1" applyAlignment="1" applyProtection="1">
      <alignment horizontal="left" vertical="center"/>
    </xf>
    <xf numFmtId="0" fontId="12" fillId="0" borderId="66" xfId="0" applyFont="1" applyBorder="1" applyAlignment="1" applyProtection="1">
      <alignment horizontal="center" vertical="center"/>
    </xf>
    <xf numFmtId="0" fontId="12" fillId="0" borderId="25" xfId="0" applyFont="1" applyBorder="1" applyAlignment="1" applyProtection="1">
      <alignment horizontal="left" vertical="center"/>
    </xf>
    <xf numFmtId="0" fontId="12" fillId="0" borderId="61" xfId="0" applyFont="1" applyBorder="1" applyAlignment="1" applyProtection="1">
      <alignment horizontal="center" vertical="center"/>
    </xf>
    <xf numFmtId="0" fontId="12" fillId="0" borderId="71" xfId="0" applyFont="1" applyBorder="1" applyAlignment="1" applyProtection="1">
      <alignment horizontal="center" vertical="center"/>
    </xf>
    <xf numFmtId="0" fontId="18" fillId="3" borderId="72" xfId="0" applyFont="1" applyFill="1" applyBorder="1" applyAlignment="1" applyProtection="1">
      <alignment horizontal="center" vertical="center"/>
    </xf>
    <xf numFmtId="0" fontId="12" fillId="0" borderId="0" xfId="0" applyFont="1" applyBorder="1" applyAlignment="1" applyProtection="1">
      <alignment horizontal="center" vertical="center"/>
    </xf>
    <xf numFmtId="0" fontId="12" fillId="0" borderId="0" xfId="0" applyFont="1" applyAlignment="1" applyProtection="1">
      <alignment horizontal="center" vertical="center"/>
    </xf>
    <xf numFmtId="0" fontId="5" fillId="5" borderId="0" xfId="0" applyFont="1" applyFill="1" applyAlignment="1" applyProtection="1">
      <alignment horizontal="center" vertical="center"/>
      <protection locked="0"/>
    </xf>
    <xf numFmtId="0" fontId="12" fillId="0" borderId="54" xfId="0" applyFont="1" applyBorder="1" applyAlignment="1" applyProtection="1">
      <alignment horizontal="center" vertical="center" shrinkToFit="1"/>
    </xf>
    <xf numFmtId="0" fontId="12" fillId="2" borderId="55" xfId="0" applyFont="1" applyFill="1" applyBorder="1" applyAlignment="1" applyProtection="1">
      <alignment horizontal="left" vertical="center"/>
    </xf>
    <xf numFmtId="0" fontId="12" fillId="0" borderId="56" xfId="0" applyFont="1" applyBorder="1" applyAlignment="1" applyProtection="1">
      <alignment horizontal="left" vertical="center"/>
    </xf>
    <xf numFmtId="0" fontId="12" fillId="0" borderId="57" xfId="0" applyFont="1" applyBorder="1" applyAlignment="1" applyProtection="1">
      <alignment horizontal="left" vertical="center"/>
    </xf>
    <xf numFmtId="0" fontId="12" fillId="0" borderId="58" xfId="0" applyFont="1" applyBorder="1" applyAlignment="1" applyProtection="1">
      <alignment horizontal="left" vertical="center"/>
    </xf>
    <xf numFmtId="0" fontId="12" fillId="0" borderId="73" xfId="0" applyFont="1" applyBorder="1" applyAlignment="1" applyProtection="1">
      <alignment horizontal="left" vertical="center"/>
    </xf>
    <xf numFmtId="0" fontId="12" fillId="0" borderId="19" xfId="0" applyFont="1" applyBorder="1" applyAlignment="1" applyProtection="1">
      <alignment horizontal="left" vertical="center"/>
    </xf>
    <xf numFmtId="0" fontId="12" fillId="3" borderId="55" xfId="0" applyFont="1" applyFill="1" applyBorder="1" applyAlignment="1" applyProtection="1">
      <alignment horizontal="left" vertical="center"/>
    </xf>
    <xf numFmtId="0" fontId="12" fillId="0" borderId="41" xfId="0" applyFont="1" applyBorder="1" applyAlignment="1" applyProtection="1">
      <alignment horizontal="center" vertical="center" shrinkToFit="1"/>
    </xf>
    <xf numFmtId="0" fontId="12" fillId="0" borderId="60" xfId="0" applyFont="1" applyBorder="1" applyAlignment="1" applyProtection="1">
      <alignment horizontal="left" vertical="center"/>
    </xf>
    <xf numFmtId="0" fontId="12" fillId="0" borderId="67" xfId="0" applyFont="1" applyBorder="1" applyAlignment="1" applyProtection="1">
      <alignment horizontal="center" vertical="center"/>
    </xf>
    <xf numFmtId="0" fontId="12" fillId="0" borderId="74" xfId="0" applyFont="1" applyBorder="1" applyAlignment="1" applyProtection="1">
      <alignment horizontal="center" vertical="center"/>
    </xf>
    <xf numFmtId="0" fontId="18" fillId="3" borderId="19" xfId="0" applyFont="1" applyFill="1" applyBorder="1" applyAlignment="1" applyProtection="1">
      <alignment horizontal="center" vertical="center"/>
    </xf>
    <xf numFmtId="0" fontId="19" fillId="0" borderId="75" xfId="0" applyFont="1" applyBorder="1" applyAlignment="1" applyProtection="1">
      <alignment horizontal="center" vertical="center"/>
    </xf>
    <xf numFmtId="0" fontId="12" fillId="0" borderId="15" xfId="0" applyFont="1" applyBorder="1" applyAlignment="1" applyProtection="1">
      <alignment horizontal="center" vertical="center" wrapText="1"/>
    </xf>
    <xf numFmtId="38" fontId="12" fillId="0" borderId="30" xfId="6" applyFont="1" applyBorder="1" applyAlignment="1" applyProtection="1">
      <alignment horizontal="right" vertical="center" shrinkToFit="1"/>
    </xf>
    <xf numFmtId="38" fontId="12" fillId="0" borderId="31" xfId="6" applyFont="1" applyBorder="1" applyAlignment="1" applyProtection="1">
      <alignment horizontal="right" vertical="center" shrinkToFit="1"/>
    </xf>
    <xf numFmtId="38" fontId="6" fillId="3" borderId="64" xfId="6" applyFont="1" applyFill="1" applyBorder="1" applyAlignment="1" applyProtection="1">
      <alignment horizontal="right" vertical="center" shrinkToFit="1"/>
    </xf>
    <xf numFmtId="38" fontId="6" fillId="0" borderId="66" xfId="6" applyFont="1" applyBorder="1" applyAlignment="1" applyProtection="1">
      <alignment horizontal="right" vertical="center"/>
    </xf>
    <xf numFmtId="0" fontId="12" fillId="0" borderId="21" xfId="0" applyFont="1" applyBorder="1" applyAlignment="1" applyProtection="1">
      <alignment horizontal="center" vertical="center" wrapText="1"/>
    </xf>
    <xf numFmtId="38" fontId="12" fillId="0" borderId="1" xfId="6" applyFont="1" applyBorder="1" applyAlignment="1" applyProtection="1">
      <alignment horizontal="center" vertical="center"/>
    </xf>
    <xf numFmtId="38" fontId="13" fillId="3" borderId="64" xfId="6" applyFont="1" applyFill="1" applyBorder="1" applyAlignment="1" applyProtection="1">
      <alignment horizontal="right" vertical="center" shrinkToFit="1"/>
    </xf>
    <xf numFmtId="38" fontId="6" fillId="0" borderId="0" xfId="6" applyFont="1" applyBorder="1" applyAlignment="1" applyProtection="1">
      <alignment horizontal="right" vertical="center" shrinkToFit="1"/>
    </xf>
    <xf numFmtId="38" fontId="6" fillId="0" borderId="0" xfId="6" applyFont="1" applyAlignment="1" applyProtection="1">
      <alignment horizontal="right" vertical="center"/>
    </xf>
    <xf numFmtId="0" fontId="19" fillId="0" borderId="76" xfId="0" applyFont="1" applyBorder="1" applyAlignment="1" applyProtection="1">
      <alignment horizontal="center" vertical="center"/>
    </xf>
    <xf numFmtId="38" fontId="12" fillId="0" borderId="34" xfId="6" applyFont="1" applyBorder="1" applyAlignment="1" applyProtection="1">
      <alignment horizontal="right" vertical="center" shrinkToFit="1"/>
    </xf>
    <xf numFmtId="38" fontId="12" fillId="0" borderId="35" xfId="6" applyFont="1" applyBorder="1" applyAlignment="1" applyProtection="1">
      <alignment horizontal="right" vertical="center" shrinkToFit="1"/>
    </xf>
    <xf numFmtId="0" fontId="19" fillId="0" borderId="77" xfId="0" applyFont="1" applyBorder="1" applyAlignment="1" applyProtection="1">
      <alignment horizontal="center" vertical="center"/>
    </xf>
    <xf numFmtId="0" fontId="4" fillId="5" borderId="60" xfId="0" applyFont="1" applyFill="1" applyBorder="1" applyAlignment="1" applyProtection="1">
      <alignment horizontal="left" vertical="center" shrinkToFit="1"/>
      <protection locked="0"/>
    </xf>
    <xf numFmtId="0" fontId="5" fillId="5" borderId="78" xfId="0" applyFont="1" applyFill="1" applyBorder="1" applyAlignment="1" applyProtection="1">
      <alignment horizontal="left" vertical="center" shrinkToFit="1"/>
      <protection locked="0"/>
    </xf>
    <xf numFmtId="0" fontId="4" fillId="0" borderId="60" xfId="0" applyFont="1" applyBorder="1" applyProtection="1">
      <alignment vertical="center"/>
    </xf>
    <xf numFmtId="0" fontId="5" fillId="5" borderId="22" xfId="0" applyFont="1" applyFill="1" applyBorder="1" applyAlignment="1" applyProtection="1">
      <alignment horizontal="left" vertical="center" shrinkToFit="1"/>
      <protection locked="0"/>
    </xf>
    <xf numFmtId="0" fontId="5" fillId="5" borderId="79" xfId="0" applyFont="1" applyFill="1" applyBorder="1" applyAlignment="1" applyProtection="1">
      <alignment horizontal="left" vertical="center" shrinkToFit="1"/>
      <protection locked="0"/>
    </xf>
    <xf numFmtId="0" fontId="4" fillId="5" borderId="41" xfId="0" applyFont="1" applyFill="1" applyBorder="1" applyAlignment="1" applyProtection="1">
      <alignment horizontal="center" vertical="center" shrinkToFit="1"/>
      <protection locked="0"/>
    </xf>
    <xf numFmtId="0" fontId="12" fillId="0" borderId="54" xfId="0" applyFont="1" applyBorder="1" applyAlignment="1" applyProtection="1">
      <alignment horizontal="center" vertical="center" wrapText="1"/>
    </xf>
    <xf numFmtId="176" fontId="12" fillId="2" borderId="80" xfId="0" applyNumberFormat="1" applyFont="1" applyFill="1" applyBorder="1" applyProtection="1">
      <alignment vertical="center"/>
    </xf>
    <xf numFmtId="0" fontId="12" fillId="0" borderId="56" xfId="0" applyFont="1" applyBorder="1" applyProtection="1">
      <alignment vertical="center"/>
    </xf>
    <xf numFmtId="176" fontId="12" fillId="0" borderId="57" xfId="0" applyNumberFormat="1" applyFont="1" applyBorder="1" applyProtection="1">
      <alignment vertical="center"/>
    </xf>
    <xf numFmtId="0" fontId="12" fillId="0" borderId="58" xfId="0" applyFont="1" applyBorder="1" applyProtection="1">
      <alignment vertical="center"/>
    </xf>
    <xf numFmtId="176" fontId="12" fillId="0" borderId="56" xfId="0" applyNumberFormat="1" applyFont="1" applyBorder="1" applyProtection="1">
      <alignment vertical="center"/>
    </xf>
    <xf numFmtId="176" fontId="12" fillId="0" borderId="73" xfId="0" applyNumberFormat="1" applyFont="1" applyBorder="1" applyProtection="1">
      <alignment vertical="center"/>
    </xf>
    <xf numFmtId="176" fontId="12" fillId="0" borderId="19" xfId="0" applyNumberFormat="1" applyFont="1" applyBorder="1" applyProtection="1">
      <alignment vertical="center"/>
    </xf>
    <xf numFmtId="176" fontId="12" fillId="3" borderId="81" xfId="0" applyNumberFormat="1" applyFont="1" applyFill="1" applyBorder="1" applyProtection="1">
      <alignment vertical="center"/>
    </xf>
    <xf numFmtId="176" fontId="12" fillId="0" borderId="0" xfId="0" applyNumberFormat="1" applyFont="1" applyProtection="1">
      <alignment vertical="center"/>
    </xf>
    <xf numFmtId="0" fontId="12" fillId="0" borderId="41" xfId="0" applyFont="1" applyBorder="1" applyAlignment="1" applyProtection="1">
      <alignment horizontal="center" vertical="center" wrapText="1"/>
    </xf>
    <xf numFmtId="0" fontId="12" fillId="0" borderId="60" xfId="0" applyFont="1" applyBorder="1" applyProtection="1">
      <alignment vertical="center"/>
    </xf>
    <xf numFmtId="38" fontId="12" fillId="0" borderId="57" xfId="6" applyFont="1" applyBorder="1" applyAlignment="1" applyProtection="1">
      <alignment vertical="center"/>
    </xf>
    <xf numFmtId="176" fontId="12" fillId="0" borderId="61" xfId="0" applyNumberFormat="1" applyFont="1" applyBorder="1" applyProtection="1">
      <alignment vertical="center"/>
    </xf>
    <xf numFmtId="176" fontId="12" fillId="0" borderId="71" xfId="0" applyNumberFormat="1" applyFont="1" applyBorder="1" applyProtection="1">
      <alignment vertical="center"/>
    </xf>
    <xf numFmtId="176" fontId="18" fillId="3" borderId="81" xfId="0" applyNumberFormat="1" applyFont="1" applyFill="1" applyBorder="1" applyProtection="1">
      <alignment vertical="center"/>
    </xf>
    <xf numFmtId="0" fontId="4" fillId="0" borderId="0" xfId="0" applyFont="1" applyAlignment="1" applyProtection="1">
      <alignment vertical="center"/>
    </xf>
    <xf numFmtId="0" fontId="20" fillId="0" borderId="0" xfId="0" applyFont="1" applyBorder="1" applyAlignment="1" applyProtection="1">
      <alignment horizontal="center" vertical="center" shrinkToFit="1"/>
    </xf>
    <xf numFmtId="0" fontId="6" fillId="0" borderId="0" xfId="0" applyFont="1" applyBorder="1" applyProtection="1">
      <alignment vertical="center"/>
    </xf>
    <xf numFmtId="0" fontId="7" fillId="0" borderId="0" xfId="0" applyFont="1" applyAlignment="1" applyProtection="1">
      <alignment horizontal="left" vertical="center"/>
    </xf>
    <xf numFmtId="0" fontId="20" fillId="0" borderId="0" xfId="0" applyFont="1" applyBorder="1" applyAlignment="1" applyProtection="1">
      <alignment horizontal="center" vertical="center"/>
    </xf>
    <xf numFmtId="176" fontId="6" fillId="0" borderId="0" xfId="0" applyNumberFormat="1" applyFont="1" applyBorder="1" applyProtection="1">
      <alignment vertical="center"/>
    </xf>
    <xf numFmtId="176" fontId="6" fillId="0" borderId="0" xfId="0" applyNumberFormat="1" applyFont="1" applyProtection="1">
      <alignment vertical="center"/>
    </xf>
    <xf numFmtId="176" fontId="12" fillId="0" borderId="0" xfId="0" applyNumberFormat="1" applyFont="1" applyBorder="1" applyProtection="1">
      <alignment vertical="center"/>
    </xf>
    <xf numFmtId="0" fontId="12" fillId="0" borderId="0" xfId="0" applyFont="1" applyBorder="1" applyProtection="1">
      <alignment vertical="center"/>
    </xf>
    <xf numFmtId="0" fontId="4" fillId="0" borderId="0" xfId="0" quotePrefix="1" applyFont="1" applyProtection="1">
      <alignment vertical="center"/>
    </xf>
    <xf numFmtId="0" fontId="12" fillId="0" borderId="0" xfId="0" applyFont="1" applyProtection="1">
      <alignment vertical="center"/>
    </xf>
    <xf numFmtId="0" fontId="21" fillId="0" borderId="0" xfId="0" applyFont="1" applyProtection="1">
      <alignment vertical="center"/>
    </xf>
    <xf numFmtId="0" fontId="21" fillId="0" borderId="0" xfId="0" applyFont="1" applyAlignment="1" applyProtection="1">
      <alignment horizontal="left" vertical="center"/>
    </xf>
    <xf numFmtId="0" fontId="21" fillId="0" borderId="0" xfId="0" applyFont="1" applyAlignment="1" applyProtection="1">
      <alignment horizontal="center" vertical="center"/>
    </xf>
    <xf numFmtId="0" fontId="21" fillId="0" borderId="0" xfId="0" applyFont="1" applyAlignment="1" applyProtection="1">
      <alignment horizontal="right" vertical="center"/>
    </xf>
    <xf numFmtId="0" fontId="21" fillId="0" borderId="0" xfId="0" applyFont="1" applyAlignment="1" applyProtection="1">
      <alignment vertical="top"/>
    </xf>
    <xf numFmtId="0" fontId="22" fillId="6" borderId="3" xfId="0" applyFont="1" applyFill="1" applyBorder="1" applyAlignment="1" applyProtection="1">
      <alignment horizontal="center" vertical="center"/>
    </xf>
    <xf numFmtId="0" fontId="23" fillId="0" borderId="0" xfId="0" applyFont="1" applyBorder="1" applyAlignment="1" applyProtection="1">
      <alignment horizontal="center" vertical="center"/>
    </xf>
    <xf numFmtId="0" fontId="24" fillId="0" borderId="0" xfId="0" applyFont="1" applyAlignment="1" applyProtection="1">
      <alignment horizontal="center" vertical="center"/>
    </xf>
    <xf numFmtId="0" fontId="21" fillId="0" borderId="0" xfId="0" applyFont="1" applyFill="1" applyBorder="1" applyAlignment="1" applyProtection="1">
      <alignment horizontal="left"/>
    </xf>
    <xf numFmtId="0" fontId="21" fillId="7" borderId="1" xfId="0" applyFont="1" applyFill="1" applyBorder="1" applyAlignment="1" applyProtection="1">
      <alignment horizontal="center" vertical="center" shrinkToFit="1"/>
    </xf>
    <xf numFmtId="177" fontId="21" fillId="0" borderId="1" xfId="0" applyNumberFormat="1" applyFont="1" applyBorder="1" applyAlignment="1" applyProtection="1">
      <alignment horizontal="center" vertical="center" shrinkToFit="1"/>
    </xf>
    <xf numFmtId="0" fontId="22" fillId="6" borderId="80" xfId="0" applyFont="1" applyFill="1" applyBorder="1" applyAlignment="1" applyProtection="1">
      <alignment horizontal="center" vertical="center"/>
    </xf>
    <xf numFmtId="0" fontId="21" fillId="7" borderId="8" xfId="0" applyFont="1" applyFill="1" applyBorder="1" applyAlignment="1" applyProtection="1">
      <alignment horizontal="center" vertical="center"/>
    </xf>
    <xf numFmtId="177" fontId="21" fillId="4" borderId="8" xfId="0" applyNumberFormat="1" applyFont="1" applyFill="1" applyBorder="1" applyAlignment="1" applyProtection="1">
      <alignment horizontal="left" vertical="center" shrinkToFit="1"/>
      <protection locked="0"/>
    </xf>
    <xf numFmtId="0" fontId="21" fillId="0" borderId="0" xfId="0" applyFont="1" applyAlignment="1" applyProtection="1">
      <alignment horizontal="left" vertical="center" shrinkToFit="1"/>
    </xf>
    <xf numFmtId="0" fontId="24" fillId="0" borderId="0" xfId="0" applyFont="1" applyBorder="1" applyAlignment="1" applyProtection="1">
      <alignment vertical="center"/>
    </xf>
    <xf numFmtId="0" fontId="21" fillId="7" borderId="1" xfId="0" applyFont="1" applyFill="1" applyBorder="1" applyAlignment="1" applyProtection="1">
      <alignment horizontal="center" vertical="center" wrapText="1"/>
    </xf>
    <xf numFmtId="178" fontId="21" fillId="4" borderId="8" xfId="0" applyNumberFormat="1" applyFont="1" applyFill="1" applyBorder="1" applyAlignment="1" applyProtection="1">
      <alignment horizontal="center" vertical="center" shrinkToFit="1"/>
      <protection locked="0"/>
    </xf>
    <xf numFmtId="38" fontId="21" fillId="0" borderId="0" xfId="6" applyFont="1" applyAlignment="1" applyProtection="1">
      <alignment horizontal="center" vertical="center"/>
    </xf>
    <xf numFmtId="0" fontId="21" fillId="7" borderId="1" xfId="0" applyFont="1" applyFill="1" applyBorder="1" applyAlignment="1" applyProtection="1">
      <alignment horizontal="center" vertical="center"/>
    </xf>
    <xf numFmtId="177" fontId="21" fillId="4" borderId="8" xfId="0" applyNumberFormat="1" applyFont="1" applyFill="1" applyBorder="1" applyAlignment="1" applyProtection="1">
      <alignment horizontal="center" vertical="center" shrinkToFit="1"/>
      <protection locked="0"/>
    </xf>
    <xf numFmtId="0" fontId="24" fillId="0" borderId="0" xfId="0" applyFont="1" applyBorder="1" applyAlignment="1" applyProtection="1">
      <alignment horizontal="center" vertical="center"/>
    </xf>
    <xf numFmtId="0" fontId="25" fillId="0" borderId="0" xfId="0" applyFont="1" applyAlignment="1" applyProtection="1">
      <alignment horizontal="right" vertical="center"/>
    </xf>
    <xf numFmtId="0" fontId="21" fillId="0" borderId="0" xfId="0" applyFont="1" applyFill="1" applyBorder="1" applyAlignment="1" applyProtection="1">
      <alignment horizontal="left" vertical="center"/>
    </xf>
    <xf numFmtId="0" fontId="24" fillId="0" borderId="3" xfId="0" applyFont="1" applyBorder="1" applyAlignment="1" applyProtection="1">
      <alignment horizontal="left" vertical="center" shrinkToFit="1"/>
    </xf>
    <xf numFmtId="0" fontId="21" fillId="7" borderId="82" xfId="0" applyFont="1" applyFill="1" applyBorder="1" applyAlignment="1" applyProtection="1">
      <alignment horizontal="center" vertical="center"/>
    </xf>
    <xf numFmtId="177" fontId="21" fillId="0" borderId="83" xfId="6" applyNumberFormat="1" applyFont="1" applyBorder="1" applyAlignment="1" applyProtection="1">
      <alignment horizontal="right" vertical="center" shrinkToFit="1"/>
    </xf>
    <xf numFmtId="177" fontId="21" fillId="0" borderId="84" xfId="6" applyNumberFormat="1" applyFont="1" applyBorder="1" applyAlignment="1" applyProtection="1">
      <alignment horizontal="right" vertical="center" shrinkToFit="1"/>
    </xf>
    <xf numFmtId="177" fontId="21" fillId="0" borderId="85" xfId="6" applyNumberFormat="1" applyFont="1" applyBorder="1" applyAlignment="1" applyProtection="1">
      <alignment horizontal="right" vertical="center" shrinkToFit="1"/>
    </xf>
    <xf numFmtId="0" fontId="21" fillId="0" borderId="0" xfId="0" applyFont="1" applyAlignment="1" applyProtection="1">
      <alignment vertical="center"/>
    </xf>
    <xf numFmtId="0" fontId="24" fillId="0" borderId="80" xfId="0" applyFont="1" applyBorder="1" applyAlignment="1" applyProtection="1">
      <alignment horizontal="left" vertical="center" shrinkToFit="1"/>
    </xf>
    <xf numFmtId="0" fontId="21" fillId="0" borderId="0" xfId="0" applyFont="1" applyAlignment="1" applyProtection="1">
      <alignment horizontal="right"/>
    </xf>
    <xf numFmtId="0" fontId="21" fillId="7" borderId="86" xfId="0" applyFont="1" applyFill="1" applyBorder="1" applyAlignment="1" applyProtection="1">
      <alignment horizontal="center" vertical="center" wrapText="1"/>
    </xf>
    <xf numFmtId="177" fontId="21" fillId="0" borderId="86" xfId="6" applyNumberFormat="1" applyFont="1" applyFill="1" applyBorder="1" applyAlignment="1" applyProtection="1">
      <alignment horizontal="center" vertical="center" shrinkToFit="1"/>
    </xf>
    <xf numFmtId="0" fontId="21" fillId="0" borderId="0" xfId="0" applyFont="1" applyAlignment="1" applyProtection="1">
      <alignment vertical="center" shrinkToFit="1"/>
    </xf>
    <xf numFmtId="0" fontId="21" fillId="0" borderId="0" xfId="0" applyFont="1" applyAlignment="1" applyProtection="1">
      <alignment horizontal="center" vertical="center" shrinkToFit="1"/>
    </xf>
    <xf numFmtId="0" fontId="26" fillId="0" borderId="0" xfId="0" applyFont="1" applyFill="1" applyBorder="1" applyAlignment="1" applyProtection="1">
      <alignment horizontal="left" vertical="center"/>
    </xf>
    <xf numFmtId="0" fontId="21" fillId="7" borderId="87" xfId="0" applyFont="1" applyFill="1" applyBorder="1" applyAlignment="1" applyProtection="1">
      <alignment horizontal="center" vertical="center" shrinkToFit="1"/>
    </xf>
    <xf numFmtId="0" fontId="21" fillId="7" borderId="88" xfId="0" applyFont="1" applyFill="1" applyBorder="1" applyAlignment="1" applyProtection="1">
      <alignment horizontal="center" vertical="center" shrinkToFit="1"/>
    </xf>
    <xf numFmtId="177" fontId="21" fillId="0" borderId="0" xfId="0" applyNumberFormat="1" applyFont="1" applyFill="1" applyAlignment="1" applyProtection="1">
      <alignment horizontal="center" vertical="center" shrinkToFit="1"/>
    </xf>
    <xf numFmtId="0" fontId="22" fillId="6" borderId="16" xfId="0" applyFont="1" applyFill="1" applyBorder="1" applyAlignment="1" applyProtection="1">
      <alignment horizontal="center" vertical="center"/>
    </xf>
    <xf numFmtId="0" fontId="24" fillId="0" borderId="0" xfId="0" applyFont="1" applyAlignment="1" applyProtection="1">
      <alignment horizontal="left" vertical="center"/>
    </xf>
    <xf numFmtId="177" fontId="21" fillId="0" borderId="0" xfId="0" applyNumberFormat="1" applyFont="1" applyFill="1" applyAlignment="1" applyProtection="1">
      <alignment horizontal="left" vertical="center" shrinkToFit="1"/>
    </xf>
    <xf numFmtId="0" fontId="27" fillId="7" borderId="9" xfId="0" applyFont="1" applyFill="1" applyBorder="1" applyAlignment="1" applyProtection="1">
      <alignment horizontal="center" vertical="center" wrapText="1" shrinkToFit="1"/>
    </xf>
    <xf numFmtId="0" fontId="27" fillId="7" borderId="43" xfId="0" applyFont="1" applyFill="1" applyBorder="1" applyAlignment="1" applyProtection="1">
      <alignment horizontal="center" vertical="center" shrinkToFit="1"/>
    </xf>
    <xf numFmtId="178" fontId="21" fillId="0" borderId="0" xfId="0" applyNumberFormat="1" applyFont="1" applyFill="1" applyAlignment="1" applyProtection="1">
      <alignment horizontal="center" vertical="center" shrinkToFit="1"/>
    </xf>
    <xf numFmtId="0" fontId="21" fillId="7" borderId="9" xfId="0" applyFont="1" applyFill="1" applyBorder="1" applyAlignment="1" applyProtection="1">
      <alignment horizontal="center" vertical="center" shrinkToFit="1"/>
    </xf>
    <xf numFmtId="0" fontId="21" fillId="7" borderId="43" xfId="0" applyFont="1" applyFill="1" applyBorder="1" applyAlignment="1" applyProtection="1">
      <alignment horizontal="center" vertical="center" shrinkToFit="1"/>
    </xf>
    <xf numFmtId="0" fontId="28" fillId="7" borderId="41" xfId="0" applyFont="1" applyFill="1" applyBorder="1" applyAlignment="1" applyProtection="1">
      <alignment horizontal="center" vertical="center" shrinkToFit="1"/>
    </xf>
    <xf numFmtId="0" fontId="29" fillId="7" borderId="8" xfId="0" applyFont="1" applyFill="1" applyBorder="1" applyAlignment="1" applyProtection="1">
      <alignment horizontal="center" vertical="center" wrapText="1" shrinkToFit="1"/>
    </xf>
    <xf numFmtId="0" fontId="21" fillId="7" borderId="87" xfId="0" applyFont="1" applyFill="1" applyBorder="1" applyAlignment="1" applyProtection="1">
      <alignment horizontal="center" vertical="center" wrapText="1"/>
    </xf>
    <xf numFmtId="0" fontId="21" fillId="7" borderId="88" xfId="0" applyFont="1" applyFill="1" applyBorder="1" applyAlignment="1" applyProtection="1">
      <alignment horizontal="center" vertical="center" wrapText="1"/>
    </xf>
    <xf numFmtId="177" fontId="21" fillId="0" borderId="8" xfId="0" applyNumberFormat="1" applyFont="1" applyFill="1" applyBorder="1" applyAlignment="1" applyProtection="1">
      <alignment horizontal="center" vertical="center" shrinkToFit="1"/>
    </xf>
    <xf numFmtId="177" fontId="21" fillId="0" borderId="1" xfId="0" applyNumberFormat="1" applyFont="1" applyBorder="1" applyAlignment="1" applyProtection="1">
      <alignment horizontal="right" vertical="center" shrinkToFit="1"/>
    </xf>
    <xf numFmtId="177" fontId="21" fillId="0" borderId="0" xfId="0" applyNumberFormat="1" applyFont="1" applyFill="1" applyAlignment="1" applyProtection="1">
      <alignment horizontal="right" vertical="center" shrinkToFit="1"/>
    </xf>
    <xf numFmtId="0" fontId="21" fillId="7" borderId="89" xfId="0" applyFont="1" applyFill="1" applyBorder="1" applyAlignment="1" applyProtection="1">
      <alignment horizontal="center" vertical="center" wrapText="1"/>
    </xf>
    <xf numFmtId="0" fontId="21" fillId="7" borderId="90" xfId="0" applyFont="1" applyFill="1" applyBorder="1" applyAlignment="1" applyProtection="1">
      <alignment horizontal="center" vertical="center" wrapText="1"/>
    </xf>
    <xf numFmtId="177" fontId="21" fillId="0" borderId="21" xfId="0" applyNumberFormat="1" applyFont="1" applyBorder="1" applyAlignment="1" applyProtection="1">
      <alignment horizontal="right" vertical="center" shrinkToFit="1"/>
    </xf>
    <xf numFmtId="0" fontId="21" fillId="7" borderId="91" xfId="0" applyFont="1" applyFill="1" applyBorder="1" applyAlignment="1" applyProtection="1">
      <alignment horizontal="center" vertical="center"/>
    </xf>
    <xf numFmtId="0" fontId="21" fillId="7" borderId="85" xfId="0" applyFont="1" applyFill="1" applyBorder="1" applyAlignment="1" applyProtection="1">
      <alignment horizontal="center" vertical="center"/>
    </xf>
    <xf numFmtId="0" fontId="21" fillId="7" borderId="92" xfId="0" applyFont="1" applyFill="1" applyBorder="1" applyAlignment="1" applyProtection="1">
      <alignment horizontal="center" vertical="center" wrapText="1"/>
    </xf>
    <xf numFmtId="0" fontId="21" fillId="7" borderId="93" xfId="0" applyFont="1" applyFill="1" applyBorder="1" applyAlignment="1" applyProtection="1">
      <alignment horizontal="center" vertical="center" wrapText="1"/>
    </xf>
    <xf numFmtId="0" fontId="25" fillId="0" borderId="0" xfId="0" applyFont="1" applyProtection="1">
      <alignment vertical="center"/>
    </xf>
    <xf numFmtId="0" fontId="25" fillId="0" borderId="0" xfId="0" applyFont="1" applyAlignment="1" applyProtection="1">
      <alignment vertical="top"/>
    </xf>
    <xf numFmtId="0" fontId="30" fillId="0" borderId="0" xfId="0" applyFont="1" applyBorder="1" applyAlignment="1" applyProtection="1">
      <alignment horizontal="center" vertical="center"/>
    </xf>
    <xf numFmtId="0" fontId="25" fillId="7" borderId="1" xfId="0" applyFont="1" applyFill="1" applyBorder="1" applyAlignment="1" applyProtection="1">
      <alignment horizontal="center" vertical="center" shrinkToFit="1"/>
    </xf>
    <xf numFmtId="177" fontId="25" fillId="0" borderId="1" xfId="0" applyNumberFormat="1" applyFont="1" applyBorder="1" applyAlignment="1" applyProtection="1">
      <alignment horizontal="center" vertical="center" shrinkToFit="1"/>
    </xf>
    <xf numFmtId="0" fontId="25" fillId="7" borderId="8" xfId="0" applyFont="1" applyFill="1" applyBorder="1" applyAlignment="1" applyProtection="1">
      <alignment horizontal="center" vertical="center" shrinkToFit="1"/>
    </xf>
    <xf numFmtId="177" fontId="25" fillId="4" borderId="8" xfId="0" applyNumberFormat="1" applyFont="1" applyFill="1" applyBorder="1" applyAlignment="1" applyProtection="1">
      <alignment horizontal="left" vertical="center" shrinkToFit="1"/>
      <protection locked="0"/>
    </xf>
    <xf numFmtId="0" fontId="21" fillId="0" borderId="0" xfId="0" applyFont="1" applyBorder="1" applyAlignment="1" applyProtection="1">
      <alignment horizontal="left" vertical="center" shrinkToFit="1"/>
    </xf>
    <xf numFmtId="0" fontId="6" fillId="0" borderId="0" xfId="0" applyFont="1" applyBorder="1" applyAlignment="1" applyProtection="1">
      <alignment horizontal="left" vertical="center" shrinkToFit="1"/>
    </xf>
    <xf numFmtId="0" fontId="25" fillId="7" borderId="1" xfId="0" applyFont="1" applyFill="1" applyBorder="1" applyAlignment="1" applyProtection="1">
      <alignment horizontal="center" vertical="center" wrapText="1" shrinkToFit="1"/>
    </xf>
    <xf numFmtId="178" fontId="25" fillId="4" borderId="8" xfId="0" applyNumberFormat="1" applyFont="1" applyFill="1" applyBorder="1" applyAlignment="1" applyProtection="1">
      <alignment horizontal="center" vertical="center" shrinkToFit="1"/>
      <protection locked="0"/>
    </xf>
    <xf numFmtId="177" fontId="25" fillId="4" borderId="8" xfId="0" applyNumberFormat="1" applyFont="1" applyFill="1" applyBorder="1" applyAlignment="1" applyProtection="1">
      <alignment horizontal="center" vertical="center" shrinkToFit="1"/>
      <protection locked="0"/>
    </xf>
    <xf numFmtId="0" fontId="25" fillId="7" borderId="1" xfId="0" applyFont="1" applyFill="1" applyBorder="1" applyAlignment="1" applyProtection="1">
      <alignment horizontal="center" vertical="center" wrapText="1"/>
    </xf>
    <xf numFmtId="177" fontId="25" fillId="0" borderId="1" xfId="0" applyNumberFormat="1" applyFont="1" applyBorder="1" applyAlignment="1" applyProtection="1">
      <alignment horizontal="right" vertical="center" shrinkToFit="1"/>
    </xf>
    <xf numFmtId="0" fontId="24" fillId="0" borderId="0" xfId="0" applyFont="1" applyAlignment="1" applyProtection="1">
      <alignment horizontal="right" vertical="center"/>
    </xf>
    <xf numFmtId="0" fontId="25" fillId="7" borderId="94" xfId="0" applyFont="1" applyFill="1" applyBorder="1" applyAlignment="1" applyProtection="1">
      <alignment horizontal="center" vertical="center" wrapText="1"/>
    </xf>
    <xf numFmtId="177" fontId="25" fillId="0" borderId="21" xfId="0" applyNumberFormat="1" applyFont="1" applyBorder="1" applyAlignment="1" applyProtection="1">
      <alignment horizontal="right" vertical="center" shrinkToFit="1"/>
    </xf>
    <xf numFmtId="0" fontId="25" fillId="7" borderId="82" xfId="0" applyFont="1" applyFill="1" applyBorder="1" applyAlignment="1" applyProtection="1">
      <alignment horizontal="center" vertical="center"/>
    </xf>
    <xf numFmtId="177" fontId="25" fillId="0" borderId="83" xfId="6" applyNumberFormat="1" applyFont="1" applyBorder="1" applyAlignment="1" applyProtection="1">
      <alignment horizontal="right" vertical="center" shrinkToFit="1"/>
    </xf>
    <xf numFmtId="177" fontId="25" fillId="0" borderId="84" xfId="6" applyNumberFormat="1" applyFont="1" applyBorder="1" applyAlignment="1" applyProtection="1">
      <alignment horizontal="right" vertical="center" shrinkToFit="1"/>
    </xf>
    <xf numFmtId="177" fontId="25" fillId="0" borderId="85" xfId="6" applyNumberFormat="1" applyFont="1" applyBorder="1" applyAlignment="1" applyProtection="1">
      <alignment horizontal="right" vertical="center" shrinkToFit="1"/>
    </xf>
    <xf numFmtId="0" fontId="25" fillId="0" borderId="0" xfId="0" applyFont="1" applyAlignment="1" applyProtection="1">
      <alignment horizontal="right"/>
    </xf>
    <xf numFmtId="0" fontId="25" fillId="7" borderId="86" xfId="0" applyFont="1" applyFill="1" applyBorder="1" applyAlignment="1" applyProtection="1">
      <alignment horizontal="center" vertical="center" wrapText="1"/>
    </xf>
    <xf numFmtId="177" fontId="25" fillId="0" borderId="86" xfId="6" applyNumberFormat="1" applyFont="1" applyFill="1" applyBorder="1" applyAlignment="1" applyProtection="1">
      <alignment horizontal="center" vertical="center" shrinkToFit="1"/>
    </xf>
    <xf numFmtId="38" fontId="21" fillId="0" borderId="0" xfId="6" applyFont="1" applyProtection="1">
      <alignment vertical="center"/>
    </xf>
    <xf numFmtId="38" fontId="25" fillId="0" borderId="0" xfId="6" applyFont="1" applyProtection="1">
      <alignment vertical="center"/>
    </xf>
    <xf numFmtId="0" fontId="31" fillId="8" borderId="3" xfId="0" applyFont="1" applyFill="1" applyBorder="1" applyAlignment="1" applyProtection="1">
      <alignment horizontal="center" vertical="center"/>
    </xf>
    <xf numFmtId="0" fontId="32" fillId="0" borderId="0" xfId="0" applyFont="1" applyFill="1" applyAlignment="1" applyProtection="1">
      <alignment horizontal="left" vertical="center"/>
    </xf>
    <xf numFmtId="0" fontId="32" fillId="0" borderId="21" xfId="0" applyFont="1" applyFill="1" applyBorder="1" applyAlignment="1" applyProtection="1">
      <alignment horizontal="left" wrapText="1"/>
    </xf>
    <xf numFmtId="177" fontId="24" fillId="0" borderId="0" xfId="0" applyNumberFormat="1" applyFont="1" applyFill="1" applyAlignment="1" applyProtection="1">
      <alignment horizontal="center" vertical="center" shrinkToFit="1"/>
    </xf>
    <xf numFmtId="0" fontId="31" fillId="8" borderId="80" xfId="0" applyFont="1" applyFill="1" applyBorder="1" applyAlignment="1" applyProtection="1">
      <alignment horizontal="center" vertical="center"/>
    </xf>
    <xf numFmtId="177" fontId="21" fillId="0" borderId="8" xfId="0" applyNumberFormat="1" applyFont="1" applyFill="1" applyBorder="1" applyAlignment="1" applyProtection="1">
      <alignment horizontal="left" vertical="center" shrinkToFit="1"/>
    </xf>
    <xf numFmtId="0" fontId="22" fillId="0" borderId="95" xfId="0" applyFont="1" applyBorder="1" applyAlignment="1" applyProtection="1">
      <alignment vertical="center" shrinkToFit="1"/>
    </xf>
    <xf numFmtId="0" fontId="24" fillId="0" borderId="0" xfId="0" applyFont="1" applyAlignment="1" applyProtection="1">
      <alignment horizontal="center" vertical="center" shrinkToFit="1"/>
    </xf>
    <xf numFmtId="178" fontId="21" fillId="0" borderId="8" xfId="0" applyNumberFormat="1" applyFont="1" applyFill="1" applyBorder="1" applyAlignment="1" applyProtection="1">
      <alignment horizontal="center" vertical="center" shrinkToFit="1"/>
    </xf>
    <xf numFmtId="0" fontId="25" fillId="7" borderId="96" xfId="0" applyFont="1" applyFill="1" applyBorder="1" applyAlignment="1" applyProtection="1">
      <alignment horizontal="center" vertical="center" shrinkToFit="1"/>
    </xf>
    <xf numFmtId="177" fontId="21" fillId="0" borderId="96" xfId="0" applyNumberFormat="1" applyFont="1" applyFill="1" applyBorder="1" applyAlignment="1" applyProtection="1">
      <alignment horizontal="left" vertical="center" shrinkToFit="1"/>
    </xf>
    <xf numFmtId="177" fontId="25" fillId="0" borderId="8" xfId="0" applyNumberFormat="1" applyFont="1" applyFill="1" applyBorder="1" applyAlignment="1" applyProtection="1">
      <alignment horizontal="center" vertical="center" shrinkToFit="1"/>
    </xf>
    <xf numFmtId="177" fontId="33" fillId="0" borderId="97" xfId="0" applyNumberFormat="1" applyFont="1" applyFill="1" applyBorder="1" applyAlignment="1" applyProtection="1">
      <alignment horizontal="center" shrinkToFit="1"/>
    </xf>
    <xf numFmtId="38" fontId="21" fillId="0" borderId="83" xfId="6" applyFont="1" applyBorder="1" applyAlignment="1" applyProtection="1">
      <alignment horizontal="right" vertical="center" shrinkToFit="1"/>
    </xf>
    <xf numFmtId="38" fontId="21" fillId="0" borderId="84" xfId="6" applyFont="1" applyFill="1" applyBorder="1" applyAlignment="1" applyProtection="1">
      <alignment horizontal="right" vertical="center" shrinkToFit="1"/>
    </xf>
    <xf numFmtId="0" fontId="32" fillId="0" borderId="0" xfId="0" applyFont="1" applyFill="1" applyBorder="1" applyAlignment="1" applyProtection="1">
      <alignment wrapText="1"/>
    </xf>
    <xf numFmtId="38" fontId="25" fillId="0" borderId="98" xfId="6" applyFont="1" applyBorder="1" applyAlignment="1" applyProtection="1">
      <alignment horizontal="right" vertical="center" shrinkToFit="1"/>
    </xf>
    <xf numFmtId="38" fontId="14" fillId="0" borderId="97" xfId="6" applyFont="1" applyBorder="1" applyAlignment="1" applyProtection="1">
      <alignment horizontal="right" shrinkToFit="1"/>
    </xf>
    <xf numFmtId="0" fontId="21" fillId="0" borderId="86" xfId="0" applyFont="1" applyBorder="1" applyProtection="1">
      <alignment vertical="center"/>
    </xf>
    <xf numFmtId="177" fontId="21" fillId="0" borderId="92" xfId="6" applyNumberFormat="1" applyFont="1" applyFill="1" applyBorder="1" applyAlignment="1" applyProtection="1">
      <alignment horizontal="center" vertical="center" shrinkToFit="1"/>
    </xf>
    <xf numFmtId="0" fontId="21" fillId="0" borderId="99" xfId="0" applyFont="1" applyBorder="1" applyProtection="1">
      <alignment vertical="center"/>
    </xf>
    <xf numFmtId="0" fontId="33" fillId="0" borderId="100" xfId="0" applyFont="1" applyBorder="1" applyAlignment="1" applyProtection="1"/>
    <xf numFmtId="0" fontId="4" fillId="0" borderId="101" xfId="0" applyFont="1" applyFill="1" applyBorder="1" applyAlignment="1" applyProtection="1">
      <alignment horizontal="center" vertical="center" textRotation="255"/>
    </xf>
    <xf numFmtId="0" fontId="4" fillId="0" borderId="102" xfId="0" applyFont="1" applyFill="1" applyBorder="1" applyAlignment="1" applyProtection="1">
      <alignment horizontal="center" vertical="center" textRotation="255"/>
    </xf>
    <xf numFmtId="0" fontId="4" fillId="0" borderId="103" xfId="0" applyFont="1" applyFill="1" applyBorder="1" applyAlignment="1" applyProtection="1">
      <alignment horizontal="center" vertical="center" textRotation="255"/>
    </xf>
    <xf numFmtId="0" fontId="4" fillId="0" borderId="0" xfId="0" applyFont="1" applyFill="1" applyBorder="1" applyAlignment="1" applyProtection="1">
      <alignment horizontal="center" vertical="center" textRotation="255"/>
    </xf>
    <xf numFmtId="0" fontId="4" fillId="0" borderId="104" xfId="0" applyFont="1" applyFill="1" applyBorder="1" applyAlignment="1" applyProtection="1">
      <alignment horizontal="center" vertical="center" textRotation="255"/>
    </xf>
    <xf numFmtId="0" fontId="4" fillId="0" borderId="105" xfId="0" applyFont="1" applyFill="1" applyBorder="1" applyAlignment="1" applyProtection="1">
      <alignment horizontal="center" vertical="center" textRotation="255"/>
    </xf>
    <xf numFmtId="0" fontId="4" fillId="0" borderId="106" xfId="0" applyFont="1" applyFill="1" applyBorder="1" applyAlignment="1" applyProtection="1">
      <alignment horizontal="center" vertical="center" textRotation="255"/>
    </xf>
    <xf numFmtId="0" fontId="2" fillId="0" borderId="0" xfId="0" applyFont="1" applyFill="1" applyProtection="1">
      <alignment vertical="center"/>
    </xf>
    <xf numFmtId="0" fontId="4" fillId="0" borderId="33" xfId="0" applyFont="1" applyFill="1" applyBorder="1" applyAlignment="1" applyProtection="1">
      <alignment horizontal="center" vertical="center"/>
    </xf>
    <xf numFmtId="0" fontId="4" fillId="0" borderId="107" xfId="0" applyFont="1" applyBorder="1" applyAlignment="1" applyProtection="1">
      <alignment horizontal="center" vertical="center"/>
    </xf>
    <xf numFmtId="0" fontId="4" fillId="0" borderId="108" xfId="0" applyFont="1" applyBorder="1" applyAlignment="1" applyProtection="1">
      <alignment horizontal="center" vertical="center"/>
    </xf>
    <xf numFmtId="0" fontId="4" fillId="0" borderId="15" xfId="0" applyFont="1" applyFill="1" applyBorder="1" applyAlignment="1" applyProtection="1">
      <alignment horizontal="center" vertical="center" shrinkToFit="1"/>
    </xf>
    <xf numFmtId="0" fontId="5" fillId="0" borderId="109" xfId="0" applyFont="1" applyFill="1" applyBorder="1" applyAlignment="1" applyProtection="1">
      <alignment horizontal="distributed" vertical="distributed"/>
    </xf>
    <xf numFmtId="0" fontId="5" fillId="0" borderId="21" xfId="0" applyFont="1" applyFill="1" applyBorder="1" applyAlignment="1" applyProtection="1">
      <alignment horizontal="distributed" vertical="distributed"/>
    </xf>
    <xf numFmtId="0" fontId="5" fillId="0" borderId="25" xfId="0" applyFont="1" applyFill="1" applyBorder="1" applyAlignment="1" applyProtection="1">
      <alignment horizontal="distributed" vertical="distributed"/>
    </xf>
    <xf numFmtId="0" fontId="5" fillId="0" borderId="20" xfId="0" applyFont="1" applyFill="1" applyBorder="1" applyAlignment="1" applyProtection="1">
      <alignment horizontal="distributed" vertical="distributed"/>
    </xf>
    <xf numFmtId="0" fontId="5" fillId="0" borderId="110" xfId="0" applyFont="1" applyFill="1" applyBorder="1" applyAlignment="1" applyProtection="1">
      <alignment horizontal="distributed" vertical="distributed"/>
    </xf>
    <xf numFmtId="0" fontId="4" fillId="0" borderId="111" xfId="0" applyFont="1" applyFill="1" applyBorder="1" applyAlignment="1" applyProtection="1">
      <alignment horizontal="center" vertical="center"/>
    </xf>
    <xf numFmtId="179" fontId="4" fillId="0" borderId="33" xfId="0" applyNumberFormat="1" applyFont="1" applyFill="1" applyBorder="1" applyAlignment="1" applyProtection="1">
      <alignment horizontal="left" vertical="center" shrinkToFit="1"/>
    </xf>
    <xf numFmtId="179" fontId="4" fillId="0" borderId="26" xfId="0" applyNumberFormat="1" applyFont="1" applyFill="1" applyBorder="1" applyAlignment="1" applyProtection="1">
      <alignment horizontal="left" vertical="center" wrapText="1"/>
    </xf>
    <xf numFmtId="179" fontId="4" fillId="0" borderId="40" xfId="0" applyNumberFormat="1" applyFont="1" applyFill="1" applyBorder="1" applyAlignment="1" applyProtection="1">
      <alignment horizontal="left" vertical="center" wrapText="1"/>
    </xf>
    <xf numFmtId="0" fontId="5" fillId="0" borderId="60" xfId="0" applyFont="1" applyFill="1" applyBorder="1" applyAlignment="1" applyProtection="1">
      <alignment horizontal="distributed" vertical="distributed"/>
    </xf>
    <xf numFmtId="0" fontId="5" fillId="0" borderId="19" xfId="0" applyFont="1" applyFill="1" applyBorder="1" applyAlignment="1" applyProtection="1">
      <alignment horizontal="distributed" vertical="distributed"/>
    </xf>
    <xf numFmtId="179" fontId="5" fillId="0" borderId="112" xfId="0" applyNumberFormat="1" applyFont="1" applyFill="1" applyBorder="1" applyAlignment="1" applyProtection="1">
      <alignment horizontal="left" vertical="center" shrinkToFit="1"/>
    </xf>
    <xf numFmtId="179" fontId="5" fillId="0" borderId="8" xfId="0" applyNumberFormat="1" applyFont="1" applyFill="1" applyBorder="1" applyAlignment="1" applyProtection="1">
      <alignment horizontal="left" vertical="center" shrinkToFit="1"/>
    </xf>
    <xf numFmtId="179" fontId="5" fillId="0" borderId="113" xfId="0" applyNumberFormat="1" applyFont="1" applyFill="1" applyBorder="1" applyAlignment="1" applyProtection="1">
      <alignment horizontal="left" vertical="center" shrinkToFit="1"/>
    </xf>
    <xf numFmtId="179" fontId="5" fillId="0" borderId="114" xfId="0" applyNumberFormat="1" applyFont="1" applyFill="1" applyBorder="1" applyAlignment="1" applyProtection="1">
      <alignment horizontal="left" vertical="center" shrinkToFit="1"/>
    </xf>
    <xf numFmtId="179" fontId="4" fillId="0" borderId="0" xfId="0" applyNumberFormat="1" applyFont="1" applyFill="1" applyAlignment="1" applyProtection="1">
      <alignment horizontal="center" vertical="center"/>
    </xf>
    <xf numFmtId="179" fontId="5" fillId="0" borderId="110" xfId="0" applyNumberFormat="1" applyFont="1" applyFill="1" applyBorder="1" applyAlignment="1" applyProtection="1">
      <alignment horizontal="left" vertical="center" shrinkToFit="1"/>
    </xf>
    <xf numFmtId="179" fontId="5" fillId="0" borderId="21" xfId="0" applyNumberFormat="1" applyFont="1" applyFill="1" applyBorder="1" applyAlignment="1" applyProtection="1">
      <alignment horizontal="left" vertical="center" shrinkToFit="1"/>
    </xf>
    <xf numFmtId="0" fontId="4" fillId="0" borderId="115" xfId="0" applyFont="1" applyBorder="1" applyAlignment="1" applyProtection="1">
      <alignment horizontal="center" vertical="center"/>
    </xf>
    <xf numFmtId="0" fontId="4" fillId="0" borderId="54" xfId="0" applyFont="1" applyFill="1" applyBorder="1" applyAlignment="1" applyProtection="1">
      <alignment horizontal="center" vertical="center" shrinkToFit="1"/>
    </xf>
    <xf numFmtId="179" fontId="4" fillId="0" borderId="50"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179" fontId="5" fillId="0" borderId="116" xfId="0" applyNumberFormat="1" applyFont="1" applyFill="1" applyBorder="1" applyAlignment="1" applyProtection="1">
      <alignment horizontal="left" vertical="center" shrinkToFit="1"/>
    </xf>
    <xf numFmtId="179" fontId="5" fillId="0" borderId="41" xfId="0" applyNumberFormat="1" applyFont="1" applyFill="1" applyBorder="1" applyAlignment="1" applyProtection="1">
      <alignment horizontal="left" vertical="center" shrinkToFit="1"/>
    </xf>
    <xf numFmtId="179" fontId="4" fillId="0" borderId="25" xfId="0" applyNumberFormat="1"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5" fillId="0" borderId="112" xfId="0" applyFont="1" applyFill="1" applyBorder="1" applyAlignment="1" applyProtection="1">
      <alignment horizontal="distributed" vertical="center"/>
    </xf>
    <xf numFmtId="0" fontId="5" fillId="0" borderId="8" xfId="0" applyFont="1" applyFill="1" applyBorder="1" applyAlignment="1" applyProtection="1">
      <alignment horizontal="distributed" vertical="center"/>
    </xf>
    <xf numFmtId="179" fontId="4" fillId="0" borderId="117" xfId="0" applyNumberFormat="1" applyFont="1" applyFill="1" applyBorder="1" applyAlignment="1" applyProtection="1">
      <alignment horizontal="center" vertical="center" wrapText="1"/>
    </xf>
    <xf numFmtId="0" fontId="4" fillId="0" borderId="118" xfId="0" applyFont="1" applyFill="1" applyBorder="1" applyAlignment="1" applyProtection="1">
      <alignment horizontal="center" vertical="center"/>
    </xf>
    <xf numFmtId="0" fontId="5" fillId="0" borderId="110" xfId="0" applyFont="1" applyFill="1" applyBorder="1" applyAlignment="1" applyProtection="1">
      <alignment horizontal="distributed" vertical="center"/>
    </xf>
    <xf numFmtId="0" fontId="5" fillId="0" borderId="21" xfId="0" applyFont="1" applyFill="1" applyBorder="1" applyAlignment="1" applyProtection="1">
      <alignment horizontal="distributed" vertical="center"/>
    </xf>
    <xf numFmtId="179" fontId="4" fillId="0" borderId="50" xfId="0" applyNumberFormat="1" applyFont="1" applyFill="1" applyBorder="1" applyAlignment="1" applyProtection="1">
      <alignment horizontal="center" vertical="center" shrinkToFit="1"/>
    </xf>
    <xf numFmtId="179" fontId="4" fillId="0" borderId="28" xfId="0" applyNumberFormat="1" applyFont="1" applyFill="1" applyBorder="1" applyAlignment="1" applyProtection="1">
      <alignment horizontal="center" vertical="center" shrinkToFit="1"/>
    </xf>
    <xf numFmtId="179" fontId="4" fillId="0" borderId="15" xfId="0" applyNumberFormat="1" applyFont="1" applyFill="1" applyBorder="1" applyAlignment="1" applyProtection="1">
      <alignment horizontal="left" vertical="center" shrinkToFit="1"/>
    </xf>
    <xf numFmtId="0" fontId="5" fillId="0" borderId="116" xfId="0" applyFont="1" applyFill="1" applyBorder="1" applyAlignment="1" applyProtection="1">
      <alignment horizontal="distributed" vertical="center"/>
    </xf>
    <xf numFmtId="0" fontId="5" fillId="0" borderId="41" xfId="0" applyFont="1" applyFill="1" applyBorder="1" applyAlignment="1" applyProtection="1">
      <alignment horizontal="distributed" vertical="center"/>
    </xf>
    <xf numFmtId="179" fontId="5" fillId="0" borderId="119" xfId="0" applyNumberFormat="1" applyFont="1" applyFill="1" applyBorder="1" applyAlignment="1" applyProtection="1">
      <alignment horizontal="left" vertical="center" shrinkToFit="1"/>
    </xf>
    <xf numFmtId="179" fontId="5" fillId="0" borderId="1" xfId="0" applyNumberFormat="1" applyFont="1" applyFill="1" applyBorder="1" applyAlignment="1" applyProtection="1">
      <alignment horizontal="left" vertical="center" shrinkToFit="1"/>
    </xf>
    <xf numFmtId="179" fontId="4" fillId="0" borderId="51" xfId="0" applyNumberFormat="1" applyFont="1" applyFill="1" applyBorder="1" applyAlignment="1" applyProtection="1">
      <alignment horizontal="center" vertical="center" shrinkToFit="1"/>
    </xf>
    <xf numFmtId="179" fontId="4" fillId="0" borderId="79" xfId="0" applyNumberFormat="1" applyFont="1" applyFill="1" applyBorder="1" applyAlignment="1" applyProtection="1">
      <alignment horizontal="center" vertical="center" shrinkToFit="1"/>
    </xf>
    <xf numFmtId="179" fontId="4" fillId="0" borderId="54" xfId="0" applyNumberFormat="1" applyFont="1" applyFill="1" applyBorder="1" applyAlignment="1" applyProtection="1">
      <alignment horizontal="left" vertical="center" shrinkToFit="1"/>
    </xf>
    <xf numFmtId="179" fontId="5" fillId="0" borderId="0" xfId="0" applyNumberFormat="1" applyFont="1" applyFill="1" applyAlignment="1" applyProtection="1">
      <alignment horizontal="center" vertical="center"/>
    </xf>
    <xf numFmtId="179" fontId="4" fillId="0" borderId="27" xfId="0" applyNumberFormat="1" applyFont="1" applyFill="1" applyBorder="1" applyAlignment="1" applyProtection="1">
      <alignment horizontal="left" vertical="center" shrinkToFit="1"/>
    </xf>
    <xf numFmtId="179" fontId="4" fillId="0" borderId="28" xfId="0" applyNumberFormat="1" applyFont="1" applyFill="1" applyBorder="1" applyAlignment="1" applyProtection="1">
      <alignment horizontal="left" vertical="center" shrinkToFit="1"/>
    </xf>
    <xf numFmtId="179" fontId="4" fillId="0" borderId="120" xfId="0" applyNumberFormat="1" applyFont="1" applyFill="1" applyBorder="1" applyAlignment="1" applyProtection="1">
      <alignment horizontal="left" vertical="center" shrinkToFit="1"/>
    </xf>
    <xf numFmtId="179" fontId="4" fillId="0" borderId="121" xfId="0" applyNumberFormat="1" applyFont="1" applyFill="1" applyBorder="1" applyAlignment="1" applyProtection="1">
      <alignment horizontal="left" vertical="center" wrapText="1"/>
    </xf>
    <xf numFmtId="0" fontId="4" fillId="0" borderId="122" xfId="0" applyFont="1" applyFill="1" applyBorder="1" applyProtection="1">
      <alignment vertical="center"/>
    </xf>
    <xf numFmtId="179" fontId="4" fillId="0" borderId="123" xfId="0" applyNumberFormat="1" applyFont="1" applyFill="1" applyBorder="1" applyAlignment="1" applyProtection="1">
      <alignment horizontal="left" vertical="center" shrinkToFit="1"/>
    </xf>
    <xf numFmtId="179" fontId="4" fillId="0" borderId="124" xfId="0" applyNumberFormat="1" applyFont="1" applyFill="1" applyBorder="1" applyAlignment="1" applyProtection="1">
      <alignment horizontal="left" vertical="center" shrinkToFit="1"/>
    </xf>
    <xf numFmtId="179" fontId="4" fillId="0" borderId="125" xfId="0" applyNumberFormat="1" applyFont="1" applyFill="1" applyBorder="1" applyAlignment="1" applyProtection="1">
      <alignment horizontal="left" vertical="center" shrinkToFit="1"/>
    </xf>
    <xf numFmtId="179" fontId="5" fillId="0" borderId="126" xfId="0" applyNumberFormat="1" applyFont="1" applyFill="1" applyBorder="1" applyAlignment="1" applyProtection="1">
      <alignment horizontal="left" vertical="center" shrinkToFit="1"/>
    </xf>
    <xf numFmtId="179" fontId="5" fillId="0" borderId="94" xfId="0" applyNumberFormat="1" applyFont="1" applyFill="1" applyBorder="1" applyAlignment="1" applyProtection="1">
      <alignment horizontal="left" vertical="center" shrinkToFit="1"/>
    </xf>
    <xf numFmtId="179" fontId="5" fillId="0" borderId="127" xfId="0" applyNumberFormat="1" applyFont="1" applyFill="1" applyBorder="1" applyAlignment="1" applyProtection="1">
      <alignment horizontal="left" vertical="center" shrinkToFit="1"/>
    </xf>
    <xf numFmtId="179" fontId="5" fillId="0" borderId="128" xfId="0" applyNumberFormat="1" applyFont="1" applyFill="1" applyBorder="1" applyAlignment="1" applyProtection="1">
      <alignment horizontal="left" vertical="center" shrinkToFit="1"/>
    </xf>
  </cellXfs>
  <cellStyles count="7">
    <cellStyle name="パーセント 2" xfId="1"/>
    <cellStyle name="桁区切り 2" xfId="2"/>
    <cellStyle name="桁区切り 3" xfId="3"/>
    <cellStyle name="標準" xfId="0" builtinId="0"/>
    <cellStyle name="標準 2" xfId="4"/>
    <cellStyle name="標準 3" xfId="5"/>
    <cellStyle name="桁区切り" xfId="6" builtinId="6"/>
  </cellStyles>
  <dxfs count="4">
    <dxf>
      <font>
        <color theme="0"/>
      </font>
    </dxf>
    <dxf>
      <font>
        <color theme="0"/>
      </font>
    </dxf>
    <dxf>
      <font>
        <color theme="0"/>
      </font>
    </dxf>
    <dxf>
      <font>
        <color theme="0"/>
      </font>
    </dxf>
  </dxfs>
  <tableStyles count="0" defaultTableStyle="TableStyleMedium2" defaultPivotStyle="PivotStyleLight16"/>
  <colors>
    <mruColors>
      <color rgb="FFFFE9FF"/>
      <color rgb="FFFFA0FF"/>
      <color rgb="FF1200FF"/>
      <color rgb="FFE9FFFF"/>
      <color rgb="FFFFE9E9"/>
      <color rgb="FFFFFFCC"/>
      <color rgb="FFCCFFCC"/>
      <color rgb="FFCDFFFF"/>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12</xdr:col>
      <xdr:colOff>57150</xdr:colOff>
      <xdr:row>1</xdr:row>
      <xdr:rowOff>246380</xdr:rowOff>
    </xdr:from>
    <xdr:to xmlns:xdr="http://schemas.openxmlformats.org/drawingml/2006/spreadsheetDrawing">
      <xdr:col>35</xdr:col>
      <xdr:colOff>148590</xdr:colOff>
      <xdr:row>4</xdr:row>
      <xdr:rowOff>155575</xdr:rowOff>
    </xdr:to>
    <xdr:sp macro="" textlink="">
      <xdr:nvSpPr>
        <xdr:cNvPr id="3" name="四角形 7"/>
        <xdr:cNvSpPr/>
      </xdr:nvSpPr>
      <xdr:spPr>
        <a:xfrm>
          <a:off x="12649200" y="446405"/>
          <a:ext cx="4601845" cy="833120"/>
        </a:xfrm>
        <a:prstGeom prst="rect">
          <a:avLst/>
        </a:prstGeom>
        <a:solidFill>
          <a:srgbClr val="E9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400" b="1">
              <a:solidFill>
                <a:srgbClr val="1200FF"/>
              </a:solidFill>
            </a:rPr>
            <a:t>入力不要
別紙様式２、別紙様式３に入力した内容が反映されます</a:t>
          </a:r>
          <a:endParaRPr kumimoji="1" lang="ja-JP" altLang="en-US" sz="1400" b="1">
            <a:solidFill>
              <a:srgbClr val="1200FF"/>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28</xdr:col>
      <xdr:colOff>139065</xdr:colOff>
      <xdr:row>1</xdr:row>
      <xdr:rowOff>8255</xdr:rowOff>
    </xdr:from>
    <xdr:to xmlns:xdr="http://schemas.openxmlformats.org/drawingml/2006/spreadsheetDrawing">
      <xdr:col>52</xdr:col>
      <xdr:colOff>81915</xdr:colOff>
      <xdr:row>4</xdr:row>
      <xdr:rowOff>172720</xdr:rowOff>
    </xdr:to>
    <xdr:sp macro="" textlink="">
      <xdr:nvSpPr>
        <xdr:cNvPr id="1" name="四角形 2"/>
        <xdr:cNvSpPr/>
      </xdr:nvSpPr>
      <xdr:spPr>
        <a:xfrm>
          <a:off x="6635115" y="160655"/>
          <a:ext cx="4057650" cy="669290"/>
        </a:xfrm>
        <a:prstGeom prst="rect">
          <a:avLst/>
        </a:prstGeom>
        <a:solidFill>
          <a:srgbClr val="E9FFFF"/>
        </a:solidFill>
        <a:ln w="1905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b="1">
              <a:solidFill>
                <a:srgbClr val="1200FF"/>
              </a:solidFill>
              <a:latin typeface="ＭＳ ゴシック"/>
              <a:ea typeface="ＭＳ ゴシック"/>
            </a:rPr>
            <a:t>入力不要
様式第１号申請書（総括表）に入力した内容が反映されます</a:t>
          </a:r>
          <a:endParaRPr kumimoji="1" lang="ja-JP" altLang="en-US" b="1">
            <a:solidFill>
              <a:srgbClr val="1200FF"/>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FFA0FF"/>
  </sheetPr>
  <dimension ref="A1:ER95"/>
  <sheetViews>
    <sheetView tabSelected="1" view="pageBreakPreview" zoomScale="115" zoomScaleSheetLayoutView="115" workbookViewId="0"/>
  </sheetViews>
  <sheetFormatPr defaultColWidth="2.25" defaultRowHeight="12"/>
  <cols>
    <col min="1" max="2" width="0.875" style="1" customWidth="1"/>
    <col min="3" max="3" width="2.625" style="1" customWidth="1"/>
    <col min="4" max="4" width="4.75" style="1" customWidth="1"/>
    <col min="5" max="22" width="3.375" style="1" customWidth="1"/>
    <col min="23" max="24" width="3" style="1" customWidth="1"/>
    <col min="25" max="25" width="3.5" style="1" customWidth="1"/>
    <col min="26" max="26" width="0.625" style="1" customWidth="1"/>
    <col min="27" max="30" width="3" style="1" customWidth="1"/>
    <col min="31" max="31" width="2.625" style="1" customWidth="1"/>
    <col min="32" max="32" width="0.875" style="1" customWidth="1"/>
    <col min="33" max="40" width="2.25" style="1"/>
    <col min="41" max="41" width="2.5" style="1" bestFit="1" customWidth="1"/>
    <col min="42" max="16384" width="2.25" style="1"/>
  </cols>
  <sheetData>
    <row r="1" spans="1:41" ht="11.25" customHeight="1">
      <c r="A1" s="3"/>
      <c r="B1" s="5" t="s">
        <v>111</v>
      </c>
      <c r="C1" s="2"/>
      <c r="E1" s="63"/>
      <c r="F1" s="68"/>
      <c r="G1" s="68"/>
    </row>
    <row r="2" spans="1:41" ht="24" customHeight="1">
      <c r="D2" s="5"/>
      <c r="E2" s="63"/>
      <c r="F2" s="68"/>
      <c r="G2" s="68"/>
      <c r="X2" s="63"/>
      <c r="AA2" s="193" t="s">
        <v>94</v>
      </c>
      <c r="AB2" s="204"/>
      <c r="AC2" s="204"/>
      <c r="AD2" s="204"/>
      <c r="AE2" s="207"/>
    </row>
    <row r="3" spans="1:41" ht="3" customHeight="1">
      <c r="D3" s="5"/>
      <c r="F3" s="74"/>
      <c r="G3" s="74"/>
      <c r="AA3" s="74"/>
      <c r="AB3" s="74"/>
      <c r="AC3" s="74"/>
      <c r="AD3" s="74"/>
    </row>
    <row r="4" spans="1:41" ht="16.5" customHeight="1">
      <c r="C4" s="7" t="s">
        <v>64</v>
      </c>
      <c r="D4" s="7"/>
      <c r="E4" s="7"/>
      <c r="F4" s="7"/>
      <c r="G4" s="7"/>
      <c r="H4" s="7"/>
      <c r="I4" s="7"/>
      <c r="J4" s="7"/>
      <c r="K4" s="7"/>
      <c r="L4" s="7"/>
      <c r="M4" s="7"/>
      <c r="N4" s="7"/>
      <c r="O4" s="7"/>
      <c r="P4" s="7"/>
      <c r="Q4" s="7"/>
      <c r="R4" s="7"/>
      <c r="S4" s="7"/>
      <c r="T4" s="7"/>
      <c r="U4" s="7"/>
      <c r="V4" s="7"/>
      <c r="W4" s="7"/>
      <c r="X4" s="7"/>
      <c r="Y4" s="7"/>
      <c r="Z4" s="7"/>
      <c r="AA4" s="7"/>
      <c r="AB4" s="7"/>
      <c r="AC4" s="7"/>
      <c r="AD4" s="7"/>
      <c r="AE4" s="7"/>
      <c r="AF4" s="230"/>
      <c r="AG4" s="230"/>
      <c r="AH4" s="230"/>
      <c r="AI4" s="230"/>
      <c r="AJ4" s="230"/>
      <c r="AK4" s="230"/>
      <c r="AL4" s="230"/>
      <c r="AM4" s="230"/>
      <c r="AN4" s="230"/>
      <c r="AO4" s="230"/>
    </row>
    <row r="5" spans="1:41" ht="2.25" customHeight="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230"/>
      <c r="AH5" s="230"/>
      <c r="AI5" s="230"/>
      <c r="AJ5" s="230"/>
      <c r="AK5" s="230"/>
      <c r="AL5" s="230"/>
      <c r="AM5" s="230"/>
      <c r="AN5" s="230"/>
      <c r="AO5" s="230"/>
    </row>
    <row r="6" spans="1:41" s="2" customFormat="1" ht="13.5">
      <c r="F6" s="75"/>
      <c r="G6" s="75"/>
      <c r="U6" s="117"/>
      <c r="V6" s="118" t="s">
        <v>28</v>
      </c>
      <c r="W6" s="133" t="s">
        <v>55</v>
      </c>
      <c r="X6" s="152"/>
      <c r="Y6" s="152" t="s">
        <v>9</v>
      </c>
      <c r="Z6" s="179"/>
      <c r="AA6" s="179"/>
      <c r="AB6" s="152" t="s">
        <v>11</v>
      </c>
      <c r="AC6" s="179"/>
      <c r="AD6" s="179"/>
      <c r="AE6" s="152" t="s">
        <v>7</v>
      </c>
    </row>
    <row r="7" spans="1:41" s="2" customFormat="1" ht="15" customHeight="1">
      <c r="C7" s="8" t="s">
        <v>143</v>
      </c>
      <c r="D7" s="8"/>
      <c r="E7" s="8"/>
      <c r="F7" s="8"/>
      <c r="G7" s="8"/>
      <c r="H7" s="8"/>
      <c r="I7" s="8"/>
      <c r="J7" s="8"/>
      <c r="K7" s="2" t="s">
        <v>1</v>
      </c>
    </row>
    <row r="8" spans="1:41" ht="3.75" customHeight="1">
      <c r="E8" s="63"/>
      <c r="F8" s="68"/>
      <c r="G8" s="68"/>
    </row>
    <row r="9" spans="1:41" s="2" customFormat="1" ht="13.5">
      <c r="C9" s="2" t="s">
        <v>25</v>
      </c>
      <c r="F9" s="75"/>
      <c r="G9" s="75"/>
    </row>
    <row r="10" spans="1:41" ht="3" customHeight="1">
      <c r="E10" s="63"/>
      <c r="F10" s="68"/>
      <c r="G10" s="68"/>
    </row>
    <row r="11" spans="1:41" s="1" customFormat="1" ht="15.75" customHeight="1">
      <c r="C11" s="9" t="s">
        <v>21</v>
      </c>
      <c r="D11" s="9"/>
      <c r="E11" s="64" t="s">
        <v>0</v>
      </c>
      <c r="F11" s="64"/>
      <c r="G11" s="83"/>
      <c r="H11" s="87"/>
      <c r="I11" s="87"/>
      <c r="J11" s="87"/>
      <c r="K11" s="87"/>
      <c r="L11" s="87"/>
      <c r="M11" s="87"/>
      <c r="N11" s="87"/>
      <c r="O11" s="87"/>
      <c r="P11" s="87"/>
      <c r="Q11" s="87"/>
      <c r="R11" s="87"/>
      <c r="S11" s="87"/>
      <c r="T11" s="87"/>
      <c r="U11" s="87"/>
      <c r="V11" s="87"/>
      <c r="W11" s="87"/>
      <c r="X11" s="87"/>
      <c r="Y11" s="87"/>
      <c r="Z11" s="87"/>
      <c r="AA11" s="87"/>
      <c r="AB11" s="87"/>
      <c r="AC11" s="87"/>
      <c r="AD11" s="87"/>
      <c r="AE11" s="208"/>
    </row>
    <row r="12" spans="1:41" s="1" customFormat="1" ht="21.75" customHeight="1">
      <c r="C12" s="9"/>
      <c r="D12" s="9"/>
      <c r="E12" s="65" t="s">
        <v>17</v>
      </c>
      <c r="F12" s="65"/>
      <c r="G12" s="84"/>
      <c r="H12" s="88"/>
      <c r="I12" s="88"/>
      <c r="J12" s="88"/>
      <c r="K12" s="88"/>
      <c r="L12" s="88"/>
      <c r="M12" s="88"/>
      <c r="N12" s="88"/>
      <c r="O12" s="88"/>
      <c r="P12" s="88"/>
      <c r="Q12" s="88"/>
      <c r="R12" s="88"/>
      <c r="S12" s="88"/>
      <c r="T12" s="88"/>
      <c r="U12" s="88"/>
      <c r="V12" s="88"/>
      <c r="W12" s="88"/>
      <c r="X12" s="88"/>
      <c r="Y12" s="88"/>
      <c r="Z12" s="88"/>
      <c r="AA12" s="88"/>
      <c r="AB12" s="88"/>
      <c r="AC12" s="88"/>
      <c r="AD12" s="88"/>
      <c r="AE12" s="209"/>
    </row>
    <row r="13" spans="1:41" s="1" customFormat="1" ht="12.75" customHeight="1">
      <c r="C13" s="9"/>
      <c r="D13" s="9"/>
      <c r="E13" s="66" t="s">
        <v>37</v>
      </c>
      <c r="F13" s="66"/>
      <c r="G13" s="85"/>
      <c r="H13" s="89" t="s">
        <v>8</v>
      </c>
      <c r="I13" s="89"/>
      <c r="J13" s="89"/>
      <c r="K13" s="94"/>
      <c r="L13" s="94"/>
      <c r="M13" s="89" t="s">
        <v>5</v>
      </c>
      <c r="N13" s="94"/>
      <c r="O13" s="94"/>
      <c r="P13" s="94"/>
      <c r="Q13" s="89" t="s">
        <v>15</v>
      </c>
      <c r="R13" s="89"/>
      <c r="S13" s="89"/>
      <c r="T13" s="89"/>
      <c r="U13" s="89"/>
      <c r="V13" s="89"/>
      <c r="W13" s="89"/>
      <c r="X13" s="89"/>
      <c r="Y13" s="89"/>
      <c r="Z13" s="89"/>
      <c r="AA13" s="89"/>
      <c r="AB13" s="89"/>
      <c r="AC13" s="89"/>
      <c r="AD13" s="89"/>
      <c r="AE13" s="210"/>
    </row>
    <row r="14" spans="1:41" s="1" customFormat="1" ht="20.25" customHeight="1">
      <c r="C14" s="9"/>
      <c r="D14" s="9"/>
      <c r="E14" s="67"/>
      <c r="F14" s="67"/>
      <c r="G14" s="86"/>
      <c r="H14" s="90"/>
      <c r="I14" s="88"/>
      <c r="J14" s="88"/>
      <c r="K14" s="88"/>
      <c r="L14" s="88"/>
      <c r="M14" s="88"/>
      <c r="N14" s="88"/>
      <c r="O14" s="88"/>
      <c r="P14" s="88"/>
      <c r="Q14" s="88"/>
      <c r="R14" s="88"/>
      <c r="S14" s="88"/>
      <c r="T14" s="88"/>
      <c r="U14" s="88"/>
      <c r="V14" s="88"/>
      <c r="W14" s="88"/>
      <c r="X14" s="88"/>
      <c r="Y14" s="88"/>
      <c r="Z14" s="88"/>
      <c r="AA14" s="88"/>
      <c r="AB14" s="88"/>
      <c r="AC14" s="88"/>
      <c r="AD14" s="88"/>
      <c r="AE14" s="209"/>
    </row>
    <row r="15" spans="1:41" s="1" customFormat="1" ht="15.75" customHeight="1">
      <c r="C15" s="9"/>
      <c r="D15" s="9"/>
      <c r="E15" s="68" t="s">
        <v>18</v>
      </c>
      <c r="F15" s="68"/>
      <c r="G15" s="68"/>
      <c r="H15" s="68"/>
      <c r="I15" s="68"/>
      <c r="J15" s="68"/>
      <c r="K15" s="68"/>
      <c r="L15" s="68"/>
      <c r="M15" s="96" t="s">
        <v>20</v>
      </c>
      <c r="N15" s="66"/>
      <c r="O15" s="104"/>
      <c r="P15" s="107"/>
      <c r="Q15" s="110"/>
      <c r="R15" s="110"/>
      <c r="S15" s="110"/>
      <c r="T15" s="111"/>
      <c r="U15" s="66" t="s">
        <v>38</v>
      </c>
      <c r="V15" s="66"/>
      <c r="W15" s="104"/>
      <c r="X15" s="153"/>
      <c r="Y15" s="164"/>
      <c r="Z15" s="164"/>
      <c r="AA15" s="164"/>
      <c r="AB15" s="164"/>
      <c r="AC15" s="164"/>
      <c r="AD15" s="164"/>
      <c r="AE15" s="211"/>
    </row>
    <row r="16" spans="1:41" s="1" customFormat="1" ht="15.75" customHeight="1">
      <c r="C16" s="9"/>
      <c r="D16" s="9"/>
      <c r="E16" s="67"/>
      <c r="F16" s="67"/>
      <c r="G16" s="67"/>
      <c r="H16" s="67"/>
      <c r="I16" s="67"/>
      <c r="J16" s="67"/>
      <c r="K16" s="67"/>
      <c r="L16" s="67"/>
      <c r="M16" s="97" t="s">
        <v>105</v>
      </c>
      <c r="N16" s="101"/>
      <c r="O16" s="105"/>
      <c r="P16" s="108"/>
      <c r="Q16" s="108"/>
      <c r="R16" s="108"/>
      <c r="S16" s="108"/>
      <c r="T16" s="112"/>
      <c r="U16" s="67"/>
      <c r="V16" s="67"/>
      <c r="W16" s="134"/>
      <c r="X16" s="154"/>
      <c r="Y16" s="154"/>
      <c r="Z16" s="154"/>
      <c r="AA16" s="154"/>
      <c r="AB16" s="154"/>
      <c r="AC16" s="154"/>
      <c r="AD16" s="154"/>
      <c r="AE16" s="212"/>
    </row>
    <row r="17" spans="3:41" s="1" customFormat="1" ht="18.75" customHeight="1">
      <c r="C17" s="9"/>
      <c r="D17" s="9"/>
      <c r="E17" s="69" t="s">
        <v>43</v>
      </c>
      <c r="F17" s="69"/>
      <c r="G17" s="69"/>
      <c r="H17" s="69"/>
      <c r="I17" s="69"/>
      <c r="J17" s="69"/>
      <c r="K17" s="69"/>
      <c r="L17" s="95"/>
      <c r="M17" s="98" t="s">
        <v>22</v>
      </c>
      <c r="N17" s="102"/>
      <c r="O17" s="106"/>
      <c r="P17" s="109"/>
      <c r="Q17" s="109"/>
      <c r="R17" s="109"/>
      <c r="S17" s="109"/>
      <c r="T17" s="113"/>
      <c r="U17" s="102" t="s">
        <v>23</v>
      </c>
      <c r="V17" s="102"/>
      <c r="W17" s="106"/>
      <c r="X17" s="155"/>
      <c r="Y17" s="155"/>
      <c r="Z17" s="155"/>
      <c r="AA17" s="155"/>
      <c r="AB17" s="155"/>
      <c r="AC17" s="155"/>
      <c r="AD17" s="155"/>
      <c r="AE17" s="213"/>
    </row>
    <row r="18" spans="3:41" s="1" customFormat="1" ht="18.75" customHeight="1">
      <c r="C18" s="9"/>
      <c r="D18" s="9"/>
      <c r="E18" s="69" t="s">
        <v>49</v>
      </c>
      <c r="F18" s="69"/>
      <c r="G18" s="69"/>
      <c r="H18" s="69"/>
      <c r="I18" s="69"/>
      <c r="J18" s="69"/>
      <c r="K18" s="69"/>
      <c r="L18" s="95"/>
      <c r="M18" s="98" t="s">
        <v>22</v>
      </c>
      <c r="N18" s="102"/>
      <c r="O18" s="106"/>
      <c r="P18" s="109"/>
      <c r="Q18" s="109"/>
      <c r="R18" s="109"/>
      <c r="S18" s="109"/>
      <c r="T18" s="114"/>
      <c r="U18" s="98" t="s">
        <v>23</v>
      </c>
      <c r="V18" s="102"/>
      <c r="W18" s="106"/>
      <c r="X18" s="155"/>
      <c r="Y18" s="155"/>
      <c r="Z18" s="155"/>
      <c r="AA18" s="155"/>
      <c r="AB18" s="155"/>
      <c r="AC18" s="155"/>
      <c r="AD18" s="155"/>
      <c r="AE18" s="213"/>
      <c r="AO18" s="239"/>
    </row>
    <row r="19" spans="3:41" s="1" customFormat="1" ht="18.75" customHeight="1">
      <c r="C19" s="9"/>
      <c r="D19" s="9"/>
      <c r="E19" s="69" t="s">
        <v>62</v>
      </c>
      <c r="F19" s="69"/>
      <c r="G19" s="69"/>
      <c r="H19" s="69"/>
      <c r="I19" s="69"/>
      <c r="J19" s="69"/>
      <c r="K19" s="69"/>
      <c r="L19" s="95"/>
      <c r="M19" s="99" t="s">
        <v>22</v>
      </c>
      <c r="N19" s="102"/>
      <c r="O19" s="106"/>
      <c r="P19" s="109"/>
      <c r="Q19" s="109"/>
      <c r="R19" s="109"/>
      <c r="S19" s="109"/>
      <c r="T19" s="114"/>
      <c r="U19" s="98" t="s">
        <v>23</v>
      </c>
      <c r="V19" s="102"/>
      <c r="W19" s="106"/>
      <c r="X19" s="155"/>
      <c r="Y19" s="155"/>
      <c r="Z19" s="155"/>
      <c r="AA19" s="155"/>
      <c r="AB19" s="155"/>
      <c r="AC19" s="155"/>
      <c r="AD19" s="155"/>
      <c r="AE19" s="213"/>
    </row>
    <row r="20" spans="3:41" ht="13.5" customHeight="1">
      <c r="C20" s="10" t="s">
        <v>35</v>
      </c>
      <c r="E20" s="63"/>
      <c r="F20" s="63"/>
      <c r="G20" s="63"/>
      <c r="H20" s="63"/>
      <c r="I20" s="63"/>
      <c r="J20" s="9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row>
    <row r="21" spans="3:41" ht="13.5" customHeight="1">
      <c r="C21" s="11" t="s">
        <v>96</v>
      </c>
      <c r="J21" s="4"/>
    </row>
    <row r="22" spans="3:41" s="3" customFormat="1" ht="12" customHeight="1">
      <c r="C22" s="12" t="s">
        <v>30</v>
      </c>
      <c r="D22" s="41"/>
      <c r="E22" s="41"/>
      <c r="F22" s="41"/>
      <c r="G22" s="41"/>
      <c r="H22" s="41"/>
      <c r="I22" s="41"/>
      <c r="J22" s="41"/>
      <c r="K22" s="41"/>
      <c r="L22" s="41"/>
      <c r="M22" s="41"/>
      <c r="N22" s="41"/>
      <c r="O22" s="41"/>
      <c r="P22" s="41"/>
      <c r="Q22" s="41"/>
      <c r="R22" s="41"/>
      <c r="S22" s="41"/>
      <c r="T22" s="41"/>
      <c r="U22" s="41"/>
      <c r="V22" s="119"/>
      <c r="W22" s="135" t="s">
        <v>19</v>
      </c>
      <c r="X22" s="156"/>
      <c r="Y22" s="156"/>
      <c r="Z22" s="180"/>
      <c r="AA22" s="194" t="s">
        <v>27</v>
      </c>
      <c r="AB22" s="194"/>
      <c r="AC22" s="194"/>
      <c r="AD22" s="194"/>
      <c r="AE22" s="214"/>
      <c r="AF22" s="231"/>
      <c r="AG22" s="231"/>
      <c r="AH22" s="231"/>
      <c r="AI22" s="231"/>
      <c r="AJ22" s="234"/>
      <c r="AK22" s="234"/>
      <c r="AL22" s="234"/>
      <c r="AM22" s="234"/>
      <c r="AN22" s="234"/>
      <c r="AO22" s="234"/>
    </row>
    <row r="23" spans="3:41" s="3" customFormat="1" ht="12" customHeight="1">
      <c r="C23" s="13" t="s">
        <v>97</v>
      </c>
      <c r="D23" s="42"/>
      <c r="E23" s="42"/>
      <c r="F23" s="42"/>
      <c r="G23" s="42"/>
      <c r="H23" s="42"/>
      <c r="I23" s="42"/>
      <c r="J23" s="42"/>
      <c r="K23" s="42"/>
      <c r="L23" s="42"/>
      <c r="M23" s="42"/>
      <c r="N23" s="42"/>
      <c r="O23" s="42"/>
      <c r="P23" s="42"/>
      <c r="Q23" s="42"/>
      <c r="R23" s="42"/>
      <c r="S23" s="42"/>
      <c r="T23" s="42"/>
      <c r="U23" s="42"/>
      <c r="V23" s="120"/>
      <c r="W23" s="136">
        <f>COUNTA('(別紙様式1)訪問系・相談系'!E7:E156)</f>
        <v>0</v>
      </c>
      <c r="X23" s="144"/>
      <c r="Y23" s="165" t="s">
        <v>31</v>
      </c>
      <c r="Z23" s="181"/>
      <c r="AA23" s="136">
        <f>W23*24000</f>
        <v>0</v>
      </c>
      <c r="AB23" s="144"/>
      <c r="AC23" s="144"/>
      <c r="AD23" s="144"/>
      <c r="AE23" s="215" t="s">
        <v>34</v>
      </c>
      <c r="AF23" s="232"/>
      <c r="AG23" s="232"/>
      <c r="AH23" s="177"/>
      <c r="AI23" s="177"/>
      <c r="AJ23" s="235"/>
      <c r="AK23" s="235"/>
      <c r="AL23" s="235"/>
      <c r="AM23" s="235"/>
      <c r="AN23" s="237"/>
      <c r="AO23" s="238"/>
    </row>
    <row r="24" spans="3:41" s="3" customFormat="1" ht="12" customHeight="1">
      <c r="C24" s="14" t="s">
        <v>107</v>
      </c>
      <c r="D24" s="43"/>
      <c r="E24" s="70" t="s">
        <v>67</v>
      </c>
      <c r="F24" s="76"/>
      <c r="G24" s="76"/>
      <c r="H24" s="76"/>
      <c r="I24" s="76"/>
      <c r="J24" s="76"/>
      <c r="K24" s="76"/>
      <c r="L24" s="76"/>
      <c r="M24" s="76"/>
      <c r="N24" s="76"/>
      <c r="O24" s="76"/>
      <c r="P24" s="76"/>
      <c r="Q24" s="76"/>
      <c r="R24" s="76"/>
      <c r="S24" s="76"/>
      <c r="T24" s="76"/>
      <c r="U24" s="76"/>
      <c r="V24" s="121"/>
      <c r="W24" s="137">
        <f>COUNTIFS('(別紙様式2)通所系'!$E$8:$E$157,E24,'(別紙様式2)通所系'!$M$8:$M$157,"&gt;0")</f>
        <v>0</v>
      </c>
      <c r="X24" s="145"/>
      <c r="Y24" s="166" t="s">
        <v>31</v>
      </c>
      <c r="Z24" s="182"/>
      <c r="AA24" s="137">
        <f>SUMIF('(別紙様式2)通所系'!$E$8:$E$157,E24,'(別紙様式2)通所系'!$M$8:$M$157)</f>
        <v>0</v>
      </c>
      <c r="AB24" s="145"/>
      <c r="AC24" s="145"/>
      <c r="AD24" s="145"/>
      <c r="AE24" s="216" t="s">
        <v>34</v>
      </c>
      <c r="AF24" s="232"/>
      <c r="AG24" s="232"/>
      <c r="AH24" s="177"/>
      <c r="AI24" s="177"/>
      <c r="AJ24" s="235"/>
      <c r="AK24" s="235"/>
      <c r="AL24" s="235"/>
      <c r="AM24" s="235"/>
      <c r="AN24" s="238"/>
      <c r="AO24" s="238"/>
    </row>
    <row r="25" spans="3:41" s="3" customFormat="1" ht="12" customHeight="1">
      <c r="C25" s="15"/>
      <c r="D25" s="44"/>
      <c r="E25" s="71" t="s">
        <v>68</v>
      </c>
      <c r="F25" s="77"/>
      <c r="G25" s="77"/>
      <c r="H25" s="77"/>
      <c r="I25" s="77"/>
      <c r="J25" s="77"/>
      <c r="K25" s="77"/>
      <c r="L25" s="77"/>
      <c r="M25" s="77"/>
      <c r="N25" s="77"/>
      <c r="O25" s="77"/>
      <c r="P25" s="77"/>
      <c r="Q25" s="77"/>
      <c r="R25" s="77"/>
      <c r="S25" s="77"/>
      <c r="T25" s="77"/>
      <c r="U25" s="77"/>
      <c r="V25" s="122"/>
      <c r="W25" s="138">
        <f>COUNTIFS('(別紙様式2)通所系'!$E$8:$E$157,E25,'(別紙様式2)通所系'!$M$8:$M$157,"&gt;0")</f>
        <v>0</v>
      </c>
      <c r="X25" s="157"/>
      <c r="Y25" s="167" t="s">
        <v>31</v>
      </c>
      <c r="Z25" s="183"/>
      <c r="AA25" s="195">
        <f>SUMIF('(別紙様式2)通所系'!$E$8:$E$157,E25,'(別紙様式2)通所系'!$M$8:$M$157)</f>
        <v>0</v>
      </c>
      <c r="AB25" s="205"/>
      <c r="AC25" s="205"/>
      <c r="AD25" s="205"/>
      <c r="AE25" s="217" t="s">
        <v>34</v>
      </c>
      <c r="AF25" s="232"/>
      <c r="AG25" s="232"/>
      <c r="AH25" s="177"/>
      <c r="AI25" s="177"/>
      <c r="AJ25" s="235"/>
      <c r="AK25" s="235"/>
      <c r="AL25" s="235"/>
      <c r="AM25" s="235"/>
      <c r="AN25" s="237"/>
      <c r="AO25" s="238"/>
    </row>
    <row r="26" spans="3:41" s="3" customFormat="1" ht="12" customHeight="1">
      <c r="C26" s="15"/>
      <c r="D26" s="44"/>
      <c r="E26" s="71" t="s">
        <v>24</v>
      </c>
      <c r="F26" s="77"/>
      <c r="G26" s="77"/>
      <c r="H26" s="77"/>
      <c r="I26" s="77"/>
      <c r="J26" s="77"/>
      <c r="K26" s="77"/>
      <c r="L26" s="77"/>
      <c r="M26" s="77"/>
      <c r="N26" s="77"/>
      <c r="O26" s="77"/>
      <c r="P26" s="77"/>
      <c r="Q26" s="77"/>
      <c r="R26" s="77"/>
      <c r="S26" s="77"/>
      <c r="T26" s="77"/>
      <c r="U26" s="77"/>
      <c r="V26" s="122"/>
      <c r="W26" s="138">
        <f>COUNTIFS('(別紙様式2)通所系'!$E$8:$E$157,E26,'(別紙様式2)通所系'!$M$8:$M$157,"&gt;0")</f>
        <v>0</v>
      </c>
      <c r="X26" s="157"/>
      <c r="Y26" s="167" t="s">
        <v>31</v>
      </c>
      <c r="Z26" s="183"/>
      <c r="AA26" s="195">
        <f>SUMIF('(別紙様式2)通所系'!$E$8:$E$157,E26,'(別紙様式2)通所系'!$M$8:$M$157)</f>
        <v>0</v>
      </c>
      <c r="AB26" s="205"/>
      <c r="AC26" s="205"/>
      <c r="AD26" s="205"/>
      <c r="AE26" s="217" t="s">
        <v>34</v>
      </c>
      <c r="AF26" s="232"/>
      <c r="AG26" s="232"/>
      <c r="AH26" s="177"/>
      <c r="AI26" s="177"/>
      <c r="AJ26" s="235"/>
      <c r="AK26" s="235"/>
      <c r="AL26" s="235"/>
      <c r="AM26" s="235"/>
      <c r="AN26" s="237"/>
      <c r="AO26" s="238"/>
    </row>
    <row r="27" spans="3:41" s="3" customFormat="1" ht="12" customHeight="1">
      <c r="C27" s="15"/>
      <c r="D27" s="44"/>
      <c r="E27" s="71" t="s">
        <v>69</v>
      </c>
      <c r="F27" s="77"/>
      <c r="G27" s="77"/>
      <c r="H27" s="77"/>
      <c r="I27" s="77"/>
      <c r="J27" s="77"/>
      <c r="K27" s="77"/>
      <c r="L27" s="77"/>
      <c r="M27" s="77"/>
      <c r="N27" s="77"/>
      <c r="O27" s="77"/>
      <c r="P27" s="77"/>
      <c r="Q27" s="77"/>
      <c r="R27" s="77"/>
      <c r="S27" s="77"/>
      <c r="T27" s="77"/>
      <c r="U27" s="77"/>
      <c r="V27" s="122"/>
      <c r="W27" s="138">
        <f>COUNTIFS('(別紙様式2)通所系'!$E$8:$E$157,E27,'(別紙様式2)通所系'!$M$8:$M$157,"&gt;0")</f>
        <v>0</v>
      </c>
      <c r="X27" s="157"/>
      <c r="Y27" s="167" t="s">
        <v>31</v>
      </c>
      <c r="Z27" s="183"/>
      <c r="AA27" s="195">
        <f>SUMIF('(別紙様式2)通所系'!$E$8:$E$157,E27,'(別紙様式2)通所系'!$M$8:$M$157)</f>
        <v>0</v>
      </c>
      <c r="AB27" s="205"/>
      <c r="AC27" s="205"/>
      <c r="AD27" s="205"/>
      <c r="AE27" s="217" t="s">
        <v>34</v>
      </c>
      <c r="AF27" s="3"/>
      <c r="AG27" s="3"/>
      <c r="AH27" s="178"/>
      <c r="AI27" s="178"/>
      <c r="AJ27" s="236"/>
      <c r="AK27" s="236"/>
      <c r="AL27" s="236"/>
      <c r="AM27" s="236"/>
      <c r="AN27" s="223"/>
      <c r="AO27" s="240"/>
    </row>
    <row r="28" spans="3:41" s="3" customFormat="1" ht="12" customHeight="1">
      <c r="C28" s="15"/>
      <c r="D28" s="44"/>
      <c r="E28" s="71" t="s">
        <v>70</v>
      </c>
      <c r="F28" s="77"/>
      <c r="G28" s="77"/>
      <c r="H28" s="77"/>
      <c r="I28" s="77"/>
      <c r="J28" s="77"/>
      <c r="K28" s="77"/>
      <c r="L28" s="77"/>
      <c r="M28" s="77"/>
      <c r="N28" s="77"/>
      <c r="O28" s="77"/>
      <c r="P28" s="77"/>
      <c r="Q28" s="77"/>
      <c r="R28" s="77"/>
      <c r="S28" s="77"/>
      <c r="T28" s="77"/>
      <c r="U28" s="77"/>
      <c r="V28" s="122"/>
      <c r="W28" s="138">
        <f>COUNTIFS('(別紙様式2)通所系'!$E$8:$E$157,E28,'(別紙様式2)通所系'!$M$8:$M$157,"&gt;0")</f>
        <v>0</v>
      </c>
      <c r="X28" s="157"/>
      <c r="Y28" s="167" t="s">
        <v>31</v>
      </c>
      <c r="Z28" s="183"/>
      <c r="AA28" s="195">
        <f>SUMIF('(別紙様式2)通所系'!$E$8:$E$157,E28,'(別紙様式2)通所系'!$M$8:$M$157)</f>
        <v>0</v>
      </c>
      <c r="AB28" s="205"/>
      <c r="AC28" s="205"/>
      <c r="AD28" s="205"/>
      <c r="AE28" s="217" t="s">
        <v>34</v>
      </c>
      <c r="AF28" s="3"/>
      <c r="AG28" s="3"/>
      <c r="AH28" s="178"/>
      <c r="AI28" s="178"/>
      <c r="AJ28" s="236"/>
      <c r="AK28" s="236"/>
      <c r="AL28" s="236"/>
      <c r="AM28" s="236"/>
      <c r="AN28" s="223"/>
      <c r="AO28" s="240"/>
    </row>
    <row r="29" spans="3:41" s="3" customFormat="1" ht="12" customHeight="1">
      <c r="C29" s="15"/>
      <c r="D29" s="44"/>
      <c r="E29" s="71" t="s">
        <v>99</v>
      </c>
      <c r="F29" s="77"/>
      <c r="G29" s="77"/>
      <c r="H29" s="77"/>
      <c r="I29" s="77"/>
      <c r="J29" s="77"/>
      <c r="K29" s="77"/>
      <c r="L29" s="77"/>
      <c r="M29" s="77"/>
      <c r="N29" s="77"/>
      <c r="O29" s="77"/>
      <c r="P29" s="77"/>
      <c r="Q29" s="77"/>
      <c r="R29" s="77"/>
      <c r="S29" s="77"/>
      <c r="T29" s="77"/>
      <c r="U29" s="77"/>
      <c r="V29" s="122"/>
      <c r="W29" s="138">
        <f>COUNTIFS('(別紙様式2)通所系'!$E$8:$E$157,E29,'(別紙様式2)通所系'!$M$8:$M$157,"&gt;0")</f>
        <v>0</v>
      </c>
      <c r="X29" s="157"/>
      <c r="Y29" s="167" t="s">
        <v>110</v>
      </c>
      <c r="Z29" s="183"/>
      <c r="AA29" s="195">
        <f>SUMIF('(別紙様式2)通所系'!$E$8:$E$157,E29,'(別紙様式2)通所系'!$M$8:$M$157)</f>
        <v>0</v>
      </c>
      <c r="AB29" s="205"/>
      <c r="AC29" s="205"/>
      <c r="AD29" s="205"/>
      <c r="AE29" s="217" t="s">
        <v>34</v>
      </c>
      <c r="AF29" s="3"/>
      <c r="AG29" s="3"/>
      <c r="AH29" s="178"/>
      <c r="AI29" s="178"/>
      <c r="AJ29" s="236"/>
      <c r="AK29" s="236"/>
      <c r="AL29" s="236"/>
      <c r="AM29" s="236"/>
      <c r="AN29" s="223"/>
      <c r="AO29" s="240"/>
    </row>
    <row r="30" spans="3:41" s="3" customFormat="1" ht="12" customHeight="1">
      <c r="C30" s="15"/>
      <c r="D30" s="44"/>
      <c r="E30" s="71" t="s">
        <v>71</v>
      </c>
      <c r="F30" s="77"/>
      <c r="G30" s="77"/>
      <c r="H30" s="77"/>
      <c r="I30" s="77"/>
      <c r="J30" s="77"/>
      <c r="K30" s="77"/>
      <c r="L30" s="77"/>
      <c r="M30" s="77"/>
      <c r="N30" s="77"/>
      <c r="O30" s="77"/>
      <c r="P30" s="77"/>
      <c r="Q30" s="77"/>
      <c r="R30" s="77"/>
      <c r="S30" s="77"/>
      <c r="T30" s="77"/>
      <c r="U30" s="77"/>
      <c r="V30" s="122"/>
      <c r="W30" s="138">
        <f>COUNTIFS('(別紙様式2)通所系'!$E$8:$E$157,E30,'(別紙様式2)通所系'!$M$8:$M$157,"&gt;0")</f>
        <v>0</v>
      </c>
      <c r="X30" s="157"/>
      <c r="Y30" s="167" t="s">
        <v>31</v>
      </c>
      <c r="Z30" s="183"/>
      <c r="AA30" s="195">
        <f>SUMIF('(別紙様式2)通所系'!$E$8:$E$157,E30,'(別紙様式2)通所系'!$M$8:$M$157)</f>
        <v>0</v>
      </c>
      <c r="AB30" s="205"/>
      <c r="AC30" s="205"/>
      <c r="AD30" s="205"/>
      <c r="AE30" s="217" t="s">
        <v>34</v>
      </c>
      <c r="AF30" s="3"/>
      <c r="AG30" s="3"/>
      <c r="AH30" s="178"/>
      <c r="AI30" s="178"/>
      <c r="AJ30" s="236"/>
      <c r="AK30" s="236"/>
      <c r="AL30" s="236"/>
      <c r="AM30" s="236"/>
      <c r="AN30" s="223"/>
      <c r="AO30" s="240"/>
    </row>
    <row r="31" spans="3:41" s="3" customFormat="1" ht="12" customHeight="1">
      <c r="C31" s="15"/>
      <c r="D31" s="44"/>
      <c r="E31" s="71" t="s">
        <v>72</v>
      </c>
      <c r="F31" s="77"/>
      <c r="G31" s="77"/>
      <c r="H31" s="77"/>
      <c r="I31" s="77"/>
      <c r="J31" s="77"/>
      <c r="K31" s="77"/>
      <c r="L31" s="77"/>
      <c r="M31" s="77"/>
      <c r="N31" s="77"/>
      <c r="O31" s="77"/>
      <c r="P31" s="77"/>
      <c r="Q31" s="77"/>
      <c r="R31" s="77"/>
      <c r="S31" s="77"/>
      <c r="T31" s="77"/>
      <c r="U31" s="77"/>
      <c r="V31" s="122"/>
      <c r="W31" s="138">
        <f>COUNTIFS('(別紙様式2)通所系'!$E$8:$E$157,E31,'(別紙様式2)通所系'!$M$8:$M$157,"&gt;0")</f>
        <v>0</v>
      </c>
      <c r="X31" s="157"/>
      <c r="Y31" s="167" t="s">
        <v>31</v>
      </c>
      <c r="Z31" s="183"/>
      <c r="AA31" s="195">
        <f>SUMIF('(別紙様式2)通所系'!$E$8:$E$157,E31,'(別紙様式2)通所系'!$M$8:$M$157)</f>
        <v>0</v>
      </c>
      <c r="AB31" s="205"/>
      <c r="AC31" s="205"/>
      <c r="AD31" s="205"/>
      <c r="AE31" s="217" t="s">
        <v>34</v>
      </c>
      <c r="AF31" s="3"/>
      <c r="AG31" s="3"/>
      <c r="AH31" s="178"/>
      <c r="AI31" s="178"/>
      <c r="AJ31" s="236"/>
      <c r="AK31" s="236"/>
      <c r="AL31" s="236"/>
      <c r="AM31" s="236"/>
      <c r="AN31" s="223"/>
      <c r="AO31" s="240"/>
    </row>
    <row r="32" spans="3:41" s="3" customFormat="1" ht="12" customHeight="1">
      <c r="C32" s="16"/>
      <c r="D32" s="45"/>
      <c r="E32" s="72" t="s">
        <v>73</v>
      </c>
      <c r="F32" s="78"/>
      <c r="G32" s="78"/>
      <c r="H32" s="78"/>
      <c r="I32" s="78"/>
      <c r="J32" s="78"/>
      <c r="K32" s="78"/>
      <c r="L32" s="78"/>
      <c r="M32" s="78"/>
      <c r="N32" s="78"/>
      <c r="O32" s="78"/>
      <c r="P32" s="78"/>
      <c r="Q32" s="78"/>
      <c r="R32" s="78"/>
      <c r="S32" s="78"/>
      <c r="T32" s="78"/>
      <c r="U32" s="78"/>
      <c r="V32" s="123"/>
      <c r="W32" s="139">
        <f>COUNTIFS('(別紙様式2)通所系'!$E$8:$E$157,E32,'(別紙様式2)通所系'!$M$8:$M$157,"&gt;0")</f>
        <v>0</v>
      </c>
      <c r="X32" s="158"/>
      <c r="Y32" s="168" t="s">
        <v>31</v>
      </c>
      <c r="Z32" s="184"/>
      <c r="AA32" s="196">
        <f>SUMIF('(別紙様式2)通所系'!$E$8:$E$157,E32,'(別紙様式2)通所系'!$M$8:$M$157)</f>
        <v>0</v>
      </c>
      <c r="AB32" s="206"/>
      <c r="AC32" s="206"/>
      <c r="AD32" s="206"/>
      <c r="AE32" s="218" t="s">
        <v>34</v>
      </c>
      <c r="AF32" s="232"/>
      <c r="AG32" s="232"/>
      <c r="AH32" s="177"/>
      <c r="AI32" s="177"/>
      <c r="AJ32" s="235"/>
      <c r="AK32" s="235"/>
      <c r="AL32" s="235"/>
      <c r="AM32" s="235"/>
      <c r="AN32" s="238"/>
      <c r="AO32" s="238"/>
    </row>
    <row r="33" spans="3:41" s="3" customFormat="1" ht="12" customHeight="1">
      <c r="C33" s="17" t="s">
        <v>65</v>
      </c>
      <c r="D33" s="46"/>
      <c r="E33" s="46"/>
      <c r="F33" s="46"/>
      <c r="G33" s="46"/>
      <c r="H33" s="46"/>
      <c r="I33" s="46"/>
      <c r="J33" s="46"/>
      <c r="K33" s="46"/>
      <c r="L33" s="46"/>
      <c r="M33" s="46"/>
      <c r="N33" s="46"/>
      <c r="O33" s="46"/>
      <c r="P33" s="46"/>
      <c r="Q33" s="46"/>
      <c r="R33" s="46"/>
      <c r="S33" s="46"/>
      <c r="T33" s="46"/>
      <c r="U33" s="46"/>
      <c r="V33" s="124"/>
      <c r="W33" s="136">
        <f>SUM(W24:X32)</f>
        <v>0</v>
      </c>
      <c r="X33" s="144"/>
      <c r="Y33" s="165" t="s">
        <v>31</v>
      </c>
      <c r="Z33" s="181"/>
      <c r="AA33" s="136">
        <f>SUM(AA24:AD32)</f>
        <v>0</v>
      </c>
      <c r="AB33" s="144"/>
      <c r="AC33" s="144"/>
      <c r="AD33" s="144"/>
      <c r="AE33" s="215" t="s">
        <v>34</v>
      </c>
      <c r="AF33" s="232"/>
      <c r="AG33" s="232"/>
      <c r="AH33" s="177"/>
      <c r="AI33" s="177"/>
      <c r="AJ33" s="235"/>
      <c r="AK33" s="235"/>
      <c r="AL33" s="235"/>
      <c r="AM33" s="235"/>
      <c r="AN33" s="237"/>
      <c r="AO33" s="238"/>
    </row>
    <row r="34" spans="3:41" s="3" customFormat="1" ht="12" customHeight="1">
      <c r="C34" s="18" t="s">
        <v>134</v>
      </c>
      <c r="D34" s="47"/>
      <c r="E34" s="70" t="s">
        <v>74</v>
      </c>
      <c r="F34" s="76"/>
      <c r="G34" s="76"/>
      <c r="H34" s="76"/>
      <c r="I34" s="76"/>
      <c r="J34" s="76"/>
      <c r="K34" s="76"/>
      <c r="L34" s="76"/>
      <c r="M34" s="76"/>
      <c r="N34" s="76"/>
      <c r="O34" s="76"/>
      <c r="P34" s="76"/>
      <c r="Q34" s="76"/>
      <c r="R34" s="76"/>
      <c r="S34" s="76"/>
      <c r="T34" s="76"/>
      <c r="U34" s="76"/>
      <c r="V34" s="121"/>
      <c r="W34" s="137">
        <f>COUNTIFS('(別紙様式3)入所･居住系'!$E$7:$E$156,E34,'(別紙様式3)入所･居住系'!$L$7:$L$156,"&gt;0")</f>
        <v>0</v>
      </c>
      <c r="X34" s="145"/>
      <c r="Y34" s="166" t="s">
        <v>31</v>
      </c>
      <c r="Z34" s="182"/>
      <c r="AA34" s="137">
        <f>SUMIF('(別紙様式3)入所･居住系'!$E$7:$E$156,E34,'(別紙様式3)入所･居住系'!$L$7:$L$156)</f>
        <v>0</v>
      </c>
      <c r="AB34" s="145"/>
      <c r="AC34" s="145"/>
      <c r="AD34" s="145"/>
      <c r="AE34" s="219" t="s">
        <v>34</v>
      </c>
      <c r="AF34" s="232"/>
      <c r="AG34" s="232"/>
      <c r="AH34" s="177"/>
      <c r="AI34" s="177"/>
      <c r="AJ34" s="235"/>
      <c r="AK34" s="235"/>
      <c r="AL34" s="235"/>
      <c r="AM34" s="235"/>
      <c r="AN34" s="237"/>
      <c r="AO34" s="238"/>
    </row>
    <row r="35" spans="3:41" s="3" customFormat="1" ht="12" customHeight="1">
      <c r="C35" s="19"/>
      <c r="D35" s="48"/>
      <c r="E35" s="71" t="s">
        <v>101</v>
      </c>
      <c r="F35" s="77"/>
      <c r="G35" s="77"/>
      <c r="H35" s="77"/>
      <c r="I35" s="77"/>
      <c r="J35" s="77"/>
      <c r="K35" s="77"/>
      <c r="L35" s="77"/>
      <c r="M35" s="77"/>
      <c r="N35" s="77"/>
      <c r="O35" s="77"/>
      <c r="P35" s="77"/>
      <c r="Q35" s="77"/>
      <c r="R35" s="77"/>
      <c r="S35" s="77"/>
      <c r="T35" s="77"/>
      <c r="U35" s="77"/>
      <c r="V35" s="122"/>
      <c r="W35" s="138">
        <f>COUNTIFS('(別紙様式3)入所･居住系'!$E$7:$E$156,E35,'(別紙様式3)入所･居住系'!$L$7:$L$156,"&gt;0")</f>
        <v>0</v>
      </c>
      <c r="X35" s="157"/>
      <c r="Y35" s="169" t="s">
        <v>31</v>
      </c>
      <c r="Z35" s="185"/>
      <c r="AA35" s="138">
        <f>SUMIF('(別紙様式3)入所･居住系'!$E$7:$E$156,E35,'(別紙様式3)入所･居住系'!$L$7:$L$156)</f>
        <v>0</v>
      </c>
      <c r="AB35" s="157"/>
      <c r="AC35" s="157"/>
      <c r="AD35" s="157"/>
      <c r="AE35" s="220" t="s">
        <v>34</v>
      </c>
      <c r="AF35" s="232"/>
      <c r="AG35" s="232"/>
      <c r="AH35" s="177"/>
      <c r="AI35" s="177"/>
      <c r="AJ35" s="235"/>
      <c r="AK35" s="235"/>
      <c r="AL35" s="235"/>
      <c r="AM35" s="235"/>
      <c r="AN35" s="237"/>
      <c r="AO35" s="238"/>
    </row>
    <row r="36" spans="3:41" s="3" customFormat="1" ht="12" customHeight="1">
      <c r="C36" s="19"/>
      <c r="D36" s="48"/>
      <c r="E36" s="71" t="s">
        <v>93</v>
      </c>
      <c r="F36" s="77"/>
      <c r="G36" s="77"/>
      <c r="H36" s="77"/>
      <c r="I36" s="77"/>
      <c r="J36" s="77"/>
      <c r="K36" s="77"/>
      <c r="L36" s="77"/>
      <c r="M36" s="77"/>
      <c r="N36" s="77"/>
      <c r="O36" s="77"/>
      <c r="P36" s="77"/>
      <c r="Q36" s="77"/>
      <c r="R36" s="77"/>
      <c r="S36" s="77"/>
      <c r="T36" s="77"/>
      <c r="U36" s="77"/>
      <c r="V36" s="122"/>
      <c r="W36" s="138">
        <f>COUNTIFS('(別紙様式3)入所･居住系'!$E$7:$E$156,E36,'(別紙様式3)入所･居住系'!$L$7:$L$156,"&gt;0")</f>
        <v>0</v>
      </c>
      <c r="X36" s="157"/>
      <c r="Y36" s="169" t="s">
        <v>31</v>
      </c>
      <c r="Z36" s="185"/>
      <c r="AA36" s="138">
        <f>SUMIF('(別紙様式3)入所･居住系'!$E$7:$E$156,E36,'(別紙様式3)入所･居住系'!$L$7:$L$156)</f>
        <v>0</v>
      </c>
      <c r="AB36" s="157"/>
      <c r="AC36" s="157"/>
      <c r="AD36" s="157"/>
      <c r="AE36" s="220" t="s">
        <v>34</v>
      </c>
      <c r="AF36" s="3"/>
      <c r="AG36" s="3"/>
      <c r="AH36" s="178"/>
      <c r="AI36" s="178"/>
      <c r="AJ36" s="236"/>
      <c r="AK36" s="236"/>
      <c r="AL36" s="236"/>
      <c r="AM36" s="236"/>
      <c r="AN36" s="223"/>
      <c r="AO36" s="240"/>
    </row>
    <row r="37" spans="3:41" s="3" customFormat="1" ht="12" customHeight="1">
      <c r="C37" s="19"/>
      <c r="D37" s="48"/>
      <c r="E37" s="71" t="s">
        <v>100</v>
      </c>
      <c r="F37" s="77"/>
      <c r="G37" s="77"/>
      <c r="H37" s="77"/>
      <c r="I37" s="77"/>
      <c r="J37" s="77"/>
      <c r="K37" s="77"/>
      <c r="L37" s="77"/>
      <c r="M37" s="77"/>
      <c r="N37" s="77"/>
      <c r="O37" s="77"/>
      <c r="P37" s="77"/>
      <c r="Q37" s="77"/>
      <c r="R37" s="77"/>
      <c r="S37" s="77"/>
      <c r="T37" s="77"/>
      <c r="U37" s="77"/>
      <c r="V37" s="122"/>
      <c r="W37" s="138">
        <f>COUNTIFS('(別紙様式3)入所･居住系'!$E$7:$E$156,E37,'(別紙様式3)入所･居住系'!$L$7:$L$156,"&gt;0")</f>
        <v>0</v>
      </c>
      <c r="X37" s="157"/>
      <c r="Y37" s="169" t="s">
        <v>31</v>
      </c>
      <c r="Z37" s="185"/>
      <c r="AA37" s="138">
        <f>SUMIF('(別紙様式3)入所･居住系'!$E$7:$E$156,E37,'(別紙様式3)入所･居住系'!$L$7:$L$156)</f>
        <v>0</v>
      </c>
      <c r="AB37" s="157"/>
      <c r="AC37" s="157"/>
      <c r="AD37" s="157"/>
      <c r="AE37" s="220" t="s">
        <v>34</v>
      </c>
      <c r="AF37" s="3"/>
      <c r="AG37" s="3"/>
      <c r="AH37" s="178"/>
      <c r="AI37" s="178"/>
      <c r="AJ37" s="236"/>
      <c r="AK37" s="236"/>
      <c r="AL37" s="236"/>
      <c r="AM37" s="236"/>
      <c r="AN37" s="223"/>
      <c r="AO37" s="240"/>
    </row>
    <row r="38" spans="3:41" s="3" customFormat="1" ht="12" customHeight="1">
      <c r="C38" s="20"/>
      <c r="D38" s="49"/>
      <c r="E38" s="72" t="s">
        <v>102</v>
      </c>
      <c r="F38" s="78"/>
      <c r="G38" s="78"/>
      <c r="H38" s="78"/>
      <c r="I38" s="78"/>
      <c r="J38" s="78"/>
      <c r="K38" s="78"/>
      <c r="L38" s="78"/>
      <c r="M38" s="78"/>
      <c r="N38" s="78"/>
      <c r="O38" s="78"/>
      <c r="P38" s="78"/>
      <c r="Q38" s="78"/>
      <c r="R38" s="78"/>
      <c r="S38" s="78"/>
      <c r="T38" s="78"/>
      <c r="U38" s="78"/>
      <c r="V38" s="123"/>
      <c r="W38" s="139">
        <f>COUNTIFS('(別紙様式3)入所･居住系'!$E$7:$E$156,E38,'(別紙様式3)入所･居住系'!$L$7:$L$156,"&gt;0")</f>
        <v>0</v>
      </c>
      <c r="X38" s="158"/>
      <c r="Y38" s="170" t="s">
        <v>31</v>
      </c>
      <c r="Z38" s="186"/>
      <c r="AA38" s="139">
        <f>SUMIF('(別紙様式3)入所･居住系'!$E$7:$E$156,E38,'(別紙様式3)入所･居住系'!$L$7:$L$156)</f>
        <v>0</v>
      </c>
      <c r="AB38" s="158"/>
      <c r="AC38" s="158"/>
      <c r="AD38" s="158"/>
      <c r="AE38" s="221" t="s">
        <v>34</v>
      </c>
      <c r="AF38" s="3"/>
      <c r="AG38" s="3"/>
      <c r="AH38" s="178"/>
      <c r="AI38" s="178"/>
      <c r="AJ38" s="236"/>
      <c r="AK38" s="236"/>
      <c r="AL38" s="236"/>
      <c r="AM38" s="236"/>
      <c r="AN38" s="223"/>
      <c r="AO38" s="240"/>
    </row>
    <row r="39" spans="3:41" s="3" customFormat="1" ht="12" customHeight="1">
      <c r="C39" s="21" t="s">
        <v>65</v>
      </c>
      <c r="D39" s="50"/>
      <c r="E39" s="50"/>
      <c r="F39" s="50"/>
      <c r="G39" s="50"/>
      <c r="H39" s="50"/>
      <c r="I39" s="50"/>
      <c r="J39" s="50"/>
      <c r="K39" s="50"/>
      <c r="L39" s="50"/>
      <c r="M39" s="50"/>
      <c r="N39" s="50"/>
      <c r="O39" s="50"/>
      <c r="P39" s="50"/>
      <c r="Q39" s="50"/>
      <c r="R39" s="50"/>
      <c r="S39" s="50"/>
      <c r="T39" s="50"/>
      <c r="U39" s="50"/>
      <c r="V39" s="125"/>
      <c r="W39" s="136">
        <f>SUM(W34:X38)</f>
        <v>0</v>
      </c>
      <c r="X39" s="144"/>
      <c r="Y39" s="165" t="s">
        <v>31</v>
      </c>
      <c r="Z39" s="181"/>
      <c r="AA39" s="136">
        <f>SUM(AA34:AD38)</f>
        <v>0</v>
      </c>
      <c r="AB39" s="144"/>
      <c r="AC39" s="144"/>
      <c r="AD39" s="144"/>
      <c r="AE39" s="215" t="s">
        <v>34</v>
      </c>
      <c r="AF39" s="232"/>
      <c r="AG39" s="232"/>
      <c r="AH39" s="177"/>
      <c r="AI39" s="177"/>
      <c r="AJ39" s="235"/>
      <c r="AK39" s="235"/>
      <c r="AL39" s="235"/>
      <c r="AM39" s="235"/>
      <c r="AN39" s="237"/>
      <c r="AO39" s="238"/>
    </row>
    <row r="40" spans="3:41" s="3" customFormat="1" ht="12" customHeight="1">
      <c r="C40" s="22" t="s">
        <v>66</v>
      </c>
      <c r="D40" s="51"/>
      <c r="E40" s="51"/>
      <c r="F40" s="51"/>
      <c r="G40" s="51"/>
      <c r="H40" s="51"/>
      <c r="I40" s="51"/>
      <c r="J40" s="51"/>
      <c r="K40" s="51"/>
      <c r="L40" s="51"/>
      <c r="M40" s="51"/>
      <c r="N40" s="51"/>
      <c r="O40" s="51"/>
      <c r="P40" s="51"/>
      <c r="Q40" s="51"/>
      <c r="R40" s="51"/>
      <c r="S40" s="51"/>
      <c r="T40" s="51"/>
      <c r="U40" s="51"/>
      <c r="V40" s="126"/>
      <c r="W40" s="140">
        <f>W23+W33+W39</f>
        <v>0</v>
      </c>
      <c r="X40" s="140"/>
      <c r="Y40" s="171" t="s">
        <v>31</v>
      </c>
      <c r="Z40" s="187"/>
      <c r="AA40" s="197">
        <f>AA23+AA33+AA39</f>
        <v>0</v>
      </c>
      <c r="AB40" s="140"/>
      <c r="AC40" s="140">
        <f>AC23+AC33+AC39</f>
        <v>0</v>
      </c>
      <c r="AD40" s="140"/>
      <c r="AE40" s="222" t="s">
        <v>34</v>
      </c>
      <c r="AF40" s="232"/>
      <c r="AG40" s="3"/>
      <c r="AH40" s="3"/>
      <c r="AI40" s="3"/>
      <c r="AJ40" s="3"/>
      <c r="AK40" s="3"/>
      <c r="AL40" s="3"/>
      <c r="AM40" s="3"/>
      <c r="AN40" s="3"/>
      <c r="AO40" s="3"/>
    </row>
    <row r="41" spans="3:41" s="3" customFormat="1" ht="13.5" customHeight="1">
      <c r="C41" s="23" t="s">
        <v>98</v>
      </c>
      <c r="D41" s="3"/>
      <c r="E41" s="57"/>
      <c r="F41" s="57"/>
      <c r="G41" s="57"/>
      <c r="H41" s="57"/>
      <c r="I41" s="57"/>
      <c r="J41" s="57"/>
      <c r="K41" s="57"/>
      <c r="L41" s="57"/>
      <c r="M41" s="57"/>
      <c r="N41" s="57"/>
      <c r="O41" s="57"/>
      <c r="P41" s="57"/>
      <c r="Q41" s="57"/>
      <c r="R41" s="57"/>
      <c r="S41" s="57"/>
      <c r="T41" s="57"/>
      <c r="U41" s="57"/>
      <c r="V41" s="57"/>
      <c r="W41" s="141"/>
      <c r="X41" s="141"/>
      <c r="Y41" s="172"/>
      <c r="Z41" s="172"/>
      <c r="AA41" s="198"/>
      <c r="AB41" s="198"/>
      <c r="AC41" s="198"/>
      <c r="AD41" s="198"/>
      <c r="AE41" s="223"/>
      <c r="AF41" s="3"/>
      <c r="AG41" s="3"/>
      <c r="AH41" s="3"/>
      <c r="AI41" s="3"/>
      <c r="AJ41" s="3"/>
      <c r="AK41" s="3"/>
      <c r="AL41" s="3"/>
      <c r="AM41" s="3"/>
      <c r="AN41" s="3"/>
      <c r="AO41" s="3"/>
    </row>
    <row r="42" spans="3:41" s="3" customFormat="1" ht="12" customHeight="1">
      <c r="C42" s="24" t="s">
        <v>30</v>
      </c>
      <c r="D42" s="52"/>
      <c r="E42" s="52"/>
      <c r="F42" s="52"/>
      <c r="G42" s="52"/>
      <c r="H42" s="52"/>
      <c r="I42" s="52"/>
      <c r="J42" s="52"/>
      <c r="K42" s="52"/>
      <c r="L42" s="52"/>
      <c r="M42" s="52"/>
      <c r="N42" s="52"/>
      <c r="O42" s="52"/>
      <c r="P42" s="52"/>
      <c r="Q42" s="52"/>
      <c r="R42" s="52"/>
      <c r="S42" s="52"/>
      <c r="T42" s="52"/>
      <c r="U42" s="52"/>
      <c r="V42" s="127"/>
      <c r="W42" s="142" t="s">
        <v>19</v>
      </c>
      <c r="X42" s="159"/>
      <c r="Y42" s="159"/>
      <c r="Z42" s="188"/>
      <c r="AA42" s="199" t="s">
        <v>27</v>
      </c>
      <c r="AB42" s="199"/>
      <c r="AC42" s="199"/>
      <c r="AD42" s="199"/>
      <c r="AE42" s="224"/>
      <c r="AF42" s="3"/>
      <c r="AG42" s="3"/>
      <c r="AH42" s="3"/>
      <c r="AI42" s="3"/>
      <c r="AJ42" s="3"/>
      <c r="AK42" s="3"/>
      <c r="AL42" s="3"/>
      <c r="AM42" s="3"/>
      <c r="AN42" s="3"/>
      <c r="AO42" s="3"/>
    </row>
    <row r="43" spans="3:41" s="3" customFormat="1" ht="12" customHeight="1">
      <c r="C43" s="25" t="s">
        <v>52</v>
      </c>
      <c r="D43" s="53"/>
      <c r="E43" s="73" t="s">
        <v>67</v>
      </c>
      <c r="F43" s="79"/>
      <c r="G43" s="79"/>
      <c r="H43" s="79"/>
      <c r="I43" s="79"/>
      <c r="J43" s="79"/>
      <c r="K43" s="79"/>
      <c r="L43" s="79"/>
      <c r="M43" s="79"/>
      <c r="N43" s="79"/>
      <c r="O43" s="79"/>
      <c r="P43" s="79"/>
      <c r="Q43" s="79"/>
      <c r="R43" s="79"/>
      <c r="S43" s="79"/>
      <c r="T43" s="79"/>
      <c r="U43" s="79"/>
      <c r="V43" s="128"/>
      <c r="W43" s="143">
        <f>COUNTIFS('(別紙様式4)運営費'!$E$7:$E$16,E43,'(別紙様式4)運営費'!$I$7:$I$16,"&gt;0")</f>
        <v>0</v>
      </c>
      <c r="X43" s="160"/>
      <c r="Y43" s="173" t="s">
        <v>31</v>
      </c>
      <c r="Z43" s="189"/>
      <c r="AA43" s="143">
        <f>SUMIF('(別紙様式4)運営費'!$E$7:$E$16,E43,'(別紙様式4)運営費'!$I$7:$I$16)</f>
        <v>0</v>
      </c>
      <c r="AB43" s="160"/>
      <c r="AC43" s="160"/>
      <c r="AD43" s="160"/>
      <c r="AE43" s="225" t="s">
        <v>34</v>
      </c>
      <c r="AF43" s="232"/>
      <c r="AG43" s="232"/>
      <c r="AH43" s="177"/>
      <c r="AI43" s="177"/>
      <c r="AJ43" s="235"/>
      <c r="AK43" s="235"/>
      <c r="AL43" s="235"/>
      <c r="AM43" s="235"/>
      <c r="AN43" s="238"/>
      <c r="AO43" s="238"/>
    </row>
    <row r="44" spans="3:41" s="3" customFormat="1" ht="12" customHeight="1">
      <c r="C44" s="15"/>
      <c r="D44" s="44"/>
      <c r="E44" s="71" t="s">
        <v>68</v>
      </c>
      <c r="F44" s="77"/>
      <c r="G44" s="77"/>
      <c r="H44" s="77"/>
      <c r="I44" s="77"/>
      <c r="J44" s="77"/>
      <c r="K44" s="77"/>
      <c r="L44" s="77"/>
      <c r="M44" s="77"/>
      <c r="N44" s="77"/>
      <c r="O44" s="77"/>
      <c r="P44" s="77"/>
      <c r="Q44" s="77"/>
      <c r="R44" s="77"/>
      <c r="S44" s="77"/>
      <c r="T44" s="77"/>
      <c r="U44" s="77"/>
      <c r="V44" s="122"/>
      <c r="W44" s="138">
        <f>COUNTIFS('(別紙様式4)運営費'!$E$7:$E$16,E44,'(別紙様式4)運営費'!$I$7:$I$16,"&gt;0")</f>
        <v>0</v>
      </c>
      <c r="X44" s="157"/>
      <c r="Y44" s="167" t="s">
        <v>31</v>
      </c>
      <c r="Z44" s="183"/>
      <c r="AA44" s="195">
        <f>SUMIF('(別紙様式4)運営費'!$E$7:$E$16,E44,'(別紙様式4)運営費'!$I$7:$I$16)</f>
        <v>0</v>
      </c>
      <c r="AB44" s="205"/>
      <c r="AC44" s="205"/>
      <c r="AD44" s="205"/>
      <c r="AE44" s="217" t="s">
        <v>34</v>
      </c>
      <c r="AF44" s="232"/>
      <c r="AG44" s="232"/>
      <c r="AH44" s="177"/>
      <c r="AI44" s="177"/>
      <c r="AJ44" s="235"/>
      <c r="AK44" s="235"/>
      <c r="AL44" s="235"/>
      <c r="AM44" s="235"/>
      <c r="AN44" s="237"/>
      <c r="AO44" s="238"/>
    </row>
    <row r="45" spans="3:41" s="3" customFormat="1" ht="12" customHeight="1">
      <c r="C45" s="15"/>
      <c r="D45" s="44"/>
      <c r="E45" s="71" t="s">
        <v>24</v>
      </c>
      <c r="F45" s="77"/>
      <c r="G45" s="77"/>
      <c r="H45" s="77"/>
      <c r="I45" s="77"/>
      <c r="J45" s="77"/>
      <c r="K45" s="77"/>
      <c r="L45" s="77"/>
      <c r="M45" s="77"/>
      <c r="N45" s="77"/>
      <c r="O45" s="77"/>
      <c r="P45" s="77"/>
      <c r="Q45" s="77"/>
      <c r="R45" s="77"/>
      <c r="S45" s="77"/>
      <c r="T45" s="77"/>
      <c r="U45" s="77"/>
      <c r="V45" s="122"/>
      <c r="W45" s="138">
        <f>COUNTIFS('(別紙様式4)運営費'!$E$7:$E$16,E45,'(別紙様式4)運営費'!$I$7:$I$16,"&gt;0")</f>
        <v>0</v>
      </c>
      <c r="X45" s="157"/>
      <c r="Y45" s="167" t="s">
        <v>31</v>
      </c>
      <c r="Z45" s="183"/>
      <c r="AA45" s="195">
        <f>SUMIF('(別紙様式4)運営費'!$E$7:$E$16,E45,'(別紙様式4)運営費'!$I$7:$I$16)</f>
        <v>0</v>
      </c>
      <c r="AB45" s="205"/>
      <c r="AC45" s="205"/>
      <c r="AD45" s="205"/>
      <c r="AE45" s="217" t="s">
        <v>34</v>
      </c>
      <c r="AF45" s="232"/>
      <c r="AG45" s="232"/>
      <c r="AH45" s="177"/>
      <c r="AI45" s="177"/>
      <c r="AJ45" s="235"/>
      <c r="AK45" s="235"/>
      <c r="AL45" s="235"/>
      <c r="AM45" s="235"/>
      <c r="AN45" s="237"/>
      <c r="AO45" s="238"/>
    </row>
    <row r="46" spans="3:41" s="3" customFormat="1" ht="12" customHeight="1">
      <c r="C46" s="15"/>
      <c r="D46" s="44"/>
      <c r="E46" s="71" t="s">
        <v>69</v>
      </c>
      <c r="F46" s="77"/>
      <c r="G46" s="77"/>
      <c r="H46" s="77"/>
      <c r="I46" s="77"/>
      <c r="J46" s="77"/>
      <c r="K46" s="77"/>
      <c r="L46" s="77"/>
      <c r="M46" s="77"/>
      <c r="N46" s="77"/>
      <c r="O46" s="77"/>
      <c r="P46" s="77"/>
      <c r="Q46" s="77"/>
      <c r="R46" s="77"/>
      <c r="S46" s="77"/>
      <c r="T46" s="77"/>
      <c r="U46" s="77"/>
      <c r="V46" s="122"/>
      <c r="W46" s="138">
        <f>COUNTIFS('(別紙様式4)運営費'!$E$7:$E$16,E46,'(別紙様式4)運営費'!$I$7:$I$16,"&gt;0")</f>
        <v>0</v>
      </c>
      <c r="X46" s="157"/>
      <c r="Y46" s="167" t="s">
        <v>31</v>
      </c>
      <c r="Z46" s="183"/>
      <c r="AA46" s="195">
        <f>SUMIF('(別紙様式4)運営費'!$E$7:$E$16,E46,'(別紙様式4)運営費'!$I$7:$I$16)</f>
        <v>0</v>
      </c>
      <c r="AB46" s="205"/>
      <c r="AC46" s="205"/>
      <c r="AD46" s="205"/>
      <c r="AE46" s="217" t="s">
        <v>34</v>
      </c>
      <c r="AF46" s="3"/>
      <c r="AG46" s="3"/>
      <c r="AH46" s="178"/>
      <c r="AI46" s="178"/>
      <c r="AJ46" s="236"/>
      <c r="AK46" s="236"/>
      <c r="AL46" s="236"/>
      <c r="AM46" s="236"/>
      <c r="AN46" s="223"/>
      <c r="AO46" s="240"/>
    </row>
    <row r="47" spans="3:41" s="3" customFormat="1" ht="12" customHeight="1">
      <c r="C47" s="15"/>
      <c r="D47" s="44"/>
      <c r="E47" s="71" t="s">
        <v>70</v>
      </c>
      <c r="F47" s="77"/>
      <c r="G47" s="77"/>
      <c r="H47" s="77"/>
      <c r="I47" s="77"/>
      <c r="J47" s="77"/>
      <c r="K47" s="77"/>
      <c r="L47" s="77"/>
      <c r="M47" s="77"/>
      <c r="N47" s="77"/>
      <c r="O47" s="77"/>
      <c r="P47" s="77"/>
      <c r="Q47" s="77"/>
      <c r="R47" s="77"/>
      <c r="S47" s="77"/>
      <c r="T47" s="77"/>
      <c r="U47" s="77"/>
      <c r="V47" s="122"/>
      <c r="W47" s="138">
        <f>COUNTIFS('(別紙様式4)運営費'!$E$7:$E$16,E47,'(別紙様式4)運営費'!$I$7:$I$16,"&gt;0")</f>
        <v>0</v>
      </c>
      <c r="X47" s="157"/>
      <c r="Y47" s="167" t="s">
        <v>31</v>
      </c>
      <c r="Z47" s="183"/>
      <c r="AA47" s="195">
        <f>SUMIF('(別紙様式4)運営費'!$E$7:$E$16,E47,'(別紙様式4)運営費'!$I$7:$I$16)</f>
        <v>0</v>
      </c>
      <c r="AB47" s="205"/>
      <c r="AC47" s="205"/>
      <c r="AD47" s="205"/>
      <c r="AE47" s="217" t="s">
        <v>34</v>
      </c>
      <c r="AF47" s="3"/>
      <c r="AG47" s="3"/>
      <c r="AH47" s="178"/>
      <c r="AI47" s="178"/>
      <c r="AJ47" s="236"/>
      <c r="AK47" s="236"/>
      <c r="AL47" s="236"/>
      <c r="AM47" s="236"/>
      <c r="AN47" s="223"/>
      <c r="AO47" s="240"/>
    </row>
    <row r="48" spans="3:41" s="3" customFormat="1" ht="12" customHeight="1">
      <c r="C48" s="15"/>
      <c r="D48" s="44"/>
      <c r="E48" s="71" t="s">
        <v>99</v>
      </c>
      <c r="F48" s="77"/>
      <c r="G48" s="77"/>
      <c r="H48" s="77"/>
      <c r="I48" s="77"/>
      <c r="J48" s="77"/>
      <c r="K48" s="77"/>
      <c r="L48" s="77"/>
      <c r="M48" s="77"/>
      <c r="N48" s="77"/>
      <c r="O48" s="77"/>
      <c r="P48" s="77"/>
      <c r="Q48" s="77"/>
      <c r="R48" s="77"/>
      <c r="S48" s="77"/>
      <c r="T48" s="77"/>
      <c r="U48" s="77"/>
      <c r="V48" s="122"/>
      <c r="W48" s="138">
        <f>COUNTIFS('(別紙様式4)運営費'!$E$7:$E$16,E48,'(別紙様式4)運営費'!$I$7:$I$16,"&gt;0")</f>
        <v>0</v>
      </c>
      <c r="X48" s="157"/>
      <c r="Y48" s="167" t="s">
        <v>110</v>
      </c>
      <c r="Z48" s="183"/>
      <c r="AA48" s="195">
        <f>SUMIF('(別紙様式4)運営費'!$E$7:$E$16,E48,'(別紙様式4)運営費'!$I$7:$I$16)</f>
        <v>0</v>
      </c>
      <c r="AB48" s="205"/>
      <c r="AC48" s="205"/>
      <c r="AD48" s="205"/>
      <c r="AE48" s="226" t="s">
        <v>34</v>
      </c>
      <c r="AF48" s="3"/>
      <c r="AG48" s="3"/>
      <c r="AH48" s="178"/>
      <c r="AI48" s="178"/>
      <c r="AJ48" s="236"/>
      <c r="AK48" s="236"/>
      <c r="AL48" s="236"/>
      <c r="AM48" s="236"/>
      <c r="AN48" s="223"/>
      <c r="AO48" s="240"/>
    </row>
    <row r="49" spans="3:41" s="3" customFormat="1" ht="12" customHeight="1">
      <c r="C49" s="15"/>
      <c r="D49" s="44"/>
      <c r="E49" s="71" t="s">
        <v>71</v>
      </c>
      <c r="F49" s="77"/>
      <c r="G49" s="77"/>
      <c r="H49" s="77"/>
      <c r="I49" s="77"/>
      <c r="J49" s="77"/>
      <c r="K49" s="77"/>
      <c r="L49" s="77"/>
      <c r="M49" s="77"/>
      <c r="N49" s="77"/>
      <c r="O49" s="77"/>
      <c r="P49" s="77"/>
      <c r="Q49" s="77"/>
      <c r="R49" s="77"/>
      <c r="S49" s="77"/>
      <c r="T49" s="77"/>
      <c r="U49" s="77"/>
      <c r="V49" s="122"/>
      <c r="W49" s="138">
        <f>COUNTIFS('(別紙様式4)運営費'!$E$7:$E$16,E49,'(別紙様式4)運営費'!$I$7:$I$16,"&gt;0")</f>
        <v>0</v>
      </c>
      <c r="X49" s="157"/>
      <c r="Y49" s="167" t="s">
        <v>31</v>
      </c>
      <c r="Z49" s="183"/>
      <c r="AA49" s="195">
        <f>SUMIF('(別紙様式4)運営費'!$E$7:$E$16,E49,'(別紙様式4)運営費'!$I$7:$I$16)</f>
        <v>0</v>
      </c>
      <c r="AB49" s="205"/>
      <c r="AC49" s="205"/>
      <c r="AD49" s="205"/>
      <c r="AE49" s="217" t="s">
        <v>34</v>
      </c>
      <c r="AF49" s="3"/>
      <c r="AG49" s="3"/>
      <c r="AH49" s="178"/>
      <c r="AI49" s="178"/>
      <c r="AJ49" s="236"/>
      <c r="AK49" s="236"/>
      <c r="AL49" s="236"/>
      <c r="AM49" s="236"/>
      <c r="AN49" s="223"/>
      <c r="AO49" s="240"/>
    </row>
    <row r="50" spans="3:41" s="3" customFormat="1" ht="12" customHeight="1">
      <c r="C50" s="15"/>
      <c r="D50" s="44"/>
      <c r="E50" s="71" t="s">
        <v>72</v>
      </c>
      <c r="F50" s="77"/>
      <c r="G50" s="77"/>
      <c r="H50" s="77"/>
      <c r="I50" s="77"/>
      <c r="J50" s="77"/>
      <c r="K50" s="77"/>
      <c r="L50" s="77"/>
      <c r="M50" s="77"/>
      <c r="N50" s="77"/>
      <c r="O50" s="77"/>
      <c r="P50" s="77"/>
      <c r="Q50" s="77"/>
      <c r="R50" s="77"/>
      <c r="S50" s="77"/>
      <c r="T50" s="77"/>
      <c r="U50" s="77"/>
      <c r="V50" s="122"/>
      <c r="W50" s="138">
        <f>COUNTIFS('(別紙様式4)運営費'!$E$7:$E$16,E50,'(別紙様式4)運営費'!$I$7:$I$16,"&gt;0")</f>
        <v>0</v>
      </c>
      <c r="X50" s="157"/>
      <c r="Y50" s="167" t="s">
        <v>31</v>
      </c>
      <c r="Z50" s="183"/>
      <c r="AA50" s="195">
        <f>SUMIF('(別紙様式4)運営費'!$E$7:$E$16,E50,'(別紙様式4)運営費'!$I$7:$I$16)</f>
        <v>0</v>
      </c>
      <c r="AB50" s="205"/>
      <c r="AC50" s="205"/>
      <c r="AD50" s="205"/>
      <c r="AE50" s="217" t="s">
        <v>34</v>
      </c>
      <c r="AF50" s="3"/>
      <c r="AG50" s="3"/>
      <c r="AH50" s="178"/>
      <c r="AI50" s="178"/>
      <c r="AJ50" s="236"/>
      <c r="AK50" s="236"/>
      <c r="AL50" s="236"/>
      <c r="AM50" s="236"/>
      <c r="AN50" s="223"/>
      <c r="AO50" s="240"/>
    </row>
    <row r="51" spans="3:41" s="3" customFormat="1" ht="12" customHeight="1">
      <c r="C51" s="16"/>
      <c r="D51" s="45"/>
      <c r="E51" s="72" t="s">
        <v>73</v>
      </c>
      <c r="F51" s="78"/>
      <c r="G51" s="78"/>
      <c r="H51" s="78"/>
      <c r="I51" s="78"/>
      <c r="J51" s="78"/>
      <c r="K51" s="78"/>
      <c r="L51" s="78"/>
      <c r="M51" s="78"/>
      <c r="N51" s="78"/>
      <c r="O51" s="78"/>
      <c r="P51" s="78"/>
      <c r="Q51" s="78"/>
      <c r="R51" s="78"/>
      <c r="S51" s="78"/>
      <c r="T51" s="78"/>
      <c r="U51" s="78"/>
      <c r="V51" s="123"/>
      <c r="W51" s="139">
        <f>COUNTIFS('(別紙様式4)運営費'!$E$7:$E$16,E51,'(別紙様式4)運営費'!$I$7:$I$16,"&gt;0")</f>
        <v>0</v>
      </c>
      <c r="X51" s="158"/>
      <c r="Y51" s="168" t="s">
        <v>31</v>
      </c>
      <c r="Z51" s="184"/>
      <c r="AA51" s="196">
        <f>SUMIF('(別紙様式4)運営費'!$E$7:$E$16,E51,'(別紙様式4)運営費'!$I$7:$I$16)</f>
        <v>0</v>
      </c>
      <c r="AB51" s="206"/>
      <c r="AC51" s="206"/>
      <c r="AD51" s="206"/>
      <c r="AE51" s="218" t="s">
        <v>34</v>
      </c>
      <c r="AF51" s="232"/>
      <c r="AG51" s="232"/>
      <c r="AH51" s="177"/>
      <c r="AI51" s="177"/>
      <c r="AJ51" s="235"/>
      <c r="AK51" s="235"/>
      <c r="AL51" s="235"/>
      <c r="AM51" s="235"/>
      <c r="AN51" s="238"/>
      <c r="AO51" s="238"/>
    </row>
    <row r="52" spans="3:41" s="3" customFormat="1" ht="12" customHeight="1">
      <c r="C52" s="17" t="s">
        <v>65</v>
      </c>
      <c r="D52" s="46"/>
      <c r="E52" s="46"/>
      <c r="F52" s="46"/>
      <c r="G52" s="46"/>
      <c r="H52" s="46"/>
      <c r="I52" s="46"/>
      <c r="J52" s="46"/>
      <c r="K52" s="46"/>
      <c r="L52" s="46"/>
      <c r="M52" s="46"/>
      <c r="N52" s="46"/>
      <c r="O52" s="46"/>
      <c r="P52" s="46"/>
      <c r="Q52" s="46"/>
      <c r="R52" s="46"/>
      <c r="S52" s="46"/>
      <c r="T52" s="46"/>
      <c r="U52" s="46"/>
      <c r="V52" s="124"/>
      <c r="W52" s="136">
        <f>SUM(W43:X51)</f>
        <v>0</v>
      </c>
      <c r="X52" s="144"/>
      <c r="Y52" s="165" t="s">
        <v>31</v>
      </c>
      <c r="Z52" s="181"/>
      <c r="AA52" s="136">
        <f>SUM(AA43:AD51)</f>
        <v>0</v>
      </c>
      <c r="AB52" s="144"/>
      <c r="AC52" s="144"/>
      <c r="AD52" s="144"/>
      <c r="AE52" s="215" t="s">
        <v>34</v>
      </c>
      <c r="AF52" s="232"/>
      <c r="AG52" s="232"/>
      <c r="AH52" s="177"/>
      <c r="AI52" s="177"/>
      <c r="AJ52" s="235"/>
      <c r="AK52" s="235"/>
      <c r="AL52" s="235"/>
      <c r="AM52" s="235"/>
      <c r="AN52" s="237"/>
      <c r="AO52" s="238"/>
    </row>
    <row r="53" spans="3:41" s="3" customFormat="1" ht="12" customHeight="1">
      <c r="C53" s="26" t="s">
        <v>135</v>
      </c>
      <c r="D53" s="54" t="s">
        <v>109</v>
      </c>
      <c r="E53" s="70" t="s">
        <v>74</v>
      </c>
      <c r="F53" s="76"/>
      <c r="G53" s="76"/>
      <c r="H53" s="76"/>
      <c r="I53" s="76"/>
      <c r="J53" s="76"/>
      <c r="K53" s="76"/>
      <c r="L53" s="76"/>
      <c r="M53" s="76"/>
      <c r="N53" s="76"/>
      <c r="O53" s="76"/>
      <c r="P53" s="76"/>
      <c r="Q53" s="76"/>
      <c r="R53" s="76"/>
      <c r="S53" s="76"/>
      <c r="T53" s="76"/>
      <c r="U53" s="76"/>
      <c r="V53" s="121"/>
      <c r="W53" s="143">
        <f>COUNTIFS('(別紙様式4)運営費'!$E$20:$E$29,E53,'(別紙様式4)運営費'!$H$20:$H$29,"&lt;30")</f>
        <v>0</v>
      </c>
      <c r="X53" s="160"/>
      <c r="Y53" s="166" t="s">
        <v>31</v>
      </c>
      <c r="Z53" s="182"/>
      <c r="AA53" s="143">
        <f>SUMIFS('(別紙様式4)運営費'!$I$20:$I$29,'(別紙様式4)運営費'!$E$20:$E$29,E53,'(別紙様式4)運営費'!$H$20:$H$29,"&lt;30")</f>
        <v>0</v>
      </c>
      <c r="AB53" s="160"/>
      <c r="AC53" s="160"/>
      <c r="AD53" s="160"/>
      <c r="AE53" s="219" t="s">
        <v>34</v>
      </c>
      <c r="AF53" s="232"/>
      <c r="AG53" s="232"/>
      <c r="AH53" s="177"/>
      <c r="AI53" s="177"/>
      <c r="AJ53" s="235"/>
      <c r="AK53" s="235"/>
      <c r="AL53" s="235"/>
      <c r="AM53" s="235"/>
      <c r="AN53" s="237"/>
      <c r="AO53" s="238"/>
    </row>
    <row r="54" spans="3:41" s="3" customFormat="1" ht="12" customHeight="1">
      <c r="C54" s="27"/>
      <c r="D54" s="55"/>
      <c r="E54" s="71" t="s">
        <v>101</v>
      </c>
      <c r="F54" s="77"/>
      <c r="G54" s="77"/>
      <c r="H54" s="77"/>
      <c r="I54" s="77"/>
      <c r="J54" s="77"/>
      <c r="K54" s="77"/>
      <c r="L54" s="77"/>
      <c r="M54" s="77"/>
      <c r="N54" s="77"/>
      <c r="O54" s="77"/>
      <c r="P54" s="77"/>
      <c r="Q54" s="77"/>
      <c r="R54" s="77"/>
      <c r="S54" s="77"/>
      <c r="T54" s="77"/>
      <c r="U54" s="77"/>
      <c r="V54" s="122"/>
      <c r="W54" s="138">
        <f>COUNTIFS('(別紙様式4)運営費'!$E$20:$E$29,E54,'(別紙様式4)運営費'!$H$20:$H$29,"&lt;30")</f>
        <v>0</v>
      </c>
      <c r="X54" s="157"/>
      <c r="Y54" s="169" t="s">
        <v>31</v>
      </c>
      <c r="Z54" s="185"/>
      <c r="AA54" s="138">
        <f>SUMIFS('(別紙様式4)運営費'!$I$20:$I$29,'(別紙様式4)運営費'!$E$20:$E$29,E54,'(別紙様式4)運営費'!$H$20:$H$29,"&lt;30")</f>
        <v>0</v>
      </c>
      <c r="AB54" s="157"/>
      <c r="AC54" s="157"/>
      <c r="AD54" s="157"/>
      <c r="AE54" s="220" t="s">
        <v>34</v>
      </c>
      <c r="AF54" s="232"/>
      <c r="AG54" s="232"/>
      <c r="AH54" s="177"/>
      <c r="AI54" s="177"/>
      <c r="AJ54" s="235"/>
      <c r="AK54" s="235"/>
      <c r="AL54" s="235"/>
      <c r="AM54" s="235"/>
      <c r="AN54" s="237"/>
      <c r="AO54" s="238"/>
    </row>
    <row r="55" spans="3:41" s="3" customFormat="1" ht="12" customHeight="1">
      <c r="C55" s="27"/>
      <c r="D55" s="55"/>
      <c r="E55" s="71" t="s">
        <v>93</v>
      </c>
      <c r="F55" s="77"/>
      <c r="G55" s="77"/>
      <c r="H55" s="77"/>
      <c r="I55" s="77"/>
      <c r="J55" s="77"/>
      <c r="K55" s="77"/>
      <c r="L55" s="77"/>
      <c r="M55" s="77"/>
      <c r="N55" s="77"/>
      <c r="O55" s="77"/>
      <c r="P55" s="77"/>
      <c r="Q55" s="77"/>
      <c r="R55" s="77"/>
      <c r="S55" s="77"/>
      <c r="T55" s="77"/>
      <c r="U55" s="77"/>
      <c r="V55" s="122"/>
      <c r="W55" s="138">
        <f>COUNTIFS('(別紙様式4)運営費'!$E$20:$E$29,E55,'(別紙様式4)運営費'!$H$20:$H$29,"&lt;30")</f>
        <v>0</v>
      </c>
      <c r="X55" s="157"/>
      <c r="Y55" s="169" t="s">
        <v>31</v>
      </c>
      <c r="Z55" s="185"/>
      <c r="AA55" s="138">
        <f>SUMIFS('(別紙様式4)運営費'!$I$20:$I$29,'(別紙様式4)運営費'!$E$20:$E$29,E55,'(別紙様式4)運営費'!$H$20:$H$29,"&lt;30")</f>
        <v>0</v>
      </c>
      <c r="AB55" s="157"/>
      <c r="AC55" s="157"/>
      <c r="AD55" s="157"/>
      <c r="AE55" s="220" t="s">
        <v>34</v>
      </c>
      <c r="AF55" s="3"/>
      <c r="AG55" s="3"/>
      <c r="AH55" s="178"/>
      <c r="AI55" s="178"/>
      <c r="AJ55" s="236"/>
      <c r="AK55" s="236"/>
      <c r="AL55" s="236"/>
      <c r="AM55" s="236"/>
      <c r="AN55" s="223"/>
      <c r="AO55" s="240"/>
    </row>
    <row r="56" spans="3:41" s="3" customFormat="1" ht="12" customHeight="1">
      <c r="C56" s="27"/>
      <c r="D56" s="55"/>
      <c r="E56" s="71" t="s">
        <v>100</v>
      </c>
      <c r="F56" s="77"/>
      <c r="G56" s="77"/>
      <c r="H56" s="77"/>
      <c r="I56" s="77"/>
      <c r="J56" s="77"/>
      <c r="K56" s="77"/>
      <c r="L56" s="77"/>
      <c r="M56" s="77"/>
      <c r="N56" s="77"/>
      <c r="O56" s="77"/>
      <c r="P56" s="77"/>
      <c r="Q56" s="77"/>
      <c r="R56" s="77"/>
      <c r="S56" s="77"/>
      <c r="T56" s="77"/>
      <c r="U56" s="77"/>
      <c r="V56" s="122"/>
      <c r="W56" s="138">
        <f>COUNTIFS('(別紙様式4)運営費'!$E$20:$E$29,E56,'(別紙様式4)運営費'!$H$20:$H$29,"&lt;30")</f>
        <v>0</v>
      </c>
      <c r="X56" s="157"/>
      <c r="Y56" s="169" t="s">
        <v>31</v>
      </c>
      <c r="Z56" s="185"/>
      <c r="AA56" s="138">
        <f>SUMIFS('(別紙様式4)運営費'!$I$20:$I$29,'(別紙様式4)運営費'!$E$20:$E$29,E56,'(別紙様式4)運営費'!$H$20:$H$29,"&lt;30")</f>
        <v>0</v>
      </c>
      <c r="AB56" s="157"/>
      <c r="AC56" s="157"/>
      <c r="AD56" s="157"/>
      <c r="AE56" s="220" t="s">
        <v>34</v>
      </c>
      <c r="AF56" s="3"/>
      <c r="AG56" s="3"/>
      <c r="AH56" s="178"/>
      <c r="AI56" s="178"/>
      <c r="AJ56" s="236"/>
      <c r="AK56" s="236"/>
      <c r="AL56" s="236"/>
      <c r="AM56" s="236"/>
      <c r="AN56" s="223"/>
      <c r="AO56" s="240"/>
    </row>
    <row r="57" spans="3:41" s="3" customFormat="1" ht="12" customHeight="1">
      <c r="C57" s="27"/>
      <c r="D57" s="55"/>
      <c r="E57" s="71" t="s">
        <v>102</v>
      </c>
      <c r="F57" s="77"/>
      <c r="G57" s="77"/>
      <c r="H57" s="77"/>
      <c r="I57" s="77"/>
      <c r="J57" s="77"/>
      <c r="K57" s="77"/>
      <c r="L57" s="77"/>
      <c r="M57" s="77"/>
      <c r="N57" s="77"/>
      <c r="O57" s="77"/>
      <c r="P57" s="77"/>
      <c r="Q57" s="77"/>
      <c r="R57" s="77"/>
      <c r="S57" s="77"/>
      <c r="T57" s="77"/>
      <c r="U57" s="77"/>
      <c r="V57" s="122"/>
      <c r="W57" s="138">
        <f>COUNTIFS('(別紙様式4)運営費'!$E$20:$E$29,E57,'(別紙様式4)運営費'!$H$20:$H$29,"&lt;30")</f>
        <v>0</v>
      </c>
      <c r="X57" s="157"/>
      <c r="Y57" s="169" t="s">
        <v>31</v>
      </c>
      <c r="Z57" s="185"/>
      <c r="AA57" s="138">
        <f>SUMIFS('(別紙様式4)運営費'!$I$20:$I$29,'(別紙様式4)運営費'!$E$20:$E$29,E57,'(別紙様式4)運営費'!$H$20:$H$29,"&lt;30")</f>
        <v>0</v>
      </c>
      <c r="AB57" s="157"/>
      <c r="AC57" s="157"/>
      <c r="AD57" s="157"/>
      <c r="AE57" s="220" t="s">
        <v>34</v>
      </c>
      <c r="AF57" s="3"/>
      <c r="AG57" s="3"/>
      <c r="AH57" s="178"/>
      <c r="AI57" s="178"/>
      <c r="AJ57" s="236"/>
      <c r="AK57" s="236"/>
      <c r="AL57" s="236"/>
      <c r="AM57" s="236"/>
      <c r="AN57" s="223"/>
      <c r="AO57" s="240"/>
    </row>
    <row r="58" spans="3:41" s="3" customFormat="1" ht="12" customHeight="1">
      <c r="C58" s="27"/>
      <c r="D58" s="55"/>
      <c r="E58" s="71" t="s">
        <v>61</v>
      </c>
      <c r="F58" s="77"/>
      <c r="G58" s="77"/>
      <c r="H58" s="77"/>
      <c r="I58" s="77"/>
      <c r="J58" s="77"/>
      <c r="K58" s="77"/>
      <c r="L58" s="77"/>
      <c r="M58" s="77"/>
      <c r="N58" s="77"/>
      <c r="O58" s="77"/>
      <c r="P58" s="77"/>
      <c r="Q58" s="77"/>
      <c r="R58" s="77"/>
      <c r="S58" s="77"/>
      <c r="T58" s="77"/>
      <c r="U58" s="77"/>
      <c r="V58" s="122"/>
      <c r="W58" s="138">
        <f>COUNTIFS('(別紙様式4)運営費'!$E$20:$E$29,E58,'(別紙様式4)運営費'!$H$20:$H$29,"&lt;30")</f>
        <v>0</v>
      </c>
      <c r="X58" s="157"/>
      <c r="Y58" s="169" t="s">
        <v>31</v>
      </c>
      <c r="Z58" s="185"/>
      <c r="AA58" s="138">
        <f>SUMIFS('(別紙様式4)運営費'!$I$20:$I$29,'(別紙様式4)運営費'!$E$20:$E$29,E58,'(別紙様式4)運営費'!$H$20:$H$29,"&lt;30")</f>
        <v>0</v>
      </c>
      <c r="AB58" s="157"/>
      <c r="AC58" s="157"/>
      <c r="AD58" s="157"/>
      <c r="AE58" s="220" t="s">
        <v>34</v>
      </c>
      <c r="AF58" s="3"/>
      <c r="AG58" s="3"/>
      <c r="AH58" s="178"/>
      <c r="AI58" s="178"/>
      <c r="AJ58" s="236"/>
      <c r="AK58" s="236"/>
      <c r="AL58" s="236"/>
      <c r="AM58" s="236"/>
      <c r="AN58" s="223"/>
      <c r="AO58" s="240"/>
    </row>
    <row r="59" spans="3:41" s="3" customFormat="1" ht="12" customHeight="1">
      <c r="C59" s="28"/>
      <c r="D59" s="56"/>
      <c r="E59" s="72" t="s">
        <v>128</v>
      </c>
      <c r="F59" s="78"/>
      <c r="G59" s="78"/>
      <c r="H59" s="78"/>
      <c r="I59" s="78"/>
      <c r="J59" s="78"/>
      <c r="K59" s="78"/>
      <c r="L59" s="78"/>
      <c r="M59" s="78"/>
      <c r="N59" s="78"/>
      <c r="O59" s="78"/>
      <c r="P59" s="78"/>
      <c r="Q59" s="78"/>
      <c r="R59" s="78"/>
      <c r="S59" s="78"/>
      <c r="T59" s="78"/>
      <c r="U59" s="78"/>
      <c r="V59" s="123"/>
      <c r="W59" s="139">
        <f>COUNTIFS('(別紙様式4)運営費'!$E$20:$E$29,E59,'(別紙様式4)運営費'!$H$20:$H$29,"&lt;30")</f>
        <v>0</v>
      </c>
      <c r="X59" s="158"/>
      <c r="Y59" s="170" t="s">
        <v>31</v>
      </c>
      <c r="Z59" s="186"/>
      <c r="AA59" s="139">
        <f>SUMIFS('(別紙様式4)運営費'!$I$20:$I$29,'(別紙様式4)運営費'!$E$20:$E$29,E59,'(別紙様式4)運営費'!$H$20:$H$29,"&lt;30")</f>
        <v>0</v>
      </c>
      <c r="AB59" s="158"/>
      <c r="AC59" s="158"/>
      <c r="AD59" s="158"/>
      <c r="AE59" s="221" t="s">
        <v>34</v>
      </c>
      <c r="AF59" s="3"/>
      <c r="AG59" s="3"/>
      <c r="AH59" s="178"/>
      <c r="AI59" s="178"/>
      <c r="AJ59" s="236"/>
      <c r="AK59" s="236"/>
      <c r="AL59" s="236"/>
      <c r="AM59" s="236"/>
      <c r="AN59" s="223"/>
      <c r="AO59" s="240"/>
    </row>
    <row r="60" spans="3:41" s="3" customFormat="1" ht="12" customHeight="1">
      <c r="C60" s="17" t="s">
        <v>65</v>
      </c>
      <c r="D60" s="46"/>
      <c r="E60" s="46"/>
      <c r="F60" s="46"/>
      <c r="G60" s="46"/>
      <c r="H60" s="46"/>
      <c r="I60" s="46"/>
      <c r="J60" s="46"/>
      <c r="K60" s="46"/>
      <c r="L60" s="46"/>
      <c r="M60" s="46"/>
      <c r="N60" s="46"/>
      <c r="O60" s="46"/>
      <c r="P60" s="46"/>
      <c r="Q60" s="46"/>
      <c r="R60" s="46"/>
      <c r="S60" s="46"/>
      <c r="T60" s="46"/>
      <c r="U60" s="46"/>
      <c r="V60" s="129"/>
      <c r="W60" s="144">
        <f>SUM(W53:X59)</f>
        <v>0</v>
      </c>
      <c r="X60" s="144"/>
      <c r="Y60" s="165" t="s">
        <v>31</v>
      </c>
      <c r="Z60" s="181"/>
      <c r="AA60" s="136">
        <f>SUM(AA53:AD59)</f>
        <v>0</v>
      </c>
      <c r="AB60" s="144"/>
      <c r="AC60" s="144"/>
      <c r="AD60" s="144"/>
      <c r="AE60" s="215" t="s">
        <v>34</v>
      </c>
      <c r="AF60" s="232"/>
      <c r="AG60" s="232"/>
      <c r="AH60" s="177"/>
      <c r="AI60" s="177"/>
      <c r="AJ60" s="235"/>
      <c r="AK60" s="235"/>
      <c r="AL60" s="235"/>
      <c r="AM60" s="235"/>
      <c r="AN60" s="237"/>
      <c r="AO60" s="238"/>
    </row>
    <row r="61" spans="3:41" s="3" customFormat="1" ht="12" customHeight="1">
      <c r="C61" s="26" t="s">
        <v>136</v>
      </c>
      <c r="D61" s="54" t="s">
        <v>108</v>
      </c>
      <c r="E61" s="70" t="s">
        <v>74</v>
      </c>
      <c r="F61" s="76"/>
      <c r="G61" s="76"/>
      <c r="H61" s="76"/>
      <c r="I61" s="76"/>
      <c r="J61" s="76"/>
      <c r="K61" s="76"/>
      <c r="L61" s="76"/>
      <c r="M61" s="76"/>
      <c r="N61" s="76"/>
      <c r="O61" s="76"/>
      <c r="P61" s="76"/>
      <c r="Q61" s="76"/>
      <c r="R61" s="76"/>
      <c r="S61" s="76"/>
      <c r="T61" s="76"/>
      <c r="U61" s="76"/>
      <c r="V61" s="121"/>
      <c r="W61" s="145">
        <f>COUNTIFS('(別紙様式4)運営費'!$E$20:$E$29,E61,'(別紙様式4)運営費'!$H$20:$H$29,"&gt;=30")</f>
        <v>0</v>
      </c>
      <c r="X61" s="145"/>
      <c r="Y61" s="166" t="s">
        <v>31</v>
      </c>
      <c r="Z61" s="182"/>
      <c r="AA61" s="143">
        <f>SUMIFS('(別紙様式4)運営費'!$I$20:$I$29,'(別紙様式4)運営費'!$E$20:$E$29,E61,'(別紙様式4)運営費'!$H$20:$H$29,"&gt;=30")</f>
        <v>0</v>
      </c>
      <c r="AB61" s="160"/>
      <c r="AC61" s="160"/>
      <c r="AD61" s="160"/>
      <c r="AE61" s="219" t="s">
        <v>34</v>
      </c>
      <c r="AF61" s="232"/>
      <c r="AG61" s="232"/>
      <c r="AH61" s="177"/>
      <c r="AI61" s="177"/>
      <c r="AJ61" s="235"/>
      <c r="AK61" s="235"/>
      <c r="AL61" s="235"/>
      <c r="AM61" s="235"/>
      <c r="AN61" s="237"/>
      <c r="AO61" s="238"/>
    </row>
    <row r="62" spans="3:41" s="3" customFormat="1" ht="12" customHeight="1">
      <c r="C62" s="27"/>
      <c r="D62" s="55"/>
      <c r="E62" s="71" t="s">
        <v>101</v>
      </c>
      <c r="F62" s="77"/>
      <c r="G62" s="77"/>
      <c r="H62" s="77"/>
      <c r="I62" s="77"/>
      <c r="J62" s="77"/>
      <c r="K62" s="77"/>
      <c r="L62" s="77"/>
      <c r="M62" s="77"/>
      <c r="N62" s="77"/>
      <c r="O62" s="77"/>
      <c r="P62" s="77"/>
      <c r="Q62" s="77"/>
      <c r="R62" s="77"/>
      <c r="S62" s="77"/>
      <c r="T62" s="77"/>
      <c r="U62" s="77"/>
      <c r="V62" s="122"/>
      <c r="W62" s="138">
        <f>COUNTIFS('(別紙様式4)運営費'!$E$20:$E$29,E62,'(別紙様式4)運営費'!$H$20:$H$29,"&gt;=30")</f>
        <v>0</v>
      </c>
      <c r="X62" s="157"/>
      <c r="Y62" s="169" t="s">
        <v>31</v>
      </c>
      <c r="Z62" s="185"/>
      <c r="AA62" s="138">
        <f>SUMIFS('(別紙様式4)運営費'!$I$20:$I$29,'(別紙様式4)運営費'!$E$20:$E$29,E62,'(別紙様式4)運営費'!$H$20:$H$29,"&gt;=30")</f>
        <v>0</v>
      </c>
      <c r="AB62" s="157"/>
      <c r="AC62" s="157"/>
      <c r="AD62" s="157"/>
      <c r="AE62" s="220" t="s">
        <v>34</v>
      </c>
      <c r="AF62" s="232"/>
      <c r="AG62" s="232"/>
      <c r="AH62" s="177"/>
      <c r="AI62" s="177"/>
      <c r="AJ62" s="235"/>
      <c r="AK62" s="235"/>
      <c r="AL62" s="235"/>
      <c r="AM62" s="235"/>
      <c r="AN62" s="237"/>
      <c r="AO62" s="238"/>
    </row>
    <row r="63" spans="3:41" s="3" customFormat="1" ht="12" customHeight="1">
      <c r="C63" s="27"/>
      <c r="D63" s="55"/>
      <c r="E63" s="71" t="s">
        <v>93</v>
      </c>
      <c r="F63" s="77"/>
      <c r="G63" s="77"/>
      <c r="H63" s="77"/>
      <c r="I63" s="77"/>
      <c r="J63" s="77"/>
      <c r="K63" s="77"/>
      <c r="L63" s="77"/>
      <c r="M63" s="77"/>
      <c r="N63" s="77"/>
      <c r="O63" s="77"/>
      <c r="P63" s="77"/>
      <c r="Q63" s="77"/>
      <c r="R63" s="77"/>
      <c r="S63" s="77"/>
      <c r="T63" s="77"/>
      <c r="U63" s="77"/>
      <c r="V63" s="122"/>
      <c r="W63" s="138">
        <f>COUNTIFS('(別紙様式4)運営費'!$E$20:$E$29,E63,'(別紙様式4)運営費'!$H$20:$H$29,"&gt;=30")</f>
        <v>0</v>
      </c>
      <c r="X63" s="157"/>
      <c r="Y63" s="169" t="s">
        <v>31</v>
      </c>
      <c r="Z63" s="185"/>
      <c r="AA63" s="138">
        <f>SUMIFS('(別紙様式4)運営費'!$I$20:$I$29,'(別紙様式4)運営費'!$E$20:$E$29,E63,'(別紙様式4)運営費'!$H$20:$H$29,"&gt;=30")</f>
        <v>0</v>
      </c>
      <c r="AB63" s="157"/>
      <c r="AC63" s="157"/>
      <c r="AD63" s="157"/>
      <c r="AE63" s="220" t="s">
        <v>34</v>
      </c>
      <c r="AF63" s="3"/>
      <c r="AG63" s="3"/>
      <c r="AH63" s="178"/>
      <c r="AI63" s="178"/>
      <c r="AJ63" s="236"/>
      <c r="AK63" s="236"/>
      <c r="AL63" s="236"/>
      <c r="AM63" s="236"/>
      <c r="AN63" s="223"/>
      <c r="AO63" s="240"/>
    </row>
    <row r="64" spans="3:41" s="3" customFormat="1" ht="12" customHeight="1">
      <c r="C64" s="27"/>
      <c r="D64" s="55"/>
      <c r="E64" s="71" t="s">
        <v>100</v>
      </c>
      <c r="F64" s="77"/>
      <c r="G64" s="77"/>
      <c r="H64" s="77"/>
      <c r="I64" s="77"/>
      <c r="J64" s="77"/>
      <c r="K64" s="77"/>
      <c r="L64" s="77"/>
      <c r="M64" s="77"/>
      <c r="N64" s="77"/>
      <c r="O64" s="77"/>
      <c r="P64" s="77"/>
      <c r="Q64" s="77"/>
      <c r="R64" s="77"/>
      <c r="S64" s="77"/>
      <c r="T64" s="77"/>
      <c r="U64" s="77"/>
      <c r="V64" s="122"/>
      <c r="W64" s="138">
        <f>COUNTIFS('(別紙様式4)運営費'!$E$20:$E$29,E64,'(別紙様式4)運営費'!$H$20:$H$29,"&gt;=30")</f>
        <v>0</v>
      </c>
      <c r="X64" s="157"/>
      <c r="Y64" s="169" t="s">
        <v>31</v>
      </c>
      <c r="Z64" s="185"/>
      <c r="AA64" s="138">
        <f>SUMIFS('(別紙様式4)運営費'!$I$20:$I$29,'(別紙様式4)運営費'!$E$20:$E$29,E64,'(別紙様式4)運営費'!$H$20:$H$29,"&gt;=30")</f>
        <v>0</v>
      </c>
      <c r="AB64" s="157"/>
      <c r="AC64" s="157"/>
      <c r="AD64" s="157"/>
      <c r="AE64" s="220" t="s">
        <v>34</v>
      </c>
      <c r="AF64" s="3"/>
      <c r="AG64" s="3"/>
      <c r="AH64" s="178"/>
      <c r="AI64" s="178"/>
      <c r="AJ64" s="236"/>
      <c r="AK64" s="236"/>
      <c r="AL64" s="236"/>
      <c r="AM64" s="236"/>
      <c r="AN64" s="223"/>
      <c r="AO64" s="240"/>
    </row>
    <row r="65" spans="3:148" s="3" customFormat="1" ht="12" customHeight="1">
      <c r="C65" s="27"/>
      <c r="D65" s="55"/>
      <c r="E65" s="71" t="s">
        <v>102</v>
      </c>
      <c r="F65" s="77"/>
      <c r="G65" s="77"/>
      <c r="H65" s="77"/>
      <c r="I65" s="77"/>
      <c r="J65" s="77"/>
      <c r="K65" s="77"/>
      <c r="L65" s="77"/>
      <c r="M65" s="77"/>
      <c r="N65" s="77"/>
      <c r="O65" s="77"/>
      <c r="P65" s="77"/>
      <c r="Q65" s="77"/>
      <c r="R65" s="77"/>
      <c r="S65" s="77"/>
      <c r="T65" s="77"/>
      <c r="U65" s="77"/>
      <c r="V65" s="122"/>
      <c r="W65" s="138">
        <f>COUNTIFS('(別紙様式4)運営費'!$E$20:$E$29,E65,'(別紙様式4)運営費'!$H$20:$H$29,"&gt;=30")</f>
        <v>0</v>
      </c>
      <c r="X65" s="157"/>
      <c r="Y65" s="169" t="s">
        <v>31</v>
      </c>
      <c r="Z65" s="185"/>
      <c r="AA65" s="138">
        <f>SUMIFS('(別紙様式4)運営費'!$I$20:$I$29,'(別紙様式4)運営費'!$E$20:$E$29,E65,'(別紙様式4)運営費'!$H$20:$H$29,"&gt;=30")</f>
        <v>0</v>
      </c>
      <c r="AB65" s="157"/>
      <c r="AC65" s="157"/>
      <c r="AD65" s="157"/>
      <c r="AE65" s="220" t="s">
        <v>34</v>
      </c>
      <c r="AF65" s="3"/>
      <c r="AG65" s="3"/>
      <c r="AH65" s="178"/>
      <c r="AI65" s="178"/>
      <c r="AJ65" s="236"/>
      <c r="AK65" s="236"/>
      <c r="AL65" s="236"/>
      <c r="AM65" s="236"/>
      <c r="AN65" s="223"/>
      <c r="AO65" s="240"/>
      <c r="ER65" s="3"/>
    </row>
    <row r="66" spans="3:148" s="3" customFormat="1" ht="12" customHeight="1">
      <c r="C66" s="27"/>
      <c r="D66" s="55"/>
      <c r="E66" s="71" t="s">
        <v>61</v>
      </c>
      <c r="F66" s="77"/>
      <c r="G66" s="77"/>
      <c r="H66" s="77"/>
      <c r="I66" s="77"/>
      <c r="J66" s="77"/>
      <c r="K66" s="77"/>
      <c r="L66" s="77"/>
      <c r="M66" s="77"/>
      <c r="N66" s="77"/>
      <c r="O66" s="77"/>
      <c r="P66" s="77"/>
      <c r="Q66" s="77"/>
      <c r="R66" s="77"/>
      <c r="S66" s="77"/>
      <c r="T66" s="77"/>
      <c r="U66" s="77"/>
      <c r="V66" s="122"/>
      <c r="W66" s="138">
        <f>COUNTIFS('(別紙様式4)運営費'!$E$20:$E$29,E66,'(別紙様式4)運営費'!$H$20:$H$29,"&gt;=30")</f>
        <v>0</v>
      </c>
      <c r="X66" s="157"/>
      <c r="Y66" s="169" t="s">
        <v>31</v>
      </c>
      <c r="Z66" s="185"/>
      <c r="AA66" s="138">
        <f>SUMIFS('(別紙様式4)運営費'!$I$20:$I$29,'(別紙様式4)運営費'!$E$20:$E$29,E66,'(別紙様式4)運営費'!$H$20:$H$29,"&gt;=30")</f>
        <v>0</v>
      </c>
      <c r="AB66" s="157"/>
      <c r="AC66" s="157"/>
      <c r="AD66" s="157"/>
      <c r="AE66" s="220" t="s">
        <v>34</v>
      </c>
      <c r="AF66" s="3"/>
      <c r="AG66" s="3"/>
      <c r="AH66" s="178"/>
      <c r="AI66" s="178"/>
      <c r="AJ66" s="236"/>
      <c r="AK66" s="236"/>
      <c r="AL66" s="236"/>
      <c r="AM66" s="236"/>
      <c r="AN66" s="223"/>
      <c r="AO66" s="240"/>
      <c r="ER66" s="3"/>
    </row>
    <row r="67" spans="3:148" s="3" customFormat="1" ht="12" customHeight="1">
      <c r="C67" s="28"/>
      <c r="D67" s="56"/>
      <c r="E67" s="72" t="s">
        <v>128</v>
      </c>
      <c r="F67" s="78"/>
      <c r="G67" s="78"/>
      <c r="H67" s="78"/>
      <c r="I67" s="78"/>
      <c r="J67" s="78"/>
      <c r="K67" s="78"/>
      <c r="L67" s="78"/>
      <c r="M67" s="78"/>
      <c r="N67" s="78"/>
      <c r="O67" s="78"/>
      <c r="P67" s="78"/>
      <c r="Q67" s="78"/>
      <c r="R67" s="78"/>
      <c r="S67" s="78"/>
      <c r="T67" s="78"/>
      <c r="U67" s="78"/>
      <c r="V67" s="123"/>
      <c r="W67" s="139">
        <f>COUNTIFS('(別紙様式4)運営費'!$E$20:$E$29,E67,'(別紙様式4)運営費'!$H$20:$H$29,"&gt;=30")</f>
        <v>0</v>
      </c>
      <c r="X67" s="158"/>
      <c r="Y67" s="170" t="s">
        <v>31</v>
      </c>
      <c r="Z67" s="186"/>
      <c r="AA67" s="139">
        <f>SUMIFS('(別紙様式4)運営費'!$I$20:$I$29,'(別紙様式4)運営費'!$E$20:$E$29,E67,'(別紙様式4)運営費'!$H$20:$H$29,"&gt;=30")</f>
        <v>0</v>
      </c>
      <c r="AB67" s="158"/>
      <c r="AC67" s="158"/>
      <c r="AD67" s="158"/>
      <c r="AE67" s="221" t="s">
        <v>34</v>
      </c>
      <c r="AF67" s="3"/>
      <c r="AG67" s="3"/>
      <c r="AH67" s="178"/>
      <c r="AI67" s="178"/>
      <c r="AJ67" s="236"/>
      <c r="AK67" s="236"/>
      <c r="AL67" s="236"/>
      <c r="AM67" s="236"/>
      <c r="AN67" s="223"/>
      <c r="AO67" s="240"/>
      <c r="ER67" s="3"/>
    </row>
    <row r="68" spans="3:148" s="3" customFormat="1" ht="12" customHeight="1">
      <c r="C68" s="17" t="s">
        <v>65</v>
      </c>
      <c r="D68" s="46"/>
      <c r="E68" s="46"/>
      <c r="F68" s="46"/>
      <c r="G68" s="46"/>
      <c r="H68" s="46"/>
      <c r="I68" s="46"/>
      <c r="J68" s="46"/>
      <c r="K68" s="46"/>
      <c r="L68" s="46"/>
      <c r="M68" s="46"/>
      <c r="N68" s="46"/>
      <c r="O68" s="46"/>
      <c r="P68" s="46"/>
      <c r="Q68" s="46"/>
      <c r="R68" s="46"/>
      <c r="S68" s="46"/>
      <c r="T68" s="46"/>
      <c r="U68" s="46"/>
      <c r="V68" s="129"/>
      <c r="W68" s="144">
        <f>SUM(W61:X67)</f>
        <v>0</v>
      </c>
      <c r="X68" s="144"/>
      <c r="Y68" s="165" t="s">
        <v>31</v>
      </c>
      <c r="Z68" s="181"/>
      <c r="AA68" s="136">
        <f>SUM(AA61:AD67)</f>
        <v>0</v>
      </c>
      <c r="AB68" s="144"/>
      <c r="AC68" s="144"/>
      <c r="AD68" s="144"/>
      <c r="AE68" s="215" t="s">
        <v>34</v>
      </c>
      <c r="AF68" s="232"/>
      <c r="AG68" s="232"/>
      <c r="AH68" s="177"/>
      <c r="AI68" s="177"/>
      <c r="AJ68" s="235"/>
      <c r="AK68" s="235"/>
      <c r="AL68" s="235"/>
      <c r="AM68" s="235"/>
      <c r="AN68" s="237"/>
      <c r="AO68" s="238"/>
      <c r="ER68" s="3"/>
    </row>
    <row r="69" spans="3:148" s="3" customFormat="1" ht="12" customHeight="1">
      <c r="C69" s="22" t="s">
        <v>66</v>
      </c>
      <c r="D69" s="51"/>
      <c r="E69" s="51"/>
      <c r="F69" s="51"/>
      <c r="G69" s="51"/>
      <c r="H69" s="51"/>
      <c r="I69" s="51"/>
      <c r="J69" s="51"/>
      <c r="K69" s="51"/>
      <c r="L69" s="51"/>
      <c r="M69" s="51"/>
      <c r="N69" s="51"/>
      <c r="O69" s="51"/>
      <c r="P69" s="51"/>
      <c r="Q69" s="51"/>
      <c r="R69" s="51"/>
      <c r="S69" s="51"/>
      <c r="T69" s="51"/>
      <c r="U69" s="51"/>
      <c r="V69" s="126"/>
      <c r="W69" s="140">
        <f>W52+W60+W68</f>
        <v>0</v>
      </c>
      <c r="X69" s="140"/>
      <c r="Y69" s="171" t="s">
        <v>31</v>
      </c>
      <c r="Z69" s="187"/>
      <c r="AA69" s="197">
        <f>AA52+AA60+AA68</f>
        <v>0</v>
      </c>
      <c r="AB69" s="140"/>
      <c r="AC69" s="140"/>
      <c r="AD69" s="140"/>
      <c r="AE69" s="222" t="s">
        <v>34</v>
      </c>
      <c r="AF69" s="232"/>
      <c r="AG69" s="3"/>
      <c r="AH69" s="3"/>
      <c r="AI69" s="3"/>
      <c r="AJ69" s="3"/>
      <c r="AK69" s="3"/>
      <c r="AL69" s="3"/>
      <c r="AM69" s="3"/>
      <c r="AN69" s="3"/>
      <c r="AO69" s="3"/>
      <c r="ER69" s="3"/>
    </row>
    <row r="70" spans="3:148" s="3" customFormat="1" ht="12" customHeight="1">
      <c r="C70" s="29" t="s">
        <v>113</v>
      </c>
      <c r="D70" s="57"/>
      <c r="E70" s="57"/>
      <c r="F70" s="57"/>
      <c r="G70" s="57"/>
      <c r="H70" s="57"/>
      <c r="I70" s="57"/>
      <c r="J70" s="57"/>
      <c r="K70" s="57"/>
      <c r="L70" s="57"/>
      <c r="M70" s="57"/>
      <c r="N70" s="57"/>
      <c r="O70" s="57"/>
      <c r="P70" s="57"/>
      <c r="Q70" s="57"/>
      <c r="R70" s="57"/>
      <c r="S70" s="57"/>
      <c r="T70" s="57"/>
      <c r="U70" s="57"/>
      <c r="V70" s="57"/>
      <c r="W70" s="141"/>
      <c r="X70" s="141"/>
      <c r="Y70" s="172"/>
      <c r="Z70" s="172"/>
      <c r="AA70" s="198"/>
      <c r="AB70" s="198"/>
      <c r="AC70" s="198"/>
      <c r="AD70" s="198"/>
      <c r="AE70" s="223"/>
      <c r="AF70" s="3"/>
      <c r="AG70" s="3"/>
      <c r="AH70" s="3"/>
      <c r="AI70" s="3"/>
      <c r="AJ70" s="3"/>
      <c r="AK70" s="3"/>
      <c r="AL70" s="3"/>
      <c r="AM70" s="3"/>
      <c r="AN70" s="3"/>
      <c r="AO70" s="3"/>
      <c r="ER70" s="3"/>
    </row>
    <row r="71" spans="3:148" s="3" customFormat="1" ht="12" customHeight="1">
      <c r="C71" s="30" t="s">
        <v>30</v>
      </c>
      <c r="D71" s="30"/>
      <c r="E71" s="30"/>
      <c r="F71" s="30"/>
      <c r="G71" s="30"/>
      <c r="H71" s="30"/>
      <c r="I71" s="30"/>
      <c r="J71" s="30"/>
      <c r="K71" s="30"/>
      <c r="L71" s="30"/>
      <c r="M71" s="30"/>
      <c r="N71" s="30"/>
      <c r="O71" s="30"/>
      <c r="P71" s="30"/>
      <c r="Q71" s="30"/>
      <c r="R71" s="30"/>
      <c r="S71" s="30"/>
      <c r="T71" s="30"/>
      <c r="U71" s="30"/>
      <c r="V71" s="30"/>
      <c r="W71" s="146" t="s">
        <v>19</v>
      </c>
      <c r="X71" s="146"/>
      <c r="Y71" s="146"/>
      <c r="Z71" s="146"/>
      <c r="AA71" s="200" t="s">
        <v>103</v>
      </c>
      <c r="AB71" s="200"/>
      <c r="AC71" s="200"/>
      <c r="AD71" s="200"/>
      <c r="AE71" s="200"/>
      <c r="AF71" s="3"/>
      <c r="AG71" s="3"/>
      <c r="AH71" s="3"/>
      <c r="AI71" s="3"/>
      <c r="AJ71" s="3"/>
      <c r="AK71" s="3"/>
      <c r="AL71" s="3"/>
      <c r="AM71" s="3"/>
      <c r="AN71" s="3"/>
      <c r="AO71" s="3"/>
      <c r="ER71" s="3"/>
    </row>
    <row r="72" spans="3:148" s="3" customFormat="1" ht="12" customHeight="1">
      <c r="C72" s="31" t="s">
        <v>96</v>
      </c>
      <c r="D72" s="58"/>
      <c r="E72" s="58"/>
      <c r="F72" s="58"/>
      <c r="G72" s="58"/>
      <c r="H72" s="58"/>
      <c r="I72" s="58"/>
      <c r="J72" s="58"/>
      <c r="K72" s="58"/>
      <c r="L72" s="58"/>
      <c r="M72" s="58"/>
      <c r="N72" s="58"/>
      <c r="O72" s="58"/>
      <c r="P72" s="58"/>
      <c r="Q72" s="58"/>
      <c r="R72" s="58"/>
      <c r="S72" s="58"/>
      <c r="T72" s="58"/>
      <c r="U72" s="58"/>
      <c r="V72" s="130"/>
      <c r="W72" s="147">
        <f>W40</f>
        <v>0</v>
      </c>
      <c r="X72" s="161"/>
      <c r="Y72" s="174" t="s">
        <v>31</v>
      </c>
      <c r="Z72" s="190"/>
      <c r="AA72" s="147">
        <f>AA40</f>
        <v>0</v>
      </c>
      <c r="AB72" s="147"/>
      <c r="AC72" s="147"/>
      <c r="AD72" s="161"/>
      <c r="AE72" s="227" t="s">
        <v>34</v>
      </c>
      <c r="AF72" s="3"/>
      <c r="AG72" s="3"/>
      <c r="AH72" s="3"/>
      <c r="AI72" s="3"/>
      <c r="AJ72" s="3"/>
      <c r="AK72" s="3"/>
      <c r="AL72" s="3"/>
      <c r="AM72" s="3"/>
      <c r="AN72" s="3"/>
      <c r="AO72" s="3"/>
      <c r="ER72" s="3"/>
    </row>
    <row r="73" spans="3:148" s="3" customFormat="1" ht="12" customHeight="1">
      <c r="C73" s="32" t="s">
        <v>98</v>
      </c>
      <c r="D73" s="59"/>
      <c r="E73" s="59"/>
      <c r="F73" s="59"/>
      <c r="G73" s="59"/>
      <c r="H73" s="59"/>
      <c r="I73" s="59"/>
      <c r="J73" s="59"/>
      <c r="K73" s="59"/>
      <c r="L73" s="59"/>
      <c r="M73" s="59"/>
      <c r="N73" s="59"/>
      <c r="O73" s="59"/>
      <c r="P73" s="59"/>
      <c r="Q73" s="59"/>
      <c r="R73" s="59"/>
      <c r="S73" s="59"/>
      <c r="T73" s="59"/>
      <c r="U73" s="59"/>
      <c r="V73" s="131"/>
      <c r="W73" s="148">
        <f>W69</f>
        <v>0</v>
      </c>
      <c r="X73" s="162"/>
      <c r="Y73" s="175" t="s">
        <v>31</v>
      </c>
      <c r="Z73" s="191"/>
      <c r="AA73" s="148">
        <f>AA69</f>
        <v>0</v>
      </c>
      <c r="AB73" s="148"/>
      <c r="AC73" s="148"/>
      <c r="AD73" s="162"/>
      <c r="AE73" s="228" t="s">
        <v>34</v>
      </c>
      <c r="AF73" s="3"/>
      <c r="AG73" s="3"/>
      <c r="AH73" s="3"/>
      <c r="AI73" s="3"/>
      <c r="AJ73" s="3"/>
      <c r="AK73" s="3"/>
      <c r="AL73" s="3"/>
      <c r="AM73" s="3"/>
      <c r="AN73" s="3"/>
      <c r="AO73" s="3"/>
      <c r="ER73" s="3"/>
    </row>
    <row r="74" spans="3:148" s="3" customFormat="1" ht="12" customHeight="1">
      <c r="C74" s="33" t="s">
        <v>104</v>
      </c>
      <c r="D74" s="60"/>
      <c r="E74" s="60"/>
      <c r="F74" s="60"/>
      <c r="G74" s="60"/>
      <c r="H74" s="60"/>
      <c r="I74" s="60"/>
      <c r="J74" s="60"/>
      <c r="K74" s="60"/>
      <c r="L74" s="60"/>
      <c r="M74" s="60"/>
      <c r="N74" s="60"/>
      <c r="O74" s="60"/>
      <c r="P74" s="60"/>
      <c r="Q74" s="60"/>
      <c r="R74" s="60"/>
      <c r="S74" s="60"/>
      <c r="T74" s="60"/>
      <c r="U74" s="60"/>
      <c r="V74" s="132"/>
      <c r="W74" s="149">
        <f>W72+W73</f>
        <v>0</v>
      </c>
      <c r="X74" s="163"/>
      <c r="Y74" s="176" t="s">
        <v>31</v>
      </c>
      <c r="Z74" s="192"/>
      <c r="AA74" s="201">
        <f>AA72+AA73</f>
        <v>0</v>
      </c>
      <c r="AB74" s="163"/>
      <c r="AC74" s="163"/>
      <c r="AD74" s="163"/>
      <c r="AE74" s="229" t="s">
        <v>34</v>
      </c>
      <c r="AF74" s="3"/>
      <c r="AG74" s="3"/>
      <c r="AH74" s="3"/>
      <c r="AI74" s="3"/>
      <c r="AJ74" s="3"/>
      <c r="AK74" s="3"/>
      <c r="AL74" s="3"/>
      <c r="AM74" s="3"/>
      <c r="AN74" s="3"/>
      <c r="AO74" s="3"/>
      <c r="ER74" s="3"/>
    </row>
    <row r="75" spans="3:148" s="3" customFormat="1" ht="3.75" customHeight="1">
      <c r="C75" s="3"/>
      <c r="D75" s="57"/>
      <c r="E75" s="57"/>
      <c r="F75" s="57"/>
      <c r="G75" s="57"/>
      <c r="H75" s="57"/>
      <c r="I75" s="57"/>
      <c r="J75" s="57"/>
      <c r="K75" s="57"/>
      <c r="L75" s="57"/>
      <c r="M75" s="57"/>
      <c r="N75" s="57"/>
      <c r="O75" s="57"/>
      <c r="P75" s="57"/>
      <c r="Q75" s="57"/>
      <c r="R75" s="57"/>
      <c r="S75" s="57"/>
      <c r="T75" s="57"/>
      <c r="U75" s="57"/>
      <c r="V75" s="57"/>
      <c r="W75" s="150"/>
      <c r="X75" s="150"/>
      <c r="Y75" s="177"/>
      <c r="Z75" s="177"/>
      <c r="AA75" s="202"/>
      <c r="AB75" s="202"/>
      <c r="AC75" s="202"/>
      <c r="AD75" s="202"/>
      <c r="AE75" s="223"/>
      <c r="AF75" s="3"/>
      <c r="AG75" s="3"/>
      <c r="AH75" s="3"/>
      <c r="AI75" s="3"/>
      <c r="AJ75" s="3"/>
      <c r="AK75" s="3"/>
      <c r="AL75" s="3"/>
      <c r="AM75" s="3"/>
      <c r="AN75" s="3"/>
      <c r="AO75" s="3"/>
      <c r="ER75" s="3"/>
    </row>
    <row r="76" spans="3:148" s="3" customFormat="1" ht="15" customHeight="1">
      <c r="C76" s="3"/>
      <c r="D76" s="57"/>
      <c r="E76" s="57"/>
      <c r="F76" s="57"/>
      <c r="G76" s="57"/>
      <c r="H76" s="57"/>
      <c r="I76" s="57"/>
      <c r="J76" s="57"/>
      <c r="K76" s="57"/>
      <c r="L76" s="57"/>
      <c r="M76" s="57"/>
      <c r="N76" s="57"/>
      <c r="O76" s="57"/>
      <c r="P76" s="57"/>
      <c r="Q76" s="57"/>
      <c r="R76" s="57"/>
      <c r="S76" s="57"/>
      <c r="T76" s="57"/>
      <c r="U76" s="57"/>
      <c r="V76" s="57"/>
      <c r="W76" s="151"/>
      <c r="X76" s="151"/>
      <c r="Y76" s="178"/>
      <c r="Z76" s="178"/>
      <c r="AA76" s="203"/>
      <c r="AB76" s="203"/>
      <c r="AC76" s="203"/>
      <c r="AD76" s="203"/>
      <c r="AE76" s="223"/>
      <c r="AF76" s="3"/>
      <c r="AG76" s="3"/>
      <c r="AH76" s="3"/>
      <c r="AI76" s="3"/>
      <c r="AJ76" s="3"/>
      <c r="AK76" s="3"/>
      <c r="AL76" s="3"/>
      <c r="AM76" s="3"/>
      <c r="AN76" s="3"/>
      <c r="AO76" s="3"/>
      <c r="ER76" s="3"/>
    </row>
    <row r="77" spans="3:148" s="1" customFormat="1" ht="44.25" customHeight="1">
      <c r="C77" s="34" t="s">
        <v>112</v>
      </c>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233"/>
      <c r="AG77" s="233"/>
      <c r="AI77" s="233"/>
      <c r="AJ77" s="233"/>
      <c r="AK77" s="233"/>
      <c r="AL77" s="233"/>
      <c r="AM77" s="233"/>
      <c r="AN77" s="233"/>
      <c r="AO77" s="233"/>
      <c r="ER77" s="233" t="s">
        <v>44</v>
      </c>
    </row>
    <row r="78" spans="3:148" s="1" customFormat="1" ht="48.75" customHeight="1">
      <c r="C78" s="35"/>
      <c r="D78" s="35"/>
      <c r="E78" s="35"/>
      <c r="F78" s="80" t="s">
        <v>144</v>
      </c>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233"/>
      <c r="AG78" s="233"/>
      <c r="AH78" s="233"/>
      <c r="AI78" s="233"/>
      <c r="AJ78" s="233"/>
      <c r="AK78" s="233"/>
      <c r="AL78" s="233"/>
      <c r="AM78" s="233"/>
      <c r="AN78" s="233"/>
      <c r="AO78" s="233"/>
      <c r="ER78" s="1" t="s">
        <v>47</v>
      </c>
    </row>
    <row r="79" spans="3:148" s="1" customFormat="1" ht="48.75" customHeight="1">
      <c r="C79" s="35"/>
      <c r="D79" s="35"/>
      <c r="E79" s="35"/>
      <c r="F79" s="80" t="s">
        <v>114</v>
      </c>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233"/>
      <c r="AG79" s="233"/>
      <c r="AH79" s="233"/>
      <c r="AI79" s="233"/>
      <c r="AJ79" s="233"/>
      <c r="AK79" s="233"/>
      <c r="AL79" s="233"/>
      <c r="AM79" s="233"/>
      <c r="AN79" s="233"/>
      <c r="AO79" s="233"/>
      <c r="ER79" s="1" t="s">
        <v>58</v>
      </c>
    </row>
    <row r="80" spans="3:148" s="1" customFormat="1" ht="48.75" customHeight="1">
      <c r="C80" s="35"/>
      <c r="D80" s="35"/>
      <c r="E80" s="35"/>
      <c r="F80" s="80" t="s">
        <v>137</v>
      </c>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233"/>
      <c r="AG80" s="233"/>
      <c r="AH80" s="233"/>
      <c r="AI80" s="233"/>
      <c r="AJ80" s="233"/>
      <c r="AK80" s="233"/>
      <c r="AL80" s="233"/>
      <c r="AM80" s="233"/>
      <c r="AN80" s="233"/>
      <c r="AO80" s="233"/>
      <c r="ER80" s="1" t="s">
        <v>10</v>
      </c>
    </row>
    <row r="81" spans="3:41" s="1" customFormat="1" ht="48.75" customHeight="1">
      <c r="C81" s="35"/>
      <c r="D81" s="35"/>
      <c r="E81" s="35"/>
      <c r="F81" s="80" t="s">
        <v>14</v>
      </c>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233"/>
      <c r="AG81" s="233"/>
      <c r="AH81" s="233"/>
      <c r="AI81" s="233"/>
      <c r="AJ81" s="233"/>
      <c r="AK81" s="233"/>
      <c r="AL81" s="233"/>
      <c r="AM81" s="233"/>
      <c r="AN81" s="233"/>
      <c r="AO81" s="233"/>
    </row>
    <row r="82" spans="3:41" s="1" customFormat="1" ht="48.75" customHeight="1">
      <c r="C82" s="35"/>
      <c r="D82" s="35"/>
      <c r="E82" s="35"/>
      <c r="F82" s="80" t="s">
        <v>48</v>
      </c>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233"/>
      <c r="AG82" s="233"/>
      <c r="AH82" s="233"/>
      <c r="AI82" s="233"/>
      <c r="AJ82" s="233"/>
      <c r="AK82" s="233"/>
      <c r="AL82" s="233"/>
      <c r="AM82" s="233"/>
      <c r="AN82" s="233"/>
      <c r="AO82" s="233"/>
    </row>
    <row r="83" spans="3:41" s="1" customFormat="1" ht="54.75" customHeight="1">
      <c r="C83" s="35"/>
      <c r="D83" s="35"/>
      <c r="E83" s="35"/>
      <c r="F83" s="81" t="s">
        <v>132</v>
      </c>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233"/>
      <c r="AG83" s="233"/>
      <c r="AH83" s="233"/>
      <c r="AI83" s="233"/>
      <c r="AJ83" s="233"/>
      <c r="AK83" s="233"/>
      <c r="AL83" s="233"/>
      <c r="AM83" s="233"/>
      <c r="AN83" s="233"/>
      <c r="AO83" s="233"/>
    </row>
    <row r="84" spans="3:41" s="1" customFormat="1" ht="66.75" customHeight="1">
      <c r="C84" s="35"/>
      <c r="D84" s="35"/>
      <c r="E84" s="35"/>
      <c r="F84" s="80" t="s">
        <v>95</v>
      </c>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233"/>
      <c r="AG84" s="233"/>
      <c r="AH84" s="233"/>
      <c r="AI84" s="233"/>
      <c r="AJ84" s="233"/>
      <c r="AK84" s="233"/>
      <c r="AL84" s="233"/>
      <c r="AM84" s="233"/>
      <c r="AN84" s="233"/>
      <c r="AO84" s="233"/>
    </row>
    <row r="85" spans="3:41" s="1" customFormat="1" ht="5.25" customHeight="1">
      <c r="C85" s="36"/>
      <c r="D85" s="36"/>
      <c r="E85" s="36"/>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233"/>
      <c r="AG85" s="233"/>
      <c r="AH85" s="233"/>
      <c r="AI85" s="233"/>
      <c r="AJ85" s="233"/>
      <c r="AK85" s="233"/>
      <c r="AL85" s="233"/>
      <c r="AM85" s="233"/>
      <c r="AN85" s="233"/>
      <c r="AO85" s="233"/>
    </row>
    <row r="86" spans="3:41" s="1" customFormat="1" ht="20.25" customHeight="1">
      <c r="C86" s="37" t="s">
        <v>50</v>
      </c>
      <c r="D86" s="62"/>
    </row>
    <row r="87" spans="3:41" s="1" customFormat="1" ht="30.75" customHeight="1">
      <c r="C87" s="38" t="s">
        <v>26</v>
      </c>
      <c r="D87" s="38"/>
      <c r="E87" s="38"/>
      <c r="F87" s="38"/>
      <c r="G87" s="38"/>
      <c r="H87" s="38"/>
      <c r="I87" s="91"/>
      <c r="J87" s="91"/>
      <c r="K87" s="91"/>
      <c r="L87" s="91"/>
      <c r="M87" s="100"/>
      <c r="N87" s="103" t="s">
        <v>56</v>
      </c>
      <c r="O87" s="103"/>
      <c r="P87" s="103"/>
      <c r="Q87" s="103"/>
      <c r="R87" s="103"/>
      <c r="S87" s="103"/>
      <c r="T87" s="115"/>
      <c r="U87" s="115"/>
      <c r="V87" s="115"/>
      <c r="W87" s="115"/>
      <c r="X87" s="115"/>
      <c r="Y87" s="115"/>
      <c r="Z87" s="115"/>
      <c r="AA87" s="115"/>
      <c r="AB87" s="115"/>
    </row>
    <row r="88" spans="3:41" s="1" customFormat="1" ht="30.75" customHeight="1">
      <c r="C88" s="38" t="s">
        <v>53</v>
      </c>
      <c r="D88" s="38"/>
      <c r="E88" s="38"/>
      <c r="F88" s="38"/>
      <c r="G88" s="38"/>
      <c r="H88" s="38"/>
      <c r="I88" s="91"/>
      <c r="J88" s="91"/>
      <c r="K88" s="91"/>
      <c r="L88" s="91"/>
      <c r="M88" s="100"/>
      <c r="N88" s="103" t="s">
        <v>57</v>
      </c>
      <c r="O88" s="103"/>
      <c r="P88" s="103"/>
      <c r="Q88" s="103"/>
      <c r="R88" s="103"/>
      <c r="S88" s="103"/>
      <c r="T88" s="115"/>
      <c r="U88" s="115"/>
      <c r="V88" s="115"/>
      <c r="W88" s="115"/>
      <c r="X88" s="115"/>
      <c r="Y88" s="115"/>
      <c r="Z88" s="115"/>
      <c r="AA88" s="115"/>
      <c r="AB88" s="115"/>
    </row>
    <row r="89" spans="3:41" s="1" customFormat="1" ht="30.75" customHeight="1">
      <c r="C89" s="38" t="s">
        <v>51</v>
      </c>
      <c r="D89" s="38"/>
      <c r="E89" s="38"/>
      <c r="F89" s="38"/>
      <c r="G89" s="38"/>
      <c r="H89" s="38"/>
      <c r="I89" s="91"/>
      <c r="J89" s="91"/>
      <c r="K89" s="91"/>
      <c r="L89" s="91"/>
      <c r="M89" s="100"/>
      <c r="N89" s="103" t="s">
        <v>16</v>
      </c>
      <c r="O89" s="103"/>
      <c r="P89" s="103"/>
      <c r="Q89" s="103"/>
      <c r="R89" s="103"/>
      <c r="S89" s="103"/>
      <c r="T89" s="116"/>
      <c r="U89" s="116"/>
      <c r="V89" s="116"/>
      <c r="W89" s="116"/>
      <c r="X89" s="116"/>
      <c r="Y89" s="116"/>
      <c r="Z89" s="116"/>
      <c r="AA89" s="116"/>
      <c r="AB89" s="116"/>
    </row>
    <row r="90" spans="3:41" s="1" customFormat="1" ht="30.75" customHeight="1">
      <c r="C90" s="38" t="s">
        <v>0</v>
      </c>
      <c r="D90" s="38"/>
      <c r="E90" s="38"/>
      <c r="F90" s="38"/>
      <c r="G90" s="38"/>
      <c r="H90" s="38"/>
      <c r="I90" s="92"/>
      <c r="J90" s="92"/>
      <c r="K90" s="92"/>
      <c r="L90" s="92"/>
      <c r="M90" s="92"/>
      <c r="N90" s="92"/>
      <c r="O90" s="92"/>
      <c r="P90" s="92"/>
      <c r="Q90" s="92"/>
      <c r="R90" s="92"/>
      <c r="S90" s="92"/>
      <c r="T90" s="92"/>
      <c r="U90" s="92"/>
      <c r="V90" s="92"/>
      <c r="W90" s="92"/>
      <c r="X90" s="92"/>
      <c r="Y90" s="92"/>
      <c r="Z90" s="92"/>
      <c r="AA90" s="92"/>
      <c r="AB90" s="92"/>
    </row>
    <row r="91" spans="3:41" s="1" customFormat="1" ht="30.75" customHeight="1">
      <c r="C91" s="38" t="s">
        <v>54</v>
      </c>
      <c r="D91" s="38"/>
      <c r="E91" s="38"/>
      <c r="F91" s="38"/>
      <c r="G91" s="38"/>
      <c r="H91" s="38"/>
      <c r="I91" s="92"/>
      <c r="J91" s="92"/>
      <c r="K91" s="92"/>
      <c r="L91" s="92"/>
      <c r="M91" s="92"/>
      <c r="N91" s="92"/>
      <c r="O91" s="92"/>
      <c r="P91" s="92"/>
      <c r="Q91" s="92"/>
      <c r="R91" s="92"/>
      <c r="S91" s="92"/>
      <c r="T91" s="92"/>
      <c r="U91" s="92"/>
      <c r="V91" s="92"/>
      <c r="W91" s="92"/>
      <c r="X91" s="92"/>
      <c r="Y91" s="92"/>
      <c r="Z91" s="92"/>
      <c r="AA91" s="92"/>
      <c r="AB91" s="92"/>
    </row>
    <row r="92" spans="3:41" s="4" customFormat="1" ht="21" customHeight="1">
      <c r="C92" s="39" t="s">
        <v>29</v>
      </c>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row r="93" spans="3:41" ht="17.25" customHeight="1">
      <c r="C93" s="40" t="s">
        <v>138</v>
      </c>
    </row>
    <row r="94" spans="3:41" ht="17.25" customHeight="1">
      <c r="C94" s="40" t="s">
        <v>2</v>
      </c>
    </row>
    <row r="95" spans="3:41" ht="17.25" customHeight="1">
      <c r="C95" s="40" t="s">
        <v>63</v>
      </c>
    </row>
  </sheetData>
  <sheetProtection password="CC1B" sheet="1" objects="1" scenarios="1"/>
  <mergeCells count="338">
    <mergeCell ref="AA2:AE2"/>
    <mergeCell ref="C4:AE4"/>
    <mergeCell ref="W6:X6"/>
    <mergeCell ref="Z6:AA6"/>
    <mergeCell ref="AC6:AD6"/>
    <mergeCell ref="C7:J7"/>
    <mergeCell ref="E11:G11"/>
    <mergeCell ref="H11:AE11"/>
    <mergeCell ref="E12:G12"/>
    <mergeCell ref="H12:AE12"/>
    <mergeCell ref="K13:L13"/>
    <mergeCell ref="N13:P13"/>
    <mergeCell ref="H14:AE14"/>
    <mergeCell ref="M15:O15"/>
    <mergeCell ref="P15:T15"/>
    <mergeCell ref="M16:O16"/>
    <mergeCell ref="P16:T16"/>
    <mergeCell ref="E17:L17"/>
    <mergeCell ref="M17:O17"/>
    <mergeCell ref="P17:T17"/>
    <mergeCell ref="U17:W17"/>
    <mergeCell ref="X17:AE17"/>
    <mergeCell ref="E18:L18"/>
    <mergeCell ref="M18:O18"/>
    <mergeCell ref="P18:T18"/>
    <mergeCell ref="U18:W18"/>
    <mergeCell ref="X18:AE18"/>
    <mergeCell ref="E19:L19"/>
    <mergeCell ref="M19:O19"/>
    <mergeCell ref="P19:T19"/>
    <mergeCell ref="U19:W19"/>
    <mergeCell ref="X19:AE19"/>
    <mergeCell ref="C22:V22"/>
    <mergeCell ref="W22:Z22"/>
    <mergeCell ref="AA22:AE22"/>
    <mergeCell ref="AF22:AI22"/>
    <mergeCell ref="AJ22:AO22"/>
    <mergeCell ref="C23:V23"/>
    <mergeCell ref="W23:X23"/>
    <mergeCell ref="Y23:Z23"/>
    <mergeCell ref="AA23:AD23"/>
    <mergeCell ref="AF23:AG23"/>
    <mergeCell ref="AH23:AI23"/>
    <mergeCell ref="AJ23:AM23"/>
    <mergeCell ref="E24:V24"/>
    <mergeCell ref="W24:X24"/>
    <mergeCell ref="Y24:Z24"/>
    <mergeCell ref="AA24:AD24"/>
    <mergeCell ref="AF24:AG24"/>
    <mergeCell ref="AH24:AI24"/>
    <mergeCell ref="AJ24:AM24"/>
    <mergeCell ref="E25:V25"/>
    <mergeCell ref="W25:X25"/>
    <mergeCell ref="Y25:Z25"/>
    <mergeCell ref="AA25:AD25"/>
    <mergeCell ref="AF25:AG25"/>
    <mergeCell ref="AH25:AI25"/>
    <mergeCell ref="AJ25:AM25"/>
    <mergeCell ref="E26:V26"/>
    <mergeCell ref="W26:X26"/>
    <mergeCell ref="Y26:Z26"/>
    <mergeCell ref="AA26:AD26"/>
    <mergeCell ref="AF26:AG26"/>
    <mergeCell ref="AH26:AI26"/>
    <mergeCell ref="AJ26:AM26"/>
    <mergeCell ref="E27:V27"/>
    <mergeCell ref="W27:X27"/>
    <mergeCell ref="Y27:Z27"/>
    <mergeCell ref="AA27:AD27"/>
    <mergeCell ref="E28:V28"/>
    <mergeCell ref="W28:X28"/>
    <mergeCell ref="Y28:Z28"/>
    <mergeCell ref="AA28:AD28"/>
    <mergeCell ref="E29:V29"/>
    <mergeCell ref="W29:X29"/>
    <mergeCell ref="Y29:Z29"/>
    <mergeCell ref="AA29:AD29"/>
    <mergeCell ref="E30:V30"/>
    <mergeCell ref="W30:X30"/>
    <mergeCell ref="Y30:Z30"/>
    <mergeCell ref="AA30:AD30"/>
    <mergeCell ref="E31:V31"/>
    <mergeCell ref="W31:X31"/>
    <mergeCell ref="Y31:Z31"/>
    <mergeCell ref="AA31:AD31"/>
    <mergeCell ref="E32:V32"/>
    <mergeCell ref="W32:X32"/>
    <mergeCell ref="Y32:Z32"/>
    <mergeCell ref="AA32:AD32"/>
    <mergeCell ref="AF32:AG32"/>
    <mergeCell ref="AH32:AI32"/>
    <mergeCell ref="AJ32:AM32"/>
    <mergeCell ref="C33:V33"/>
    <mergeCell ref="W33:X33"/>
    <mergeCell ref="Y33:Z33"/>
    <mergeCell ref="AA33:AD33"/>
    <mergeCell ref="AF33:AG33"/>
    <mergeCell ref="AH33:AI33"/>
    <mergeCell ref="AJ33:AM33"/>
    <mergeCell ref="E34:V34"/>
    <mergeCell ref="W34:X34"/>
    <mergeCell ref="Y34:Z34"/>
    <mergeCell ref="AA34:AD34"/>
    <mergeCell ref="AF34:AG34"/>
    <mergeCell ref="AH34:AI34"/>
    <mergeCell ref="AJ34:AM34"/>
    <mergeCell ref="E35:V35"/>
    <mergeCell ref="W35:X35"/>
    <mergeCell ref="Y35:Z35"/>
    <mergeCell ref="AA35:AD35"/>
    <mergeCell ref="AF35:AG35"/>
    <mergeCell ref="AH35:AI35"/>
    <mergeCell ref="AJ35:AM35"/>
    <mergeCell ref="E36:V36"/>
    <mergeCell ref="W36:X36"/>
    <mergeCell ref="Y36:Z36"/>
    <mergeCell ref="AA36:AD36"/>
    <mergeCell ref="E37:V37"/>
    <mergeCell ref="W37:X37"/>
    <mergeCell ref="Y37:Z37"/>
    <mergeCell ref="AA37:AD37"/>
    <mergeCell ref="E38:V38"/>
    <mergeCell ref="W38:X38"/>
    <mergeCell ref="Y38:Z38"/>
    <mergeCell ref="AA38:AD38"/>
    <mergeCell ref="C39:V39"/>
    <mergeCell ref="W39:X39"/>
    <mergeCell ref="Y39:Z39"/>
    <mergeCell ref="AA39:AD39"/>
    <mergeCell ref="AF39:AG39"/>
    <mergeCell ref="AH39:AI39"/>
    <mergeCell ref="AJ39:AM39"/>
    <mergeCell ref="C40:V40"/>
    <mergeCell ref="W40:X40"/>
    <mergeCell ref="Y40:Z40"/>
    <mergeCell ref="AA40:AD40"/>
    <mergeCell ref="C42:V42"/>
    <mergeCell ref="W42:Z42"/>
    <mergeCell ref="AA42:AE42"/>
    <mergeCell ref="E43:V43"/>
    <mergeCell ref="W43:X43"/>
    <mergeCell ref="Y43:Z43"/>
    <mergeCell ref="AA43:AD43"/>
    <mergeCell ref="AF43:AG43"/>
    <mergeCell ref="AH43:AI43"/>
    <mergeCell ref="AJ43:AM43"/>
    <mergeCell ref="E44:V44"/>
    <mergeCell ref="W44:X44"/>
    <mergeCell ref="Y44:Z44"/>
    <mergeCell ref="AA44:AD44"/>
    <mergeCell ref="AF44:AG44"/>
    <mergeCell ref="AH44:AI44"/>
    <mergeCell ref="AJ44:AM44"/>
    <mergeCell ref="E45:V45"/>
    <mergeCell ref="W45:X45"/>
    <mergeCell ref="Y45:Z45"/>
    <mergeCell ref="AA45:AD45"/>
    <mergeCell ref="AF45:AG45"/>
    <mergeCell ref="AH45:AI45"/>
    <mergeCell ref="AJ45:AM45"/>
    <mergeCell ref="E46:V46"/>
    <mergeCell ref="W46:X46"/>
    <mergeCell ref="Y46:Z46"/>
    <mergeCell ref="AA46:AD46"/>
    <mergeCell ref="E47:V47"/>
    <mergeCell ref="W47:X47"/>
    <mergeCell ref="Y47:Z47"/>
    <mergeCell ref="AA47:AD47"/>
    <mergeCell ref="E48:V48"/>
    <mergeCell ref="W48:X48"/>
    <mergeCell ref="Y48:Z48"/>
    <mergeCell ref="AA48:AD48"/>
    <mergeCell ref="E49:V49"/>
    <mergeCell ref="W49:X49"/>
    <mergeCell ref="Y49:Z49"/>
    <mergeCell ref="AA49:AD49"/>
    <mergeCell ref="E50:V50"/>
    <mergeCell ref="W50:X50"/>
    <mergeCell ref="Y50:Z50"/>
    <mergeCell ref="AA50:AD50"/>
    <mergeCell ref="E51:V51"/>
    <mergeCell ref="W51:X51"/>
    <mergeCell ref="Y51:Z51"/>
    <mergeCell ref="AA51:AD51"/>
    <mergeCell ref="AF51:AG51"/>
    <mergeCell ref="AH51:AI51"/>
    <mergeCell ref="AJ51:AM51"/>
    <mergeCell ref="C52:V52"/>
    <mergeCell ref="W52:X52"/>
    <mergeCell ref="Y52:Z52"/>
    <mergeCell ref="AA52:AD52"/>
    <mergeCell ref="AF52:AG52"/>
    <mergeCell ref="AH52:AI52"/>
    <mergeCell ref="AJ52:AM52"/>
    <mergeCell ref="E53:V53"/>
    <mergeCell ref="W53:X53"/>
    <mergeCell ref="Y53:Z53"/>
    <mergeCell ref="AA53:AD53"/>
    <mergeCell ref="AF53:AG53"/>
    <mergeCell ref="AH53:AI53"/>
    <mergeCell ref="AJ53:AM53"/>
    <mergeCell ref="E54:V54"/>
    <mergeCell ref="W54:X54"/>
    <mergeCell ref="Y54:Z54"/>
    <mergeCell ref="AA54:AD54"/>
    <mergeCell ref="AF54:AG54"/>
    <mergeCell ref="AH54:AI54"/>
    <mergeCell ref="AJ54:AM54"/>
    <mergeCell ref="E55:V55"/>
    <mergeCell ref="W55:X55"/>
    <mergeCell ref="Y55:Z55"/>
    <mergeCell ref="AA55:AD55"/>
    <mergeCell ref="E56:V56"/>
    <mergeCell ref="W56:X56"/>
    <mergeCell ref="Y56:Z56"/>
    <mergeCell ref="AA56:AD56"/>
    <mergeCell ref="E57:V57"/>
    <mergeCell ref="W57:X57"/>
    <mergeCell ref="Y57:Z57"/>
    <mergeCell ref="AA57:AD57"/>
    <mergeCell ref="E58:V58"/>
    <mergeCell ref="W58:X58"/>
    <mergeCell ref="Y58:Z58"/>
    <mergeCell ref="AA58:AD58"/>
    <mergeCell ref="E59:V59"/>
    <mergeCell ref="W59:X59"/>
    <mergeCell ref="Y59:Z59"/>
    <mergeCell ref="AA59:AD59"/>
    <mergeCell ref="C60:V60"/>
    <mergeCell ref="W60:X60"/>
    <mergeCell ref="Y60:Z60"/>
    <mergeCell ref="AA60:AD60"/>
    <mergeCell ref="AF60:AG60"/>
    <mergeCell ref="AH60:AI60"/>
    <mergeCell ref="AJ60:AM60"/>
    <mergeCell ref="E61:V61"/>
    <mergeCell ref="W61:X61"/>
    <mergeCell ref="Y61:Z61"/>
    <mergeCell ref="AA61:AD61"/>
    <mergeCell ref="AF61:AG61"/>
    <mergeCell ref="AH61:AI61"/>
    <mergeCell ref="AJ61:AM61"/>
    <mergeCell ref="E62:V62"/>
    <mergeCell ref="W62:X62"/>
    <mergeCell ref="Y62:Z62"/>
    <mergeCell ref="AA62:AD62"/>
    <mergeCell ref="AF62:AG62"/>
    <mergeCell ref="AH62:AI62"/>
    <mergeCell ref="AJ62:AM62"/>
    <mergeCell ref="E63:V63"/>
    <mergeCell ref="W63:X63"/>
    <mergeCell ref="Y63:Z63"/>
    <mergeCell ref="AA63:AD63"/>
    <mergeCell ref="E64:V64"/>
    <mergeCell ref="W64:X64"/>
    <mergeCell ref="Y64:Z64"/>
    <mergeCell ref="AA64:AD64"/>
    <mergeCell ref="E65:V65"/>
    <mergeCell ref="W65:X65"/>
    <mergeCell ref="Y65:Z65"/>
    <mergeCell ref="AA65:AD65"/>
    <mergeCell ref="E66:V66"/>
    <mergeCell ref="W66:X66"/>
    <mergeCell ref="Y66:Z66"/>
    <mergeCell ref="AA66:AD66"/>
    <mergeCell ref="E67:V67"/>
    <mergeCell ref="W67:X67"/>
    <mergeCell ref="Y67:Z67"/>
    <mergeCell ref="AA67:AD67"/>
    <mergeCell ref="C68:V68"/>
    <mergeCell ref="W68:X68"/>
    <mergeCell ref="Y68:Z68"/>
    <mergeCell ref="AA68:AD68"/>
    <mergeCell ref="AF68:AG68"/>
    <mergeCell ref="AH68:AI68"/>
    <mergeCell ref="AJ68:AM68"/>
    <mergeCell ref="C69:V69"/>
    <mergeCell ref="W69:X69"/>
    <mergeCell ref="Y69:Z69"/>
    <mergeCell ref="AA69:AD69"/>
    <mergeCell ref="C71:V71"/>
    <mergeCell ref="W71:Z71"/>
    <mergeCell ref="AA71:AE71"/>
    <mergeCell ref="C72:V72"/>
    <mergeCell ref="W72:X72"/>
    <mergeCell ref="Y72:Z72"/>
    <mergeCell ref="AA72:AD72"/>
    <mergeCell ref="C73:V73"/>
    <mergeCell ref="W73:X73"/>
    <mergeCell ref="Y73:Z73"/>
    <mergeCell ref="AA73:AD73"/>
    <mergeCell ref="C74:V74"/>
    <mergeCell ref="W74:X74"/>
    <mergeCell ref="Y74:Z74"/>
    <mergeCell ref="AA74:AD74"/>
    <mergeCell ref="C77:AE77"/>
    <mergeCell ref="C78:E78"/>
    <mergeCell ref="F78:AE78"/>
    <mergeCell ref="C79:E79"/>
    <mergeCell ref="F79:AE79"/>
    <mergeCell ref="C80:E80"/>
    <mergeCell ref="F80:AE80"/>
    <mergeCell ref="C81:E81"/>
    <mergeCell ref="F81:AE81"/>
    <mergeCell ref="C82:E82"/>
    <mergeCell ref="F82:AE82"/>
    <mergeCell ref="C83:E83"/>
    <mergeCell ref="F83:AE83"/>
    <mergeCell ref="C84:E84"/>
    <mergeCell ref="F84:AE84"/>
    <mergeCell ref="C87:H87"/>
    <mergeCell ref="I87:M87"/>
    <mergeCell ref="N87:S87"/>
    <mergeCell ref="T87:AB87"/>
    <mergeCell ref="C88:H88"/>
    <mergeCell ref="I88:M88"/>
    <mergeCell ref="N88:S88"/>
    <mergeCell ref="T88:AB88"/>
    <mergeCell ref="C89:H89"/>
    <mergeCell ref="I89:M89"/>
    <mergeCell ref="N89:S89"/>
    <mergeCell ref="T89:AB89"/>
    <mergeCell ref="C90:H90"/>
    <mergeCell ref="I90:AB90"/>
    <mergeCell ref="C91:H91"/>
    <mergeCell ref="I91:AB91"/>
    <mergeCell ref="E13:G14"/>
    <mergeCell ref="E15:L16"/>
    <mergeCell ref="U15:W16"/>
    <mergeCell ref="X15:AE16"/>
    <mergeCell ref="C34:D38"/>
    <mergeCell ref="C11:D19"/>
    <mergeCell ref="C24:D32"/>
    <mergeCell ref="C43:D51"/>
    <mergeCell ref="C53:C59"/>
    <mergeCell ref="D53:D59"/>
    <mergeCell ref="C61:C67"/>
    <mergeCell ref="D61:D67"/>
  </mergeCells>
  <phoneticPr fontId="3"/>
  <dataValidations count="6">
    <dataValidation imeMode="disabled" allowBlank="1" showDropDown="0" showInputMessage="1" showErrorMessage="1" sqref="P16:T16 N13:P13 K13:L13 AC6:AD6 Z6:AA6 W6:X6"/>
    <dataValidation imeMode="fullKatakana" allowBlank="1" showDropDown="0" showInputMessage="1" showErrorMessage="1" sqref="H11:AE11"/>
    <dataValidation type="list" allowBlank="1" showDropDown="0" showInputMessage="1" showErrorMessage="1" sqref="C78:C84">
      <formula1>$ER$77</formula1>
    </dataValidation>
    <dataValidation type="list" allowBlank="1" showDropDown="0" showInputMessage="1" showErrorMessage="1" sqref="I89:M89">
      <formula1>$ER$78:$ER$80</formula1>
    </dataValidation>
    <dataValidation imeMode="halfKatakana" allowBlank="1" showDropDown="0" showInputMessage="1" showErrorMessage="1" sqref="I90:AB90"/>
    <dataValidation imeMode="halfAlpha" allowBlank="1" showDropDown="0" showInputMessage="1" showErrorMessage="1" sqref="T89:AB89"/>
  </dataValidations>
  <printOptions horizontalCentered="1"/>
  <pageMargins left="0.59055118110236215" right="0.59055118110236215" top="0.26351127320954909" bottom="0.18600795755968169" header="0.24801061007957559" footer="0.18600795755968169"/>
  <pageSetup paperSize="9" scale="95" fitToWidth="1" fitToHeight="1" orientation="portrait" usePrinterDefaults="1" r:id="rId1"/>
  <headerFooter>
    <oddFooter>&amp;C&amp;P</oddFooter>
  </headerFooter>
  <rowBreaks count="1" manualBreakCount="1">
    <brk id="75" min="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3">
    <tabColor theme="3" tint="0.6"/>
  </sheetPr>
  <dimension ref="B1:I169"/>
  <sheetViews>
    <sheetView view="pageBreakPreview" zoomScale="90" zoomScaleSheetLayoutView="90" workbookViewId="0">
      <selection activeCell="B1" sqref="B1"/>
    </sheetView>
  </sheetViews>
  <sheetFormatPr defaultColWidth="2.25" defaultRowHeight="13.5"/>
  <cols>
    <col min="1" max="1" width="0.5" style="241" customWidth="1"/>
    <col min="2" max="2" width="6" style="241" customWidth="1"/>
    <col min="3" max="3" width="32" style="242" customWidth="1"/>
    <col min="4" max="4" width="15.875" style="243" customWidth="1"/>
    <col min="5" max="5" width="20.5" style="243" customWidth="1"/>
    <col min="6" max="6" width="20.75" style="243" customWidth="1"/>
    <col min="7" max="7" width="37.375" style="242" customWidth="1"/>
    <col min="8" max="8" width="17.25" style="244" customWidth="1"/>
    <col min="9" max="9" width="14.125" style="241" customWidth="1"/>
    <col min="10" max="10" width="0.5" style="241" customWidth="1"/>
    <col min="11" max="16384" width="2.25" style="241"/>
  </cols>
  <sheetData>
    <row r="1" spans="2:9" ht="14.25" customHeight="1">
      <c r="B1" s="245" t="s">
        <v>3</v>
      </c>
      <c r="H1" s="264"/>
      <c r="I1" s="264"/>
    </row>
    <row r="2" spans="2:9" ht="30" customHeight="1">
      <c r="B2" s="246" t="s">
        <v>123</v>
      </c>
      <c r="C2" s="252"/>
      <c r="D2" s="256"/>
      <c r="E2" s="256"/>
      <c r="F2" s="262"/>
      <c r="G2" s="256"/>
      <c r="H2" s="256"/>
      <c r="I2" s="256"/>
    </row>
    <row r="3" spans="2:9" ht="33.75" customHeight="1">
      <c r="B3" s="247" t="s">
        <v>139</v>
      </c>
      <c r="C3" s="247"/>
      <c r="D3" s="247"/>
      <c r="E3" s="247"/>
      <c r="F3" s="247"/>
      <c r="G3" s="247"/>
      <c r="H3" s="247"/>
      <c r="I3" s="247"/>
    </row>
    <row r="4" spans="2:9" ht="30" customHeight="1">
      <c r="B4" s="248"/>
      <c r="C4" s="248"/>
      <c r="D4" s="248"/>
      <c r="E4" s="248"/>
      <c r="F4" s="248"/>
      <c r="G4" s="263" t="s">
        <v>121</v>
      </c>
      <c r="H4" s="265" t="str">
        <f>'（様式第１号）申請書（総括表）'!H12&amp;""</f>
        <v/>
      </c>
      <c r="I4" s="271"/>
    </row>
    <row r="5" spans="2:9" ht="17.25" customHeight="1">
      <c r="B5" s="249" t="s">
        <v>115</v>
      </c>
      <c r="I5" s="272" t="s">
        <v>41</v>
      </c>
    </row>
    <row r="6" spans="2:9" ht="27.75" customHeight="1">
      <c r="B6" s="250" t="s">
        <v>36</v>
      </c>
      <c r="C6" s="253" t="s">
        <v>79</v>
      </c>
      <c r="D6" s="257" t="s">
        <v>133</v>
      </c>
      <c r="E6" s="260" t="s">
        <v>4</v>
      </c>
      <c r="F6" s="260" t="s">
        <v>42</v>
      </c>
      <c r="G6" s="253" t="s">
        <v>37</v>
      </c>
      <c r="H6" s="266" t="s">
        <v>39</v>
      </c>
      <c r="I6" s="273" t="s">
        <v>12</v>
      </c>
    </row>
    <row r="7" spans="2:9" ht="42" customHeight="1">
      <c r="B7" s="251">
        <v>1</v>
      </c>
      <c r="C7" s="254"/>
      <c r="D7" s="258"/>
      <c r="E7" s="261"/>
      <c r="F7" s="261"/>
      <c r="G7" s="254"/>
      <c r="H7" s="267" t="str">
        <f t="shared" ref="H7:H70" si="0">IF(OR(E7="居宅介護事業所",E7="行動援護事業所",E7="就労定着支援事業所",E7="自立生活援助事業所",E7="就労定着支援支援事業所",E7="重度訪問介護事業所",E7="同行援護事業所",E7="保育所等訪問支援事業所",E7="計画相談支援事業所",E7="地域移行支援事業所",E7="地域定着支援事業所",E7="障害児相談支援事業所",E7="居宅訪問型児童発達支援事業所"),24000,"")</f>
        <v/>
      </c>
      <c r="I7" s="274"/>
    </row>
    <row r="8" spans="2:9" ht="42" customHeight="1">
      <c r="B8" s="251">
        <v>2</v>
      </c>
      <c r="C8" s="254"/>
      <c r="D8" s="258"/>
      <c r="E8" s="261"/>
      <c r="F8" s="261"/>
      <c r="G8" s="254"/>
      <c r="H8" s="267" t="str">
        <f t="shared" si="0"/>
        <v/>
      </c>
      <c r="I8" s="274"/>
    </row>
    <row r="9" spans="2:9" ht="42" customHeight="1">
      <c r="B9" s="251">
        <v>3</v>
      </c>
      <c r="C9" s="254"/>
      <c r="D9" s="258"/>
      <c r="E9" s="261"/>
      <c r="F9" s="261"/>
      <c r="G9" s="254"/>
      <c r="H9" s="267" t="str">
        <f t="shared" si="0"/>
        <v/>
      </c>
      <c r="I9" s="274"/>
    </row>
    <row r="10" spans="2:9" ht="42" customHeight="1">
      <c r="B10" s="251">
        <v>4</v>
      </c>
      <c r="C10" s="254"/>
      <c r="D10" s="258"/>
      <c r="E10" s="261"/>
      <c r="F10" s="261"/>
      <c r="G10" s="254"/>
      <c r="H10" s="267" t="str">
        <f t="shared" si="0"/>
        <v/>
      </c>
      <c r="I10" s="274"/>
    </row>
    <row r="11" spans="2:9" ht="42" customHeight="1">
      <c r="B11" s="251">
        <v>5</v>
      </c>
      <c r="C11" s="254"/>
      <c r="D11" s="258"/>
      <c r="E11" s="261"/>
      <c r="F11" s="261"/>
      <c r="G11" s="254"/>
      <c r="H11" s="267" t="str">
        <f t="shared" si="0"/>
        <v/>
      </c>
      <c r="I11" s="274"/>
    </row>
    <row r="12" spans="2:9" ht="42" customHeight="1">
      <c r="B12" s="251">
        <v>6</v>
      </c>
      <c r="C12" s="254"/>
      <c r="D12" s="258"/>
      <c r="E12" s="261"/>
      <c r="F12" s="261"/>
      <c r="G12" s="254"/>
      <c r="H12" s="267" t="str">
        <f t="shared" si="0"/>
        <v/>
      </c>
      <c r="I12" s="274"/>
    </row>
    <row r="13" spans="2:9" ht="42" customHeight="1">
      <c r="B13" s="251">
        <v>7</v>
      </c>
      <c r="C13" s="254"/>
      <c r="D13" s="258"/>
      <c r="E13" s="261"/>
      <c r="F13" s="261"/>
      <c r="G13" s="254"/>
      <c r="H13" s="267" t="str">
        <f t="shared" si="0"/>
        <v/>
      </c>
      <c r="I13" s="274"/>
    </row>
    <row r="14" spans="2:9" ht="42" customHeight="1">
      <c r="B14" s="251">
        <v>8</v>
      </c>
      <c r="C14" s="254"/>
      <c r="D14" s="258"/>
      <c r="E14" s="261"/>
      <c r="F14" s="261"/>
      <c r="G14" s="254"/>
      <c r="H14" s="267" t="str">
        <f t="shared" si="0"/>
        <v/>
      </c>
      <c r="I14" s="274"/>
    </row>
    <row r="15" spans="2:9" ht="42" customHeight="1">
      <c r="B15" s="251">
        <v>9</v>
      </c>
      <c r="C15" s="254"/>
      <c r="D15" s="258"/>
      <c r="E15" s="261"/>
      <c r="F15" s="261"/>
      <c r="G15" s="254"/>
      <c r="H15" s="267" t="str">
        <f t="shared" si="0"/>
        <v/>
      </c>
      <c r="I15" s="274"/>
    </row>
    <row r="16" spans="2:9" ht="42" customHeight="1">
      <c r="B16" s="251">
        <v>10</v>
      </c>
      <c r="C16" s="254"/>
      <c r="D16" s="258"/>
      <c r="E16" s="261"/>
      <c r="F16" s="261"/>
      <c r="G16" s="254"/>
      <c r="H16" s="268" t="str">
        <f t="shared" si="0"/>
        <v/>
      </c>
      <c r="I16" s="274"/>
    </row>
    <row r="17" spans="2:9" ht="42" customHeight="1">
      <c r="B17" s="251">
        <v>11</v>
      </c>
      <c r="C17" s="254"/>
      <c r="D17" s="258"/>
      <c r="E17" s="261"/>
      <c r="F17" s="261"/>
      <c r="G17" s="254"/>
      <c r="H17" s="269" t="str">
        <f t="shared" si="0"/>
        <v/>
      </c>
      <c r="I17" s="274"/>
    </row>
    <row r="18" spans="2:9" ht="42" customHeight="1">
      <c r="B18" s="251">
        <v>12</v>
      </c>
      <c r="C18" s="254"/>
      <c r="D18" s="258"/>
      <c r="E18" s="261"/>
      <c r="F18" s="261"/>
      <c r="G18" s="254"/>
      <c r="H18" s="267" t="str">
        <f t="shared" si="0"/>
        <v/>
      </c>
      <c r="I18" s="274"/>
    </row>
    <row r="19" spans="2:9" ht="42" customHeight="1">
      <c r="B19" s="251">
        <v>13</v>
      </c>
      <c r="C19" s="254"/>
      <c r="D19" s="258"/>
      <c r="E19" s="261"/>
      <c r="F19" s="261"/>
      <c r="G19" s="254"/>
      <c r="H19" s="267" t="str">
        <f t="shared" si="0"/>
        <v/>
      </c>
      <c r="I19" s="274"/>
    </row>
    <row r="20" spans="2:9" ht="42" customHeight="1">
      <c r="B20" s="251">
        <v>14</v>
      </c>
      <c r="C20" s="254"/>
      <c r="D20" s="258"/>
      <c r="E20" s="261"/>
      <c r="F20" s="261"/>
      <c r="G20" s="254"/>
      <c r="H20" s="267" t="str">
        <f t="shared" si="0"/>
        <v/>
      </c>
      <c r="I20" s="274"/>
    </row>
    <row r="21" spans="2:9" ht="42" customHeight="1">
      <c r="B21" s="251">
        <v>15</v>
      </c>
      <c r="C21" s="254"/>
      <c r="D21" s="258"/>
      <c r="E21" s="261"/>
      <c r="F21" s="261"/>
      <c r="G21" s="254"/>
      <c r="H21" s="267" t="str">
        <f t="shared" si="0"/>
        <v/>
      </c>
      <c r="I21" s="274"/>
    </row>
    <row r="22" spans="2:9" ht="42" customHeight="1">
      <c r="B22" s="251">
        <v>16</v>
      </c>
      <c r="C22" s="254"/>
      <c r="D22" s="258"/>
      <c r="E22" s="261"/>
      <c r="F22" s="261"/>
      <c r="G22" s="254"/>
      <c r="H22" s="267" t="str">
        <f t="shared" si="0"/>
        <v/>
      </c>
      <c r="I22" s="274"/>
    </row>
    <row r="23" spans="2:9" ht="42" customHeight="1">
      <c r="B23" s="251">
        <v>17</v>
      </c>
      <c r="C23" s="254"/>
      <c r="D23" s="258"/>
      <c r="E23" s="261"/>
      <c r="F23" s="261"/>
      <c r="G23" s="254"/>
      <c r="H23" s="267" t="str">
        <f t="shared" si="0"/>
        <v/>
      </c>
      <c r="I23" s="274"/>
    </row>
    <row r="24" spans="2:9" ht="42" customHeight="1">
      <c r="B24" s="251">
        <v>18</v>
      </c>
      <c r="C24" s="254"/>
      <c r="D24" s="258"/>
      <c r="E24" s="261"/>
      <c r="F24" s="261"/>
      <c r="G24" s="254"/>
      <c r="H24" s="267" t="str">
        <f t="shared" si="0"/>
        <v/>
      </c>
      <c r="I24" s="274"/>
    </row>
    <row r="25" spans="2:9" ht="42" customHeight="1">
      <c r="B25" s="251">
        <v>19</v>
      </c>
      <c r="C25" s="254"/>
      <c r="D25" s="258"/>
      <c r="E25" s="261"/>
      <c r="F25" s="261"/>
      <c r="G25" s="254"/>
      <c r="H25" s="267" t="str">
        <f t="shared" si="0"/>
        <v/>
      </c>
      <c r="I25" s="274"/>
    </row>
    <row r="26" spans="2:9" ht="42" customHeight="1">
      <c r="B26" s="251">
        <v>20</v>
      </c>
      <c r="C26" s="254"/>
      <c r="D26" s="258"/>
      <c r="E26" s="261"/>
      <c r="F26" s="261"/>
      <c r="G26" s="254"/>
      <c r="H26" s="267" t="str">
        <f t="shared" si="0"/>
        <v/>
      </c>
      <c r="I26" s="274"/>
    </row>
    <row r="27" spans="2:9" ht="42" customHeight="1">
      <c r="B27" s="251">
        <v>21</v>
      </c>
      <c r="C27" s="254"/>
      <c r="D27" s="258"/>
      <c r="E27" s="261"/>
      <c r="F27" s="261"/>
      <c r="G27" s="254"/>
      <c r="H27" s="267" t="str">
        <f t="shared" si="0"/>
        <v/>
      </c>
      <c r="I27" s="274"/>
    </row>
    <row r="28" spans="2:9" ht="42" customHeight="1">
      <c r="B28" s="251">
        <v>22</v>
      </c>
      <c r="C28" s="254"/>
      <c r="D28" s="258"/>
      <c r="E28" s="261"/>
      <c r="F28" s="261"/>
      <c r="G28" s="254"/>
      <c r="H28" s="267" t="str">
        <f t="shared" si="0"/>
        <v/>
      </c>
      <c r="I28" s="274"/>
    </row>
    <row r="29" spans="2:9" ht="42" customHeight="1">
      <c r="B29" s="251">
        <v>23</v>
      </c>
      <c r="C29" s="254"/>
      <c r="D29" s="258"/>
      <c r="E29" s="261"/>
      <c r="F29" s="261"/>
      <c r="G29" s="254"/>
      <c r="H29" s="267" t="str">
        <f t="shared" si="0"/>
        <v/>
      </c>
      <c r="I29" s="274"/>
    </row>
    <row r="30" spans="2:9" ht="42" customHeight="1">
      <c r="B30" s="251">
        <v>24</v>
      </c>
      <c r="C30" s="254"/>
      <c r="D30" s="258"/>
      <c r="E30" s="261"/>
      <c r="F30" s="261"/>
      <c r="G30" s="254"/>
      <c r="H30" s="267" t="str">
        <f t="shared" si="0"/>
        <v/>
      </c>
      <c r="I30" s="274"/>
    </row>
    <row r="31" spans="2:9" ht="42" customHeight="1">
      <c r="B31" s="251">
        <v>25</v>
      </c>
      <c r="C31" s="254"/>
      <c r="D31" s="258"/>
      <c r="E31" s="261"/>
      <c r="F31" s="261"/>
      <c r="G31" s="254"/>
      <c r="H31" s="267" t="str">
        <f t="shared" si="0"/>
        <v/>
      </c>
      <c r="I31" s="274"/>
    </row>
    <row r="32" spans="2:9" ht="42" customHeight="1">
      <c r="B32" s="251">
        <v>26</v>
      </c>
      <c r="C32" s="254"/>
      <c r="D32" s="258"/>
      <c r="E32" s="261"/>
      <c r="F32" s="261"/>
      <c r="G32" s="254"/>
      <c r="H32" s="267" t="str">
        <f t="shared" si="0"/>
        <v/>
      </c>
      <c r="I32" s="274"/>
    </row>
    <row r="33" spans="2:9" ht="42" customHeight="1">
      <c r="B33" s="251">
        <v>27</v>
      </c>
      <c r="C33" s="254"/>
      <c r="D33" s="258"/>
      <c r="E33" s="261"/>
      <c r="F33" s="261"/>
      <c r="G33" s="254"/>
      <c r="H33" s="267" t="str">
        <f t="shared" si="0"/>
        <v/>
      </c>
      <c r="I33" s="274"/>
    </row>
    <row r="34" spans="2:9" ht="42" customHeight="1">
      <c r="B34" s="251">
        <v>28</v>
      </c>
      <c r="C34" s="254"/>
      <c r="D34" s="258"/>
      <c r="E34" s="261"/>
      <c r="F34" s="261"/>
      <c r="G34" s="254"/>
      <c r="H34" s="267" t="str">
        <f t="shared" si="0"/>
        <v/>
      </c>
      <c r="I34" s="274"/>
    </row>
    <row r="35" spans="2:9" ht="42" customHeight="1">
      <c r="B35" s="251">
        <v>29</v>
      </c>
      <c r="C35" s="254"/>
      <c r="D35" s="258"/>
      <c r="E35" s="261"/>
      <c r="F35" s="261"/>
      <c r="G35" s="254"/>
      <c r="H35" s="267" t="str">
        <f t="shared" si="0"/>
        <v/>
      </c>
      <c r="I35" s="274"/>
    </row>
    <row r="36" spans="2:9" ht="42" customHeight="1">
      <c r="B36" s="251">
        <v>30</v>
      </c>
      <c r="C36" s="254"/>
      <c r="D36" s="258"/>
      <c r="E36" s="261"/>
      <c r="F36" s="261"/>
      <c r="G36" s="254"/>
      <c r="H36" s="267" t="str">
        <f t="shared" si="0"/>
        <v/>
      </c>
      <c r="I36" s="274"/>
    </row>
    <row r="37" spans="2:9" ht="42" customHeight="1">
      <c r="B37" s="251">
        <v>31</v>
      </c>
      <c r="C37" s="254"/>
      <c r="D37" s="258"/>
      <c r="E37" s="261"/>
      <c r="F37" s="261"/>
      <c r="G37" s="254"/>
      <c r="H37" s="267" t="str">
        <f t="shared" si="0"/>
        <v/>
      </c>
      <c r="I37" s="274"/>
    </row>
    <row r="38" spans="2:9" ht="42" customHeight="1">
      <c r="B38" s="251">
        <v>32</v>
      </c>
      <c r="C38" s="254"/>
      <c r="D38" s="258"/>
      <c r="E38" s="261"/>
      <c r="F38" s="261"/>
      <c r="G38" s="254"/>
      <c r="H38" s="267" t="str">
        <f t="shared" si="0"/>
        <v/>
      </c>
      <c r="I38" s="274"/>
    </row>
    <row r="39" spans="2:9" ht="42" customHeight="1">
      <c r="B39" s="251">
        <v>33</v>
      </c>
      <c r="C39" s="254"/>
      <c r="D39" s="258"/>
      <c r="E39" s="261"/>
      <c r="F39" s="261"/>
      <c r="G39" s="254"/>
      <c r="H39" s="267" t="str">
        <f t="shared" si="0"/>
        <v/>
      </c>
      <c r="I39" s="274"/>
    </row>
    <row r="40" spans="2:9" ht="42" customHeight="1">
      <c r="B40" s="251">
        <v>34</v>
      </c>
      <c r="C40" s="254"/>
      <c r="D40" s="258"/>
      <c r="E40" s="261"/>
      <c r="F40" s="261"/>
      <c r="G40" s="254"/>
      <c r="H40" s="267" t="str">
        <f t="shared" si="0"/>
        <v/>
      </c>
      <c r="I40" s="274"/>
    </row>
    <row r="41" spans="2:9" ht="42" customHeight="1">
      <c r="B41" s="251">
        <v>35</v>
      </c>
      <c r="C41" s="254"/>
      <c r="D41" s="258"/>
      <c r="E41" s="261"/>
      <c r="F41" s="261"/>
      <c r="G41" s="254"/>
      <c r="H41" s="267" t="str">
        <f t="shared" si="0"/>
        <v/>
      </c>
      <c r="I41" s="274"/>
    </row>
    <row r="42" spans="2:9" ht="42" customHeight="1">
      <c r="B42" s="251">
        <v>36</v>
      </c>
      <c r="C42" s="254"/>
      <c r="D42" s="258"/>
      <c r="E42" s="261"/>
      <c r="F42" s="261"/>
      <c r="G42" s="254"/>
      <c r="H42" s="267" t="str">
        <f t="shared" si="0"/>
        <v/>
      </c>
      <c r="I42" s="274"/>
    </row>
    <row r="43" spans="2:9" ht="42" customHeight="1">
      <c r="B43" s="251">
        <v>37</v>
      </c>
      <c r="C43" s="254"/>
      <c r="D43" s="258"/>
      <c r="E43" s="261"/>
      <c r="F43" s="261"/>
      <c r="G43" s="254"/>
      <c r="H43" s="267" t="str">
        <f t="shared" si="0"/>
        <v/>
      </c>
      <c r="I43" s="274"/>
    </row>
    <row r="44" spans="2:9" ht="42" customHeight="1">
      <c r="B44" s="251">
        <v>38</v>
      </c>
      <c r="C44" s="254"/>
      <c r="D44" s="258"/>
      <c r="E44" s="261"/>
      <c r="F44" s="261"/>
      <c r="G44" s="254"/>
      <c r="H44" s="267" t="str">
        <f t="shared" si="0"/>
        <v/>
      </c>
      <c r="I44" s="274"/>
    </row>
    <row r="45" spans="2:9" ht="42" customHeight="1">
      <c r="B45" s="251">
        <v>39</v>
      </c>
      <c r="C45" s="254"/>
      <c r="D45" s="258"/>
      <c r="E45" s="261"/>
      <c r="F45" s="261"/>
      <c r="G45" s="254"/>
      <c r="H45" s="267" t="str">
        <f t="shared" si="0"/>
        <v/>
      </c>
      <c r="I45" s="274"/>
    </row>
    <row r="46" spans="2:9" ht="42" customHeight="1">
      <c r="B46" s="251">
        <v>40</v>
      </c>
      <c r="C46" s="254"/>
      <c r="D46" s="258"/>
      <c r="E46" s="261"/>
      <c r="F46" s="261"/>
      <c r="G46" s="254"/>
      <c r="H46" s="267" t="str">
        <f t="shared" si="0"/>
        <v/>
      </c>
      <c r="I46" s="274"/>
    </row>
    <row r="47" spans="2:9" ht="42" customHeight="1">
      <c r="B47" s="251">
        <v>41</v>
      </c>
      <c r="C47" s="254"/>
      <c r="D47" s="258"/>
      <c r="E47" s="261"/>
      <c r="F47" s="261"/>
      <c r="G47" s="254"/>
      <c r="H47" s="267" t="str">
        <f t="shared" si="0"/>
        <v/>
      </c>
      <c r="I47" s="274"/>
    </row>
    <row r="48" spans="2:9" ht="42" customHeight="1">
      <c r="B48" s="251">
        <v>42</v>
      </c>
      <c r="C48" s="254"/>
      <c r="D48" s="258"/>
      <c r="E48" s="261"/>
      <c r="F48" s="261"/>
      <c r="G48" s="254"/>
      <c r="H48" s="267" t="str">
        <f t="shared" si="0"/>
        <v/>
      </c>
      <c r="I48" s="274"/>
    </row>
    <row r="49" spans="2:9" ht="42" customHeight="1">
      <c r="B49" s="251">
        <v>43</v>
      </c>
      <c r="C49" s="254"/>
      <c r="D49" s="258"/>
      <c r="E49" s="261"/>
      <c r="F49" s="261"/>
      <c r="G49" s="254"/>
      <c r="H49" s="267" t="str">
        <f t="shared" si="0"/>
        <v/>
      </c>
      <c r="I49" s="274"/>
    </row>
    <row r="50" spans="2:9" ht="42" customHeight="1">
      <c r="B50" s="251">
        <v>44</v>
      </c>
      <c r="C50" s="254"/>
      <c r="D50" s="258"/>
      <c r="E50" s="261"/>
      <c r="F50" s="261"/>
      <c r="G50" s="254"/>
      <c r="H50" s="267" t="str">
        <f t="shared" si="0"/>
        <v/>
      </c>
      <c r="I50" s="274"/>
    </row>
    <row r="51" spans="2:9" ht="42" customHeight="1">
      <c r="B51" s="251">
        <v>45</v>
      </c>
      <c r="C51" s="254"/>
      <c r="D51" s="258"/>
      <c r="E51" s="261"/>
      <c r="F51" s="261"/>
      <c r="G51" s="254"/>
      <c r="H51" s="267" t="str">
        <f t="shared" si="0"/>
        <v/>
      </c>
      <c r="I51" s="274"/>
    </row>
    <row r="52" spans="2:9" ht="42" customHeight="1">
      <c r="B52" s="251">
        <v>46</v>
      </c>
      <c r="C52" s="254"/>
      <c r="D52" s="258"/>
      <c r="E52" s="261"/>
      <c r="F52" s="261"/>
      <c r="G52" s="254"/>
      <c r="H52" s="267" t="str">
        <f t="shared" si="0"/>
        <v/>
      </c>
      <c r="I52" s="274"/>
    </row>
    <row r="53" spans="2:9" ht="42" customHeight="1">
      <c r="B53" s="251">
        <v>47</v>
      </c>
      <c r="C53" s="254"/>
      <c r="D53" s="258"/>
      <c r="E53" s="261"/>
      <c r="F53" s="261"/>
      <c r="G53" s="254"/>
      <c r="H53" s="267" t="str">
        <f t="shared" si="0"/>
        <v/>
      </c>
      <c r="I53" s="274"/>
    </row>
    <row r="54" spans="2:9" ht="42" customHeight="1">
      <c r="B54" s="251">
        <v>48</v>
      </c>
      <c r="C54" s="254"/>
      <c r="D54" s="258"/>
      <c r="E54" s="261"/>
      <c r="F54" s="261"/>
      <c r="G54" s="254"/>
      <c r="H54" s="267" t="str">
        <f t="shared" si="0"/>
        <v/>
      </c>
      <c r="I54" s="274"/>
    </row>
    <row r="55" spans="2:9" ht="42" customHeight="1">
      <c r="B55" s="251">
        <v>49</v>
      </c>
      <c r="C55" s="254"/>
      <c r="D55" s="258"/>
      <c r="E55" s="261"/>
      <c r="F55" s="261"/>
      <c r="G55" s="254"/>
      <c r="H55" s="267" t="str">
        <f t="shared" si="0"/>
        <v/>
      </c>
      <c r="I55" s="274"/>
    </row>
    <row r="56" spans="2:9" ht="42" customHeight="1">
      <c r="B56" s="251">
        <v>50</v>
      </c>
      <c r="C56" s="254"/>
      <c r="D56" s="258"/>
      <c r="E56" s="261"/>
      <c r="F56" s="261"/>
      <c r="G56" s="254"/>
      <c r="H56" s="267" t="str">
        <f t="shared" si="0"/>
        <v/>
      </c>
      <c r="I56" s="274"/>
    </row>
    <row r="57" spans="2:9" ht="42" customHeight="1">
      <c r="B57" s="251">
        <v>51</v>
      </c>
      <c r="C57" s="254"/>
      <c r="D57" s="258"/>
      <c r="E57" s="261"/>
      <c r="F57" s="261"/>
      <c r="G57" s="254"/>
      <c r="H57" s="267" t="str">
        <f t="shared" si="0"/>
        <v/>
      </c>
      <c r="I57" s="274"/>
    </row>
    <row r="58" spans="2:9" ht="42" customHeight="1">
      <c r="B58" s="251">
        <v>52</v>
      </c>
      <c r="C58" s="254"/>
      <c r="D58" s="258"/>
      <c r="E58" s="261"/>
      <c r="F58" s="261"/>
      <c r="G58" s="254"/>
      <c r="H58" s="267" t="str">
        <f t="shared" si="0"/>
        <v/>
      </c>
      <c r="I58" s="274"/>
    </row>
    <row r="59" spans="2:9" ht="42" customHeight="1">
      <c r="B59" s="251">
        <v>53</v>
      </c>
      <c r="C59" s="254"/>
      <c r="D59" s="258"/>
      <c r="E59" s="261"/>
      <c r="F59" s="261"/>
      <c r="G59" s="254"/>
      <c r="H59" s="267" t="str">
        <f t="shared" si="0"/>
        <v/>
      </c>
      <c r="I59" s="274"/>
    </row>
    <row r="60" spans="2:9" ht="42" customHeight="1">
      <c r="B60" s="251">
        <v>54</v>
      </c>
      <c r="C60" s="254"/>
      <c r="D60" s="258"/>
      <c r="E60" s="261"/>
      <c r="F60" s="261"/>
      <c r="G60" s="254"/>
      <c r="H60" s="267" t="str">
        <f t="shared" si="0"/>
        <v/>
      </c>
      <c r="I60" s="274"/>
    </row>
    <row r="61" spans="2:9" ht="42" customHeight="1">
      <c r="B61" s="251">
        <v>55</v>
      </c>
      <c r="C61" s="254"/>
      <c r="D61" s="258"/>
      <c r="E61" s="261"/>
      <c r="F61" s="261"/>
      <c r="G61" s="254"/>
      <c r="H61" s="267" t="str">
        <f t="shared" si="0"/>
        <v/>
      </c>
      <c r="I61" s="274"/>
    </row>
    <row r="62" spans="2:9" ht="42" customHeight="1">
      <c r="B62" s="251">
        <v>56</v>
      </c>
      <c r="C62" s="254"/>
      <c r="D62" s="258"/>
      <c r="E62" s="261"/>
      <c r="F62" s="261"/>
      <c r="G62" s="254"/>
      <c r="H62" s="267" t="str">
        <f t="shared" si="0"/>
        <v/>
      </c>
      <c r="I62" s="274"/>
    </row>
    <row r="63" spans="2:9" ht="42" customHeight="1">
      <c r="B63" s="251">
        <v>57</v>
      </c>
      <c r="C63" s="254"/>
      <c r="D63" s="258"/>
      <c r="E63" s="261"/>
      <c r="F63" s="261"/>
      <c r="G63" s="254"/>
      <c r="H63" s="267" t="str">
        <f t="shared" si="0"/>
        <v/>
      </c>
      <c r="I63" s="274"/>
    </row>
    <row r="64" spans="2:9" ht="42" customHeight="1">
      <c r="B64" s="251">
        <v>58</v>
      </c>
      <c r="C64" s="254"/>
      <c r="D64" s="258"/>
      <c r="E64" s="261"/>
      <c r="F64" s="261"/>
      <c r="G64" s="254"/>
      <c r="H64" s="267" t="str">
        <f t="shared" si="0"/>
        <v/>
      </c>
      <c r="I64" s="274"/>
    </row>
    <row r="65" spans="2:9" ht="42" customHeight="1">
      <c r="B65" s="251">
        <v>59</v>
      </c>
      <c r="C65" s="254"/>
      <c r="D65" s="258"/>
      <c r="E65" s="261"/>
      <c r="F65" s="261"/>
      <c r="G65" s="254"/>
      <c r="H65" s="267" t="str">
        <f t="shared" si="0"/>
        <v/>
      </c>
      <c r="I65" s="274"/>
    </row>
    <row r="66" spans="2:9" ht="42" customHeight="1">
      <c r="B66" s="251">
        <v>60</v>
      </c>
      <c r="C66" s="254"/>
      <c r="D66" s="258"/>
      <c r="E66" s="261"/>
      <c r="F66" s="261"/>
      <c r="G66" s="254"/>
      <c r="H66" s="267" t="str">
        <f t="shared" si="0"/>
        <v/>
      </c>
      <c r="I66" s="274"/>
    </row>
    <row r="67" spans="2:9" ht="42" customHeight="1">
      <c r="B67" s="251">
        <v>61</v>
      </c>
      <c r="C67" s="254"/>
      <c r="D67" s="258"/>
      <c r="E67" s="261"/>
      <c r="F67" s="261"/>
      <c r="G67" s="254"/>
      <c r="H67" s="267" t="str">
        <f t="shared" si="0"/>
        <v/>
      </c>
      <c r="I67" s="274"/>
    </row>
    <row r="68" spans="2:9" ht="42" customHeight="1">
      <c r="B68" s="251">
        <v>62</v>
      </c>
      <c r="C68" s="254"/>
      <c r="D68" s="258"/>
      <c r="E68" s="261"/>
      <c r="F68" s="261"/>
      <c r="G68" s="254"/>
      <c r="H68" s="267" t="str">
        <f t="shared" si="0"/>
        <v/>
      </c>
      <c r="I68" s="274"/>
    </row>
    <row r="69" spans="2:9" ht="42" customHeight="1">
      <c r="B69" s="251">
        <v>63</v>
      </c>
      <c r="C69" s="254"/>
      <c r="D69" s="258"/>
      <c r="E69" s="261"/>
      <c r="F69" s="261"/>
      <c r="G69" s="254"/>
      <c r="H69" s="267" t="str">
        <f t="shared" si="0"/>
        <v/>
      </c>
      <c r="I69" s="274"/>
    </row>
    <row r="70" spans="2:9" ht="42" customHeight="1">
      <c r="B70" s="251">
        <v>64</v>
      </c>
      <c r="C70" s="254"/>
      <c r="D70" s="258"/>
      <c r="E70" s="261"/>
      <c r="F70" s="261"/>
      <c r="G70" s="254"/>
      <c r="H70" s="267" t="str">
        <f t="shared" si="0"/>
        <v/>
      </c>
      <c r="I70" s="274"/>
    </row>
    <row r="71" spans="2:9" ht="42" customHeight="1">
      <c r="B71" s="251">
        <v>65</v>
      </c>
      <c r="C71" s="254"/>
      <c r="D71" s="258"/>
      <c r="E71" s="261"/>
      <c r="F71" s="261"/>
      <c r="G71" s="254"/>
      <c r="H71" s="267" t="str">
        <f t="shared" ref="H71:H134" si="1">IF(OR(E71="居宅介護事業所",E71="行動援護事業所",E71="就労定着支援事業所",E71="自立生活援助事業所",E71="就労定着支援支援事業所",E71="重度訪問介護事業所",E71="同行援護事業所",E71="保育所等訪問支援事業所",E71="計画相談支援事業所",E71="地域移行支援事業所",E71="地域定着支援事業所",E71="障害児相談支援事業所",E71="居宅訪問型児童発達支援事業所"),24000,"")</f>
        <v/>
      </c>
      <c r="I71" s="274"/>
    </row>
    <row r="72" spans="2:9" ht="42" customHeight="1">
      <c r="B72" s="251">
        <v>66</v>
      </c>
      <c r="C72" s="254"/>
      <c r="D72" s="258"/>
      <c r="E72" s="261"/>
      <c r="F72" s="261"/>
      <c r="G72" s="254"/>
      <c r="H72" s="267" t="str">
        <f t="shared" si="1"/>
        <v/>
      </c>
      <c r="I72" s="274"/>
    </row>
    <row r="73" spans="2:9" ht="42" customHeight="1">
      <c r="B73" s="251">
        <v>67</v>
      </c>
      <c r="C73" s="254"/>
      <c r="D73" s="258"/>
      <c r="E73" s="261"/>
      <c r="F73" s="261"/>
      <c r="G73" s="254"/>
      <c r="H73" s="267" t="str">
        <f t="shared" si="1"/>
        <v/>
      </c>
      <c r="I73" s="274"/>
    </row>
    <row r="74" spans="2:9" ht="42" customHeight="1">
      <c r="B74" s="251">
        <v>68</v>
      </c>
      <c r="C74" s="254"/>
      <c r="D74" s="258"/>
      <c r="E74" s="261"/>
      <c r="F74" s="261"/>
      <c r="G74" s="254"/>
      <c r="H74" s="267" t="str">
        <f t="shared" si="1"/>
        <v/>
      </c>
      <c r="I74" s="274"/>
    </row>
    <row r="75" spans="2:9" ht="42" customHeight="1">
      <c r="B75" s="251">
        <v>69</v>
      </c>
      <c r="C75" s="254"/>
      <c r="D75" s="258"/>
      <c r="E75" s="261"/>
      <c r="F75" s="261"/>
      <c r="G75" s="254"/>
      <c r="H75" s="267" t="str">
        <f t="shared" si="1"/>
        <v/>
      </c>
      <c r="I75" s="274"/>
    </row>
    <row r="76" spans="2:9" ht="42" customHeight="1">
      <c r="B76" s="251">
        <v>70</v>
      </c>
      <c r="C76" s="254"/>
      <c r="D76" s="258"/>
      <c r="E76" s="261"/>
      <c r="F76" s="261"/>
      <c r="G76" s="254"/>
      <c r="H76" s="267" t="str">
        <f t="shared" si="1"/>
        <v/>
      </c>
      <c r="I76" s="274"/>
    </row>
    <row r="77" spans="2:9" ht="42" customHeight="1">
      <c r="B77" s="251">
        <v>71</v>
      </c>
      <c r="C77" s="254"/>
      <c r="D77" s="258"/>
      <c r="E77" s="261"/>
      <c r="F77" s="261"/>
      <c r="G77" s="254"/>
      <c r="H77" s="267" t="str">
        <f t="shared" si="1"/>
        <v/>
      </c>
      <c r="I77" s="274"/>
    </row>
    <row r="78" spans="2:9" ht="42" customHeight="1">
      <c r="B78" s="251">
        <v>72</v>
      </c>
      <c r="C78" s="254"/>
      <c r="D78" s="258"/>
      <c r="E78" s="261"/>
      <c r="F78" s="261"/>
      <c r="G78" s="254"/>
      <c r="H78" s="267" t="str">
        <f t="shared" si="1"/>
        <v/>
      </c>
      <c r="I78" s="274"/>
    </row>
    <row r="79" spans="2:9" ht="42" customHeight="1">
      <c r="B79" s="251">
        <v>73</v>
      </c>
      <c r="C79" s="254"/>
      <c r="D79" s="258"/>
      <c r="E79" s="261"/>
      <c r="F79" s="261"/>
      <c r="G79" s="254"/>
      <c r="H79" s="267" t="str">
        <f t="shared" si="1"/>
        <v/>
      </c>
      <c r="I79" s="274"/>
    </row>
    <row r="80" spans="2:9" ht="42" customHeight="1">
      <c r="B80" s="251">
        <v>74</v>
      </c>
      <c r="C80" s="254"/>
      <c r="D80" s="258"/>
      <c r="E80" s="261"/>
      <c r="F80" s="261"/>
      <c r="G80" s="254"/>
      <c r="H80" s="267" t="str">
        <f t="shared" si="1"/>
        <v/>
      </c>
      <c r="I80" s="274"/>
    </row>
    <row r="81" spans="2:9" ht="42" customHeight="1">
      <c r="B81" s="251">
        <v>75</v>
      </c>
      <c r="C81" s="254"/>
      <c r="D81" s="258"/>
      <c r="E81" s="261"/>
      <c r="F81" s="261"/>
      <c r="G81" s="254"/>
      <c r="H81" s="267" t="str">
        <f t="shared" si="1"/>
        <v/>
      </c>
      <c r="I81" s="274"/>
    </row>
    <row r="82" spans="2:9" ht="42" customHeight="1">
      <c r="B82" s="251">
        <v>76</v>
      </c>
      <c r="C82" s="254"/>
      <c r="D82" s="258"/>
      <c r="E82" s="261"/>
      <c r="F82" s="261"/>
      <c r="G82" s="254"/>
      <c r="H82" s="267" t="str">
        <f t="shared" si="1"/>
        <v/>
      </c>
      <c r="I82" s="274"/>
    </row>
    <row r="83" spans="2:9" ht="42" customHeight="1">
      <c r="B83" s="251">
        <v>77</v>
      </c>
      <c r="C83" s="254"/>
      <c r="D83" s="258"/>
      <c r="E83" s="261"/>
      <c r="F83" s="261"/>
      <c r="G83" s="254"/>
      <c r="H83" s="267" t="str">
        <f t="shared" si="1"/>
        <v/>
      </c>
      <c r="I83" s="274"/>
    </row>
    <row r="84" spans="2:9" ht="42" customHeight="1">
      <c r="B84" s="251">
        <v>78</v>
      </c>
      <c r="C84" s="254"/>
      <c r="D84" s="258"/>
      <c r="E84" s="261"/>
      <c r="F84" s="261"/>
      <c r="G84" s="254"/>
      <c r="H84" s="267" t="str">
        <f t="shared" si="1"/>
        <v/>
      </c>
      <c r="I84" s="274"/>
    </row>
    <row r="85" spans="2:9" ht="42" customHeight="1">
      <c r="B85" s="251">
        <v>79</v>
      </c>
      <c r="C85" s="254"/>
      <c r="D85" s="258"/>
      <c r="E85" s="261"/>
      <c r="F85" s="261"/>
      <c r="G85" s="254"/>
      <c r="H85" s="267" t="str">
        <f t="shared" si="1"/>
        <v/>
      </c>
      <c r="I85" s="274"/>
    </row>
    <row r="86" spans="2:9" ht="42" customHeight="1">
      <c r="B86" s="251">
        <v>80</v>
      </c>
      <c r="C86" s="254"/>
      <c r="D86" s="258"/>
      <c r="E86" s="261"/>
      <c r="F86" s="261"/>
      <c r="G86" s="254"/>
      <c r="H86" s="267" t="str">
        <f t="shared" si="1"/>
        <v/>
      </c>
      <c r="I86" s="274"/>
    </row>
    <row r="87" spans="2:9" ht="42" customHeight="1">
      <c r="B87" s="251">
        <v>81</v>
      </c>
      <c r="C87" s="254"/>
      <c r="D87" s="258"/>
      <c r="E87" s="261"/>
      <c r="F87" s="261"/>
      <c r="G87" s="254"/>
      <c r="H87" s="267" t="str">
        <f t="shared" si="1"/>
        <v/>
      </c>
      <c r="I87" s="274"/>
    </row>
    <row r="88" spans="2:9" ht="42" customHeight="1">
      <c r="B88" s="251">
        <v>82</v>
      </c>
      <c r="C88" s="254"/>
      <c r="D88" s="258"/>
      <c r="E88" s="261"/>
      <c r="F88" s="261"/>
      <c r="G88" s="254"/>
      <c r="H88" s="267" t="str">
        <f t="shared" si="1"/>
        <v/>
      </c>
      <c r="I88" s="274"/>
    </row>
    <row r="89" spans="2:9" ht="42" customHeight="1">
      <c r="B89" s="251">
        <v>83</v>
      </c>
      <c r="C89" s="254"/>
      <c r="D89" s="258"/>
      <c r="E89" s="261"/>
      <c r="F89" s="261"/>
      <c r="G89" s="254"/>
      <c r="H89" s="267" t="str">
        <f t="shared" si="1"/>
        <v/>
      </c>
      <c r="I89" s="274"/>
    </row>
    <row r="90" spans="2:9" ht="42" customHeight="1">
      <c r="B90" s="251">
        <v>84</v>
      </c>
      <c r="C90" s="254"/>
      <c r="D90" s="258"/>
      <c r="E90" s="261"/>
      <c r="F90" s="261"/>
      <c r="G90" s="254"/>
      <c r="H90" s="267" t="str">
        <f t="shared" si="1"/>
        <v/>
      </c>
      <c r="I90" s="274"/>
    </row>
    <row r="91" spans="2:9" ht="42" customHeight="1">
      <c r="B91" s="251">
        <v>85</v>
      </c>
      <c r="C91" s="254"/>
      <c r="D91" s="258"/>
      <c r="E91" s="261"/>
      <c r="F91" s="261"/>
      <c r="G91" s="254"/>
      <c r="H91" s="267" t="str">
        <f t="shared" si="1"/>
        <v/>
      </c>
      <c r="I91" s="274"/>
    </row>
    <row r="92" spans="2:9" ht="42" customHeight="1">
      <c r="B92" s="251">
        <v>86</v>
      </c>
      <c r="C92" s="254"/>
      <c r="D92" s="258"/>
      <c r="E92" s="261"/>
      <c r="F92" s="261"/>
      <c r="G92" s="254"/>
      <c r="H92" s="267" t="str">
        <f t="shared" si="1"/>
        <v/>
      </c>
      <c r="I92" s="274"/>
    </row>
    <row r="93" spans="2:9" ht="42" customHeight="1">
      <c r="B93" s="251">
        <v>87</v>
      </c>
      <c r="C93" s="254"/>
      <c r="D93" s="258"/>
      <c r="E93" s="261"/>
      <c r="F93" s="261"/>
      <c r="G93" s="254"/>
      <c r="H93" s="267" t="str">
        <f t="shared" si="1"/>
        <v/>
      </c>
      <c r="I93" s="274"/>
    </row>
    <row r="94" spans="2:9" ht="42" customHeight="1">
      <c r="B94" s="251">
        <v>88</v>
      </c>
      <c r="C94" s="254"/>
      <c r="D94" s="258"/>
      <c r="E94" s="261"/>
      <c r="F94" s="261"/>
      <c r="G94" s="254"/>
      <c r="H94" s="267" t="str">
        <f t="shared" si="1"/>
        <v/>
      </c>
      <c r="I94" s="274"/>
    </row>
    <row r="95" spans="2:9" ht="42" customHeight="1">
      <c r="B95" s="251">
        <v>89</v>
      </c>
      <c r="C95" s="254"/>
      <c r="D95" s="258"/>
      <c r="E95" s="261"/>
      <c r="F95" s="261"/>
      <c r="G95" s="254"/>
      <c r="H95" s="267" t="str">
        <f t="shared" si="1"/>
        <v/>
      </c>
      <c r="I95" s="274"/>
    </row>
    <row r="96" spans="2:9" ht="42" customHeight="1">
      <c r="B96" s="251">
        <v>90</v>
      </c>
      <c r="C96" s="254"/>
      <c r="D96" s="258"/>
      <c r="E96" s="261"/>
      <c r="F96" s="261"/>
      <c r="G96" s="254"/>
      <c r="H96" s="267" t="str">
        <f t="shared" si="1"/>
        <v/>
      </c>
      <c r="I96" s="274"/>
    </row>
    <row r="97" spans="2:9" ht="42" customHeight="1">
      <c r="B97" s="251">
        <v>91</v>
      </c>
      <c r="C97" s="254"/>
      <c r="D97" s="258"/>
      <c r="E97" s="261"/>
      <c r="F97" s="261"/>
      <c r="G97" s="254"/>
      <c r="H97" s="267" t="str">
        <f t="shared" si="1"/>
        <v/>
      </c>
      <c r="I97" s="274"/>
    </row>
    <row r="98" spans="2:9" ht="42" customHeight="1">
      <c r="B98" s="251">
        <v>92</v>
      </c>
      <c r="C98" s="254"/>
      <c r="D98" s="258"/>
      <c r="E98" s="261"/>
      <c r="F98" s="261"/>
      <c r="G98" s="254"/>
      <c r="H98" s="267" t="str">
        <f t="shared" si="1"/>
        <v/>
      </c>
      <c r="I98" s="274"/>
    </row>
    <row r="99" spans="2:9" ht="42" customHeight="1">
      <c r="B99" s="251">
        <v>93</v>
      </c>
      <c r="C99" s="254"/>
      <c r="D99" s="258"/>
      <c r="E99" s="261"/>
      <c r="F99" s="261"/>
      <c r="G99" s="254"/>
      <c r="H99" s="267" t="str">
        <f t="shared" si="1"/>
        <v/>
      </c>
      <c r="I99" s="274"/>
    </row>
    <row r="100" spans="2:9" ht="42" customHeight="1">
      <c r="B100" s="251">
        <v>94</v>
      </c>
      <c r="C100" s="254"/>
      <c r="D100" s="258"/>
      <c r="E100" s="261"/>
      <c r="F100" s="261"/>
      <c r="G100" s="254"/>
      <c r="H100" s="267" t="str">
        <f t="shared" si="1"/>
        <v/>
      </c>
      <c r="I100" s="274"/>
    </row>
    <row r="101" spans="2:9" ht="42" customHeight="1">
      <c r="B101" s="251">
        <v>95</v>
      </c>
      <c r="C101" s="254"/>
      <c r="D101" s="258"/>
      <c r="E101" s="261"/>
      <c r="F101" s="261"/>
      <c r="G101" s="254"/>
      <c r="H101" s="267" t="str">
        <f t="shared" si="1"/>
        <v/>
      </c>
      <c r="I101" s="274"/>
    </row>
    <row r="102" spans="2:9" ht="42" customHeight="1">
      <c r="B102" s="251">
        <v>96</v>
      </c>
      <c r="C102" s="254"/>
      <c r="D102" s="258"/>
      <c r="E102" s="261"/>
      <c r="F102" s="261"/>
      <c r="G102" s="254"/>
      <c r="H102" s="267" t="str">
        <f t="shared" si="1"/>
        <v/>
      </c>
      <c r="I102" s="274"/>
    </row>
    <row r="103" spans="2:9" ht="42" customHeight="1">
      <c r="B103" s="251">
        <v>97</v>
      </c>
      <c r="C103" s="254"/>
      <c r="D103" s="258"/>
      <c r="E103" s="261"/>
      <c r="F103" s="261"/>
      <c r="G103" s="254"/>
      <c r="H103" s="267" t="str">
        <f t="shared" si="1"/>
        <v/>
      </c>
      <c r="I103" s="274"/>
    </row>
    <row r="104" spans="2:9" ht="42" customHeight="1">
      <c r="B104" s="251">
        <v>98</v>
      </c>
      <c r="C104" s="254"/>
      <c r="D104" s="258"/>
      <c r="E104" s="261"/>
      <c r="F104" s="261"/>
      <c r="G104" s="254"/>
      <c r="H104" s="267" t="str">
        <f t="shared" si="1"/>
        <v/>
      </c>
      <c r="I104" s="274"/>
    </row>
    <row r="105" spans="2:9" ht="42" customHeight="1">
      <c r="B105" s="251">
        <v>99</v>
      </c>
      <c r="C105" s="254"/>
      <c r="D105" s="258"/>
      <c r="E105" s="261"/>
      <c r="F105" s="261"/>
      <c r="G105" s="254"/>
      <c r="H105" s="267" t="str">
        <f t="shared" si="1"/>
        <v/>
      </c>
      <c r="I105" s="274"/>
    </row>
    <row r="106" spans="2:9" ht="42" customHeight="1">
      <c r="B106" s="251">
        <v>100</v>
      </c>
      <c r="C106" s="254"/>
      <c r="D106" s="258"/>
      <c r="E106" s="261"/>
      <c r="F106" s="261"/>
      <c r="G106" s="254"/>
      <c r="H106" s="267" t="str">
        <f t="shared" si="1"/>
        <v/>
      </c>
      <c r="I106" s="274"/>
    </row>
    <row r="107" spans="2:9" ht="42" customHeight="1">
      <c r="B107" s="251">
        <v>101</v>
      </c>
      <c r="C107" s="254"/>
      <c r="D107" s="258"/>
      <c r="E107" s="261"/>
      <c r="F107" s="261"/>
      <c r="G107" s="254"/>
      <c r="H107" s="267" t="str">
        <f t="shared" si="1"/>
        <v/>
      </c>
      <c r="I107" s="274"/>
    </row>
    <row r="108" spans="2:9" ht="42" customHeight="1">
      <c r="B108" s="251">
        <v>102</v>
      </c>
      <c r="C108" s="254"/>
      <c r="D108" s="258"/>
      <c r="E108" s="261"/>
      <c r="F108" s="261"/>
      <c r="G108" s="254"/>
      <c r="H108" s="267" t="str">
        <f t="shared" si="1"/>
        <v/>
      </c>
      <c r="I108" s="274"/>
    </row>
    <row r="109" spans="2:9" ht="42" customHeight="1">
      <c r="B109" s="251">
        <v>103</v>
      </c>
      <c r="C109" s="254"/>
      <c r="D109" s="258"/>
      <c r="E109" s="261"/>
      <c r="F109" s="261"/>
      <c r="G109" s="254"/>
      <c r="H109" s="267" t="str">
        <f t="shared" si="1"/>
        <v/>
      </c>
      <c r="I109" s="274"/>
    </row>
    <row r="110" spans="2:9" ht="42" customHeight="1">
      <c r="B110" s="251">
        <v>104</v>
      </c>
      <c r="C110" s="254"/>
      <c r="D110" s="258"/>
      <c r="E110" s="261"/>
      <c r="F110" s="261"/>
      <c r="G110" s="254"/>
      <c r="H110" s="267" t="str">
        <f t="shared" si="1"/>
        <v/>
      </c>
      <c r="I110" s="274"/>
    </row>
    <row r="111" spans="2:9" ht="42" customHeight="1">
      <c r="B111" s="251">
        <v>105</v>
      </c>
      <c r="C111" s="254"/>
      <c r="D111" s="258"/>
      <c r="E111" s="261"/>
      <c r="F111" s="261"/>
      <c r="G111" s="254"/>
      <c r="H111" s="267" t="str">
        <f t="shared" si="1"/>
        <v/>
      </c>
      <c r="I111" s="274"/>
    </row>
    <row r="112" spans="2:9" ht="42" customHeight="1">
      <c r="B112" s="251">
        <v>106</v>
      </c>
      <c r="C112" s="254"/>
      <c r="D112" s="258"/>
      <c r="E112" s="261"/>
      <c r="F112" s="261"/>
      <c r="G112" s="254"/>
      <c r="H112" s="267" t="str">
        <f t="shared" si="1"/>
        <v/>
      </c>
      <c r="I112" s="274"/>
    </row>
    <row r="113" spans="2:9" ht="42" customHeight="1">
      <c r="B113" s="251">
        <v>107</v>
      </c>
      <c r="C113" s="254"/>
      <c r="D113" s="258"/>
      <c r="E113" s="261"/>
      <c r="F113" s="261"/>
      <c r="G113" s="254"/>
      <c r="H113" s="267" t="str">
        <f t="shared" si="1"/>
        <v/>
      </c>
      <c r="I113" s="274"/>
    </row>
    <row r="114" spans="2:9" ht="42" customHeight="1">
      <c r="B114" s="251">
        <v>108</v>
      </c>
      <c r="C114" s="254"/>
      <c r="D114" s="258"/>
      <c r="E114" s="261"/>
      <c r="F114" s="261"/>
      <c r="G114" s="254"/>
      <c r="H114" s="267" t="str">
        <f t="shared" si="1"/>
        <v/>
      </c>
      <c r="I114" s="274"/>
    </row>
    <row r="115" spans="2:9" ht="42" customHeight="1">
      <c r="B115" s="251">
        <v>109</v>
      </c>
      <c r="C115" s="254"/>
      <c r="D115" s="258"/>
      <c r="E115" s="261"/>
      <c r="F115" s="261"/>
      <c r="G115" s="254"/>
      <c r="H115" s="267" t="str">
        <f t="shared" si="1"/>
        <v/>
      </c>
      <c r="I115" s="274"/>
    </row>
    <row r="116" spans="2:9" ht="42" customHeight="1">
      <c r="B116" s="251">
        <v>110</v>
      </c>
      <c r="C116" s="254"/>
      <c r="D116" s="258"/>
      <c r="E116" s="261"/>
      <c r="F116" s="261"/>
      <c r="G116" s="254"/>
      <c r="H116" s="267" t="str">
        <f t="shared" si="1"/>
        <v/>
      </c>
      <c r="I116" s="274"/>
    </row>
    <row r="117" spans="2:9" ht="42" customHeight="1">
      <c r="B117" s="251">
        <v>111</v>
      </c>
      <c r="C117" s="254"/>
      <c r="D117" s="258"/>
      <c r="E117" s="261"/>
      <c r="F117" s="261"/>
      <c r="G117" s="254"/>
      <c r="H117" s="267" t="str">
        <f t="shared" si="1"/>
        <v/>
      </c>
      <c r="I117" s="274"/>
    </row>
    <row r="118" spans="2:9" ht="42" customHeight="1">
      <c r="B118" s="251">
        <v>112</v>
      </c>
      <c r="C118" s="254"/>
      <c r="D118" s="258"/>
      <c r="E118" s="261"/>
      <c r="F118" s="261"/>
      <c r="G118" s="254"/>
      <c r="H118" s="267" t="str">
        <f t="shared" si="1"/>
        <v/>
      </c>
      <c r="I118" s="274"/>
    </row>
    <row r="119" spans="2:9" ht="42" customHeight="1">
      <c r="B119" s="251">
        <v>113</v>
      </c>
      <c r="C119" s="254"/>
      <c r="D119" s="258"/>
      <c r="E119" s="261"/>
      <c r="F119" s="261"/>
      <c r="G119" s="254"/>
      <c r="H119" s="267" t="str">
        <f t="shared" si="1"/>
        <v/>
      </c>
      <c r="I119" s="274"/>
    </row>
    <row r="120" spans="2:9" ht="42" customHeight="1">
      <c r="B120" s="251">
        <v>114</v>
      </c>
      <c r="C120" s="254"/>
      <c r="D120" s="258"/>
      <c r="E120" s="261"/>
      <c r="F120" s="261"/>
      <c r="G120" s="254"/>
      <c r="H120" s="267" t="str">
        <f t="shared" si="1"/>
        <v/>
      </c>
      <c r="I120" s="274"/>
    </row>
    <row r="121" spans="2:9" ht="42" customHeight="1">
      <c r="B121" s="251">
        <v>115</v>
      </c>
      <c r="C121" s="254"/>
      <c r="D121" s="258"/>
      <c r="E121" s="261"/>
      <c r="F121" s="261"/>
      <c r="G121" s="254"/>
      <c r="H121" s="267" t="str">
        <f t="shared" si="1"/>
        <v/>
      </c>
      <c r="I121" s="274"/>
    </row>
    <row r="122" spans="2:9" ht="42" customHeight="1">
      <c r="B122" s="251">
        <v>116</v>
      </c>
      <c r="C122" s="254"/>
      <c r="D122" s="258"/>
      <c r="E122" s="261"/>
      <c r="F122" s="261"/>
      <c r="G122" s="254"/>
      <c r="H122" s="267" t="str">
        <f t="shared" si="1"/>
        <v/>
      </c>
      <c r="I122" s="274"/>
    </row>
    <row r="123" spans="2:9" ht="42" customHeight="1">
      <c r="B123" s="251">
        <v>117</v>
      </c>
      <c r="C123" s="254"/>
      <c r="D123" s="258"/>
      <c r="E123" s="261"/>
      <c r="F123" s="261"/>
      <c r="G123" s="254"/>
      <c r="H123" s="267" t="str">
        <f t="shared" si="1"/>
        <v/>
      </c>
      <c r="I123" s="274"/>
    </row>
    <row r="124" spans="2:9" ht="42" customHeight="1">
      <c r="B124" s="251">
        <v>118</v>
      </c>
      <c r="C124" s="254"/>
      <c r="D124" s="258"/>
      <c r="E124" s="261"/>
      <c r="F124" s="261"/>
      <c r="G124" s="254"/>
      <c r="H124" s="267" t="str">
        <f t="shared" si="1"/>
        <v/>
      </c>
      <c r="I124" s="274"/>
    </row>
    <row r="125" spans="2:9" ht="42" customHeight="1">
      <c r="B125" s="251">
        <v>119</v>
      </c>
      <c r="C125" s="254"/>
      <c r="D125" s="258"/>
      <c r="E125" s="261"/>
      <c r="F125" s="261"/>
      <c r="G125" s="254"/>
      <c r="H125" s="267" t="str">
        <f t="shared" si="1"/>
        <v/>
      </c>
      <c r="I125" s="274"/>
    </row>
    <row r="126" spans="2:9" ht="42" customHeight="1">
      <c r="B126" s="251">
        <v>120</v>
      </c>
      <c r="C126" s="254"/>
      <c r="D126" s="258"/>
      <c r="E126" s="261"/>
      <c r="F126" s="261"/>
      <c r="G126" s="254"/>
      <c r="H126" s="267" t="str">
        <f t="shared" si="1"/>
        <v/>
      </c>
      <c r="I126" s="274"/>
    </row>
    <row r="127" spans="2:9" ht="42" customHeight="1">
      <c r="B127" s="251">
        <v>121</v>
      </c>
      <c r="C127" s="254"/>
      <c r="D127" s="258"/>
      <c r="E127" s="261"/>
      <c r="F127" s="261"/>
      <c r="G127" s="254"/>
      <c r="H127" s="267" t="str">
        <f t="shared" si="1"/>
        <v/>
      </c>
      <c r="I127" s="274"/>
    </row>
    <row r="128" spans="2:9" ht="42" customHeight="1">
      <c r="B128" s="251">
        <v>122</v>
      </c>
      <c r="C128" s="254"/>
      <c r="D128" s="258"/>
      <c r="E128" s="261"/>
      <c r="F128" s="261"/>
      <c r="G128" s="254"/>
      <c r="H128" s="267" t="str">
        <f t="shared" si="1"/>
        <v/>
      </c>
      <c r="I128" s="274"/>
    </row>
    <row r="129" spans="2:9" ht="42" customHeight="1">
      <c r="B129" s="251">
        <v>123</v>
      </c>
      <c r="C129" s="254"/>
      <c r="D129" s="258"/>
      <c r="E129" s="261"/>
      <c r="F129" s="261"/>
      <c r="G129" s="254"/>
      <c r="H129" s="267" t="str">
        <f t="shared" si="1"/>
        <v/>
      </c>
      <c r="I129" s="274"/>
    </row>
    <row r="130" spans="2:9" ht="42" customHeight="1">
      <c r="B130" s="251">
        <v>124</v>
      </c>
      <c r="C130" s="254"/>
      <c r="D130" s="258"/>
      <c r="E130" s="261"/>
      <c r="F130" s="261"/>
      <c r="G130" s="254"/>
      <c r="H130" s="267" t="str">
        <f t="shared" si="1"/>
        <v/>
      </c>
      <c r="I130" s="274"/>
    </row>
    <row r="131" spans="2:9" ht="42" customHeight="1">
      <c r="B131" s="251">
        <v>125</v>
      </c>
      <c r="C131" s="254"/>
      <c r="D131" s="258"/>
      <c r="E131" s="261"/>
      <c r="F131" s="261"/>
      <c r="G131" s="254"/>
      <c r="H131" s="267" t="str">
        <f t="shared" si="1"/>
        <v/>
      </c>
      <c r="I131" s="274"/>
    </row>
    <row r="132" spans="2:9" ht="42" customHeight="1">
      <c r="B132" s="251">
        <v>126</v>
      </c>
      <c r="C132" s="254"/>
      <c r="D132" s="258"/>
      <c r="E132" s="261"/>
      <c r="F132" s="261"/>
      <c r="G132" s="254"/>
      <c r="H132" s="267" t="str">
        <f t="shared" si="1"/>
        <v/>
      </c>
      <c r="I132" s="274"/>
    </row>
    <row r="133" spans="2:9" ht="42" customHeight="1">
      <c r="B133" s="251">
        <v>127</v>
      </c>
      <c r="C133" s="254"/>
      <c r="D133" s="258"/>
      <c r="E133" s="261"/>
      <c r="F133" s="261"/>
      <c r="G133" s="254"/>
      <c r="H133" s="267" t="str">
        <f t="shared" si="1"/>
        <v/>
      </c>
      <c r="I133" s="274"/>
    </row>
    <row r="134" spans="2:9" ht="42" customHeight="1">
      <c r="B134" s="251">
        <v>128</v>
      </c>
      <c r="C134" s="254"/>
      <c r="D134" s="258"/>
      <c r="E134" s="261"/>
      <c r="F134" s="261"/>
      <c r="G134" s="254"/>
      <c r="H134" s="267" t="str">
        <f t="shared" si="1"/>
        <v/>
      </c>
      <c r="I134" s="274"/>
    </row>
    <row r="135" spans="2:9" ht="42" customHeight="1">
      <c r="B135" s="251">
        <v>129</v>
      </c>
      <c r="C135" s="254"/>
      <c r="D135" s="258"/>
      <c r="E135" s="261"/>
      <c r="F135" s="261"/>
      <c r="G135" s="254"/>
      <c r="H135" s="267" t="str">
        <f t="shared" ref="H135:H156" si="2">IF(OR(E135="居宅介護事業所",E135="行動援護事業所",E135="就労定着支援事業所",E135="自立生活援助事業所",E135="就労定着支援支援事業所",E135="重度訪問介護事業所",E135="同行援護事業所",E135="保育所等訪問支援事業所",E135="計画相談支援事業所",E135="地域移行支援事業所",E135="地域定着支援事業所",E135="障害児相談支援事業所",E135="居宅訪問型児童発達支援事業所"),24000,"")</f>
        <v/>
      </c>
      <c r="I135" s="274"/>
    </row>
    <row r="136" spans="2:9" ht="42" customHeight="1">
      <c r="B136" s="251">
        <v>130</v>
      </c>
      <c r="C136" s="254"/>
      <c r="D136" s="258"/>
      <c r="E136" s="261"/>
      <c r="F136" s="261"/>
      <c r="G136" s="254"/>
      <c r="H136" s="267" t="str">
        <f t="shared" si="2"/>
        <v/>
      </c>
      <c r="I136" s="274"/>
    </row>
    <row r="137" spans="2:9" ht="42" customHeight="1">
      <c r="B137" s="251">
        <v>131</v>
      </c>
      <c r="C137" s="254"/>
      <c r="D137" s="258"/>
      <c r="E137" s="261"/>
      <c r="F137" s="261"/>
      <c r="G137" s="254"/>
      <c r="H137" s="267" t="str">
        <f t="shared" si="2"/>
        <v/>
      </c>
      <c r="I137" s="274"/>
    </row>
    <row r="138" spans="2:9" ht="42" customHeight="1">
      <c r="B138" s="251">
        <v>132</v>
      </c>
      <c r="C138" s="254"/>
      <c r="D138" s="258"/>
      <c r="E138" s="261"/>
      <c r="F138" s="261"/>
      <c r="G138" s="254"/>
      <c r="H138" s="267" t="str">
        <f t="shared" si="2"/>
        <v/>
      </c>
      <c r="I138" s="274"/>
    </row>
    <row r="139" spans="2:9" ht="42" customHeight="1">
      <c r="B139" s="251">
        <v>133</v>
      </c>
      <c r="C139" s="254"/>
      <c r="D139" s="258"/>
      <c r="E139" s="261"/>
      <c r="F139" s="261"/>
      <c r="G139" s="254"/>
      <c r="H139" s="267" t="str">
        <f t="shared" si="2"/>
        <v/>
      </c>
      <c r="I139" s="274"/>
    </row>
    <row r="140" spans="2:9" ht="42" customHeight="1">
      <c r="B140" s="251">
        <v>134</v>
      </c>
      <c r="C140" s="254"/>
      <c r="D140" s="258"/>
      <c r="E140" s="261"/>
      <c r="F140" s="261"/>
      <c r="G140" s="254"/>
      <c r="H140" s="267" t="str">
        <f t="shared" si="2"/>
        <v/>
      </c>
      <c r="I140" s="274"/>
    </row>
    <row r="141" spans="2:9" ht="42" customHeight="1">
      <c r="B141" s="251">
        <v>135</v>
      </c>
      <c r="C141" s="254"/>
      <c r="D141" s="258"/>
      <c r="E141" s="261"/>
      <c r="F141" s="261"/>
      <c r="G141" s="254"/>
      <c r="H141" s="267" t="str">
        <f t="shared" si="2"/>
        <v/>
      </c>
      <c r="I141" s="274"/>
    </row>
    <row r="142" spans="2:9" ht="42" customHeight="1">
      <c r="B142" s="251">
        <v>136</v>
      </c>
      <c r="C142" s="254"/>
      <c r="D142" s="258"/>
      <c r="E142" s="261"/>
      <c r="F142" s="261"/>
      <c r="G142" s="254"/>
      <c r="H142" s="267" t="str">
        <f t="shared" si="2"/>
        <v/>
      </c>
      <c r="I142" s="274"/>
    </row>
    <row r="143" spans="2:9" ht="42" customHeight="1">
      <c r="B143" s="251">
        <v>137</v>
      </c>
      <c r="C143" s="254"/>
      <c r="D143" s="258"/>
      <c r="E143" s="261"/>
      <c r="F143" s="261"/>
      <c r="G143" s="254"/>
      <c r="H143" s="267" t="str">
        <f t="shared" si="2"/>
        <v/>
      </c>
      <c r="I143" s="274"/>
    </row>
    <row r="144" spans="2:9" ht="42" customHeight="1">
      <c r="B144" s="251">
        <v>138</v>
      </c>
      <c r="C144" s="254"/>
      <c r="D144" s="258"/>
      <c r="E144" s="261"/>
      <c r="F144" s="261"/>
      <c r="G144" s="254"/>
      <c r="H144" s="267" t="str">
        <f t="shared" si="2"/>
        <v/>
      </c>
      <c r="I144" s="274"/>
    </row>
    <row r="145" spans="2:9" ht="42" customHeight="1">
      <c r="B145" s="251">
        <v>139</v>
      </c>
      <c r="C145" s="254"/>
      <c r="D145" s="258"/>
      <c r="E145" s="261"/>
      <c r="F145" s="261"/>
      <c r="G145" s="254"/>
      <c r="H145" s="267" t="str">
        <f t="shared" si="2"/>
        <v/>
      </c>
      <c r="I145" s="274"/>
    </row>
    <row r="146" spans="2:9" ht="42" customHeight="1">
      <c r="B146" s="251">
        <v>140</v>
      </c>
      <c r="C146" s="254"/>
      <c r="D146" s="258"/>
      <c r="E146" s="261"/>
      <c r="F146" s="261"/>
      <c r="G146" s="254"/>
      <c r="H146" s="267" t="str">
        <f t="shared" si="2"/>
        <v/>
      </c>
      <c r="I146" s="274"/>
    </row>
    <row r="147" spans="2:9" ht="42" customHeight="1">
      <c r="B147" s="251">
        <v>141</v>
      </c>
      <c r="C147" s="254"/>
      <c r="D147" s="258"/>
      <c r="E147" s="261"/>
      <c r="F147" s="261"/>
      <c r="G147" s="254"/>
      <c r="H147" s="267" t="str">
        <f t="shared" si="2"/>
        <v/>
      </c>
      <c r="I147" s="274"/>
    </row>
    <row r="148" spans="2:9" ht="42" customHeight="1">
      <c r="B148" s="251">
        <v>142</v>
      </c>
      <c r="C148" s="254"/>
      <c r="D148" s="258"/>
      <c r="E148" s="261"/>
      <c r="F148" s="261"/>
      <c r="G148" s="254"/>
      <c r="H148" s="267" t="str">
        <f t="shared" si="2"/>
        <v/>
      </c>
      <c r="I148" s="274"/>
    </row>
    <row r="149" spans="2:9" ht="42" customHeight="1">
      <c r="B149" s="251">
        <v>143</v>
      </c>
      <c r="C149" s="254"/>
      <c r="D149" s="258"/>
      <c r="E149" s="261"/>
      <c r="F149" s="261"/>
      <c r="G149" s="254"/>
      <c r="H149" s="267" t="str">
        <f t="shared" si="2"/>
        <v/>
      </c>
      <c r="I149" s="274"/>
    </row>
    <row r="150" spans="2:9" ht="42" customHeight="1">
      <c r="B150" s="251">
        <v>144</v>
      </c>
      <c r="C150" s="254"/>
      <c r="D150" s="258"/>
      <c r="E150" s="261"/>
      <c r="F150" s="261"/>
      <c r="G150" s="254"/>
      <c r="H150" s="267" t="str">
        <f t="shared" si="2"/>
        <v/>
      </c>
      <c r="I150" s="274"/>
    </row>
    <row r="151" spans="2:9" ht="42" customHeight="1">
      <c r="B151" s="251">
        <v>145</v>
      </c>
      <c r="C151" s="254"/>
      <c r="D151" s="258"/>
      <c r="E151" s="261"/>
      <c r="F151" s="261"/>
      <c r="G151" s="254"/>
      <c r="H151" s="267" t="str">
        <f t="shared" si="2"/>
        <v/>
      </c>
      <c r="I151" s="274"/>
    </row>
    <row r="152" spans="2:9" ht="42" customHeight="1">
      <c r="B152" s="251">
        <v>146</v>
      </c>
      <c r="C152" s="254"/>
      <c r="D152" s="258"/>
      <c r="E152" s="261"/>
      <c r="F152" s="261"/>
      <c r="G152" s="254"/>
      <c r="H152" s="267" t="str">
        <f t="shared" si="2"/>
        <v/>
      </c>
      <c r="I152" s="274"/>
    </row>
    <row r="153" spans="2:9" ht="42" customHeight="1">
      <c r="B153" s="251">
        <v>147</v>
      </c>
      <c r="C153" s="254"/>
      <c r="D153" s="258"/>
      <c r="E153" s="261"/>
      <c r="F153" s="261"/>
      <c r="G153" s="254"/>
      <c r="H153" s="267" t="str">
        <f t="shared" si="2"/>
        <v/>
      </c>
      <c r="I153" s="274"/>
    </row>
    <row r="154" spans="2:9" ht="42" customHeight="1">
      <c r="B154" s="251">
        <v>148</v>
      </c>
      <c r="C154" s="254"/>
      <c r="D154" s="258"/>
      <c r="E154" s="261"/>
      <c r="F154" s="261"/>
      <c r="G154" s="254"/>
      <c r="H154" s="267" t="str">
        <f t="shared" si="2"/>
        <v/>
      </c>
      <c r="I154" s="274"/>
    </row>
    <row r="155" spans="2:9" ht="42" customHeight="1">
      <c r="B155" s="251">
        <v>149</v>
      </c>
      <c r="C155" s="254"/>
      <c r="D155" s="258"/>
      <c r="E155" s="261"/>
      <c r="F155" s="261"/>
      <c r="G155" s="254"/>
      <c r="H155" s="267" t="str">
        <f t="shared" si="2"/>
        <v/>
      </c>
      <c r="I155" s="274"/>
    </row>
    <row r="156" spans="2:9" ht="42" customHeight="1">
      <c r="B156" s="251">
        <v>150</v>
      </c>
      <c r="C156" s="254"/>
      <c r="D156" s="258"/>
      <c r="E156" s="261"/>
      <c r="F156" s="261"/>
      <c r="G156" s="254"/>
      <c r="H156" s="267" t="str">
        <f t="shared" si="2"/>
        <v/>
      </c>
      <c r="I156" s="274"/>
    </row>
    <row r="158" spans="2:9">
      <c r="C158" s="255" t="s">
        <v>80</v>
      </c>
      <c r="D158" s="259">
        <v>24000</v>
      </c>
      <c r="H158" s="270" t="s">
        <v>80</v>
      </c>
    </row>
    <row r="159" spans="2:9">
      <c r="C159" s="255" t="s">
        <v>81</v>
      </c>
      <c r="D159" s="259">
        <v>24000</v>
      </c>
      <c r="H159" s="270" t="s">
        <v>81</v>
      </c>
    </row>
    <row r="160" spans="2:9">
      <c r="C160" s="255" t="s">
        <v>32</v>
      </c>
      <c r="D160" s="259">
        <v>24000</v>
      </c>
      <c r="H160" s="270" t="s">
        <v>32</v>
      </c>
    </row>
    <row r="161" spans="3:8">
      <c r="C161" s="255" t="s">
        <v>82</v>
      </c>
      <c r="D161" s="259">
        <v>24000</v>
      </c>
      <c r="H161" s="270" t="s">
        <v>82</v>
      </c>
    </row>
    <row r="162" spans="3:8">
      <c r="C162" s="255" t="s">
        <v>83</v>
      </c>
      <c r="D162" s="259">
        <v>24000</v>
      </c>
      <c r="H162" s="270" t="s">
        <v>83</v>
      </c>
    </row>
    <row r="163" spans="3:8">
      <c r="C163" s="255" t="s">
        <v>84</v>
      </c>
      <c r="D163" s="259">
        <v>24000</v>
      </c>
      <c r="H163" s="270" t="s">
        <v>84</v>
      </c>
    </row>
    <row r="164" spans="3:8">
      <c r="C164" s="255" t="s">
        <v>86</v>
      </c>
      <c r="D164" s="259">
        <v>24000</v>
      </c>
      <c r="H164" s="270" t="s">
        <v>86</v>
      </c>
    </row>
    <row r="165" spans="3:8">
      <c r="C165" s="242" t="s">
        <v>87</v>
      </c>
      <c r="D165" s="259">
        <v>24000</v>
      </c>
      <c r="H165" s="270" t="s">
        <v>87</v>
      </c>
    </row>
    <row r="166" spans="3:8">
      <c r="C166" s="242" t="s">
        <v>46</v>
      </c>
      <c r="D166" s="259">
        <v>24000</v>
      </c>
      <c r="H166" s="270" t="s">
        <v>46</v>
      </c>
    </row>
    <row r="167" spans="3:8">
      <c r="C167" s="242" t="s">
        <v>89</v>
      </c>
      <c r="D167" s="259">
        <v>24000</v>
      </c>
      <c r="H167" s="241" t="s">
        <v>89</v>
      </c>
    </row>
    <row r="168" spans="3:8">
      <c r="C168" s="242" t="s">
        <v>85</v>
      </c>
      <c r="D168" s="259">
        <v>24000</v>
      </c>
      <c r="H168" s="270" t="s">
        <v>85</v>
      </c>
    </row>
    <row r="169" spans="3:8">
      <c r="C169" s="242" t="s">
        <v>88</v>
      </c>
      <c r="D169" s="259">
        <v>24000</v>
      </c>
      <c r="H169" s="270" t="s">
        <v>88</v>
      </c>
    </row>
  </sheetData>
  <sheetProtection password="CC1B" sheet="1" objects="1" scenarios="1"/>
  <mergeCells count="4">
    <mergeCell ref="H1:I1"/>
    <mergeCell ref="B2:C2"/>
    <mergeCell ref="B3:I3"/>
    <mergeCell ref="H4:I4"/>
  </mergeCells>
  <phoneticPr fontId="3"/>
  <conditionalFormatting sqref="H1:I1">
    <cfRule type="cellIs" dxfId="3" priority="1" operator="equal">
      <formula>0</formula>
    </cfRule>
  </conditionalFormatting>
  <dataValidations count="2">
    <dataValidation type="list" allowBlank="1" showDropDown="0" showInputMessage="1" showErrorMessage="1" sqref="I7:I156">
      <formula1>"可, "</formula1>
    </dataValidation>
    <dataValidation type="list" allowBlank="1" showDropDown="0" showInputMessage="1" showErrorMessage="1" sqref="E7:E156">
      <formula1>$C$158:$C$169</formula1>
    </dataValidation>
  </dataValidations>
  <printOptions horizontalCentered="1"/>
  <pageMargins left="0.39370078740157477" right="0.39370078740157477" top="0.39370078740157477" bottom="0.39370078740157477" header="0" footer="0"/>
  <pageSetup paperSize="9" scale="85" fitToWidth="1" fitToHeight="0" orientation="landscape"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tabColor theme="8" tint="0.8"/>
  </sheetPr>
  <dimension ref="B1:N167"/>
  <sheetViews>
    <sheetView view="pageBreakPreview" zoomScale="90" zoomScaleSheetLayoutView="90" workbookViewId="0">
      <selection activeCell="B1" sqref="B1"/>
    </sheetView>
  </sheetViews>
  <sheetFormatPr defaultColWidth="2.25" defaultRowHeight="13.5"/>
  <cols>
    <col min="1" max="1" width="0.75" style="241" customWidth="1"/>
    <col min="2" max="2" width="3.75" style="241" customWidth="1"/>
    <col min="3" max="3" width="22.75" style="255" customWidth="1"/>
    <col min="4" max="4" width="14.625" style="275" customWidth="1"/>
    <col min="5" max="6" width="18.875" style="275" customWidth="1"/>
    <col min="7" max="7" width="29.125" style="275" customWidth="1"/>
    <col min="8" max="8" width="9.625" style="276" customWidth="1"/>
    <col min="9" max="9" width="11.625" style="276" customWidth="1"/>
    <col min="10" max="10" width="9.625" style="243" customWidth="1"/>
    <col min="11" max="13" width="14.08984375" style="241" customWidth="1"/>
    <col min="14" max="14" width="10.75" style="241" customWidth="1"/>
    <col min="15" max="15" width="0.875" style="241" customWidth="1"/>
    <col min="16" max="16384" width="2.25" style="241"/>
  </cols>
  <sheetData>
    <row r="1" spans="2:14" ht="13.5" customHeight="1">
      <c r="B1" s="245" t="s">
        <v>90</v>
      </c>
      <c r="M1" s="264"/>
      <c r="N1" s="264"/>
    </row>
    <row r="2" spans="2:14" ht="30" customHeight="1">
      <c r="B2" s="246" t="s">
        <v>123</v>
      </c>
      <c r="C2" s="281"/>
      <c r="D2" s="252"/>
      <c r="M2" s="242"/>
      <c r="N2" s="242"/>
    </row>
    <row r="3" spans="2:14" ht="34.5" customHeight="1">
      <c r="B3" s="247" t="s">
        <v>140</v>
      </c>
      <c r="C3" s="247"/>
      <c r="D3" s="247"/>
      <c r="E3" s="247"/>
      <c r="F3" s="247"/>
      <c r="G3" s="247"/>
      <c r="H3" s="247"/>
      <c r="I3" s="247"/>
      <c r="J3" s="247"/>
      <c r="K3" s="247"/>
      <c r="L3" s="247"/>
      <c r="M3" s="247"/>
      <c r="N3" s="247"/>
    </row>
    <row r="4" spans="2:14" ht="28.5" customHeight="1">
      <c r="B4" s="248"/>
      <c r="C4" s="282"/>
      <c r="D4" s="248"/>
      <c r="E4" s="248"/>
      <c r="F4" s="248"/>
      <c r="G4" s="248"/>
      <c r="H4" s="248"/>
      <c r="I4" s="248"/>
      <c r="J4" s="248"/>
      <c r="K4" s="248"/>
      <c r="L4" s="263" t="s">
        <v>122</v>
      </c>
      <c r="M4" s="265" t="str">
        <f>'（様式第１号）申請書（総括表）'!H12&amp;""</f>
        <v/>
      </c>
      <c r="N4" s="271"/>
    </row>
    <row r="5" spans="2:14" ht="15" customHeight="1">
      <c r="B5" s="277"/>
      <c r="N5" s="272" t="s">
        <v>41</v>
      </c>
    </row>
    <row r="6" spans="2:14" ht="29" customHeight="1">
      <c r="B6" s="278" t="s">
        <v>36</v>
      </c>
      <c r="C6" s="278" t="s">
        <v>91</v>
      </c>
      <c r="D6" s="284" t="s">
        <v>133</v>
      </c>
      <c r="E6" s="287" t="s">
        <v>4</v>
      </c>
      <c r="F6" s="287" t="s">
        <v>42</v>
      </c>
      <c r="G6" s="287" t="s">
        <v>37</v>
      </c>
      <c r="H6" s="287" t="s">
        <v>92</v>
      </c>
      <c r="I6" s="289"/>
      <c r="J6" s="291" t="s">
        <v>6</v>
      </c>
      <c r="K6" s="291" t="s">
        <v>116</v>
      </c>
      <c r="L6" s="296" t="s">
        <v>45</v>
      </c>
      <c r="M6" s="299" t="s">
        <v>39</v>
      </c>
      <c r="N6" s="301" t="s">
        <v>12</v>
      </c>
    </row>
    <row r="7" spans="2:14" ht="33.75" customHeight="1">
      <c r="B7" s="279"/>
      <c r="C7" s="279"/>
      <c r="D7" s="285"/>
      <c r="E7" s="288"/>
      <c r="F7" s="288"/>
      <c r="G7" s="288"/>
      <c r="H7" s="288"/>
      <c r="I7" s="290" t="s">
        <v>145</v>
      </c>
      <c r="J7" s="292"/>
      <c r="K7" s="292"/>
      <c r="L7" s="297"/>
      <c r="M7" s="300"/>
      <c r="N7" s="302"/>
    </row>
    <row r="8" spans="2:14" ht="42.75" customHeight="1">
      <c r="B8" s="251">
        <v>1</v>
      </c>
      <c r="C8" s="254"/>
      <c r="D8" s="258"/>
      <c r="E8" s="261"/>
      <c r="F8" s="261"/>
      <c r="G8" s="254"/>
      <c r="H8" s="261"/>
      <c r="I8" s="261"/>
      <c r="J8" s="293">
        <f t="shared" ref="J8:J71" si="0">H8-I8</f>
        <v>0</v>
      </c>
      <c r="K8" s="294">
        <f t="shared" ref="K8:K71" si="1">IF(J8="","",J8*1400)</f>
        <v>0</v>
      </c>
      <c r="L8" s="298" t="str">
        <f t="shared" ref="L8:L71" si="2">IF(E8="","",IF(COUNTA(E8)=1,56000))</f>
        <v/>
      </c>
      <c r="M8" s="267">
        <f t="shared" ref="M8:M71" si="3">MINA(K8,L8)</f>
        <v>0</v>
      </c>
      <c r="N8" s="274"/>
    </row>
    <row r="9" spans="2:14" ht="42.75" customHeight="1">
      <c r="B9" s="251">
        <v>2</v>
      </c>
      <c r="C9" s="254"/>
      <c r="D9" s="258"/>
      <c r="E9" s="261"/>
      <c r="F9" s="261"/>
      <c r="G9" s="254"/>
      <c r="H9" s="261"/>
      <c r="I9" s="261"/>
      <c r="J9" s="293">
        <f t="shared" si="0"/>
        <v>0</v>
      </c>
      <c r="K9" s="294">
        <f t="shared" si="1"/>
        <v>0</v>
      </c>
      <c r="L9" s="298" t="str">
        <f t="shared" si="2"/>
        <v/>
      </c>
      <c r="M9" s="267">
        <f t="shared" si="3"/>
        <v>0</v>
      </c>
      <c r="N9" s="274"/>
    </row>
    <row r="10" spans="2:14" ht="42.75" customHeight="1">
      <c r="B10" s="251">
        <v>3</v>
      </c>
      <c r="C10" s="254"/>
      <c r="D10" s="258"/>
      <c r="E10" s="261"/>
      <c r="F10" s="261"/>
      <c r="G10" s="254"/>
      <c r="H10" s="261"/>
      <c r="I10" s="261"/>
      <c r="J10" s="293">
        <f t="shared" si="0"/>
        <v>0</v>
      </c>
      <c r="K10" s="294">
        <f t="shared" si="1"/>
        <v>0</v>
      </c>
      <c r="L10" s="298" t="str">
        <f t="shared" si="2"/>
        <v/>
      </c>
      <c r="M10" s="267">
        <f t="shared" si="3"/>
        <v>0</v>
      </c>
      <c r="N10" s="274"/>
    </row>
    <row r="11" spans="2:14" ht="42.75" customHeight="1">
      <c r="B11" s="251">
        <v>4</v>
      </c>
      <c r="C11" s="254"/>
      <c r="D11" s="258"/>
      <c r="E11" s="261"/>
      <c r="F11" s="261"/>
      <c r="G11" s="254"/>
      <c r="H11" s="261"/>
      <c r="I11" s="261"/>
      <c r="J11" s="293">
        <f t="shared" si="0"/>
        <v>0</v>
      </c>
      <c r="K11" s="294">
        <f t="shared" si="1"/>
        <v>0</v>
      </c>
      <c r="L11" s="298" t="str">
        <f t="shared" si="2"/>
        <v/>
      </c>
      <c r="M11" s="267">
        <f t="shared" si="3"/>
        <v>0</v>
      </c>
      <c r="N11" s="274"/>
    </row>
    <row r="12" spans="2:14" ht="42.75" customHeight="1">
      <c r="B12" s="251">
        <v>5</v>
      </c>
      <c r="C12" s="254"/>
      <c r="D12" s="258"/>
      <c r="E12" s="261"/>
      <c r="F12" s="261"/>
      <c r="G12" s="254"/>
      <c r="H12" s="261"/>
      <c r="I12" s="261"/>
      <c r="J12" s="293">
        <f t="shared" si="0"/>
        <v>0</v>
      </c>
      <c r="K12" s="294">
        <f t="shared" si="1"/>
        <v>0</v>
      </c>
      <c r="L12" s="298" t="str">
        <f t="shared" si="2"/>
        <v/>
      </c>
      <c r="M12" s="267">
        <f t="shared" si="3"/>
        <v>0</v>
      </c>
      <c r="N12" s="274"/>
    </row>
    <row r="13" spans="2:14" ht="42.75" customHeight="1">
      <c r="B13" s="251">
        <v>6</v>
      </c>
      <c r="C13" s="254"/>
      <c r="D13" s="258"/>
      <c r="E13" s="261"/>
      <c r="F13" s="261"/>
      <c r="G13" s="254"/>
      <c r="H13" s="261"/>
      <c r="I13" s="261"/>
      <c r="J13" s="293">
        <f t="shared" si="0"/>
        <v>0</v>
      </c>
      <c r="K13" s="294">
        <f t="shared" si="1"/>
        <v>0</v>
      </c>
      <c r="L13" s="298" t="str">
        <f t="shared" si="2"/>
        <v/>
      </c>
      <c r="M13" s="267">
        <f t="shared" si="3"/>
        <v>0</v>
      </c>
      <c r="N13" s="274"/>
    </row>
    <row r="14" spans="2:14" ht="42.75" customHeight="1">
      <c r="B14" s="251">
        <v>7</v>
      </c>
      <c r="C14" s="254"/>
      <c r="D14" s="258"/>
      <c r="E14" s="261"/>
      <c r="F14" s="261"/>
      <c r="G14" s="254"/>
      <c r="H14" s="261"/>
      <c r="I14" s="261"/>
      <c r="J14" s="293">
        <f t="shared" si="0"/>
        <v>0</v>
      </c>
      <c r="K14" s="294">
        <f t="shared" si="1"/>
        <v>0</v>
      </c>
      <c r="L14" s="298" t="str">
        <f t="shared" si="2"/>
        <v/>
      </c>
      <c r="M14" s="267">
        <f t="shared" si="3"/>
        <v>0</v>
      </c>
      <c r="N14" s="274"/>
    </row>
    <row r="15" spans="2:14" ht="42.75" customHeight="1">
      <c r="B15" s="251">
        <v>8</v>
      </c>
      <c r="C15" s="254"/>
      <c r="D15" s="258"/>
      <c r="E15" s="261"/>
      <c r="F15" s="261"/>
      <c r="G15" s="254"/>
      <c r="H15" s="261"/>
      <c r="I15" s="261"/>
      <c r="J15" s="293">
        <f t="shared" si="0"/>
        <v>0</v>
      </c>
      <c r="K15" s="294">
        <f t="shared" si="1"/>
        <v>0</v>
      </c>
      <c r="L15" s="298" t="str">
        <f t="shared" si="2"/>
        <v/>
      </c>
      <c r="M15" s="267">
        <f t="shared" si="3"/>
        <v>0</v>
      </c>
      <c r="N15" s="274"/>
    </row>
    <row r="16" spans="2:14" ht="42.75" customHeight="1">
      <c r="B16" s="251">
        <v>9</v>
      </c>
      <c r="C16" s="254"/>
      <c r="D16" s="258"/>
      <c r="E16" s="261"/>
      <c r="F16" s="261"/>
      <c r="G16" s="254"/>
      <c r="H16" s="261"/>
      <c r="I16" s="261"/>
      <c r="J16" s="293">
        <f t="shared" si="0"/>
        <v>0</v>
      </c>
      <c r="K16" s="294">
        <f t="shared" si="1"/>
        <v>0</v>
      </c>
      <c r="L16" s="298" t="str">
        <f t="shared" si="2"/>
        <v/>
      </c>
      <c r="M16" s="267">
        <f t="shared" si="3"/>
        <v>0</v>
      </c>
      <c r="N16" s="274"/>
    </row>
    <row r="17" spans="2:14" ht="42.75" customHeight="1">
      <c r="B17" s="251">
        <v>10</v>
      </c>
      <c r="C17" s="254"/>
      <c r="D17" s="258"/>
      <c r="E17" s="261"/>
      <c r="F17" s="261"/>
      <c r="G17" s="254"/>
      <c r="H17" s="261"/>
      <c r="I17" s="261"/>
      <c r="J17" s="293">
        <f t="shared" si="0"/>
        <v>0</v>
      </c>
      <c r="K17" s="294">
        <f t="shared" si="1"/>
        <v>0</v>
      </c>
      <c r="L17" s="298" t="str">
        <f t="shared" si="2"/>
        <v/>
      </c>
      <c r="M17" s="268">
        <f t="shared" si="3"/>
        <v>0</v>
      </c>
      <c r="N17" s="274"/>
    </row>
    <row r="18" spans="2:14" ht="42.75" customHeight="1">
      <c r="B18" s="251">
        <v>11</v>
      </c>
      <c r="C18" s="254"/>
      <c r="D18" s="258"/>
      <c r="E18" s="261"/>
      <c r="F18" s="261"/>
      <c r="G18" s="254"/>
      <c r="H18" s="261"/>
      <c r="I18" s="261"/>
      <c r="J18" s="293">
        <f t="shared" si="0"/>
        <v>0</v>
      </c>
      <c r="K18" s="294">
        <f t="shared" si="1"/>
        <v>0</v>
      </c>
      <c r="L18" s="298" t="str">
        <f t="shared" si="2"/>
        <v/>
      </c>
      <c r="M18" s="269">
        <f t="shared" si="3"/>
        <v>0</v>
      </c>
      <c r="N18" s="274"/>
    </row>
    <row r="19" spans="2:14" ht="42.75" customHeight="1">
      <c r="B19" s="251">
        <v>12</v>
      </c>
      <c r="C19" s="254"/>
      <c r="D19" s="258"/>
      <c r="E19" s="261"/>
      <c r="F19" s="261"/>
      <c r="G19" s="254"/>
      <c r="H19" s="261"/>
      <c r="I19" s="261"/>
      <c r="J19" s="293">
        <f t="shared" si="0"/>
        <v>0</v>
      </c>
      <c r="K19" s="294">
        <f t="shared" si="1"/>
        <v>0</v>
      </c>
      <c r="L19" s="298" t="str">
        <f t="shared" si="2"/>
        <v/>
      </c>
      <c r="M19" s="267">
        <f t="shared" si="3"/>
        <v>0</v>
      </c>
      <c r="N19" s="274"/>
    </row>
    <row r="20" spans="2:14" ht="42.75" customHeight="1">
      <c r="B20" s="251">
        <v>13</v>
      </c>
      <c r="C20" s="254"/>
      <c r="D20" s="258"/>
      <c r="E20" s="261"/>
      <c r="F20" s="261"/>
      <c r="G20" s="254"/>
      <c r="H20" s="261"/>
      <c r="I20" s="261"/>
      <c r="J20" s="293">
        <f t="shared" si="0"/>
        <v>0</v>
      </c>
      <c r="K20" s="294">
        <f t="shared" si="1"/>
        <v>0</v>
      </c>
      <c r="L20" s="298" t="str">
        <f t="shared" si="2"/>
        <v/>
      </c>
      <c r="M20" s="267">
        <f t="shared" si="3"/>
        <v>0</v>
      </c>
      <c r="N20" s="274"/>
    </row>
    <row r="21" spans="2:14" ht="42.75" customHeight="1">
      <c r="B21" s="251">
        <v>14</v>
      </c>
      <c r="C21" s="254"/>
      <c r="D21" s="258"/>
      <c r="E21" s="261"/>
      <c r="F21" s="261"/>
      <c r="G21" s="254"/>
      <c r="H21" s="261"/>
      <c r="I21" s="261"/>
      <c r="J21" s="293">
        <f t="shared" si="0"/>
        <v>0</v>
      </c>
      <c r="K21" s="294">
        <f t="shared" si="1"/>
        <v>0</v>
      </c>
      <c r="L21" s="298" t="str">
        <f t="shared" si="2"/>
        <v/>
      </c>
      <c r="M21" s="267">
        <f t="shared" si="3"/>
        <v>0</v>
      </c>
      <c r="N21" s="274"/>
    </row>
    <row r="22" spans="2:14" ht="42.75" customHeight="1">
      <c r="B22" s="251">
        <v>15</v>
      </c>
      <c r="C22" s="254"/>
      <c r="D22" s="258"/>
      <c r="E22" s="261"/>
      <c r="F22" s="261"/>
      <c r="G22" s="254"/>
      <c r="H22" s="261"/>
      <c r="I22" s="261"/>
      <c r="J22" s="293">
        <f t="shared" si="0"/>
        <v>0</v>
      </c>
      <c r="K22" s="294">
        <f t="shared" si="1"/>
        <v>0</v>
      </c>
      <c r="L22" s="298" t="str">
        <f t="shared" si="2"/>
        <v/>
      </c>
      <c r="M22" s="267">
        <f t="shared" si="3"/>
        <v>0</v>
      </c>
      <c r="N22" s="274"/>
    </row>
    <row r="23" spans="2:14" ht="42.75" customHeight="1">
      <c r="B23" s="251">
        <v>16</v>
      </c>
      <c r="C23" s="254"/>
      <c r="D23" s="258"/>
      <c r="E23" s="261"/>
      <c r="F23" s="261"/>
      <c r="G23" s="254"/>
      <c r="H23" s="261"/>
      <c r="I23" s="261"/>
      <c r="J23" s="293">
        <f t="shared" si="0"/>
        <v>0</v>
      </c>
      <c r="K23" s="294">
        <f t="shared" si="1"/>
        <v>0</v>
      </c>
      <c r="L23" s="298" t="str">
        <f t="shared" si="2"/>
        <v/>
      </c>
      <c r="M23" s="267">
        <f t="shared" si="3"/>
        <v>0</v>
      </c>
      <c r="N23" s="274"/>
    </row>
    <row r="24" spans="2:14" ht="42.75" customHeight="1">
      <c r="B24" s="251">
        <v>17</v>
      </c>
      <c r="C24" s="254"/>
      <c r="D24" s="258"/>
      <c r="E24" s="261"/>
      <c r="F24" s="261"/>
      <c r="G24" s="254"/>
      <c r="H24" s="261"/>
      <c r="I24" s="261"/>
      <c r="J24" s="293">
        <f t="shared" si="0"/>
        <v>0</v>
      </c>
      <c r="K24" s="294">
        <f t="shared" si="1"/>
        <v>0</v>
      </c>
      <c r="L24" s="298" t="str">
        <f t="shared" si="2"/>
        <v/>
      </c>
      <c r="M24" s="267">
        <f t="shared" si="3"/>
        <v>0</v>
      </c>
      <c r="N24" s="274"/>
    </row>
    <row r="25" spans="2:14" ht="42.75" customHeight="1">
      <c r="B25" s="251">
        <v>18</v>
      </c>
      <c r="C25" s="254"/>
      <c r="D25" s="258"/>
      <c r="E25" s="261"/>
      <c r="F25" s="261"/>
      <c r="G25" s="254"/>
      <c r="H25" s="261"/>
      <c r="I25" s="261"/>
      <c r="J25" s="293">
        <f t="shared" si="0"/>
        <v>0</v>
      </c>
      <c r="K25" s="294">
        <f t="shared" si="1"/>
        <v>0</v>
      </c>
      <c r="L25" s="298" t="str">
        <f t="shared" si="2"/>
        <v/>
      </c>
      <c r="M25" s="267">
        <f t="shared" si="3"/>
        <v>0</v>
      </c>
      <c r="N25" s="274"/>
    </row>
    <row r="26" spans="2:14" ht="42.75" customHeight="1">
      <c r="B26" s="251">
        <v>19</v>
      </c>
      <c r="C26" s="254"/>
      <c r="D26" s="258"/>
      <c r="E26" s="261"/>
      <c r="F26" s="261"/>
      <c r="G26" s="254"/>
      <c r="H26" s="261"/>
      <c r="I26" s="261"/>
      <c r="J26" s="293">
        <f t="shared" si="0"/>
        <v>0</v>
      </c>
      <c r="K26" s="294">
        <f t="shared" si="1"/>
        <v>0</v>
      </c>
      <c r="L26" s="298" t="str">
        <f t="shared" si="2"/>
        <v/>
      </c>
      <c r="M26" s="267">
        <f t="shared" si="3"/>
        <v>0</v>
      </c>
      <c r="N26" s="274"/>
    </row>
    <row r="27" spans="2:14" ht="42.75" customHeight="1">
      <c r="B27" s="251">
        <v>20</v>
      </c>
      <c r="C27" s="254"/>
      <c r="D27" s="258"/>
      <c r="E27" s="261"/>
      <c r="F27" s="261"/>
      <c r="G27" s="254"/>
      <c r="H27" s="261"/>
      <c r="I27" s="261"/>
      <c r="J27" s="293">
        <f t="shared" si="0"/>
        <v>0</v>
      </c>
      <c r="K27" s="294">
        <f t="shared" si="1"/>
        <v>0</v>
      </c>
      <c r="L27" s="298" t="str">
        <f t="shared" si="2"/>
        <v/>
      </c>
      <c r="M27" s="267">
        <f t="shared" si="3"/>
        <v>0</v>
      </c>
      <c r="N27" s="274"/>
    </row>
    <row r="28" spans="2:14" ht="42.75" customHeight="1">
      <c r="B28" s="251">
        <v>21</v>
      </c>
      <c r="C28" s="254"/>
      <c r="D28" s="258"/>
      <c r="E28" s="261"/>
      <c r="F28" s="261"/>
      <c r="G28" s="254"/>
      <c r="H28" s="261"/>
      <c r="I28" s="261"/>
      <c r="J28" s="293">
        <f t="shared" si="0"/>
        <v>0</v>
      </c>
      <c r="K28" s="294">
        <f t="shared" si="1"/>
        <v>0</v>
      </c>
      <c r="L28" s="298" t="str">
        <f t="shared" si="2"/>
        <v/>
      </c>
      <c r="M28" s="267">
        <f t="shared" si="3"/>
        <v>0</v>
      </c>
      <c r="N28" s="274"/>
    </row>
    <row r="29" spans="2:14" ht="42.75" customHeight="1">
      <c r="B29" s="251">
        <v>22</v>
      </c>
      <c r="C29" s="254"/>
      <c r="D29" s="258"/>
      <c r="E29" s="261"/>
      <c r="F29" s="261"/>
      <c r="G29" s="254"/>
      <c r="H29" s="261"/>
      <c r="I29" s="261"/>
      <c r="J29" s="293">
        <f t="shared" si="0"/>
        <v>0</v>
      </c>
      <c r="K29" s="294">
        <f t="shared" si="1"/>
        <v>0</v>
      </c>
      <c r="L29" s="298" t="str">
        <f t="shared" si="2"/>
        <v/>
      </c>
      <c r="M29" s="267">
        <f t="shared" si="3"/>
        <v>0</v>
      </c>
      <c r="N29" s="274"/>
    </row>
    <row r="30" spans="2:14" ht="42.75" customHeight="1">
      <c r="B30" s="251">
        <v>23</v>
      </c>
      <c r="C30" s="254"/>
      <c r="D30" s="258"/>
      <c r="E30" s="261"/>
      <c r="F30" s="261"/>
      <c r="G30" s="254"/>
      <c r="H30" s="261"/>
      <c r="I30" s="261"/>
      <c r="J30" s="293">
        <f t="shared" si="0"/>
        <v>0</v>
      </c>
      <c r="K30" s="294">
        <f t="shared" si="1"/>
        <v>0</v>
      </c>
      <c r="L30" s="298" t="str">
        <f t="shared" si="2"/>
        <v/>
      </c>
      <c r="M30" s="267">
        <f t="shared" si="3"/>
        <v>0</v>
      </c>
      <c r="N30" s="274"/>
    </row>
    <row r="31" spans="2:14" ht="42.75" customHeight="1">
      <c r="B31" s="251">
        <v>24</v>
      </c>
      <c r="C31" s="254"/>
      <c r="D31" s="258"/>
      <c r="E31" s="261"/>
      <c r="F31" s="261"/>
      <c r="G31" s="254"/>
      <c r="H31" s="261"/>
      <c r="I31" s="261"/>
      <c r="J31" s="293">
        <f t="shared" si="0"/>
        <v>0</v>
      </c>
      <c r="K31" s="294">
        <f t="shared" si="1"/>
        <v>0</v>
      </c>
      <c r="L31" s="298" t="str">
        <f t="shared" si="2"/>
        <v/>
      </c>
      <c r="M31" s="267">
        <f t="shared" si="3"/>
        <v>0</v>
      </c>
      <c r="N31" s="274"/>
    </row>
    <row r="32" spans="2:14" ht="42.75" customHeight="1">
      <c r="B32" s="251">
        <v>25</v>
      </c>
      <c r="C32" s="254"/>
      <c r="D32" s="258"/>
      <c r="E32" s="261"/>
      <c r="F32" s="261"/>
      <c r="G32" s="254"/>
      <c r="H32" s="261"/>
      <c r="I32" s="261"/>
      <c r="J32" s="293">
        <f t="shared" si="0"/>
        <v>0</v>
      </c>
      <c r="K32" s="294">
        <f t="shared" si="1"/>
        <v>0</v>
      </c>
      <c r="L32" s="298" t="str">
        <f t="shared" si="2"/>
        <v/>
      </c>
      <c r="M32" s="267">
        <f t="shared" si="3"/>
        <v>0</v>
      </c>
      <c r="N32" s="274"/>
    </row>
    <row r="33" spans="2:14" ht="42.75" customHeight="1">
      <c r="B33" s="251">
        <v>26</v>
      </c>
      <c r="C33" s="254"/>
      <c r="D33" s="258"/>
      <c r="E33" s="261"/>
      <c r="F33" s="261"/>
      <c r="G33" s="254"/>
      <c r="H33" s="261"/>
      <c r="I33" s="261"/>
      <c r="J33" s="293">
        <f t="shared" si="0"/>
        <v>0</v>
      </c>
      <c r="K33" s="294">
        <f t="shared" si="1"/>
        <v>0</v>
      </c>
      <c r="L33" s="298" t="str">
        <f t="shared" si="2"/>
        <v/>
      </c>
      <c r="M33" s="267">
        <f t="shared" si="3"/>
        <v>0</v>
      </c>
      <c r="N33" s="274"/>
    </row>
    <row r="34" spans="2:14" ht="42.75" customHeight="1">
      <c r="B34" s="251">
        <v>27</v>
      </c>
      <c r="C34" s="254"/>
      <c r="D34" s="258"/>
      <c r="E34" s="261"/>
      <c r="F34" s="261"/>
      <c r="G34" s="254"/>
      <c r="H34" s="261"/>
      <c r="I34" s="261"/>
      <c r="J34" s="293">
        <f t="shared" si="0"/>
        <v>0</v>
      </c>
      <c r="K34" s="294">
        <f t="shared" si="1"/>
        <v>0</v>
      </c>
      <c r="L34" s="298" t="str">
        <f t="shared" si="2"/>
        <v/>
      </c>
      <c r="M34" s="267">
        <f t="shared" si="3"/>
        <v>0</v>
      </c>
      <c r="N34" s="274"/>
    </row>
    <row r="35" spans="2:14" ht="42.75" customHeight="1">
      <c r="B35" s="251">
        <v>28</v>
      </c>
      <c r="C35" s="254"/>
      <c r="D35" s="258"/>
      <c r="E35" s="261"/>
      <c r="F35" s="261"/>
      <c r="G35" s="254"/>
      <c r="H35" s="261"/>
      <c r="I35" s="261"/>
      <c r="J35" s="293">
        <f t="shared" si="0"/>
        <v>0</v>
      </c>
      <c r="K35" s="294">
        <f t="shared" si="1"/>
        <v>0</v>
      </c>
      <c r="L35" s="298" t="str">
        <f t="shared" si="2"/>
        <v/>
      </c>
      <c r="M35" s="267">
        <f t="shared" si="3"/>
        <v>0</v>
      </c>
      <c r="N35" s="274"/>
    </row>
    <row r="36" spans="2:14" ht="42.75" customHeight="1">
      <c r="B36" s="251">
        <v>29</v>
      </c>
      <c r="C36" s="254"/>
      <c r="D36" s="258"/>
      <c r="E36" s="261"/>
      <c r="F36" s="261"/>
      <c r="G36" s="254"/>
      <c r="H36" s="261"/>
      <c r="I36" s="261"/>
      <c r="J36" s="293">
        <f t="shared" si="0"/>
        <v>0</v>
      </c>
      <c r="K36" s="294">
        <f t="shared" si="1"/>
        <v>0</v>
      </c>
      <c r="L36" s="298" t="str">
        <f t="shared" si="2"/>
        <v/>
      </c>
      <c r="M36" s="267">
        <f t="shared" si="3"/>
        <v>0</v>
      </c>
      <c r="N36" s="274"/>
    </row>
    <row r="37" spans="2:14" ht="42.75" customHeight="1">
      <c r="B37" s="251">
        <v>30</v>
      </c>
      <c r="C37" s="254"/>
      <c r="D37" s="258"/>
      <c r="E37" s="261"/>
      <c r="F37" s="261"/>
      <c r="G37" s="254"/>
      <c r="H37" s="261"/>
      <c r="I37" s="261"/>
      <c r="J37" s="293">
        <f t="shared" si="0"/>
        <v>0</v>
      </c>
      <c r="K37" s="294">
        <f t="shared" si="1"/>
        <v>0</v>
      </c>
      <c r="L37" s="298" t="str">
        <f t="shared" si="2"/>
        <v/>
      </c>
      <c r="M37" s="267">
        <f t="shared" si="3"/>
        <v>0</v>
      </c>
      <c r="N37" s="274"/>
    </row>
    <row r="38" spans="2:14" ht="42.75" customHeight="1">
      <c r="B38" s="251">
        <v>31</v>
      </c>
      <c r="C38" s="254"/>
      <c r="D38" s="258"/>
      <c r="E38" s="261"/>
      <c r="F38" s="261"/>
      <c r="G38" s="254"/>
      <c r="H38" s="261"/>
      <c r="I38" s="261"/>
      <c r="J38" s="293">
        <f t="shared" si="0"/>
        <v>0</v>
      </c>
      <c r="K38" s="294">
        <f t="shared" si="1"/>
        <v>0</v>
      </c>
      <c r="L38" s="298" t="str">
        <f t="shared" si="2"/>
        <v/>
      </c>
      <c r="M38" s="267">
        <f t="shared" si="3"/>
        <v>0</v>
      </c>
      <c r="N38" s="274"/>
    </row>
    <row r="39" spans="2:14" ht="42.75" customHeight="1">
      <c r="B39" s="251">
        <v>32</v>
      </c>
      <c r="C39" s="254"/>
      <c r="D39" s="258"/>
      <c r="E39" s="261"/>
      <c r="F39" s="261"/>
      <c r="G39" s="254"/>
      <c r="H39" s="261"/>
      <c r="I39" s="261"/>
      <c r="J39" s="293">
        <f t="shared" si="0"/>
        <v>0</v>
      </c>
      <c r="K39" s="294">
        <f t="shared" si="1"/>
        <v>0</v>
      </c>
      <c r="L39" s="298" t="str">
        <f t="shared" si="2"/>
        <v/>
      </c>
      <c r="M39" s="267">
        <f t="shared" si="3"/>
        <v>0</v>
      </c>
      <c r="N39" s="274"/>
    </row>
    <row r="40" spans="2:14" ht="42.75" customHeight="1">
      <c r="B40" s="251">
        <v>33</v>
      </c>
      <c r="C40" s="254"/>
      <c r="D40" s="258"/>
      <c r="E40" s="261"/>
      <c r="F40" s="261"/>
      <c r="G40" s="254"/>
      <c r="H40" s="261"/>
      <c r="I40" s="261"/>
      <c r="J40" s="293">
        <f t="shared" si="0"/>
        <v>0</v>
      </c>
      <c r="K40" s="294">
        <f t="shared" si="1"/>
        <v>0</v>
      </c>
      <c r="L40" s="298" t="str">
        <f t="shared" si="2"/>
        <v/>
      </c>
      <c r="M40" s="267">
        <f t="shared" si="3"/>
        <v>0</v>
      </c>
      <c r="N40" s="274"/>
    </row>
    <row r="41" spans="2:14" ht="42.75" customHeight="1">
      <c r="B41" s="251">
        <v>34</v>
      </c>
      <c r="C41" s="254"/>
      <c r="D41" s="258"/>
      <c r="E41" s="261"/>
      <c r="F41" s="261"/>
      <c r="G41" s="254"/>
      <c r="H41" s="261"/>
      <c r="I41" s="261"/>
      <c r="J41" s="293">
        <f t="shared" si="0"/>
        <v>0</v>
      </c>
      <c r="K41" s="294">
        <f t="shared" si="1"/>
        <v>0</v>
      </c>
      <c r="L41" s="298" t="str">
        <f t="shared" si="2"/>
        <v/>
      </c>
      <c r="M41" s="267">
        <f t="shared" si="3"/>
        <v>0</v>
      </c>
      <c r="N41" s="274"/>
    </row>
    <row r="42" spans="2:14" ht="42.75" customHeight="1">
      <c r="B42" s="251">
        <v>35</v>
      </c>
      <c r="C42" s="254"/>
      <c r="D42" s="258"/>
      <c r="E42" s="261"/>
      <c r="F42" s="261"/>
      <c r="G42" s="254"/>
      <c r="H42" s="261"/>
      <c r="I42" s="261"/>
      <c r="J42" s="293">
        <f t="shared" si="0"/>
        <v>0</v>
      </c>
      <c r="K42" s="294">
        <f t="shared" si="1"/>
        <v>0</v>
      </c>
      <c r="L42" s="298" t="str">
        <f t="shared" si="2"/>
        <v/>
      </c>
      <c r="M42" s="267">
        <f t="shared" si="3"/>
        <v>0</v>
      </c>
      <c r="N42" s="274"/>
    </row>
    <row r="43" spans="2:14" ht="42.75" customHeight="1">
      <c r="B43" s="251">
        <v>36</v>
      </c>
      <c r="C43" s="254"/>
      <c r="D43" s="258"/>
      <c r="E43" s="261"/>
      <c r="F43" s="261"/>
      <c r="G43" s="254"/>
      <c r="H43" s="261"/>
      <c r="I43" s="261"/>
      <c r="J43" s="293">
        <f t="shared" si="0"/>
        <v>0</v>
      </c>
      <c r="K43" s="294">
        <f t="shared" si="1"/>
        <v>0</v>
      </c>
      <c r="L43" s="298" t="str">
        <f t="shared" si="2"/>
        <v/>
      </c>
      <c r="M43" s="267">
        <f t="shared" si="3"/>
        <v>0</v>
      </c>
      <c r="N43" s="274"/>
    </row>
    <row r="44" spans="2:14" ht="42.75" customHeight="1">
      <c r="B44" s="251">
        <v>37</v>
      </c>
      <c r="C44" s="254"/>
      <c r="D44" s="258"/>
      <c r="E44" s="261"/>
      <c r="F44" s="261"/>
      <c r="G44" s="254"/>
      <c r="H44" s="261"/>
      <c r="I44" s="261"/>
      <c r="J44" s="293">
        <f t="shared" si="0"/>
        <v>0</v>
      </c>
      <c r="K44" s="294">
        <f t="shared" si="1"/>
        <v>0</v>
      </c>
      <c r="L44" s="298" t="str">
        <f t="shared" si="2"/>
        <v/>
      </c>
      <c r="M44" s="267">
        <f t="shared" si="3"/>
        <v>0</v>
      </c>
      <c r="N44" s="274"/>
    </row>
    <row r="45" spans="2:14" ht="42.75" customHeight="1">
      <c r="B45" s="251">
        <v>38</v>
      </c>
      <c r="C45" s="254"/>
      <c r="D45" s="258"/>
      <c r="E45" s="261"/>
      <c r="F45" s="261"/>
      <c r="G45" s="254"/>
      <c r="H45" s="261"/>
      <c r="I45" s="261"/>
      <c r="J45" s="293">
        <f t="shared" si="0"/>
        <v>0</v>
      </c>
      <c r="K45" s="294">
        <f t="shared" si="1"/>
        <v>0</v>
      </c>
      <c r="L45" s="298" t="str">
        <f t="shared" si="2"/>
        <v/>
      </c>
      <c r="M45" s="267">
        <f t="shared" si="3"/>
        <v>0</v>
      </c>
      <c r="N45" s="274"/>
    </row>
    <row r="46" spans="2:14" ht="42.75" customHeight="1">
      <c r="B46" s="251">
        <v>39</v>
      </c>
      <c r="C46" s="254"/>
      <c r="D46" s="258"/>
      <c r="E46" s="261"/>
      <c r="F46" s="261"/>
      <c r="G46" s="254"/>
      <c r="H46" s="261"/>
      <c r="I46" s="261"/>
      <c r="J46" s="293">
        <f t="shared" si="0"/>
        <v>0</v>
      </c>
      <c r="K46" s="294">
        <f t="shared" si="1"/>
        <v>0</v>
      </c>
      <c r="L46" s="298" t="str">
        <f t="shared" si="2"/>
        <v/>
      </c>
      <c r="M46" s="267">
        <f t="shared" si="3"/>
        <v>0</v>
      </c>
      <c r="N46" s="274"/>
    </row>
    <row r="47" spans="2:14" ht="42.75" customHeight="1">
      <c r="B47" s="251">
        <v>40</v>
      </c>
      <c r="C47" s="254"/>
      <c r="D47" s="258"/>
      <c r="E47" s="261"/>
      <c r="F47" s="261"/>
      <c r="G47" s="254"/>
      <c r="H47" s="261"/>
      <c r="I47" s="261"/>
      <c r="J47" s="293">
        <f t="shared" si="0"/>
        <v>0</v>
      </c>
      <c r="K47" s="294">
        <f t="shared" si="1"/>
        <v>0</v>
      </c>
      <c r="L47" s="298" t="str">
        <f t="shared" si="2"/>
        <v/>
      </c>
      <c r="M47" s="267">
        <f t="shared" si="3"/>
        <v>0</v>
      </c>
      <c r="N47" s="274"/>
    </row>
    <row r="48" spans="2:14" ht="42.75" customHeight="1">
      <c r="B48" s="251">
        <v>41</v>
      </c>
      <c r="C48" s="254"/>
      <c r="D48" s="258"/>
      <c r="E48" s="261"/>
      <c r="F48" s="261"/>
      <c r="G48" s="254"/>
      <c r="H48" s="261"/>
      <c r="I48" s="261"/>
      <c r="J48" s="293">
        <f t="shared" si="0"/>
        <v>0</v>
      </c>
      <c r="K48" s="294">
        <f t="shared" si="1"/>
        <v>0</v>
      </c>
      <c r="L48" s="298" t="str">
        <f t="shared" si="2"/>
        <v/>
      </c>
      <c r="M48" s="267">
        <f t="shared" si="3"/>
        <v>0</v>
      </c>
      <c r="N48" s="274"/>
    </row>
    <row r="49" spans="2:14" ht="42.75" customHeight="1">
      <c r="B49" s="251">
        <v>42</v>
      </c>
      <c r="C49" s="254"/>
      <c r="D49" s="258"/>
      <c r="E49" s="261"/>
      <c r="F49" s="261"/>
      <c r="G49" s="254"/>
      <c r="H49" s="261"/>
      <c r="I49" s="261"/>
      <c r="J49" s="293">
        <f t="shared" si="0"/>
        <v>0</v>
      </c>
      <c r="K49" s="294">
        <f t="shared" si="1"/>
        <v>0</v>
      </c>
      <c r="L49" s="298" t="str">
        <f t="shared" si="2"/>
        <v/>
      </c>
      <c r="M49" s="267">
        <f t="shared" si="3"/>
        <v>0</v>
      </c>
      <c r="N49" s="274"/>
    </row>
    <row r="50" spans="2:14" ht="42.75" customHeight="1">
      <c r="B50" s="251">
        <v>43</v>
      </c>
      <c r="C50" s="254"/>
      <c r="D50" s="258"/>
      <c r="E50" s="261"/>
      <c r="F50" s="261"/>
      <c r="G50" s="254"/>
      <c r="H50" s="261"/>
      <c r="I50" s="261"/>
      <c r="J50" s="293">
        <f t="shared" si="0"/>
        <v>0</v>
      </c>
      <c r="K50" s="294">
        <f t="shared" si="1"/>
        <v>0</v>
      </c>
      <c r="L50" s="298" t="str">
        <f t="shared" si="2"/>
        <v/>
      </c>
      <c r="M50" s="267">
        <f t="shared" si="3"/>
        <v>0</v>
      </c>
      <c r="N50" s="274"/>
    </row>
    <row r="51" spans="2:14" ht="42.75" customHeight="1">
      <c r="B51" s="251">
        <v>44</v>
      </c>
      <c r="C51" s="254"/>
      <c r="D51" s="258"/>
      <c r="E51" s="261"/>
      <c r="F51" s="261"/>
      <c r="G51" s="254"/>
      <c r="H51" s="261"/>
      <c r="I51" s="261"/>
      <c r="J51" s="293">
        <f t="shared" si="0"/>
        <v>0</v>
      </c>
      <c r="K51" s="294">
        <f t="shared" si="1"/>
        <v>0</v>
      </c>
      <c r="L51" s="298" t="str">
        <f t="shared" si="2"/>
        <v/>
      </c>
      <c r="M51" s="267">
        <f t="shared" si="3"/>
        <v>0</v>
      </c>
      <c r="N51" s="274"/>
    </row>
    <row r="52" spans="2:14" ht="42.75" customHeight="1">
      <c r="B52" s="251">
        <v>45</v>
      </c>
      <c r="C52" s="254"/>
      <c r="D52" s="258"/>
      <c r="E52" s="261"/>
      <c r="F52" s="261"/>
      <c r="G52" s="254"/>
      <c r="H52" s="261"/>
      <c r="I52" s="261"/>
      <c r="J52" s="293">
        <f t="shared" si="0"/>
        <v>0</v>
      </c>
      <c r="K52" s="294">
        <f t="shared" si="1"/>
        <v>0</v>
      </c>
      <c r="L52" s="298" t="str">
        <f t="shared" si="2"/>
        <v/>
      </c>
      <c r="M52" s="267">
        <f t="shared" si="3"/>
        <v>0</v>
      </c>
      <c r="N52" s="274"/>
    </row>
    <row r="53" spans="2:14" ht="42.75" customHeight="1">
      <c r="B53" s="251">
        <v>46</v>
      </c>
      <c r="C53" s="254"/>
      <c r="D53" s="258"/>
      <c r="E53" s="261"/>
      <c r="F53" s="261"/>
      <c r="G53" s="254"/>
      <c r="H53" s="261"/>
      <c r="I53" s="261"/>
      <c r="J53" s="293">
        <f t="shared" si="0"/>
        <v>0</v>
      </c>
      <c r="K53" s="294">
        <f t="shared" si="1"/>
        <v>0</v>
      </c>
      <c r="L53" s="298" t="str">
        <f t="shared" si="2"/>
        <v/>
      </c>
      <c r="M53" s="267">
        <f t="shared" si="3"/>
        <v>0</v>
      </c>
      <c r="N53" s="274"/>
    </row>
    <row r="54" spans="2:14" ht="42.75" customHeight="1">
      <c r="B54" s="251">
        <v>47</v>
      </c>
      <c r="C54" s="254"/>
      <c r="D54" s="258"/>
      <c r="E54" s="261"/>
      <c r="F54" s="261"/>
      <c r="G54" s="254"/>
      <c r="H54" s="261"/>
      <c r="I54" s="261"/>
      <c r="J54" s="293">
        <f t="shared" si="0"/>
        <v>0</v>
      </c>
      <c r="K54" s="294">
        <f t="shared" si="1"/>
        <v>0</v>
      </c>
      <c r="L54" s="298" t="str">
        <f t="shared" si="2"/>
        <v/>
      </c>
      <c r="M54" s="267">
        <f t="shared" si="3"/>
        <v>0</v>
      </c>
      <c r="N54" s="274"/>
    </row>
    <row r="55" spans="2:14" ht="42.75" customHeight="1">
      <c r="B55" s="251">
        <v>48</v>
      </c>
      <c r="C55" s="254"/>
      <c r="D55" s="258"/>
      <c r="E55" s="261"/>
      <c r="F55" s="261"/>
      <c r="G55" s="254"/>
      <c r="H55" s="261"/>
      <c r="I55" s="261"/>
      <c r="J55" s="293">
        <f t="shared" si="0"/>
        <v>0</v>
      </c>
      <c r="K55" s="294">
        <f t="shared" si="1"/>
        <v>0</v>
      </c>
      <c r="L55" s="298" t="str">
        <f t="shared" si="2"/>
        <v/>
      </c>
      <c r="M55" s="267">
        <f t="shared" si="3"/>
        <v>0</v>
      </c>
      <c r="N55" s="274"/>
    </row>
    <row r="56" spans="2:14" ht="42.75" customHeight="1">
      <c r="B56" s="251">
        <v>49</v>
      </c>
      <c r="C56" s="254"/>
      <c r="D56" s="258"/>
      <c r="E56" s="261"/>
      <c r="F56" s="261"/>
      <c r="G56" s="254"/>
      <c r="H56" s="261"/>
      <c r="I56" s="261"/>
      <c r="J56" s="293">
        <f t="shared" si="0"/>
        <v>0</v>
      </c>
      <c r="K56" s="294">
        <f t="shared" si="1"/>
        <v>0</v>
      </c>
      <c r="L56" s="298" t="str">
        <f t="shared" si="2"/>
        <v/>
      </c>
      <c r="M56" s="267">
        <f t="shared" si="3"/>
        <v>0</v>
      </c>
      <c r="N56" s="274"/>
    </row>
    <row r="57" spans="2:14" ht="42.75" customHeight="1">
      <c r="B57" s="251">
        <v>50</v>
      </c>
      <c r="C57" s="254"/>
      <c r="D57" s="258"/>
      <c r="E57" s="261"/>
      <c r="F57" s="261"/>
      <c r="G57" s="254"/>
      <c r="H57" s="261"/>
      <c r="I57" s="261"/>
      <c r="J57" s="293">
        <f t="shared" si="0"/>
        <v>0</v>
      </c>
      <c r="K57" s="294">
        <f t="shared" si="1"/>
        <v>0</v>
      </c>
      <c r="L57" s="298" t="str">
        <f t="shared" si="2"/>
        <v/>
      </c>
      <c r="M57" s="267">
        <f t="shared" si="3"/>
        <v>0</v>
      </c>
      <c r="N57" s="274"/>
    </row>
    <row r="58" spans="2:14" ht="42.75" customHeight="1">
      <c r="B58" s="251">
        <v>51</v>
      </c>
      <c r="C58" s="254"/>
      <c r="D58" s="258"/>
      <c r="E58" s="261"/>
      <c r="F58" s="261"/>
      <c r="G58" s="254"/>
      <c r="H58" s="261"/>
      <c r="I58" s="261"/>
      <c r="J58" s="293">
        <f t="shared" si="0"/>
        <v>0</v>
      </c>
      <c r="K58" s="294">
        <f t="shared" si="1"/>
        <v>0</v>
      </c>
      <c r="L58" s="298" t="str">
        <f t="shared" si="2"/>
        <v/>
      </c>
      <c r="M58" s="267">
        <f t="shared" si="3"/>
        <v>0</v>
      </c>
      <c r="N58" s="274"/>
    </row>
    <row r="59" spans="2:14" ht="42.75" customHeight="1">
      <c r="B59" s="251">
        <v>52</v>
      </c>
      <c r="C59" s="254"/>
      <c r="D59" s="258"/>
      <c r="E59" s="261"/>
      <c r="F59" s="261"/>
      <c r="G59" s="254"/>
      <c r="H59" s="261"/>
      <c r="I59" s="261"/>
      <c r="J59" s="293">
        <f t="shared" si="0"/>
        <v>0</v>
      </c>
      <c r="K59" s="294">
        <f t="shared" si="1"/>
        <v>0</v>
      </c>
      <c r="L59" s="298" t="str">
        <f t="shared" si="2"/>
        <v/>
      </c>
      <c r="M59" s="267">
        <f t="shared" si="3"/>
        <v>0</v>
      </c>
      <c r="N59" s="274"/>
    </row>
    <row r="60" spans="2:14" ht="42.75" customHeight="1">
      <c r="B60" s="251">
        <v>53</v>
      </c>
      <c r="C60" s="254"/>
      <c r="D60" s="258"/>
      <c r="E60" s="261"/>
      <c r="F60" s="261"/>
      <c r="G60" s="254"/>
      <c r="H60" s="261"/>
      <c r="I60" s="261"/>
      <c r="J60" s="293">
        <f t="shared" si="0"/>
        <v>0</v>
      </c>
      <c r="K60" s="294">
        <f t="shared" si="1"/>
        <v>0</v>
      </c>
      <c r="L60" s="298" t="str">
        <f t="shared" si="2"/>
        <v/>
      </c>
      <c r="M60" s="267">
        <f t="shared" si="3"/>
        <v>0</v>
      </c>
      <c r="N60" s="274"/>
    </row>
    <row r="61" spans="2:14" ht="42.75" customHeight="1">
      <c r="B61" s="251">
        <v>54</v>
      </c>
      <c r="C61" s="254"/>
      <c r="D61" s="258"/>
      <c r="E61" s="261"/>
      <c r="F61" s="261"/>
      <c r="G61" s="254"/>
      <c r="H61" s="261"/>
      <c r="I61" s="261"/>
      <c r="J61" s="293">
        <f t="shared" si="0"/>
        <v>0</v>
      </c>
      <c r="K61" s="294">
        <f t="shared" si="1"/>
        <v>0</v>
      </c>
      <c r="L61" s="298" t="str">
        <f t="shared" si="2"/>
        <v/>
      </c>
      <c r="M61" s="267">
        <f t="shared" si="3"/>
        <v>0</v>
      </c>
      <c r="N61" s="274"/>
    </row>
    <row r="62" spans="2:14" ht="42.75" customHeight="1">
      <c r="B62" s="251">
        <v>55</v>
      </c>
      <c r="C62" s="254"/>
      <c r="D62" s="258"/>
      <c r="E62" s="261"/>
      <c r="F62" s="261"/>
      <c r="G62" s="254"/>
      <c r="H62" s="261"/>
      <c r="I62" s="261"/>
      <c r="J62" s="293">
        <f t="shared" si="0"/>
        <v>0</v>
      </c>
      <c r="K62" s="294">
        <f t="shared" si="1"/>
        <v>0</v>
      </c>
      <c r="L62" s="298" t="str">
        <f t="shared" si="2"/>
        <v/>
      </c>
      <c r="M62" s="267">
        <f t="shared" si="3"/>
        <v>0</v>
      </c>
      <c r="N62" s="274"/>
    </row>
    <row r="63" spans="2:14" ht="42.75" customHeight="1">
      <c r="B63" s="251">
        <v>56</v>
      </c>
      <c r="C63" s="254"/>
      <c r="D63" s="258"/>
      <c r="E63" s="261"/>
      <c r="F63" s="261"/>
      <c r="G63" s="254"/>
      <c r="H63" s="261"/>
      <c r="I63" s="261"/>
      <c r="J63" s="293">
        <f t="shared" si="0"/>
        <v>0</v>
      </c>
      <c r="K63" s="294">
        <f t="shared" si="1"/>
        <v>0</v>
      </c>
      <c r="L63" s="298" t="str">
        <f t="shared" si="2"/>
        <v/>
      </c>
      <c r="M63" s="267">
        <f t="shared" si="3"/>
        <v>0</v>
      </c>
      <c r="N63" s="274"/>
    </row>
    <row r="64" spans="2:14" ht="42.75" customHeight="1">
      <c r="B64" s="251">
        <v>57</v>
      </c>
      <c r="C64" s="254"/>
      <c r="D64" s="258"/>
      <c r="E64" s="261"/>
      <c r="F64" s="261"/>
      <c r="G64" s="254"/>
      <c r="H64" s="261"/>
      <c r="I64" s="261"/>
      <c r="J64" s="293">
        <f t="shared" si="0"/>
        <v>0</v>
      </c>
      <c r="K64" s="294">
        <f t="shared" si="1"/>
        <v>0</v>
      </c>
      <c r="L64" s="298" t="str">
        <f t="shared" si="2"/>
        <v/>
      </c>
      <c r="M64" s="267">
        <f t="shared" si="3"/>
        <v>0</v>
      </c>
      <c r="N64" s="274"/>
    </row>
    <row r="65" spans="2:14" ht="42.75" customHeight="1">
      <c r="B65" s="251">
        <v>58</v>
      </c>
      <c r="C65" s="254"/>
      <c r="D65" s="258"/>
      <c r="E65" s="261"/>
      <c r="F65" s="261"/>
      <c r="G65" s="254"/>
      <c r="H65" s="261"/>
      <c r="I65" s="261"/>
      <c r="J65" s="293">
        <f t="shared" si="0"/>
        <v>0</v>
      </c>
      <c r="K65" s="294">
        <f t="shared" si="1"/>
        <v>0</v>
      </c>
      <c r="L65" s="298" t="str">
        <f t="shared" si="2"/>
        <v/>
      </c>
      <c r="M65" s="267">
        <f t="shared" si="3"/>
        <v>0</v>
      </c>
      <c r="N65" s="274"/>
    </row>
    <row r="66" spans="2:14" ht="42.75" customHeight="1">
      <c r="B66" s="251">
        <v>59</v>
      </c>
      <c r="C66" s="254"/>
      <c r="D66" s="258"/>
      <c r="E66" s="261"/>
      <c r="F66" s="261"/>
      <c r="G66" s="254"/>
      <c r="H66" s="261"/>
      <c r="I66" s="261"/>
      <c r="J66" s="293">
        <f t="shared" si="0"/>
        <v>0</v>
      </c>
      <c r="K66" s="294">
        <f t="shared" si="1"/>
        <v>0</v>
      </c>
      <c r="L66" s="298" t="str">
        <f t="shared" si="2"/>
        <v/>
      </c>
      <c r="M66" s="267">
        <f t="shared" si="3"/>
        <v>0</v>
      </c>
      <c r="N66" s="274"/>
    </row>
    <row r="67" spans="2:14" ht="42.75" customHeight="1">
      <c r="B67" s="251">
        <v>60</v>
      </c>
      <c r="C67" s="254"/>
      <c r="D67" s="258"/>
      <c r="E67" s="261"/>
      <c r="F67" s="261"/>
      <c r="G67" s="254"/>
      <c r="H67" s="261"/>
      <c r="I67" s="261"/>
      <c r="J67" s="293">
        <f t="shared" si="0"/>
        <v>0</v>
      </c>
      <c r="K67" s="294">
        <f t="shared" si="1"/>
        <v>0</v>
      </c>
      <c r="L67" s="298" t="str">
        <f t="shared" si="2"/>
        <v/>
      </c>
      <c r="M67" s="267">
        <f t="shared" si="3"/>
        <v>0</v>
      </c>
      <c r="N67" s="274"/>
    </row>
    <row r="68" spans="2:14" ht="42.75" customHeight="1">
      <c r="B68" s="251">
        <v>61</v>
      </c>
      <c r="C68" s="254"/>
      <c r="D68" s="258"/>
      <c r="E68" s="261"/>
      <c r="F68" s="261"/>
      <c r="G68" s="254"/>
      <c r="H68" s="261"/>
      <c r="I68" s="261"/>
      <c r="J68" s="293">
        <f t="shared" si="0"/>
        <v>0</v>
      </c>
      <c r="K68" s="294">
        <f t="shared" si="1"/>
        <v>0</v>
      </c>
      <c r="L68" s="298" t="str">
        <f t="shared" si="2"/>
        <v/>
      </c>
      <c r="M68" s="267">
        <f t="shared" si="3"/>
        <v>0</v>
      </c>
      <c r="N68" s="274"/>
    </row>
    <row r="69" spans="2:14" ht="42.75" customHeight="1">
      <c r="B69" s="251">
        <v>62</v>
      </c>
      <c r="C69" s="254"/>
      <c r="D69" s="258"/>
      <c r="E69" s="261"/>
      <c r="F69" s="261"/>
      <c r="G69" s="254"/>
      <c r="H69" s="261"/>
      <c r="I69" s="261"/>
      <c r="J69" s="293">
        <f t="shared" si="0"/>
        <v>0</v>
      </c>
      <c r="K69" s="294">
        <f t="shared" si="1"/>
        <v>0</v>
      </c>
      <c r="L69" s="298" t="str">
        <f t="shared" si="2"/>
        <v/>
      </c>
      <c r="M69" s="267">
        <f t="shared" si="3"/>
        <v>0</v>
      </c>
      <c r="N69" s="274"/>
    </row>
    <row r="70" spans="2:14" ht="42.75" customHeight="1">
      <c r="B70" s="251">
        <v>63</v>
      </c>
      <c r="C70" s="254"/>
      <c r="D70" s="258"/>
      <c r="E70" s="261"/>
      <c r="F70" s="261"/>
      <c r="G70" s="254"/>
      <c r="H70" s="261"/>
      <c r="I70" s="261"/>
      <c r="J70" s="293">
        <f t="shared" si="0"/>
        <v>0</v>
      </c>
      <c r="K70" s="294">
        <f t="shared" si="1"/>
        <v>0</v>
      </c>
      <c r="L70" s="298" t="str">
        <f t="shared" si="2"/>
        <v/>
      </c>
      <c r="M70" s="267">
        <f t="shared" si="3"/>
        <v>0</v>
      </c>
      <c r="N70" s="274"/>
    </row>
    <row r="71" spans="2:14" ht="42.75" customHeight="1">
      <c r="B71" s="251">
        <v>64</v>
      </c>
      <c r="C71" s="254"/>
      <c r="D71" s="258"/>
      <c r="E71" s="261"/>
      <c r="F71" s="261"/>
      <c r="G71" s="254"/>
      <c r="H71" s="261"/>
      <c r="I71" s="261"/>
      <c r="J71" s="293">
        <f t="shared" si="0"/>
        <v>0</v>
      </c>
      <c r="K71" s="294">
        <f t="shared" si="1"/>
        <v>0</v>
      </c>
      <c r="L71" s="298" t="str">
        <f t="shared" si="2"/>
        <v/>
      </c>
      <c r="M71" s="267">
        <f t="shared" si="3"/>
        <v>0</v>
      </c>
      <c r="N71" s="274"/>
    </row>
    <row r="72" spans="2:14" ht="42.75" customHeight="1">
      <c r="B72" s="251">
        <v>65</v>
      </c>
      <c r="C72" s="254"/>
      <c r="D72" s="258"/>
      <c r="E72" s="261"/>
      <c r="F72" s="261"/>
      <c r="G72" s="254"/>
      <c r="H72" s="261"/>
      <c r="I72" s="261"/>
      <c r="J72" s="293">
        <f t="shared" ref="J72:J135" si="4">H72-I72</f>
        <v>0</v>
      </c>
      <c r="K72" s="294">
        <f t="shared" ref="K72:K135" si="5">IF(J72="","",J72*1400)</f>
        <v>0</v>
      </c>
      <c r="L72" s="298" t="str">
        <f t="shared" ref="L72:L135" si="6">IF(E72="","",IF(COUNTA(E72)=1,56000))</f>
        <v/>
      </c>
      <c r="M72" s="267">
        <f t="shared" ref="M72:M135" si="7">MINA(K72,L72)</f>
        <v>0</v>
      </c>
      <c r="N72" s="274"/>
    </row>
    <row r="73" spans="2:14" ht="42.75" customHeight="1">
      <c r="B73" s="251">
        <v>66</v>
      </c>
      <c r="C73" s="254"/>
      <c r="D73" s="258"/>
      <c r="E73" s="261"/>
      <c r="F73" s="261"/>
      <c r="G73" s="254"/>
      <c r="H73" s="261"/>
      <c r="I73" s="261"/>
      <c r="J73" s="293">
        <f t="shared" si="4"/>
        <v>0</v>
      </c>
      <c r="K73" s="294">
        <f t="shared" si="5"/>
        <v>0</v>
      </c>
      <c r="L73" s="298" t="str">
        <f t="shared" si="6"/>
        <v/>
      </c>
      <c r="M73" s="267">
        <f t="shared" si="7"/>
        <v>0</v>
      </c>
      <c r="N73" s="274"/>
    </row>
    <row r="74" spans="2:14" ht="42.75" customHeight="1">
      <c r="B74" s="251">
        <v>67</v>
      </c>
      <c r="C74" s="254"/>
      <c r="D74" s="258"/>
      <c r="E74" s="261"/>
      <c r="F74" s="261"/>
      <c r="G74" s="254"/>
      <c r="H74" s="261"/>
      <c r="I74" s="261"/>
      <c r="J74" s="293">
        <f t="shared" si="4"/>
        <v>0</v>
      </c>
      <c r="K74" s="294">
        <f t="shared" si="5"/>
        <v>0</v>
      </c>
      <c r="L74" s="298" t="str">
        <f t="shared" si="6"/>
        <v/>
      </c>
      <c r="M74" s="267">
        <f t="shared" si="7"/>
        <v>0</v>
      </c>
      <c r="N74" s="274"/>
    </row>
    <row r="75" spans="2:14" ht="42.75" customHeight="1">
      <c r="B75" s="251">
        <v>68</v>
      </c>
      <c r="C75" s="254"/>
      <c r="D75" s="258"/>
      <c r="E75" s="261"/>
      <c r="F75" s="261"/>
      <c r="G75" s="254"/>
      <c r="H75" s="261"/>
      <c r="I75" s="261"/>
      <c r="J75" s="293">
        <f t="shared" si="4"/>
        <v>0</v>
      </c>
      <c r="K75" s="294">
        <f t="shared" si="5"/>
        <v>0</v>
      </c>
      <c r="L75" s="298" t="str">
        <f t="shared" si="6"/>
        <v/>
      </c>
      <c r="M75" s="267">
        <f t="shared" si="7"/>
        <v>0</v>
      </c>
      <c r="N75" s="274"/>
    </row>
    <row r="76" spans="2:14" ht="42.75" customHeight="1">
      <c r="B76" s="251">
        <v>69</v>
      </c>
      <c r="C76" s="254"/>
      <c r="D76" s="258"/>
      <c r="E76" s="261"/>
      <c r="F76" s="261"/>
      <c r="G76" s="254"/>
      <c r="H76" s="261"/>
      <c r="I76" s="261"/>
      <c r="J76" s="293">
        <f t="shared" si="4"/>
        <v>0</v>
      </c>
      <c r="K76" s="294">
        <f t="shared" si="5"/>
        <v>0</v>
      </c>
      <c r="L76" s="298" t="str">
        <f t="shared" si="6"/>
        <v/>
      </c>
      <c r="M76" s="267">
        <f t="shared" si="7"/>
        <v>0</v>
      </c>
      <c r="N76" s="274"/>
    </row>
    <row r="77" spans="2:14" ht="42.75" customHeight="1">
      <c r="B77" s="251">
        <v>70</v>
      </c>
      <c r="C77" s="254"/>
      <c r="D77" s="258"/>
      <c r="E77" s="261"/>
      <c r="F77" s="261"/>
      <c r="G77" s="254"/>
      <c r="H77" s="261"/>
      <c r="I77" s="261"/>
      <c r="J77" s="293">
        <f t="shared" si="4"/>
        <v>0</v>
      </c>
      <c r="K77" s="294">
        <f t="shared" si="5"/>
        <v>0</v>
      </c>
      <c r="L77" s="298" t="str">
        <f t="shared" si="6"/>
        <v/>
      </c>
      <c r="M77" s="267">
        <f t="shared" si="7"/>
        <v>0</v>
      </c>
      <c r="N77" s="274"/>
    </row>
    <row r="78" spans="2:14" ht="42.75" customHeight="1">
      <c r="B78" s="251">
        <v>71</v>
      </c>
      <c r="C78" s="254"/>
      <c r="D78" s="258"/>
      <c r="E78" s="261"/>
      <c r="F78" s="261"/>
      <c r="G78" s="254"/>
      <c r="H78" s="261"/>
      <c r="I78" s="261"/>
      <c r="J78" s="293">
        <f t="shared" si="4"/>
        <v>0</v>
      </c>
      <c r="K78" s="294">
        <f t="shared" si="5"/>
        <v>0</v>
      </c>
      <c r="L78" s="298" t="str">
        <f t="shared" si="6"/>
        <v/>
      </c>
      <c r="M78" s="267">
        <f t="shared" si="7"/>
        <v>0</v>
      </c>
      <c r="N78" s="274"/>
    </row>
    <row r="79" spans="2:14" ht="42.75" customHeight="1">
      <c r="B79" s="251">
        <v>72</v>
      </c>
      <c r="C79" s="254"/>
      <c r="D79" s="258"/>
      <c r="E79" s="261"/>
      <c r="F79" s="261"/>
      <c r="G79" s="254"/>
      <c r="H79" s="261"/>
      <c r="I79" s="261"/>
      <c r="J79" s="293">
        <f t="shared" si="4"/>
        <v>0</v>
      </c>
      <c r="K79" s="294">
        <f t="shared" si="5"/>
        <v>0</v>
      </c>
      <c r="L79" s="298" t="str">
        <f t="shared" si="6"/>
        <v/>
      </c>
      <c r="M79" s="267">
        <f t="shared" si="7"/>
        <v>0</v>
      </c>
      <c r="N79" s="274"/>
    </row>
    <row r="80" spans="2:14" ht="42.75" customHeight="1">
      <c r="B80" s="251">
        <v>73</v>
      </c>
      <c r="C80" s="254"/>
      <c r="D80" s="258"/>
      <c r="E80" s="261"/>
      <c r="F80" s="261"/>
      <c r="G80" s="254"/>
      <c r="H80" s="261"/>
      <c r="I80" s="261"/>
      <c r="J80" s="293">
        <f t="shared" si="4"/>
        <v>0</v>
      </c>
      <c r="K80" s="294">
        <f t="shared" si="5"/>
        <v>0</v>
      </c>
      <c r="L80" s="298" t="str">
        <f t="shared" si="6"/>
        <v/>
      </c>
      <c r="M80" s="267">
        <f t="shared" si="7"/>
        <v>0</v>
      </c>
      <c r="N80" s="274"/>
    </row>
    <row r="81" spans="2:14" ht="42.75" customHeight="1">
      <c r="B81" s="251">
        <v>74</v>
      </c>
      <c r="C81" s="254"/>
      <c r="D81" s="258"/>
      <c r="E81" s="261"/>
      <c r="F81" s="261"/>
      <c r="G81" s="254"/>
      <c r="H81" s="261"/>
      <c r="I81" s="261"/>
      <c r="J81" s="293">
        <f t="shared" si="4"/>
        <v>0</v>
      </c>
      <c r="K81" s="294">
        <f t="shared" si="5"/>
        <v>0</v>
      </c>
      <c r="L81" s="298" t="str">
        <f t="shared" si="6"/>
        <v/>
      </c>
      <c r="M81" s="267">
        <f t="shared" si="7"/>
        <v>0</v>
      </c>
      <c r="N81" s="274"/>
    </row>
    <row r="82" spans="2:14" ht="42.75" customHeight="1">
      <c r="B82" s="251">
        <v>75</v>
      </c>
      <c r="C82" s="254"/>
      <c r="D82" s="258"/>
      <c r="E82" s="261"/>
      <c r="F82" s="261"/>
      <c r="G82" s="254"/>
      <c r="H82" s="261"/>
      <c r="I82" s="261"/>
      <c r="J82" s="293">
        <f t="shared" si="4"/>
        <v>0</v>
      </c>
      <c r="K82" s="294">
        <f t="shared" si="5"/>
        <v>0</v>
      </c>
      <c r="L82" s="298" t="str">
        <f t="shared" si="6"/>
        <v/>
      </c>
      <c r="M82" s="267">
        <f t="shared" si="7"/>
        <v>0</v>
      </c>
      <c r="N82" s="274"/>
    </row>
    <row r="83" spans="2:14" ht="42.75" customHeight="1">
      <c r="B83" s="251">
        <v>76</v>
      </c>
      <c r="C83" s="254"/>
      <c r="D83" s="258"/>
      <c r="E83" s="261"/>
      <c r="F83" s="261"/>
      <c r="G83" s="254"/>
      <c r="H83" s="261"/>
      <c r="I83" s="261"/>
      <c r="J83" s="293">
        <f t="shared" si="4"/>
        <v>0</v>
      </c>
      <c r="K83" s="294">
        <f t="shared" si="5"/>
        <v>0</v>
      </c>
      <c r="L83" s="298" t="str">
        <f t="shared" si="6"/>
        <v/>
      </c>
      <c r="M83" s="267">
        <f t="shared" si="7"/>
        <v>0</v>
      </c>
      <c r="N83" s="274"/>
    </row>
    <row r="84" spans="2:14" ht="42.75" customHeight="1">
      <c r="B84" s="251">
        <v>77</v>
      </c>
      <c r="C84" s="254"/>
      <c r="D84" s="258"/>
      <c r="E84" s="261"/>
      <c r="F84" s="261"/>
      <c r="G84" s="254"/>
      <c r="H84" s="261"/>
      <c r="I84" s="261"/>
      <c r="J84" s="293">
        <f t="shared" si="4"/>
        <v>0</v>
      </c>
      <c r="K84" s="294">
        <f t="shared" si="5"/>
        <v>0</v>
      </c>
      <c r="L84" s="298" t="str">
        <f t="shared" si="6"/>
        <v/>
      </c>
      <c r="M84" s="267">
        <f t="shared" si="7"/>
        <v>0</v>
      </c>
      <c r="N84" s="274"/>
    </row>
    <row r="85" spans="2:14" ht="42.75" customHeight="1">
      <c r="B85" s="251">
        <v>78</v>
      </c>
      <c r="C85" s="254"/>
      <c r="D85" s="258"/>
      <c r="E85" s="261"/>
      <c r="F85" s="261"/>
      <c r="G85" s="254"/>
      <c r="H85" s="261"/>
      <c r="I85" s="261"/>
      <c r="J85" s="293">
        <f t="shared" si="4"/>
        <v>0</v>
      </c>
      <c r="K85" s="294">
        <f t="shared" si="5"/>
        <v>0</v>
      </c>
      <c r="L85" s="298" t="str">
        <f t="shared" si="6"/>
        <v/>
      </c>
      <c r="M85" s="267">
        <f t="shared" si="7"/>
        <v>0</v>
      </c>
      <c r="N85" s="274"/>
    </row>
    <row r="86" spans="2:14" ht="42.75" customHeight="1">
      <c r="B86" s="251">
        <v>79</v>
      </c>
      <c r="C86" s="254"/>
      <c r="D86" s="258"/>
      <c r="E86" s="261"/>
      <c r="F86" s="261"/>
      <c r="G86" s="254"/>
      <c r="H86" s="261"/>
      <c r="I86" s="261"/>
      <c r="J86" s="293">
        <f t="shared" si="4"/>
        <v>0</v>
      </c>
      <c r="K86" s="294">
        <f t="shared" si="5"/>
        <v>0</v>
      </c>
      <c r="L86" s="298" t="str">
        <f t="shared" si="6"/>
        <v/>
      </c>
      <c r="M86" s="267">
        <f t="shared" si="7"/>
        <v>0</v>
      </c>
      <c r="N86" s="274"/>
    </row>
    <row r="87" spans="2:14" ht="42.75" customHeight="1">
      <c r="B87" s="251">
        <v>80</v>
      </c>
      <c r="C87" s="254"/>
      <c r="D87" s="258"/>
      <c r="E87" s="261"/>
      <c r="F87" s="261"/>
      <c r="G87" s="254"/>
      <c r="H87" s="261"/>
      <c r="I87" s="261"/>
      <c r="J87" s="293">
        <f t="shared" si="4"/>
        <v>0</v>
      </c>
      <c r="K87" s="294">
        <f t="shared" si="5"/>
        <v>0</v>
      </c>
      <c r="L87" s="298" t="str">
        <f t="shared" si="6"/>
        <v/>
      </c>
      <c r="M87" s="267">
        <f t="shared" si="7"/>
        <v>0</v>
      </c>
      <c r="N87" s="274"/>
    </row>
    <row r="88" spans="2:14" ht="42.75" customHeight="1">
      <c r="B88" s="251">
        <v>81</v>
      </c>
      <c r="C88" s="254"/>
      <c r="D88" s="258"/>
      <c r="E88" s="261"/>
      <c r="F88" s="261"/>
      <c r="G88" s="254"/>
      <c r="H88" s="261"/>
      <c r="I88" s="261"/>
      <c r="J88" s="293">
        <f t="shared" si="4"/>
        <v>0</v>
      </c>
      <c r="K88" s="294">
        <f t="shared" si="5"/>
        <v>0</v>
      </c>
      <c r="L88" s="298" t="str">
        <f t="shared" si="6"/>
        <v/>
      </c>
      <c r="M88" s="267">
        <f t="shared" si="7"/>
        <v>0</v>
      </c>
      <c r="N88" s="274"/>
    </row>
    <row r="89" spans="2:14" ht="42.75" customHeight="1">
      <c r="B89" s="251">
        <v>82</v>
      </c>
      <c r="C89" s="254"/>
      <c r="D89" s="258"/>
      <c r="E89" s="261"/>
      <c r="F89" s="261"/>
      <c r="G89" s="254"/>
      <c r="H89" s="261"/>
      <c r="I89" s="261"/>
      <c r="J89" s="293">
        <f t="shared" si="4"/>
        <v>0</v>
      </c>
      <c r="K89" s="294">
        <f t="shared" si="5"/>
        <v>0</v>
      </c>
      <c r="L89" s="298" t="str">
        <f t="shared" si="6"/>
        <v/>
      </c>
      <c r="M89" s="267">
        <f t="shared" si="7"/>
        <v>0</v>
      </c>
      <c r="N89" s="274"/>
    </row>
    <row r="90" spans="2:14" ht="42.75" customHeight="1">
      <c r="B90" s="251">
        <v>83</v>
      </c>
      <c r="C90" s="254"/>
      <c r="D90" s="258"/>
      <c r="E90" s="261"/>
      <c r="F90" s="261"/>
      <c r="G90" s="254"/>
      <c r="H90" s="261"/>
      <c r="I90" s="261"/>
      <c r="J90" s="293">
        <f t="shared" si="4"/>
        <v>0</v>
      </c>
      <c r="K90" s="294">
        <f t="shared" si="5"/>
        <v>0</v>
      </c>
      <c r="L90" s="298" t="str">
        <f t="shared" si="6"/>
        <v/>
      </c>
      <c r="M90" s="267">
        <f t="shared" si="7"/>
        <v>0</v>
      </c>
      <c r="N90" s="274"/>
    </row>
    <row r="91" spans="2:14" ht="42.75" customHeight="1">
      <c r="B91" s="251">
        <v>84</v>
      </c>
      <c r="C91" s="254"/>
      <c r="D91" s="258"/>
      <c r="E91" s="261"/>
      <c r="F91" s="261"/>
      <c r="G91" s="254"/>
      <c r="H91" s="261"/>
      <c r="I91" s="261"/>
      <c r="J91" s="293">
        <f t="shared" si="4"/>
        <v>0</v>
      </c>
      <c r="K91" s="294">
        <f t="shared" si="5"/>
        <v>0</v>
      </c>
      <c r="L91" s="298" t="str">
        <f t="shared" si="6"/>
        <v/>
      </c>
      <c r="M91" s="267">
        <f t="shared" si="7"/>
        <v>0</v>
      </c>
      <c r="N91" s="274"/>
    </row>
    <row r="92" spans="2:14" ht="42.75" customHeight="1">
      <c r="B92" s="251">
        <v>85</v>
      </c>
      <c r="C92" s="254"/>
      <c r="D92" s="258"/>
      <c r="E92" s="261"/>
      <c r="F92" s="261"/>
      <c r="G92" s="254"/>
      <c r="H92" s="261"/>
      <c r="I92" s="261"/>
      <c r="J92" s="293">
        <f t="shared" si="4"/>
        <v>0</v>
      </c>
      <c r="K92" s="294">
        <f t="shared" si="5"/>
        <v>0</v>
      </c>
      <c r="L92" s="298" t="str">
        <f t="shared" si="6"/>
        <v/>
      </c>
      <c r="M92" s="267">
        <f t="shared" si="7"/>
        <v>0</v>
      </c>
      <c r="N92" s="274"/>
    </row>
    <row r="93" spans="2:14" ht="42.75" customHeight="1">
      <c r="B93" s="251">
        <v>86</v>
      </c>
      <c r="C93" s="254"/>
      <c r="D93" s="258"/>
      <c r="E93" s="261"/>
      <c r="F93" s="261"/>
      <c r="G93" s="254"/>
      <c r="H93" s="261"/>
      <c r="I93" s="261"/>
      <c r="J93" s="293">
        <f t="shared" si="4"/>
        <v>0</v>
      </c>
      <c r="K93" s="294">
        <f t="shared" si="5"/>
        <v>0</v>
      </c>
      <c r="L93" s="298" t="str">
        <f t="shared" si="6"/>
        <v/>
      </c>
      <c r="M93" s="267">
        <f t="shared" si="7"/>
        <v>0</v>
      </c>
      <c r="N93" s="274"/>
    </row>
    <row r="94" spans="2:14" ht="42.75" customHeight="1">
      <c r="B94" s="251">
        <v>87</v>
      </c>
      <c r="C94" s="254"/>
      <c r="D94" s="258"/>
      <c r="E94" s="261"/>
      <c r="F94" s="261"/>
      <c r="G94" s="254"/>
      <c r="H94" s="261"/>
      <c r="I94" s="261"/>
      <c r="J94" s="293">
        <f t="shared" si="4"/>
        <v>0</v>
      </c>
      <c r="K94" s="294">
        <f t="shared" si="5"/>
        <v>0</v>
      </c>
      <c r="L94" s="298" t="str">
        <f t="shared" si="6"/>
        <v/>
      </c>
      <c r="M94" s="267">
        <f t="shared" si="7"/>
        <v>0</v>
      </c>
      <c r="N94" s="274"/>
    </row>
    <row r="95" spans="2:14" ht="42.75" customHeight="1">
      <c r="B95" s="251">
        <v>88</v>
      </c>
      <c r="C95" s="254"/>
      <c r="D95" s="258"/>
      <c r="E95" s="261"/>
      <c r="F95" s="261"/>
      <c r="G95" s="254"/>
      <c r="H95" s="261"/>
      <c r="I95" s="261"/>
      <c r="J95" s="293">
        <f t="shared" si="4"/>
        <v>0</v>
      </c>
      <c r="K95" s="294">
        <f t="shared" si="5"/>
        <v>0</v>
      </c>
      <c r="L95" s="298" t="str">
        <f t="shared" si="6"/>
        <v/>
      </c>
      <c r="M95" s="267">
        <f t="shared" si="7"/>
        <v>0</v>
      </c>
      <c r="N95" s="274"/>
    </row>
    <row r="96" spans="2:14" ht="42.75" customHeight="1">
      <c r="B96" s="251">
        <v>89</v>
      </c>
      <c r="C96" s="254"/>
      <c r="D96" s="258"/>
      <c r="E96" s="261"/>
      <c r="F96" s="261"/>
      <c r="G96" s="254"/>
      <c r="H96" s="261"/>
      <c r="I96" s="261"/>
      <c r="J96" s="293">
        <f t="shared" si="4"/>
        <v>0</v>
      </c>
      <c r="K96" s="294">
        <f t="shared" si="5"/>
        <v>0</v>
      </c>
      <c r="L96" s="298" t="str">
        <f t="shared" si="6"/>
        <v/>
      </c>
      <c r="M96" s="267">
        <f t="shared" si="7"/>
        <v>0</v>
      </c>
      <c r="N96" s="274"/>
    </row>
    <row r="97" spans="2:14" ht="42.75" customHeight="1">
      <c r="B97" s="251">
        <v>90</v>
      </c>
      <c r="C97" s="254"/>
      <c r="D97" s="258"/>
      <c r="E97" s="261"/>
      <c r="F97" s="261"/>
      <c r="G97" s="254"/>
      <c r="H97" s="261"/>
      <c r="I97" s="261"/>
      <c r="J97" s="293">
        <f t="shared" si="4"/>
        <v>0</v>
      </c>
      <c r="K97" s="294">
        <f t="shared" si="5"/>
        <v>0</v>
      </c>
      <c r="L97" s="298" t="str">
        <f t="shared" si="6"/>
        <v/>
      </c>
      <c r="M97" s="267">
        <f t="shared" si="7"/>
        <v>0</v>
      </c>
      <c r="N97" s="274"/>
    </row>
    <row r="98" spans="2:14" ht="42.75" customHeight="1">
      <c r="B98" s="251">
        <v>91</v>
      </c>
      <c r="C98" s="254"/>
      <c r="D98" s="258"/>
      <c r="E98" s="261"/>
      <c r="F98" s="261"/>
      <c r="G98" s="254"/>
      <c r="H98" s="261"/>
      <c r="I98" s="261"/>
      <c r="J98" s="293">
        <f t="shared" si="4"/>
        <v>0</v>
      </c>
      <c r="K98" s="294">
        <f t="shared" si="5"/>
        <v>0</v>
      </c>
      <c r="L98" s="298" t="str">
        <f t="shared" si="6"/>
        <v/>
      </c>
      <c r="M98" s="267">
        <f t="shared" si="7"/>
        <v>0</v>
      </c>
      <c r="N98" s="274"/>
    </row>
    <row r="99" spans="2:14" ht="42.75" customHeight="1">
      <c r="B99" s="251">
        <v>92</v>
      </c>
      <c r="C99" s="254"/>
      <c r="D99" s="258"/>
      <c r="E99" s="261"/>
      <c r="F99" s="261"/>
      <c r="G99" s="254"/>
      <c r="H99" s="261"/>
      <c r="I99" s="261"/>
      <c r="J99" s="293">
        <f t="shared" si="4"/>
        <v>0</v>
      </c>
      <c r="K99" s="294">
        <f t="shared" si="5"/>
        <v>0</v>
      </c>
      <c r="L99" s="298" t="str">
        <f t="shared" si="6"/>
        <v/>
      </c>
      <c r="M99" s="267">
        <f t="shared" si="7"/>
        <v>0</v>
      </c>
      <c r="N99" s="274"/>
    </row>
    <row r="100" spans="2:14" ht="42.75" customHeight="1">
      <c r="B100" s="251">
        <v>93</v>
      </c>
      <c r="C100" s="254"/>
      <c r="D100" s="258"/>
      <c r="E100" s="261"/>
      <c r="F100" s="261"/>
      <c r="G100" s="254"/>
      <c r="H100" s="261"/>
      <c r="I100" s="261"/>
      <c r="J100" s="293">
        <f t="shared" si="4"/>
        <v>0</v>
      </c>
      <c r="K100" s="294">
        <f t="shared" si="5"/>
        <v>0</v>
      </c>
      <c r="L100" s="298" t="str">
        <f t="shared" si="6"/>
        <v/>
      </c>
      <c r="M100" s="267">
        <f t="shared" si="7"/>
        <v>0</v>
      </c>
      <c r="N100" s="274"/>
    </row>
    <row r="101" spans="2:14" ht="42.75" customHeight="1">
      <c r="B101" s="251">
        <v>94</v>
      </c>
      <c r="C101" s="254"/>
      <c r="D101" s="258"/>
      <c r="E101" s="261"/>
      <c r="F101" s="261"/>
      <c r="G101" s="254"/>
      <c r="H101" s="261"/>
      <c r="I101" s="261"/>
      <c r="J101" s="293">
        <f t="shared" si="4"/>
        <v>0</v>
      </c>
      <c r="K101" s="294">
        <f t="shared" si="5"/>
        <v>0</v>
      </c>
      <c r="L101" s="298" t="str">
        <f t="shared" si="6"/>
        <v/>
      </c>
      <c r="M101" s="267">
        <f t="shared" si="7"/>
        <v>0</v>
      </c>
      <c r="N101" s="274"/>
    </row>
    <row r="102" spans="2:14" ht="42.75" customHeight="1">
      <c r="B102" s="251">
        <v>95</v>
      </c>
      <c r="C102" s="254"/>
      <c r="D102" s="258"/>
      <c r="E102" s="261"/>
      <c r="F102" s="261"/>
      <c r="G102" s="254"/>
      <c r="H102" s="261"/>
      <c r="I102" s="261"/>
      <c r="J102" s="293">
        <f t="shared" si="4"/>
        <v>0</v>
      </c>
      <c r="K102" s="294">
        <f t="shared" si="5"/>
        <v>0</v>
      </c>
      <c r="L102" s="298" t="str">
        <f t="shared" si="6"/>
        <v/>
      </c>
      <c r="M102" s="267">
        <f t="shared" si="7"/>
        <v>0</v>
      </c>
      <c r="N102" s="274"/>
    </row>
    <row r="103" spans="2:14" ht="42.75" customHeight="1">
      <c r="B103" s="251">
        <v>96</v>
      </c>
      <c r="C103" s="254"/>
      <c r="D103" s="258"/>
      <c r="E103" s="261"/>
      <c r="F103" s="261"/>
      <c r="G103" s="254"/>
      <c r="H103" s="261"/>
      <c r="I103" s="261"/>
      <c r="J103" s="293">
        <f t="shared" si="4"/>
        <v>0</v>
      </c>
      <c r="K103" s="294">
        <f t="shared" si="5"/>
        <v>0</v>
      </c>
      <c r="L103" s="298" t="str">
        <f t="shared" si="6"/>
        <v/>
      </c>
      <c r="M103" s="267">
        <f t="shared" si="7"/>
        <v>0</v>
      </c>
      <c r="N103" s="274"/>
    </row>
    <row r="104" spans="2:14" ht="42.75" customHeight="1">
      <c r="B104" s="251">
        <v>97</v>
      </c>
      <c r="C104" s="254"/>
      <c r="D104" s="258"/>
      <c r="E104" s="261"/>
      <c r="F104" s="261"/>
      <c r="G104" s="254"/>
      <c r="H104" s="261"/>
      <c r="I104" s="261"/>
      <c r="J104" s="293">
        <f t="shared" si="4"/>
        <v>0</v>
      </c>
      <c r="K104" s="294">
        <f t="shared" si="5"/>
        <v>0</v>
      </c>
      <c r="L104" s="298" t="str">
        <f t="shared" si="6"/>
        <v/>
      </c>
      <c r="M104" s="267">
        <f t="shared" si="7"/>
        <v>0</v>
      </c>
      <c r="N104" s="274"/>
    </row>
    <row r="105" spans="2:14" ht="42.75" customHeight="1">
      <c r="B105" s="251">
        <v>98</v>
      </c>
      <c r="C105" s="254"/>
      <c r="D105" s="258"/>
      <c r="E105" s="261"/>
      <c r="F105" s="261"/>
      <c r="G105" s="254"/>
      <c r="H105" s="261"/>
      <c r="I105" s="261"/>
      <c r="J105" s="293">
        <f t="shared" si="4"/>
        <v>0</v>
      </c>
      <c r="K105" s="294">
        <f t="shared" si="5"/>
        <v>0</v>
      </c>
      <c r="L105" s="298" t="str">
        <f t="shared" si="6"/>
        <v/>
      </c>
      <c r="M105" s="267">
        <f t="shared" si="7"/>
        <v>0</v>
      </c>
      <c r="N105" s="274"/>
    </row>
    <row r="106" spans="2:14" ht="42.75" customHeight="1">
      <c r="B106" s="251">
        <v>99</v>
      </c>
      <c r="C106" s="254"/>
      <c r="D106" s="258"/>
      <c r="E106" s="261"/>
      <c r="F106" s="261"/>
      <c r="G106" s="254"/>
      <c r="H106" s="261"/>
      <c r="I106" s="261"/>
      <c r="J106" s="293">
        <f t="shared" si="4"/>
        <v>0</v>
      </c>
      <c r="K106" s="294">
        <f t="shared" si="5"/>
        <v>0</v>
      </c>
      <c r="L106" s="298" t="str">
        <f t="shared" si="6"/>
        <v/>
      </c>
      <c r="M106" s="267">
        <f t="shared" si="7"/>
        <v>0</v>
      </c>
      <c r="N106" s="274"/>
    </row>
    <row r="107" spans="2:14" ht="42.75" customHeight="1">
      <c r="B107" s="251">
        <v>100</v>
      </c>
      <c r="C107" s="254"/>
      <c r="D107" s="258"/>
      <c r="E107" s="261"/>
      <c r="F107" s="261"/>
      <c r="G107" s="254"/>
      <c r="H107" s="261"/>
      <c r="I107" s="261"/>
      <c r="J107" s="293">
        <f t="shared" si="4"/>
        <v>0</v>
      </c>
      <c r="K107" s="294">
        <f t="shared" si="5"/>
        <v>0</v>
      </c>
      <c r="L107" s="298" t="str">
        <f t="shared" si="6"/>
        <v/>
      </c>
      <c r="M107" s="267">
        <f t="shared" si="7"/>
        <v>0</v>
      </c>
      <c r="N107" s="274"/>
    </row>
    <row r="108" spans="2:14" ht="42.75" customHeight="1">
      <c r="B108" s="251">
        <v>101</v>
      </c>
      <c r="C108" s="254"/>
      <c r="D108" s="258"/>
      <c r="E108" s="261"/>
      <c r="F108" s="261"/>
      <c r="G108" s="254"/>
      <c r="H108" s="261"/>
      <c r="I108" s="261"/>
      <c r="J108" s="293">
        <f t="shared" si="4"/>
        <v>0</v>
      </c>
      <c r="K108" s="294">
        <f t="shared" si="5"/>
        <v>0</v>
      </c>
      <c r="L108" s="298" t="str">
        <f t="shared" si="6"/>
        <v/>
      </c>
      <c r="M108" s="267">
        <f t="shared" si="7"/>
        <v>0</v>
      </c>
      <c r="N108" s="274"/>
    </row>
    <row r="109" spans="2:14" ht="42.75" customHeight="1">
      <c r="B109" s="251">
        <v>102</v>
      </c>
      <c r="C109" s="254"/>
      <c r="D109" s="258"/>
      <c r="E109" s="261"/>
      <c r="F109" s="261"/>
      <c r="G109" s="254"/>
      <c r="H109" s="261"/>
      <c r="I109" s="261"/>
      <c r="J109" s="293">
        <f t="shared" si="4"/>
        <v>0</v>
      </c>
      <c r="K109" s="294">
        <f t="shared" si="5"/>
        <v>0</v>
      </c>
      <c r="L109" s="298" t="str">
        <f t="shared" si="6"/>
        <v/>
      </c>
      <c r="M109" s="267">
        <f t="shared" si="7"/>
        <v>0</v>
      </c>
      <c r="N109" s="274"/>
    </row>
    <row r="110" spans="2:14" ht="42.75" customHeight="1">
      <c r="B110" s="251">
        <v>103</v>
      </c>
      <c r="C110" s="254"/>
      <c r="D110" s="258"/>
      <c r="E110" s="261"/>
      <c r="F110" s="261"/>
      <c r="G110" s="254"/>
      <c r="H110" s="261"/>
      <c r="I110" s="261"/>
      <c r="J110" s="293">
        <f t="shared" si="4"/>
        <v>0</v>
      </c>
      <c r="K110" s="294">
        <f t="shared" si="5"/>
        <v>0</v>
      </c>
      <c r="L110" s="298" t="str">
        <f t="shared" si="6"/>
        <v/>
      </c>
      <c r="M110" s="267">
        <f t="shared" si="7"/>
        <v>0</v>
      </c>
      <c r="N110" s="274"/>
    </row>
    <row r="111" spans="2:14" ht="42.75" customHeight="1">
      <c r="B111" s="251">
        <v>104</v>
      </c>
      <c r="C111" s="254"/>
      <c r="D111" s="258"/>
      <c r="E111" s="261"/>
      <c r="F111" s="261"/>
      <c r="G111" s="254"/>
      <c r="H111" s="261"/>
      <c r="I111" s="261"/>
      <c r="J111" s="293">
        <f t="shared" si="4"/>
        <v>0</v>
      </c>
      <c r="K111" s="294">
        <f t="shared" si="5"/>
        <v>0</v>
      </c>
      <c r="L111" s="298" t="str">
        <f t="shared" si="6"/>
        <v/>
      </c>
      <c r="M111" s="267">
        <f t="shared" si="7"/>
        <v>0</v>
      </c>
      <c r="N111" s="274"/>
    </row>
    <row r="112" spans="2:14" ht="42.75" customHeight="1">
      <c r="B112" s="251">
        <v>105</v>
      </c>
      <c r="C112" s="254"/>
      <c r="D112" s="258"/>
      <c r="E112" s="261"/>
      <c r="F112" s="261"/>
      <c r="G112" s="254"/>
      <c r="H112" s="261"/>
      <c r="I112" s="261"/>
      <c r="J112" s="293">
        <f t="shared" si="4"/>
        <v>0</v>
      </c>
      <c r="K112" s="294">
        <f t="shared" si="5"/>
        <v>0</v>
      </c>
      <c r="L112" s="298" t="str">
        <f t="shared" si="6"/>
        <v/>
      </c>
      <c r="M112" s="267">
        <f t="shared" si="7"/>
        <v>0</v>
      </c>
      <c r="N112" s="274"/>
    </row>
    <row r="113" spans="2:14" ht="42.75" customHeight="1">
      <c r="B113" s="251">
        <v>106</v>
      </c>
      <c r="C113" s="254"/>
      <c r="D113" s="258"/>
      <c r="E113" s="261"/>
      <c r="F113" s="261"/>
      <c r="G113" s="254"/>
      <c r="H113" s="261"/>
      <c r="I113" s="261"/>
      <c r="J113" s="293">
        <f t="shared" si="4"/>
        <v>0</v>
      </c>
      <c r="K113" s="294">
        <f t="shared" si="5"/>
        <v>0</v>
      </c>
      <c r="L113" s="298" t="str">
        <f t="shared" si="6"/>
        <v/>
      </c>
      <c r="M113" s="267">
        <f t="shared" si="7"/>
        <v>0</v>
      </c>
      <c r="N113" s="274"/>
    </row>
    <row r="114" spans="2:14" ht="42.75" customHeight="1">
      <c r="B114" s="251">
        <v>107</v>
      </c>
      <c r="C114" s="254"/>
      <c r="D114" s="258"/>
      <c r="E114" s="261"/>
      <c r="F114" s="261"/>
      <c r="G114" s="254"/>
      <c r="H114" s="261"/>
      <c r="I114" s="261"/>
      <c r="J114" s="293">
        <f t="shared" si="4"/>
        <v>0</v>
      </c>
      <c r="K114" s="294">
        <f t="shared" si="5"/>
        <v>0</v>
      </c>
      <c r="L114" s="298" t="str">
        <f t="shared" si="6"/>
        <v/>
      </c>
      <c r="M114" s="267">
        <f t="shared" si="7"/>
        <v>0</v>
      </c>
      <c r="N114" s="274"/>
    </row>
    <row r="115" spans="2:14" ht="42.75" customHeight="1">
      <c r="B115" s="251">
        <v>108</v>
      </c>
      <c r="C115" s="254"/>
      <c r="D115" s="258"/>
      <c r="E115" s="261"/>
      <c r="F115" s="261"/>
      <c r="G115" s="254"/>
      <c r="H115" s="261"/>
      <c r="I115" s="261"/>
      <c r="J115" s="293">
        <f t="shared" si="4"/>
        <v>0</v>
      </c>
      <c r="K115" s="294">
        <f t="shared" si="5"/>
        <v>0</v>
      </c>
      <c r="L115" s="298" t="str">
        <f t="shared" si="6"/>
        <v/>
      </c>
      <c r="M115" s="267">
        <f t="shared" si="7"/>
        <v>0</v>
      </c>
      <c r="N115" s="274"/>
    </row>
    <row r="116" spans="2:14" ht="42.75" customHeight="1">
      <c r="B116" s="251">
        <v>109</v>
      </c>
      <c r="C116" s="254"/>
      <c r="D116" s="258"/>
      <c r="E116" s="261"/>
      <c r="F116" s="261"/>
      <c r="G116" s="254"/>
      <c r="H116" s="261"/>
      <c r="I116" s="261"/>
      <c r="J116" s="293">
        <f t="shared" si="4"/>
        <v>0</v>
      </c>
      <c r="K116" s="294">
        <f t="shared" si="5"/>
        <v>0</v>
      </c>
      <c r="L116" s="298" t="str">
        <f t="shared" si="6"/>
        <v/>
      </c>
      <c r="M116" s="267">
        <f t="shared" si="7"/>
        <v>0</v>
      </c>
      <c r="N116" s="274"/>
    </row>
    <row r="117" spans="2:14" ht="42.75" customHeight="1">
      <c r="B117" s="251">
        <v>110</v>
      </c>
      <c r="C117" s="254"/>
      <c r="D117" s="258"/>
      <c r="E117" s="261"/>
      <c r="F117" s="261"/>
      <c r="G117" s="254"/>
      <c r="H117" s="261"/>
      <c r="I117" s="261"/>
      <c r="J117" s="293">
        <f t="shared" si="4"/>
        <v>0</v>
      </c>
      <c r="K117" s="294">
        <f t="shared" si="5"/>
        <v>0</v>
      </c>
      <c r="L117" s="298" t="str">
        <f t="shared" si="6"/>
        <v/>
      </c>
      <c r="M117" s="267">
        <f t="shared" si="7"/>
        <v>0</v>
      </c>
      <c r="N117" s="274"/>
    </row>
    <row r="118" spans="2:14" ht="42.75" customHeight="1">
      <c r="B118" s="251">
        <v>111</v>
      </c>
      <c r="C118" s="254"/>
      <c r="D118" s="258"/>
      <c r="E118" s="261"/>
      <c r="F118" s="261"/>
      <c r="G118" s="254"/>
      <c r="H118" s="261"/>
      <c r="I118" s="261"/>
      <c r="J118" s="293">
        <f t="shared" si="4"/>
        <v>0</v>
      </c>
      <c r="K118" s="294">
        <f t="shared" si="5"/>
        <v>0</v>
      </c>
      <c r="L118" s="298" t="str">
        <f t="shared" si="6"/>
        <v/>
      </c>
      <c r="M118" s="267">
        <f t="shared" si="7"/>
        <v>0</v>
      </c>
      <c r="N118" s="274"/>
    </row>
    <row r="119" spans="2:14" ht="42.75" customHeight="1">
      <c r="B119" s="251">
        <v>112</v>
      </c>
      <c r="C119" s="254"/>
      <c r="D119" s="258"/>
      <c r="E119" s="261"/>
      <c r="F119" s="261"/>
      <c r="G119" s="254"/>
      <c r="H119" s="261"/>
      <c r="I119" s="261"/>
      <c r="J119" s="293">
        <f t="shared" si="4"/>
        <v>0</v>
      </c>
      <c r="K119" s="294">
        <f t="shared" si="5"/>
        <v>0</v>
      </c>
      <c r="L119" s="298" t="str">
        <f t="shared" si="6"/>
        <v/>
      </c>
      <c r="M119" s="267">
        <f t="shared" si="7"/>
        <v>0</v>
      </c>
      <c r="N119" s="274"/>
    </row>
    <row r="120" spans="2:14" ht="42.75" customHeight="1">
      <c r="B120" s="251">
        <v>113</v>
      </c>
      <c r="C120" s="254"/>
      <c r="D120" s="258"/>
      <c r="E120" s="261"/>
      <c r="F120" s="261"/>
      <c r="G120" s="254"/>
      <c r="H120" s="261"/>
      <c r="I120" s="261"/>
      <c r="J120" s="293">
        <f t="shared" si="4"/>
        <v>0</v>
      </c>
      <c r="K120" s="294">
        <f t="shared" si="5"/>
        <v>0</v>
      </c>
      <c r="L120" s="298" t="str">
        <f t="shared" si="6"/>
        <v/>
      </c>
      <c r="M120" s="267">
        <f t="shared" si="7"/>
        <v>0</v>
      </c>
      <c r="N120" s="274"/>
    </row>
    <row r="121" spans="2:14" ht="42.75" customHeight="1">
      <c r="B121" s="251">
        <v>114</v>
      </c>
      <c r="C121" s="254"/>
      <c r="D121" s="258"/>
      <c r="E121" s="261"/>
      <c r="F121" s="261"/>
      <c r="G121" s="254"/>
      <c r="H121" s="261"/>
      <c r="I121" s="261"/>
      <c r="J121" s="293">
        <f t="shared" si="4"/>
        <v>0</v>
      </c>
      <c r="K121" s="294">
        <f t="shared" si="5"/>
        <v>0</v>
      </c>
      <c r="L121" s="298" t="str">
        <f t="shared" si="6"/>
        <v/>
      </c>
      <c r="M121" s="267">
        <f t="shared" si="7"/>
        <v>0</v>
      </c>
      <c r="N121" s="274"/>
    </row>
    <row r="122" spans="2:14" ht="42.75" customHeight="1">
      <c r="B122" s="251">
        <v>115</v>
      </c>
      <c r="C122" s="254"/>
      <c r="D122" s="258"/>
      <c r="E122" s="261"/>
      <c r="F122" s="261"/>
      <c r="G122" s="254"/>
      <c r="H122" s="261"/>
      <c r="I122" s="261"/>
      <c r="J122" s="293">
        <f t="shared" si="4"/>
        <v>0</v>
      </c>
      <c r="K122" s="294">
        <f t="shared" si="5"/>
        <v>0</v>
      </c>
      <c r="L122" s="298" t="str">
        <f t="shared" si="6"/>
        <v/>
      </c>
      <c r="M122" s="267">
        <f t="shared" si="7"/>
        <v>0</v>
      </c>
      <c r="N122" s="274"/>
    </row>
    <row r="123" spans="2:14" ht="42.75" customHeight="1">
      <c r="B123" s="251">
        <v>116</v>
      </c>
      <c r="C123" s="254"/>
      <c r="D123" s="258"/>
      <c r="E123" s="261"/>
      <c r="F123" s="261"/>
      <c r="G123" s="254"/>
      <c r="H123" s="261"/>
      <c r="I123" s="261"/>
      <c r="J123" s="293">
        <f t="shared" si="4"/>
        <v>0</v>
      </c>
      <c r="K123" s="294">
        <f t="shared" si="5"/>
        <v>0</v>
      </c>
      <c r="L123" s="298" t="str">
        <f t="shared" si="6"/>
        <v/>
      </c>
      <c r="M123" s="267">
        <f t="shared" si="7"/>
        <v>0</v>
      </c>
      <c r="N123" s="274"/>
    </row>
    <row r="124" spans="2:14" ht="42.75" customHeight="1">
      <c r="B124" s="251">
        <v>117</v>
      </c>
      <c r="C124" s="254"/>
      <c r="D124" s="258"/>
      <c r="E124" s="261"/>
      <c r="F124" s="261"/>
      <c r="G124" s="254"/>
      <c r="H124" s="261"/>
      <c r="I124" s="261"/>
      <c r="J124" s="293">
        <f t="shared" si="4"/>
        <v>0</v>
      </c>
      <c r="K124" s="294">
        <f t="shared" si="5"/>
        <v>0</v>
      </c>
      <c r="L124" s="298" t="str">
        <f t="shared" si="6"/>
        <v/>
      </c>
      <c r="M124" s="267">
        <f t="shared" si="7"/>
        <v>0</v>
      </c>
      <c r="N124" s="274"/>
    </row>
    <row r="125" spans="2:14" ht="42.75" customHeight="1">
      <c r="B125" s="251">
        <v>118</v>
      </c>
      <c r="C125" s="254"/>
      <c r="D125" s="258"/>
      <c r="E125" s="261"/>
      <c r="F125" s="261"/>
      <c r="G125" s="254"/>
      <c r="H125" s="261"/>
      <c r="I125" s="261"/>
      <c r="J125" s="293">
        <f t="shared" si="4"/>
        <v>0</v>
      </c>
      <c r="K125" s="294">
        <f t="shared" si="5"/>
        <v>0</v>
      </c>
      <c r="L125" s="298" t="str">
        <f t="shared" si="6"/>
        <v/>
      </c>
      <c r="M125" s="267">
        <f t="shared" si="7"/>
        <v>0</v>
      </c>
      <c r="N125" s="274"/>
    </row>
    <row r="126" spans="2:14" ht="42.75" customHeight="1">
      <c r="B126" s="251">
        <v>119</v>
      </c>
      <c r="C126" s="254"/>
      <c r="D126" s="258"/>
      <c r="E126" s="261"/>
      <c r="F126" s="261"/>
      <c r="G126" s="254"/>
      <c r="H126" s="261"/>
      <c r="I126" s="261"/>
      <c r="J126" s="293">
        <f t="shared" si="4"/>
        <v>0</v>
      </c>
      <c r="K126" s="294">
        <f t="shared" si="5"/>
        <v>0</v>
      </c>
      <c r="L126" s="298" t="str">
        <f t="shared" si="6"/>
        <v/>
      </c>
      <c r="M126" s="267">
        <f t="shared" si="7"/>
        <v>0</v>
      </c>
      <c r="N126" s="274"/>
    </row>
    <row r="127" spans="2:14" ht="42.75" customHeight="1">
      <c r="B127" s="251">
        <v>120</v>
      </c>
      <c r="C127" s="254"/>
      <c r="D127" s="258"/>
      <c r="E127" s="261"/>
      <c r="F127" s="261"/>
      <c r="G127" s="254"/>
      <c r="H127" s="261"/>
      <c r="I127" s="261"/>
      <c r="J127" s="293">
        <f t="shared" si="4"/>
        <v>0</v>
      </c>
      <c r="K127" s="294">
        <f t="shared" si="5"/>
        <v>0</v>
      </c>
      <c r="L127" s="298" t="str">
        <f t="shared" si="6"/>
        <v/>
      </c>
      <c r="M127" s="267">
        <f t="shared" si="7"/>
        <v>0</v>
      </c>
      <c r="N127" s="274"/>
    </row>
    <row r="128" spans="2:14" ht="42.75" customHeight="1">
      <c r="B128" s="251">
        <v>121</v>
      </c>
      <c r="C128" s="254"/>
      <c r="D128" s="258"/>
      <c r="E128" s="261"/>
      <c r="F128" s="261"/>
      <c r="G128" s="254"/>
      <c r="H128" s="261"/>
      <c r="I128" s="261"/>
      <c r="J128" s="293">
        <f t="shared" si="4"/>
        <v>0</v>
      </c>
      <c r="K128" s="294">
        <f t="shared" si="5"/>
        <v>0</v>
      </c>
      <c r="L128" s="298" t="str">
        <f t="shared" si="6"/>
        <v/>
      </c>
      <c r="M128" s="267">
        <f t="shared" si="7"/>
        <v>0</v>
      </c>
      <c r="N128" s="274"/>
    </row>
    <row r="129" spans="2:14" ht="42.75" customHeight="1">
      <c r="B129" s="251">
        <v>122</v>
      </c>
      <c r="C129" s="254"/>
      <c r="D129" s="258"/>
      <c r="E129" s="261"/>
      <c r="F129" s="261"/>
      <c r="G129" s="254"/>
      <c r="H129" s="261"/>
      <c r="I129" s="261"/>
      <c r="J129" s="293">
        <f t="shared" si="4"/>
        <v>0</v>
      </c>
      <c r="K129" s="294">
        <f t="shared" si="5"/>
        <v>0</v>
      </c>
      <c r="L129" s="298" t="str">
        <f t="shared" si="6"/>
        <v/>
      </c>
      <c r="M129" s="267">
        <f t="shared" si="7"/>
        <v>0</v>
      </c>
      <c r="N129" s="274"/>
    </row>
    <row r="130" spans="2:14" ht="42.75" customHeight="1">
      <c r="B130" s="251">
        <v>123</v>
      </c>
      <c r="C130" s="254"/>
      <c r="D130" s="258"/>
      <c r="E130" s="261"/>
      <c r="F130" s="261"/>
      <c r="G130" s="254"/>
      <c r="H130" s="261"/>
      <c r="I130" s="261"/>
      <c r="J130" s="293">
        <f t="shared" si="4"/>
        <v>0</v>
      </c>
      <c r="K130" s="294">
        <f t="shared" si="5"/>
        <v>0</v>
      </c>
      <c r="L130" s="298" t="str">
        <f t="shared" si="6"/>
        <v/>
      </c>
      <c r="M130" s="267">
        <f t="shared" si="7"/>
        <v>0</v>
      </c>
      <c r="N130" s="274"/>
    </row>
    <row r="131" spans="2:14" ht="42.75" customHeight="1">
      <c r="B131" s="251">
        <v>124</v>
      </c>
      <c r="C131" s="254"/>
      <c r="D131" s="258"/>
      <c r="E131" s="261"/>
      <c r="F131" s="261"/>
      <c r="G131" s="254"/>
      <c r="H131" s="261"/>
      <c r="I131" s="261"/>
      <c r="J131" s="293">
        <f t="shared" si="4"/>
        <v>0</v>
      </c>
      <c r="K131" s="294">
        <f t="shared" si="5"/>
        <v>0</v>
      </c>
      <c r="L131" s="298" t="str">
        <f t="shared" si="6"/>
        <v/>
      </c>
      <c r="M131" s="267">
        <f t="shared" si="7"/>
        <v>0</v>
      </c>
      <c r="N131" s="274"/>
    </row>
    <row r="132" spans="2:14" ht="42.75" customHeight="1">
      <c r="B132" s="251">
        <v>125</v>
      </c>
      <c r="C132" s="254"/>
      <c r="D132" s="258"/>
      <c r="E132" s="261"/>
      <c r="F132" s="261"/>
      <c r="G132" s="254"/>
      <c r="H132" s="261"/>
      <c r="I132" s="261"/>
      <c r="J132" s="293">
        <f t="shared" si="4"/>
        <v>0</v>
      </c>
      <c r="K132" s="294">
        <f t="shared" si="5"/>
        <v>0</v>
      </c>
      <c r="L132" s="298" t="str">
        <f t="shared" si="6"/>
        <v/>
      </c>
      <c r="M132" s="267">
        <f t="shared" si="7"/>
        <v>0</v>
      </c>
      <c r="N132" s="274"/>
    </row>
    <row r="133" spans="2:14" ht="42.75" customHeight="1">
      <c r="B133" s="251">
        <v>126</v>
      </c>
      <c r="C133" s="254"/>
      <c r="D133" s="258"/>
      <c r="E133" s="261"/>
      <c r="F133" s="261"/>
      <c r="G133" s="254"/>
      <c r="H133" s="261"/>
      <c r="I133" s="261"/>
      <c r="J133" s="293">
        <f t="shared" si="4"/>
        <v>0</v>
      </c>
      <c r="K133" s="294">
        <f t="shared" si="5"/>
        <v>0</v>
      </c>
      <c r="L133" s="298" t="str">
        <f t="shared" si="6"/>
        <v/>
      </c>
      <c r="M133" s="267">
        <f t="shared" si="7"/>
        <v>0</v>
      </c>
      <c r="N133" s="274"/>
    </row>
    <row r="134" spans="2:14" ht="42.75" customHeight="1">
      <c r="B134" s="251">
        <v>127</v>
      </c>
      <c r="C134" s="254"/>
      <c r="D134" s="258"/>
      <c r="E134" s="261"/>
      <c r="F134" s="261"/>
      <c r="G134" s="254"/>
      <c r="H134" s="261"/>
      <c r="I134" s="261"/>
      <c r="J134" s="293">
        <f t="shared" si="4"/>
        <v>0</v>
      </c>
      <c r="K134" s="294">
        <f t="shared" si="5"/>
        <v>0</v>
      </c>
      <c r="L134" s="298" t="str">
        <f t="shared" si="6"/>
        <v/>
      </c>
      <c r="M134" s="267">
        <f t="shared" si="7"/>
        <v>0</v>
      </c>
      <c r="N134" s="274"/>
    </row>
    <row r="135" spans="2:14" ht="42.75" customHeight="1">
      <c r="B135" s="251">
        <v>128</v>
      </c>
      <c r="C135" s="254"/>
      <c r="D135" s="258"/>
      <c r="E135" s="261"/>
      <c r="F135" s="261"/>
      <c r="G135" s="254"/>
      <c r="H135" s="261"/>
      <c r="I135" s="261"/>
      <c r="J135" s="293">
        <f t="shared" si="4"/>
        <v>0</v>
      </c>
      <c r="K135" s="294">
        <f t="shared" si="5"/>
        <v>0</v>
      </c>
      <c r="L135" s="298" t="str">
        <f t="shared" si="6"/>
        <v/>
      </c>
      <c r="M135" s="267">
        <f t="shared" si="7"/>
        <v>0</v>
      </c>
      <c r="N135" s="274"/>
    </row>
    <row r="136" spans="2:14" ht="42.75" customHeight="1">
      <c r="B136" s="251">
        <v>129</v>
      </c>
      <c r="C136" s="254"/>
      <c r="D136" s="258"/>
      <c r="E136" s="261"/>
      <c r="F136" s="261"/>
      <c r="G136" s="254"/>
      <c r="H136" s="261"/>
      <c r="I136" s="261"/>
      <c r="J136" s="293">
        <f t="shared" ref="J136:J157" si="8">H136-I136</f>
        <v>0</v>
      </c>
      <c r="K136" s="294">
        <f t="shared" ref="K136:K157" si="9">IF(J136="","",J136*1400)</f>
        <v>0</v>
      </c>
      <c r="L136" s="298" t="str">
        <f t="shared" ref="L136:L157" si="10">IF(E136="","",IF(COUNTA(E136)=1,56000))</f>
        <v/>
      </c>
      <c r="M136" s="267">
        <f t="shared" ref="M136:M157" si="11">MINA(K136,L136)</f>
        <v>0</v>
      </c>
      <c r="N136" s="274"/>
    </row>
    <row r="137" spans="2:14" ht="42.75" customHeight="1">
      <c r="B137" s="251">
        <v>130</v>
      </c>
      <c r="C137" s="254"/>
      <c r="D137" s="258"/>
      <c r="E137" s="261"/>
      <c r="F137" s="261"/>
      <c r="G137" s="254"/>
      <c r="H137" s="261"/>
      <c r="I137" s="261"/>
      <c r="J137" s="293">
        <f t="shared" si="8"/>
        <v>0</v>
      </c>
      <c r="K137" s="294">
        <f t="shared" si="9"/>
        <v>0</v>
      </c>
      <c r="L137" s="298" t="str">
        <f t="shared" si="10"/>
        <v/>
      </c>
      <c r="M137" s="267">
        <f t="shared" si="11"/>
        <v>0</v>
      </c>
      <c r="N137" s="274"/>
    </row>
    <row r="138" spans="2:14" ht="42.75" customHeight="1">
      <c r="B138" s="251">
        <v>131</v>
      </c>
      <c r="C138" s="254"/>
      <c r="D138" s="258"/>
      <c r="E138" s="261"/>
      <c r="F138" s="261"/>
      <c r="G138" s="254"/>
      <c r="H138" s="261"/>
      <c r="I138" s="261"/>
      <c r="J138" s="293">
        <f t="shared" si="8"/>
        <v>0</v>
      </c>
      <c r="K138" s="294">
        <f t="shared" si="9"/>
        <v>0</v>
      </c>
      <c r="L138" s="298" t="str">
        <f t="shared" si="10"/>
        <v/>
      </c>
      <c r="M138" s="267">
        <f t="shared" si="11"/>
        <v>0</v>
      </c>
      <c r="N138" s="274"/>
    </row>
    <row r="139" spans="2:14" ht="42.75" customHeight="1">
      <c r="B139" s="251">
        <v>132</v>
      </c>
      <c r="C139" s="254"/>
      <c r="D139" s="258"/>
      <c r="E139" s="261"/>
      <c r="F139" s="261"/>
      <c r="G139" s="254"/>
      <c r="H139" s="261"/>
      <c r="I139" s="261"/>
      <c r="J139" s="293">
        <f t="shared" si="8"/>
        <v>0</v>
      </c>
      <c r="K139" s="294">
        <f t="shared" si="9"/>
        <v>0</v>
      </c>
      <c r="L139" s="298" t="str">
        <f t="shared" si="10"/>
        <v/>
      </c>
      <c r="M139" s="267">
        <f t="shared" si="11"/>
        <v>0</v>
      </c>
      <c r="N139" s="274"/>
    </row>
    <row r="140" spans="2:14" ht="42.75" customHeight="1">
      <c r="B140" s="251">
        <v>133</v>
      </c>
      <c r="C140" s="254"/>
      <c r="D140" s="258"/>
      <c r="E140" s="261"/>
      <c r="F140" s="261"/>
      <c r="G140" s="254"/>
      <c r="H140" s="261"/>
      <c r="I140" s="261"/>
      <c r="J140" s="293">
        <f t="shared" si="8"/>
        <v>0</v>
      </c>
      <c r="K140" s="294">
        <f t="shared" si="9"/>
        <v>0</v>
      </c>
      <c r="L140" s="298" t="str">
        <f t="shared" si="10"/>
        <v/>
      </c>
      <c r="M140" s="267">
        <f t="shared" si="11"/>
        <v>0</v>
      </c>
      <c r="N140" s="274"/>
    </row>
    <row r="141" spans="2:14" ht="42.75" customHeight="1">
      <c r="B141" s="251">
        <v>134</v>
      </c>
      <c r="C141" s="254"/>
      <c r="D141" s="258"/>
      <c r="E141" s="261"/>
      <c r="F141" s="261"/>
      <c r="G141" s="254"/>
      <c r="H141" s="261"/>
      <c r="I141" s="261"/>
      <c r="J141" s="293">
        <f t="shared" si="8"/>
        <v>0</v>
      </c>
      <c r="K141" s="294">
        <f t="shared" si="9"/>
        <v>0</v>
      </c>
      <c r="L141" s="298" t="str">
        <f t="shared" si="10"/>
        <v/>
      </c>
      <c r="M141" s="267">
        <f t="shared" si="11"/>
        <v>0</v>
      </c>
      <c r="N141" s="274"/>
    </row>
    <row r="142" spans="2:14" ht="42.75" customHeight="1">
      <c r="B142" s="251">
        <v>135</v>
      </c>
      <c r="C142" s="254"/>
      <c r="D142" s="258"/>
      <c r="E142" s="261"/>
      <c r="F142" s="261"/>
      <c r="G142" s="254"/>
      <c r="H142" s="261"/>
      <c r="I142" s="261"/>
      <c r="J142" s="293">
        <f t="shared" si="8"/>
        <v>0</v>
      </c>
      <c r="K142" s="294">
        <f t="shared" si="9"/>
        <v>0</v>
      </c>
      <c r="L142" s="298" t="str">
        <f t="shared" si="10"/>
        <v/>
      </c>
      <c r="M142" s="267">
        <f t="shared" si="11"/>
        <v>0</v>
      </c>
      <c r="N142" s="274"/>
    </row>
    <row r="143" spans="2:14" ht="42.75" customHeight="1">
      <c r="B143" s="251">
        <v>136</v>
      </c>
      <c r="C143" s="254"/>
      <c r="D143" s="258"/>
      <c r="E143" s="261"/>
      <c r="F143" s="261"/>
      <c r="G143" s="254"/>
      <c r="H143" s="261"/>
      <c r="I143" s="261"/>
      <c r="J143" s="293">
        <f t="shared" si="8"/>
        <v>0</v>
      </c>
      <c r="K143" s="294">
        <f t="shared" si="9"/>
        <v>0</v>
      </c>
      <c r="L143" s="298" t="str">
        <f t="shared" si="10"/>
        <v/>
      </c>
      <c r="M143" s="267">
        <f t="shared" si="11"/>
        <v>0</v>
      </c>
      <c r="N143" s="274"/>
    </row>
    <row r="144" spans="2:14" ht="42.75" customHeight="1">
      <c r="B144" s="251">
        <v>137</v>
      </c>
      <c r="C144" s="254"/>
      <c r="D144" s="258"/>
      <c r="E144" s="261"/>
      <c r="F144" s="261"/>
      <c r="G144" s="254"/>
      <c r="H144" s="261"/>
      <c r="I144" s="261"/>
      <c r="J144" s="293">
        <f t="shared" si="8"/>
        <v>0</v>
      </c>
      <c r="K144" s="294">
        <f t="shared" si="9"/>
        <v>0</v>
      </c>
      <c r="L144" s="298" t="str">
        <f t="shared" si="10"/>
        <v/>
      </c>
      <c r="M144" s="267">
        <f t="shared" si="11"/>
        <v>0</v>
      </c>
      <c r="N144" s="274"/>
    </row>
    <row r="145" spans="2:14" ht="42.75" customHeight="1">
      <c r="B145" s="251">
        <v>138</v>
      </c>
      <c r="C145" s="254"/>
      <c r="D145" s="258"/>
      <c r="E145" s="261"/>
      <c r="F145" s="261"/>
      <c r="G145" s="254"/>
      <c r="H145" s="261"/>
      <c r="I145" s="261"/>
      <c r="J145" s="293">
        <f t="shared" si="8"/>
        <v>0</v>
      </c>
      <c r="K145" s="294">
        <f t="shared" si="9"/>
        <v>0</v>
      </c>
      <c r="L145" s="298" t="str">
        <f t="shared" si="10"/>
        <v/>
      </c>
      <c r="M145" s="267">
        <f t="shared" si="11"/>
        <v>0</v>
      </c>
      <c r="N145" s="274"/>
    </row>
    <row r="146" spans="2:14" ht="42.75" customHeight="1">
      <c r="B146" s="251">
        <v>139</v>
      </c>
      <c r="C146" s="254"/>
      <c r="D146" s="258"/>
      <c r="E146" s="261"/>
      <c r="F146" s="261"/>
      <c r="G146" s="254"/>
      <c r="H146" s="261"/>
      <c r="I146" s="261"/>
      <c r="J146" s="293">
        <f t="shared" si="8"/>
        <v>0</v>
      </c>
      <c r="K146" s="294">
        <f t="shared" si="9"/>
        <v>0</v>
      </c>
      <c r="L146" s="298" t="str">
        <f t="shared" si="10"/>
        <v/>
      </c>
      <c r="M146" s="267">
        <f t="shared" si="11"/>
        <v>0</v>
      </c>
      <c r="N146" s="274"/>
    </row>
    <row r="147" spans="2:14" ht="42.75" customHeight="1">
      <c r="B147" s="251">
        <v>140</v>
      </c>
      <c r="C147" s="254"/>
      <c r="D147" s="258"/>
      <c r="E147" s="261"/>
      <c r="F147" s="261"/>
      <c r="G147" s="254"/>
      <c r="H147" s="261"/>
      <c r="I147" s="261"/>
      <c r="J147" s="293">
        <f t="shared" si="8"/>
        <v>0</v>
      </c>
      <c r="K147" s="294">
        <f t="shared" si="9"/>
        <v>0</v>
      </c>
      <c r="L147" s="298" t="str">
        <f t="shared" si="10"/>
        <v/>
      </c>
      <c r="M147" s="267">
        <f t="shared" si="11"/>
        <v>0</v>
      </c>
      <c r="N147" s="274"/>
    </row>
    <row r="148" spans="2:14" ht="42.75" customHeight="1">
      <c r="B148" s="251">
        <v>141</v>
      </c>
      <c r="C148" s="254"/>
      <c r="D148" s="258"/>
      <c r="E148" s="261"/>
      <c r="F148" s="261"/>
      <c r="G148" s="254"/>
      <c r="H148" s="261"/>
      <c r="I148" s="261"/>
      <c r="J148" s="293">
        <f t="shared" si="8"/>
        <v>0</v>
      </c>
      <c r="K148" s="294">
        <f t="shared" si="9"/>
        <v>0</v>
      </c>
      <c r="L148" s="298" t="str">
        <f t="shared" si="10"/>
        <v/>
      </c>
      <c r="M148" s="267">
        <f t="shared" si="11"/>
        <v>0</v>
      </c>
      <c r="N148" s="274"/>
    </row>
    <row r="149" spans="2:14" ht="42.75" customHeight="1">
      <c r="B149" s="251">
        <v>142</v>
      </c>
      <c r="C149" s="254"/>
      <c r="D149" s="258"/>
      <c r="E149" s="261"/>
      <c r="F149" s="261"/>
      <c r="G149" s="254"/>
      <c r="H149" s="261"/>
      <c r="I149" s="261"/>
      <c r="J149" s="293">
        <f t="shared" si="8"/>
        <v>0</v>
      </c>
      <c r="K149" s="294">
        <f t="shared" si="9"/>
        <v>0</v>
      </c>
      <c r="L149" s="298" t="str">
        <f t="shared" si="10"/>
        <v/>
      </c>
      <c r="M149" s="267">
        <f t="shared" si="11"/>
        <v>0</v>
      </c>
      <c r="N149" s="274"/>
    </row>
    <row r="150" spans="2:14" ht="42.75" customHeight="1">
      <c r="B150" s="251">
        <v>143</v>
      </c>
      <c r="C150" s="254"/>
      <c r="D150" s="258"/>
      <c r="E150" s="261"/>
      <c r="F150" s="261"/>
      <c r="G150" s="254"/>
      <c r="H150" s="261"/>
      <c r="I150" s="261"/>
      <c r="J150" s="293">
        <f t="shared" si="8"/>
        <v>0</v>
      </c>
      <c r="K150" s="294">
        <f t="shared" si="9"/>
        <v>0</v>
      </c>
      <c r="L150" s="298" t="str">
        <f t="shared" si="10"/>
        <v/>
      </c>
      <c r="M150" s="267">
        <f t="shared" si="11"/>
        <v>0</v>
      </c>
      <c r="N150" s="274"/>
    </row>
    <row r="151" spans="2:14" ht="42.75" customHeight="1">
      <c r="B151" s="251">
        <v>144</v>
      </c>
      <c r="C151" s="254"/>
      <c r="D151" s="258"/>
      <c r="E151" s="261"/>
      <c r="F151" s="261"/>
      <c r="G151" s="254"/>
      <c r="H151" s="261"/>
      <c r="I151" s="261"/>
      <c r="J151" s="293">
        <f t="shared" si="8"/>
        <v>0</v>
      </c>
      <c r="K151" s="294">
        <f t="shared" si="9"/>
        <v>0</v>
      </c>
      <c r="L151" s="298" t="str">
        <f t="shared" si="10"/>
        <v/>
      </c>
      <c r="M151" s="267">
        <f t="shared" si="11"/>
        <v>0</v>
      </c>
      <c r="N151" s="274"/>
    </row>
    <row r="152" spans="2:14" ht="42.75" customHeight="1">
      <c r="B152" s="251">
        <v>145</v>
      </c>
      <c r="C152" s="254"/>
      <c r="D152" s="258"/>
      <c r="E152" s="261"/>
      <c r="F152" s="261"/>
      <c r="G152" s="254"/>
      <c r="H152" s="261"/>
      <c r="I152" s="261"/>
      <c r="J152" s="293">
        <f t="shared" si="8"/>
        <v>0</v>
      </c>
      <c r="K152" s="294">
        <f t="shared" si="9"/>
        <v>0</v>
      </c>
      <c r="L152" s="298" t="str">
        <f t="shared" si="10"/>
        <v/>
      </c>
      <c r="M152" s="267">
        <f t="shared" si="11"/>
        <v>0</v>
      </c>
      <c r="N152" s="274"/>
    </row>
    <row r="153" spans="2:14" ht="42.75" customHeight="1">
      <c r="B153" s="251">
        <v>146</v>
      </c>
      <c r="C153" s="254"/>
      <c r="D153" s="258"/>
      <c r="E153" s="261"/>
      <c r="F153" s="261"/>
      <c r="G153" s="254"/>
      <c r="H153" s="261"/>
      <c r="I153" s="261"/>
      <c r="J153" s="293">
        <f t="shared" si="8"/>
        <v>0</v>
      </c>
      <c r="K153" s="294">
        <f t="shared" si="9"/>
        <v>0</v>
      </c>
      <c r="L153" s="298" t="str">
        <f t="shared" si="10"/>
        <v/>
      </c>
      <c r="M153" s="267">
        <f t="shared" si="11"/>
        <v>0</v>
      </c>
      <c r="N153" s="274"/>
    </row>
    <row r="154" spans="2:14" ht="42.75" customHeight="1">
      <c r="B154" s="251">
        <v>147</v>
      </c>
      <c r="C154" s="254"/>
      <c r="D154" s="258"/>
      <c r="E154" s="261"/>
      <c r="F154" s="261"/>
      <c r="G154" s="254"/>
      <c r="H154" s="261"/>
      <c r="I154" s="261"/>
      <c r="J154" s="293">
        <f t="shared" si="8"/>
        <v>0</v>
      </c>
      <c r="K154" s="294">
        <f t="shared" si="9"/>
        <v>0</v>
      </c>
      <c r="L154" s="298" t="str">
        <f t="shared" si="10"/>
        <v/>
      </c>
      <c r="M154" s="267">
        <f t="shared" si="11"/>
        <v>0</v>
      </c>
      <c r="N154" s="274"/>
    </row>
    <row r="155" spans="2:14" ht="42.75" customHeight="1">
      <c r="B155" s="251">
        <v>148</v>
      </c>
      <c r="C155" s="254"/>
      <c r="D155" s="258"/>
      <c r="E155" s="261"/>
      <c r="F155" s="261"/>
      <c r="G155" s="254"/>
      <c r="H155" s="261"/>
      <c r="I155" s="261"/>
      <c r="J155" s="293">
        <f t="shared" si="8"/>
        <v>0</v>
      </c>
      <c r="K155" s="294">
        <f t="shared" si="9"/>
        <v>0</v>
      </c>
      <c r="L155" s="298" t="str">
        <f t="shared" si="10"/>
        <v/>
      </c>
      <c r="M155" s="267">
        <f t="shared" si="11"/>
        <v>0</v>
      </c>
      <c r="N155" s="274"/>
    </row>
    <row r="156" spans="2:14" ht="42.75" customHeight="1">
      <c r="B156" s="251">
        <v>149</v>
      </c>
      <c r="C156" s="254"/>
      <c r="D156" s="258"/>
      <c r="E156" s="261"/>
      <c r="F156" s="261"/>
      <c r="G156" s="254"/>
      <c r="H156" s="261"/>
      <c r="I156" s="261"/>
      <c r="J156" s="293">
        <f t="shared" si="8"/>
        <v>0</v>
      </c>
      <c r="K156" s="294">
        <f t="shared" si="9"/>
        <v>0</v>
      </c>
      <c r="L156" s="298" t="str">
        <f t="shared" si="10"/>
        <v/>
      </c>
      <c r="M156" s="267">
        <f t="shared" si="11"/>
        <v>0</v>
      </c>
      <c r="N156" s="274"/>
    </row>
    <row r="157" spans="2:14" ht="42.75" customHeight="1">
      <c r="B157" s="251">
        <v>150</v>
      </c>
      <c r="C157" s="254"/>
      <c r="D157" s="258"/>
      <c r="E157" s="261"/>
      <c r="F157" s="261"/>
      <c r="G157" s="254"/>
      <c r="H157" s="261"/>
      <c r="I157" s="261"/>
      <c r="J157" s="293">
        <f t="shared" si="8"/>
        <v>0</v>
      </c>
      <c r="K157" s="294">
        <f t="shared" si="9"/>
        <v>0</v>
      </c>
      <c r="L157" s="298" t="str">
        <f t="shared" si="10"/>
        <v/>
      </c>
      <c r="M157" s="267">
        <f t="shared" si="11"/>
        <v>0</v>
      </c>
      <c r="N157" s="274"/>
    </row>
    <row r="158" spans="2:14" s="241" customFormat="1" ht="10.5" customHeight="1">
      <c r="B158" s="280"/>
      <c r="C158" s="283"/>
      <c r="D158" s="286"/>
      <c r="E158" s="280"/>
      <c r="F158" s="280"/>
      <c r="G158" s="283"/>
      <c r="H158" s="280"/>
      <c r="I158" s="280"/>
      <c r="J158" s="280"/>
      <c r="K158" s="295"/>
      <c r="L158" s="295"/>
      <c r="M158" s="295"/>
      <c r="N158" s="280"/>
    </row>
    <row r="159" spans="2:14">
      <c r="C159" s="255" t="s">
        <v>67</v>
      </c>
    </row>
    <row r="160" spans="2:14">
      <c r="C160" s="255" t="s">
        <v>68</v>
      </c>
    </row>
    <row r="161" spans="3:3">
      <c r="C161" s="255" t="s">
        <v>24</v>
      </c>
    </row>
    <row r="162" spans="3:3">
      <c r="C162" s="255" t="s">
        <v>69</v>
      </c>
    </row>
    <row r="163" spans="3:3">
      <c r="C163" s="255" t="s">
        <v>70</v>
      </c>
    </row>
    <row r="164" spans="3:3">
      <c r="C164" s="255" t="s">
        <v>117</v>
      </c>
    </row>
    <row r="165" spans="3:3">
      <c r="C165" s="255" t="s">
        <v>71</v>
      </c>
    </row>
    <row r="166" spans="3:3">
      <c r="C166" s="255" t="s">
        <v>72</v>
      </c>
    </row>
    <row r="167" spans="3:3">
      <c r="C167" s="255" t="s">
        <v>73</v>
      </c>
    </row>
  </sheetData>
  <sheetProtection password="CC1B" sheet="1" objects="1" scenarios="1"/>
  <mergeCells count="16">
    <mergeCell ref="M1:N1"/>
    <mergeCell ref="B2:D2"/>
    <mergeCell ref="B3:N3"/>
    <mergeCell ref="M4:N4"/>
    <mergeCell ref="B6:B7"/>
    <mergeCell ref="C6:C7"/>
    <mergeCell ref="D6:D7"/>
    <mergeCell ref="E6:E7"/>
    <mergeCell ref="F6:F7"/>
    <mergeCell ref="G6:G7"/>
    <mergeCell ref="H6:H7"/>
    <mergeCell ref="J6:J7"/>
    <mergeCell ref="K6:K7"/>
    <mergeCell ref="L6:L7"/>
    <mergeCell ref="M6:M7"/>
    <mergeCell ref="N6:N7"/>
  </mergeCells>
  <phoneticPr fontId="3"/>
  <conditionalFormatting sqref="M1:N2">
    <cfRule type="cellIs" dxfId="2" priority="1" operator="equal">
      <formula>0</formula>
    </cfRule>
  </conditionalFormatting>
  <dataValidations count="2">
    <dataValidation type="list" allowBlank="1" showDropDown="0" showInputMessage="1" showErrorMessage="1" sqref="E8:E158">
      <formula1>$C$159:$C$167</formula1>
    </dataValidation>
    <dataValidation type="list" allowBlank="1" showDropDown="0" showInputMessage="1" showErrorMessage="1" sqref="N8:N158">
      <formula1>"可, "</formula1>
    </dataValidation>
  </dataValidations>
  <printOptions horizontalCentered="1"/>
  <pageMargins left="0.19685039370078738" right="0.19685039370078738" top="0.39370078740157477" bottom="0.39370078740157477" header="0" footer="0"/>
  <pageSetup paperSize="9" scale="74" fitToWidth="1" fitToHeight="0" orientation="landscape" usePrinterDefaults="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7">
    <tabColor rgb="FFFFFF00"/>
  </sheetPr>
  <dimension ref="B1:DH162"/>
  <sheetViews>
    <sheetView view="pageBreakPreview" zoomScale="80" zoomScaleSheetLayoutView="80" workbookViewId="0">
      <selection activeCell="B1" sqref="B1"/>
    </sheetView>
  </sheetViews>
  <sheetFormatPr defaultColWidth="2.25" defaultRowHeight="13.5"/>
  <cols>
    <col min="1" max="1" width="0.5" style="241" customWidth="1"/>
    <col min="2" max="2" width="3.125" style="241" customWidth="1"/>
    <col min="3" max="3" width="23.125" style="255" customWidth="1"/>
    <col min="4" max="4" width="16.125" style="276" customWidth="1"/>
    <col min="5" max="5" width="26.5" style="276" customWidth="1"/>
    <col min="6" max="6" width="18.875" style="276" customWidth="1"/>
    <col min="7" max="7" width="29.125" style="255" customWidth="1"/>
    <col min="8" max="8" width="12.375" style="276" customWidth="1"/>
    <col min="9" max="9" width="16.5" style="244" customWidth="1"/>
    <col min="10" max="10" width="17" style="244" customWidth="1"/>
    <col min="11" max="11" width="15.125" style="244" customWidth="1"/>
    <col min="12" max="12" width="17.25" style="244" customWidth="1"/>
    <col min="13" max="13" width="12" style="241" customWidth="1"/>
    <col min="14" max="14" width="0.875" style="241" customWidth="1"/>
    <col min="15" max="23" width="2.25" style="241"/>
    <col min="24" max="24" width="9.875" style="241" bestFit="1" customWidth="1"/>
    <col min="25" max="111" width="2.25" style="241"/>
    <col min="112" max="112" width="2.25" style="241" hidden="1" customWidth="1"/>
    <col min="113" max="16384" width="2.25" style="241"/>
  </cols>
  <sheetData>
    <row r="1" spans="2:112" ht="15.75" customHeight="1">
      <c r="B1" s="304" t="s">
        <v>78</v>
      </c>
      <c r="L1" s="264"/>
      <c r="M1" s="264"/>
    </row>
    <row r="2" spans="2:112" ht="30" customHeight="1">
      <c r="B2" s="246" t="s">
        <v>123</v>
      </c>
      <c r="C2" s="281"/>
      <c r="D2" s="252"/>
      <c r="L2" s="242"/>
      <c r="M2" s="242"/>
    </row>
    <row r="3" spans="2:112" ht="34.5" customHeight="1">
      <c r="B3" s="305" t="s">
        <v>141</v>
      </c>
      <c r="C3" s="305"/>
      <c r="D3" s="305"/>
      <c r="E3" s="305"/>
      <c r="F3" s="305"/>
      <c r="G3" s="305"/>
      <c r="H3" s="305"/>
      <c r="I3" s="305"/>
      <c r="J3" s="305"/>
      <c r="K3" s="305"/>
      <c r="L3" s="305"/>
      <c r="M3" s="305"/>
    </row>
    <row r="4" spans="2:112" ht="26.25" customHeight="1">
      <c r="B4" s="248"/>
      <c r="C4" s="248"/>
      <c r="D4" s="248"/>
      <c r="E4" s="248"/>
      <c r="F4" s="248"/>
      <c r="G4" s="248"/>
      <c r="H4" s="248"/>
      <c r="I4" s="248"/>
      <c r="J4" s="248"/>
      <c r="K4" s="317" t="s">
        <v>122</v>
      </c>
      <c r="L4" s="265" t="str">
        <f>'（様式第１号）申請書（総括表）'!H12&amp;""</f>
        <v/>
      </c>
      <c r="M4" s="271"/>
    </row>
    <row r="5" spans="2:112" ht="18.75" customHeight="1">
      <c r="B5" s="277"/>
      <c r="M5" s="324" t="s">
        <v>41</v>
      </c>
    </row>
    <row r="6" spans="2:112" ht="33.75" customHeight="1">
      <c r="B6" s="306" t="s">
        <v>36</v>
      </c>
      <c r="C6" s="308" t="s">
        <v>13</v>
      </c>
      <c r="D6" s="312" t="s">
        <v>133</v>
      </c>
      <c r="E6" s="306" t="s">
        <v>4</v>
      </c>
      <c r="F6" s="306" t="s">
        <v>42</v>
      </c>
      <c r="G6" s="306" t="s">
        <v>37</v>
      </c>
      <c r="H6" s="306" t="s">
        <v>92</v>
      </c>
      <c r="I6" s="315" t="s">
        <v>120</v>
      </c>
      <c r="J6" s="315" t="s">
        <v>131</v>
      </c>
      <c r="K6" s="318" t="s">
        <v>45</v>
      </c>
      <c r="L6" s="320" t="s">
        <v>39</v>
      </c>
      <c r="M6" s="325" t="s">
        <v>12</v>
      </c>
      <c r="DH6" s="327">
        <v>3280000</v>
      </c>
    </row>
    <row r="7" spans="2:112" s="303" customFormat="1" ht="49.5" customHeight="1">
      <c r="B7" s="307">
        <v>1</v>
      </c>
      <c r="C7" s="309"/>
      <c r="D7" s="313"/>
      <c r="E7" s="314"/>
      <c r="F7" s="314"/>
      <c r="G7" s="309"/>
      <c r="H7" s="314"/>
      <c r="I7" s="316" t="str">
        <f t="shared" ref="I7:I70" si="0">IF(E7="障害者支援施設（施設入所支援事業所）","",IF(H7="","",H7*2800))</f>
        <v/>
      </c>
      <c r="J7" s="316" t="str">
        <f t="shared" ref="J7:J70" si="1">IF(E7="障害者支援施設（施設入所支援事業所）",IF(H7="","",H7*32800),"")</f>
        <v/>
      </c>
      <c r="K7" s="319" t="str">
        <f t="shared" ref="K7:K70" si="2">IF(E7="","",IF(E7="障害者支援施設（施設入所支援事業所）",$DH$6,$DH$7))</f>
        <v/>
      </c>
      <c r="L7" s="321" t="str">
        <f t="shared" ref="L7:L70" si="3">IF(E7="","",IF(E7="障害者支援施設（施設入所支援事業所）",MINA(J7,K7),MINA(I7,K7)))</f>
        <v/>
      </c>
      <c r="M7" s="326"/>
      <c r="DH7" s="328">
        <v>280000</v>
      </c>
    </row>
    <row r="8" spans="2:112" s="303" customFormat="1" ht="49.5" customHeight="1">
      <c r="B8" s="307">
        <v>2</v>
      </c>
      <c r="C8" s="309"/>
      <c r="D8" s="313"/>
      <c r="E8" s="314"/>
      <c r="F8" s="314"/>
      <c r="G8" s="309"/>
      <c r="H8" s="314"/>
      <c r="I8" s="316" t="str">
        <f t="shared" si="0"/>
        <v/>
      </c>
      <c r="J8" s="316" t="str">
        <f t="shared" si="1"/>
        <v/>
      </c>
      <c r="K8" s="319" t="str">
        <f t="shared" si="2"/>
        <v/>
      </c>
      <c r="L8" s="321" t="str">
        <f t="shared" si="3"/>
        <v/>
      </c>
      <c r="M8" s="326"/>
    </row>
    <row r="9" spans="2:112" s="303" customFormat="1" ht="49.5" customHeight="1">
      <c r="B9" s="307">
        <v>3</v>
      </c>
      <c r="C9" s="309"/>
      <c r="D9" s="313"/>
      <c r="E9" s="314"/>
      <c r="F9" s="314"/>
      <c r="G9" s="309"/>
      <c r="H9" s="314"/>
      <c r="I9" s="316" t="str">
        <f t="shared" si="0"/>
        <v/>
      </c>
      <c r="J9" s="316" t="str">
        <f t="shared" si="1"/>
        <v/>
      </c>
      <c r="K9" s="319" t="str">
        <f t="shared" si="2"/>
        <v/>
      </c>
      <c r="L9" s="321" t="str">
        <f t="shared" si="3"/>
        <v/>
      </c>
      <c r="M9" s="326"/>
    </row>
    <row r="10" spans="2:112" s="303" customFormat="1" ht="49.5" customHeight="1">
      <c r="B10" s="307">
        <v>4</v>
      </c>
      <c r="C10" s="309"/>
      <c r="D10" s="313"/>
      <c r="E10" s="314"/>
      <c r="F10" s="314"/>
      <c r="G10" s="309"/>
      <c r="H10" s="314"/>
      <c r="I10" s="316" t="str">
        <f t="shared" si="0"/>
        <v/>
      </c>
      <c r="J10" s="316" t="str">
        <f t="shared" si="1"/>
        <v/>
      </c>
      <c r="K10" s="319" t="str">
        <f t="shared" si="2"/>
        <v/>
      </c>
      <c r="L10" s="321" t="str">
        <f t="shared" si="3"/>
        <v/>
      </c>
      <c r="M10" s="326"/>
    </row>
    <row r="11" spans="2:112" s="303" customFormat="1" ht="49.5" customHeight="1">
      <c r="B11" s="307">
        <v>5</v>
      </c>
      <c r="C11" s="309"/>
      <c r="D11" s="313"/>
      <c r="E11" s="314"/>
      <c r="F11" s="314"/>
      <c r="G11" s="309"/>
      <c r="H11" s="314"/>
      <c r="I11" s="316" t="str">
        <f t="shared" si="0"/>
        <v/>
      </c>
      <c r="J11" s="316" t="str">
        <f t="shared" si="1"/>
        <v/>
      </c>
      <c r="K11" s="319" t="str">
        <f t="shared" si="2"/>
        <v/>
      </c>
      <c r="L11" s="321" t="str">
        <f t="shared" si="3"/>
        <v/>
      </c>
      <c r="M11" s="326"/>
    </row>
    <row r="12" spans="2:112" s="303" customFormat="1" ht="49.5" customHeight="1">
      <c r="B12" s="307">
        <v>6</v>
      </c>
      <c r="C12" s="309"/>
      <c r="D12" s="313"/>
      <c r="E12" s="314"/>
      <c r="F12" s="314"/>
      <c r="G12" s="309"/>
      <c r="H12" s="314"/>
      <c r="I12" s="316" t="str">
        <f t="shared" si="0"/>
        <v/>
      </c>
      <c r="J12" s="316" t="str">
        <f t="shared" si="1"/>
        <v/>
      </c>
      <c r="K12" s="319" t="str">
        <f t="shared" si="2"/>
        <v/>
      </c>
      <c r="L12" s="321" t="str">
        <f t="shared" si="3"/>
        <v/>
      </c>
      <c r="M12" s="326"/>
    </row>
    <row r="13" spans="2:112" s="303" customFormat="1" ht="49.5" customHeight="1">
      <c r="B13" s="307">
        <v>7</v>
      </c>
      <c r="C13" s="309"/>
      <c r="D13" s="313"/>
      <c r="E13" s="314"/>
      <c r="F13" s="314"/>
      <c r="G13" s="309"/>
      <c r="H13" s="314"/>
      <c r="I13" s="316" t="str">
        <f t="shared" si="0"/>
        <v/>
      </c>
      <c r="J13" s="316" t="str">
        <f t="shared" si="1"/>
        <v/>
      </c>
      <c r="K13" s="319" t="str">
        <f t="shared" si="2"/>
        <v/>
      </c>
      <c r="L13" s="321" t="str">
        <f t="shared" si="3"/>
        <v/>
      </c>
      <c r="M13" s="326"/>
    </row>
    <row r="14" spans="2:112" s="303" customFormat="1" ht="49.5" customHeight="1">
      <c r="B14" s="307">
        <v>8</v>
      </c>
      <c r="C14" s="309"/>
      <c r="D14" s="313"/>
      <c r="E14" s="314"/>
      <c r="F14" s="314"/>
      <c r="G14" s="309"/>
      <c r="H14" s="314"/>
      <c r="I14" s="316" t="str">
        <f t="shared" si="0"/>
        <v/>
      </c>
      <c r="J14" s="316" t="str">
        <f t="shared" si="1"/>
        <v/>
      </c>
      <c r="K14" s="319" t="str">
        <f t="shared" si="2"/>
        <v/>
      </c>
      <c r="L14" s="321" t="str">
        <f t="shared" si="3"/>
        <v/>
      </c>
      <c r="M14" s="326"/>
    </row>
    <row r="15" spans="2:112" s="303" customFormat="1" ht="49.5" customHeight="1">
      <c r="B15" s="307">
        <v>9</v>
      </c>
      <c r="C15" s="309"/>
      <c r="D15" s="313"/>
      <c r="E15" s="314"/>
      <c r="F15" s="314"/>
      <c r="G15" s="309"/>
      <c r="H15" s="314"/>
      <c r="I15" s="316" t="str">
        <f t="shared" si="0"/>
        <v/>
      </c>
      <c r="J15" s="316" t="str">
        <f t="shared" si="1"/>
        <v/>
      </c>
      <c r="K15" s="319" t="str">
        <f t="shared" si="2"/>
        <v/>
      </c>
      <c r="L15" s="321" t="str">
        <f t="shared" si="3"/>
        <v/>
      </c>
      <c r="M15" s="326"/>
    </row>
    <row r="16" spans="2:112" s="303" customFormat="1" ht="49.5" customHeight="1">
      <c r="B16" s="307">
        <v>10</v>
      </c>
      <c r="C16" s="309"/>
      <c r="D16" s="313"/>
      <c r="E16" s="314"/>
      <c r="F16" s="314"/>
      <c r="G16" s="309"/>
      <c r="H16" s="314"/>
      <c r="I16" s="316" t="str">
        <f t="shared" si="0"/>
        <v/>
      </c>
      <c r="J16" s="316" t="str">
        <f t="shared" si="1"/>
        <v/>
      </c>
      <c r="K16" s="319" t="str">
        <f t="shared" si="2"/>
        <v/>
      </c>
      <c r="L16" s="322" t="str">
        <f t="shared" si="3"/>
        <v/>
      </c>
      <c r="M16" s="326"/>
    </row>
    <row r="17" spans="2:13" s="303" customFormat="1" ht="49.5" customHeight="1">
      <c r="B17" s="307">
        <v>11</v>
      </c>
      <c r="C17" s="309"/>
      <c r="D17" s="313"/>
      <c r="E17" s="314"/>
      <c r="F17" s="314"/>
      <c r="G17" s="309"/>
      <c r="H17" s="314"/>
      <c r="I17" s="316" t="str">
        <f t="shared" si="0"/>
        <v/>
      </c>
      <c r="J17" s="316" t="str">
        <f t="shared" si="1"/>
        <v/>
      </c>
      <c r="K17" s="319" t="str">
        <f t="shared" si="2"/>
        <v/>
      </c>
      <c r="L17" s="323" t="str">
        <f t="shared" si="3"/>
        <v/>
      </c>
      <c r="M17" s="326"/>
    </row>
    <row r="18" spans="2:13" s="303" customFormat="1" ht="49.5" customHeight="1">
      <c r="B18" s="307">
        <v>12</v>
      </c>
      <c r="C18" s="309"/>
      <c r="D18" s="313"/>
      <c r="E18" s="314"/>
      <c r="F18" s="314"/>
      <c r="G18" s="309"/>
      <c r="H18" s="314"/>
      <c r="I18" s="316" t="str">
        <f t="shared" si="0"/>
        <v/>
      </c>
      <c r="J18" s="316" t="str">
        <f t="shared" si="1"/>
        <v/>
      </c>
      <c r="K18" s="319" t="str">
        <f t="shared" si="2"/>
        <v/>
      </c>
      <c r="L18" s="321" t="str">
        <f t="shared" si="3"/>
        <v/>
      </c>
      <c r="M18" s="326"/>
    </row>
    <row r="19" spans="2:13" s="303" customFormat="1" ht="49.5" customHeight="1">
      <c r="B19" s="307">
        <v>13</v>
      </c>
      <c r="C19" s="309"/>
      <c r="D19" s="313"/>
      <c r="E19" s="314"/>
      <c r="F19" s="314"/>
      <c r="G19" s="309"/>
      <c r="H19" s="314"/>
      <c r="I19" s="316" t="str">
        <f t="shared" si="0"/>
        <v/>
      </c>
      <c r="J19" s="316" t="str">
        <f t="shared" si="1"/>
        <v/>
      </c>
      <c r="K19" s="319" t="str">
        <f t="shared" si="2"/>
        <v/>
      </c>
      <c r="L19" s="321" t="str">
        <f t="shared" si="3"/>
        <v/>
      </c>
      <c r="M19" s="326"/>
    </row>
    <row r="20" spans="2:13" s="303" customFormat="1" ht="49.5" customHeight="1">
      <c r="B20" s="307">
        <v>14</v>
      </c>
      <c r="C20" s="309"/>
      <c r="D20" s="313"/>
      <c r="E20" s="314"/>
      <c r="F20" s="314"/>
      <c r="G20" s="309"/>
      <c r="H20" s="314"/>
      <c r="I20" s="316" t="str">
        <f t="shared" si="0"/>
        <v/>
      </c>
      <c r="J20" s="316" t="str">
        <f t="shared" si="1"/>
        <v/>
      </c>
      <c r="K20" s="319" t="str">
        <f t="shared" si="2"/>
        <v/>
      </c>
      <c r="L20" s="321" t="str">
        <f t="shared" si="3"/>
        <v/>
      </c>
      <c r="M20" s="326"/>
    </row>
    <row r="21" spans="2:13" s="303" customFormat="1" ht="49.5" customHeight="1">
      <c r="B21" s="307">
        <v>15</v>
      </c>
      <c r="C21" s="309"/>
      <c r="D21" s="313"/>
      <c r="E21" s="314"/>
      <c r="F21" s="314"/>
      <c r="G21" s="309"/>
      <c r="H21" s="314"/>
      <c r="I21" s="316" t="str">
        <f t="shared" si="0"/>
        <v/>
      </c>
      <c r="J21" s="316" t="str">
        <f t="shared" si="1"/>
        <v/>
      </c>
      <c r="K21" s="319" t="str">
        <f t="shared" si="2"/>
        <v/>
      </c>
      <c r="L21" s="321" t="str">
        <f t="shared" si="3"/>
        <v/>
      </c>
      <c r="M21" s="326"/>
    </row>
    <row r="22" spans="2:13" s="303" customFormat="1" ht="49.5" customHeight="1">
      <c r="B22" s="307">
        <v>16</v>
      </c>
      <c r="C22" s="309"/>
      <c r="D22" s="313"/>
      <c r="E22" s="314"/>
      <c r="F22" s="314"/>
      <c r="G22" s="309"/>
      <c r="H22" s="314"/>
      <c r="I22" s="316" t="str">
        <f t="shared" si="0"/>
        <v/>
      </c>
      <c r="J22" s="316" t="str">
        <f t="shared" si="1"/>
        <v/>
      </c>
      <c r="K22" s="319" t="str">
        <f t="shared" si="2"/>
        <v/>
      </c>
      <c r="L22" s="321" t="str">
        <f t="shared" si="3"/>
        <v/>
      </c>
      <c r="M22" s="326"/>
    </row>
    <row r="23" spans="2:13" s="303" customFormat="1" ht="49.5" customHeight="1">
      <c r="B23" s="307">
        <v>17</v>
      </c>
      <c r="C23" s="309"/>
      <c r="D23" s="313"/>
      <c r="E23" s="314"/>
      <c r="F23" s="314"/>
      <c r="G23" s="309"/>
      <c r="H23" s="314"/>
      <c r="I23" s="316" t="str">
        <f t="shared" si="0"/>
        <v/>
      </c>
      <c r="J23" s="316" t="str">
        <f t="shared" si="1"/>
        <v/>
      </c>
      <c r="K23" s="319" t="str">
        <f t="shared" si="2"/>
        <v/>
      </c>
      <c r="L23" s="321" t="str">
        <f t="shared" si="3"/>
        <v/>
      </c>
      <c r="M23" s="326"/>
    </row>
    <row r="24" spans="2:13" s="303" customFormat="1" ht="49.5" customHeight="1">
      <c r="B24" s="307">
        <v>18</v>
      </c>
      <c r="C24" s="309"/>
      <c r="D24" s="313"/>
      <c r="E24" s="314"/>
      <c r="F24" s="314"/>
      <c r="G24" s="309"/>
      <c r="H24" s="314"/>
      <c r="I24" s="316" t="str">
        <f t="shared" si="0"/>
        <v/>
      </c>
      <c r="J24" s="316" t="str">
        <f t="shared" si="1"/>
        <v/>
      </c>
      <c r="K24" s="319" t="str">
        <f t="shared" si="2"/>
        <v/>
      </c>
      <c r="L24" s="321" t="str">
        <f t="shared" si="3"/>
        <v/>
      </c>
      <c r="M24" s="326"/>
    </row>
    <row r="25" spans="2:13" s="303" customFormat="1" ht="49.5" customHeight="1">
      <c r="B25" s="307">
        <v>19</v>
      </c>
      <c r="C25" s="309"/>
      <c r="D25" s="313"/>
      <c r="E25" s="314"/>
      <c r="F25" s="314"/>
      <c r="G25" s="309"/>
      <c r="H25" s="314"/>
      <c r="I25" s="316" t="str">
        <f t="shared" si="0"/>
        <v/>
      </c>
      <c r="J25" s="316" t="str">
        <f t="shared" si="1"/>
        <v/>
      </c>
      <c r="K25" s="319" t="str">
        <f t="shared" si="2"/>
        <v/>
      </c>
      <c r="L25" s="321" t="str">
        <f t="shared" si="3"/>
        <v/>
      </c>
      <c r="M25" s="326"/>
    </row>
    <row r="26" spans="2:13" s="303" customFormat="1" ht="49.5" customHeight="1">
      <c r="B26" s="307">
        <v>20</v>
      </c>
      <c r="C26" s="309"/>
      <c r="D26" s="313"/>
      <c r="E26" s="314"/>
      <c r="F26" s="314"/>
      <c r="G26" s="309"/>
      <c r="H26" s="314"/>
      <c r="I26" s="316" t="str">
        <f t="shared" si="0"/>
        <v/>
      </c>
      <c r="J26" s="316" t="str">
        <f t="shared" si="1"/>
        <v/>
      </c>
      <c r="K26" s="319" t="str">
        <f t="shared" si="2"/>
        <v/>
      </c>
      <c r="L26" s="321" t="str">
        <f t="shared" si="3"/>
        <v/>
      </c>
      <c r="M26" s="326"/>
    </row>
    <row r="27" spans="2:13" s="303" customFormat="1" ht="49.5" customHeight="1">
      <c r="B27" s="307">
        <v>21</v>
      </c>
      <c r="C27" s="309"/>
      <c r="D27" s="313"/>
      <c r="E27" s="314"/>
      <c r="F27" s="314"/>
      <c r="G27" s="309"/>
      <c r="H27" s="314"/>
      <c r="I27" s="316" t="str">
        <f t="shared" si="0"/>
        <v/>
      </c>
      <c r="J27" s="316" t="str">
        <f t="shared" si="1"/>
        <v/>
      </c>
      <c r="K27" s="319" t="str">
        <f t="shared" si="2"/>
        <v/>
      </c>
      <c r="L27" s="321" t="str">
        <f t="shared" si="3"/>
        <v/>
      </c>
      <c r="M27" s="326"/>
    </row>
    <row r="28" spans="2:13" s="303" customFormat="1" ht="49.5" customHeight="1">
      <c r="B28" s="307">
        <v>22</v>
      </c>
      <c r="C28" s="309"/>
      <c r="D28" s="313"/>
      <c r="E28" s="314"/>
      <c r="F28" s="314"/>
      <c r="G28" s="309"/>
      <c r="H28" s="314"/>
      <c r="I28" s="316" t="str">
        <f t="shared" si="0"/>
        <v/>
      </c>
      <c r="J28" s="316" t="str">
        <f t="shared" si="1"/>
        <v/>
      </c>
      <c r="K28" s="319" t="str">
        <f t="shared" si="2"/>
        <v/>
      </c>
      <c r="L28" s="321" t="str">
        <f t="shared" si="3"/>
        <v/>
      </c>
      <c r="M28" s="326"/>
    </row>
    <row r="29" spans="2:13" s="303" customFormat="1" ht="49.5" customHeight="1">
      <c r="B29" s="307">
        <v>23</v>
      </c>
      <c r="C29" s="309"/>
      <c r="D29" s="313"/>
      <c r="E29" s="314"/>
      <c r="F29" s="314"/>
      <c r="G29" s="309"/>
      <c r="H29" s="314"/>
      <c r="I29" s="316" t="str">
        <f t="shared" si="0"/>
        <v/>
      </c>
      <c r="J29" s="316" t="str">
        <f t="shared" si="1"/>
        <v/>
      </c>
      <c r="K29" s="319" t="str">
        <f t="shared" si="2"/>
        <v/>
      </c>
      <c r="L29" s="321" t="str">
        <f t="shared" si="3"/>
        <v/>
      </c>
      <c r="M29" s="326"/>
    </row>
    <row r="30" spans="2:13" s="303" customFormat="1" ht="49.5" customHeight="1">
      <c r="B30" s="307">
        <v>24</v>
      </c>
      <c r="C30" s="309"/>
      <c r="D30" s="313"/>
      <c r="E30" s="314"/>
      <c r="F30" s="314"/>
      <c r="G30" s="309"/>
      <c r="H30" s="314"/>
      <c r="I30" s="316" t="str">
        <f t="shared" si="0"/>
        <v/>
      </c>
      <c r="J30" s="316" t="str">
        <f t="shared" si="1"/>
        <v/>
      </c>
      <c r="K30" s="319" t="str">
        <f t="shared" si="2"/>
        <v/>
      </c>
      <c r="L30" s="321" t="str">
        <f t="shared" si="3"/>
        <v/>
      </c>
      <c r="M30" s="326"/>
    </row>
    <row r="31" spans="2:13" s="303" customFormat="1" ht="49.5" customHeight="1">
      <c r="B31" s="307">
        <v>25</v>
      </c>
      <c r="C31" s="309"/>
      <c r="D31" s="313"/>
      <c r="E31" s="314"/>
      <c r="F31" s="314"/>
      <c r="G31" s="309"/>
      <c r="H31" s="314"/>
      <c r="I31" s="316" t="str">
        <f t="shared" si="0"/>
        <v/>
      </c>
      <c r="J31" s="316" t="str">
        <f t="shared" si="1"/>
        <v/>
      </c>
      <c r="K31" s="319" t="str">
        <f t="shared" si="2"/>
        <v/>
      </c>
      <c r="L31" s="321" t="str">
        <f t="shared" si="3"/>
        <v/>
      </c>
      <c r="M31" s="326"/>
    </row>
    <row r="32" spans="2:13" s="303" customFormat="1" ht="49.5" customHeight="1">
      <c r="B32" s="307">
        <v>26</v>
      </c>
      <c r="C32" s="309"/>
      <c r="D32" s="313"/>
      <c r="E32" s="314"/>
      <c r="F32" s="314"/>
      <c r="G32" s="309"/>
      <c r="H32" s="314"/>
      <c r="I32" s="316" t="str">
        <f t="shared" si="0"/>
        <v/>
      </c>
      <c r="J32" s="316" t="str">
        <f t="shared" si="1"/>
        <v/>
      </c>
      <c r="K32" s="319" t="str">
        <f t="shared" si="2"/>
        <v/>
      </c>
      <c r="L32" s="321" t="str">
        <f t="shared" si="3"/>
        <v/>
      </c>
      <c r="M32" s="326"/>
    </row>
    <row r="33" spans="2:13" s="303" customFormat="1" ht="49.5" customHeight="1">
      <c r="B33" s="307">
        <v>27</v>
      </c>
      <c r="C33" s="309"/>
      <c r="D33" s="313"/>
      <c r="E33" s="314"/>
      <c r="F33" s="314"/>
      <c r="G33" s="309"/>
      <c r="H33" s="314"/>
      <c r="I33" s="316" t="str">
        <f t="shared" si="0"/>
        <v/>
      </c>
      <c r="J33" s="316" t="str">
        <f t="shared" si="1"/>
        <v/>
      </c>
      <c r="K33" s="319" t="str">
        <f t="shared" si="2"/>
        <v/>
      </c>
      <c r="L33" s="321" t="str">
        <f t="shared" si="3"/>
        <v/>
      </c>
      <c r="M33" s="326"/>
    </row>
    <row r="34" spans="2:13" s="303" customFormat="1" ht="49.5" customHeight="1">
      <c r="B34" s="307">
        <v>28</v>
      </c>
      <c r="C34" s="309"/>
      <c r="D34" s="313"/>
      <c r="E34" s="314"/>
      <c r="F34" s="314"/>
      <c r="G34" s="309"/>
      <c r="H34" s="314"/>
      <c r="I34" s="316" t="str">
        <f t="shared" si="0"/>
        <v/>
      </c>
      <c r="J34" s="316" t="str">
        <f t="shared" si="1"/>
        <v/>
      </c>
      <c r="K34" s="319" t="str">
        <f t="shared" si="2"/>
        <v/>
      </c>
      <c r="L34" s="321" t="str">
        <f t="shared" si="3"/>
        <v/>
      </c>
      <c r="M34" s="326"/>
    </row>
    <row r="35" spans="2:13" s="303" customFormat="1" ht="49.5" customHeight="1">
      <c r="B35" s="307">
        <v>29</v>
      </c>
      <c r="C35" s="309"/>
      <c r="D35" s="313"/>
      <c r="E35" s="314"/>
      <c r="F35" s="314"/>
      <c r="G35" s="309"/>
      <c r="H35" s="314"/>
      <c r="I35" s="316" t="str">
        <f t="shared" si="0"/>
        <v/>
      </c>
      <c r="J35" s="316" t="str">
        <f t="shared" si="1"/>
        <v/>
      </c>
      <c r="K35" s="319" t="str">
        <f t="shared" si="2"/>
        <v/>
      </c>
      <c r="L35" s="321" t="str">
        <f t="shared" si="3"/>
        <v/>
      </c>
      <c r="M35" s="326"/>
    </row>
    <row r="36" spans="2:13" s="303" customFormat="1" ht="49.5" customHeight="1">
      <c r="B36" s="307">
        <v>30</v>
      </c>
      <c r="C36" s="309"/>
      <c r="D36" s="313"/>
      <c r="E36" s="314"/>
      <c r="F36" s="314"/>
      <c r="G36" s="309"/>
      <c r="H36" s="314"/>
      <c r="I36" s="316" t="str">
        <f t="shared" si="0"/>
        <v/>
      </c>
      <c r="J36" s="316" t="str">
        <f t="shared" si="1"/>
        <v/>
      </c>
      <c r="K36" s="319" t="str">
        <f t="shared" si="2"/>
        <v/>
      </c>
      <c r="L36" s="321" t="str">
        <f t="shared" si="3"/>
        <v/>
      </c>
      <c r="M36" s="326"/>
    </row>
    <row r="37" spans="2:13" s="303" customFormat="1" ht="49.5" customHeight="1">
      <c r="B37" s="307">
        <v>31</v>
      </c>
      <c r="C37" s="309"/>
      <c r="D37" s="313"/>
      <c r="E37" s="314"/>
      <c r="F37" s="314"/>
      <c r="G37" s="309"/>
      <c r="H37" s="314"/>
      <c r="I37" s="316" t="str">
        <f t="shared" si="0"/>
        <v/>
      </c>
      <c r="J37" s="316" t="str">
        <f t="shared" si="1"/>
        <v/>
      </c>
      <c r="K37" s="319" t="str">
        <f t="shared" si="2"/>
        <v/>
      </c>
      <c r="L37" s="321" t="str">
        <f t="shared" si="3"/>
        <v/>
      </c>
      <c r="M37" s="326"/>
    </row>
    <row r="38" spans="2:13" s="303" customFormat="1" ht="49.5" customHeight="1">
      <c r="B38" s="307">
        <v>32</v>
      </c>
      <c r="C38" s="309"/>
      <c r="D38" s="313"/>
      <c r="E38" s="314"/>
      <c r="F38" s="314"/>
      <c r="G38" s="309"/>
      <c r="H38" s="314"/>
      <c r="I38" s="316" t="str">
        <f t="shared" si="0"/>
        <v/>
      </c>
      <c r="J38" s="316" t="str">
        <f t="shared" si="1"/>
        <v/>
      </c>
      <c r="K38" s="319" t="str">
        <f t="shared" si="2"/>
        <v/>
      </c>
      <c r="L38" s="321" t="str">
        <f t="shared" si="3"/>
        <v/>
      </c>
      <c r="M38" s="326"/>
    </row>
    <row r="39" spans="2:13" s="303" customFormat="1" ht="49.5" customHeight="1">
      <c r="B39" s="307">
        <v>33</v>
      </c>
      <c r="C39" s="309"/>
      <c r="D39" s="313"/>
      <c r="E39" s="314"/>
      <c r="F39" s="314"/>
      <c r="G39" s="309"/>
      <c r="H39" s="314"/>
      <c r="I39" s="316" t="str">
        <f t="shared" si="0"/>
        <v/>
      </c>
      <c r="J39" s="316" t="str">
        <f t="shared" si="1"/>
        <v/>
      </c>
      <c r="K39" s="319" t="str">
        <f t="shared" si="2"/>
        <v/>
      </c>
      <c r="L39" s="321" t="str">
        <f t="shared" si="3"/>
        <v/>
      </c>
      <c r="M39" s="326"/>
    </row>
    <row r="40" spans="2:13" s="303" customFormat="1" ht="49.5" customHeight="1">
      <c r="B40" s="307">
        <v>34</v>
      </c>
      <c r="C40" s="309"/>
      <c r="D40" s="313"/>
      <c r="E40" s="314"/>
      <c r="F40" s="314"/>
      <c r="G40" s="309"/>
      <c r="H40" s="314"/>
      <c r="I40" s="316" t="str">
        <f t="shared" si="0"/>
        <v/>
      </c>
      <c r="J40" s="316" t="str">
        <f t="shared" si="1"/>
        <v/>
      </c>
      <c r="K40" s="319" t="str">
        <f t="shared" si="2"/>
        <v/>
      </c>
      <c r="L40" s="321" t="str">
        <f t="shared" si="3"/>
        <v/>
      </c>
      <c r="M40" s="326"/>
    </row>
    <row r="41" spans="2:13" s="303" customFormat="1" ht="49.5" customHeight="1">
      <c r="B41" s="307">
        <v>35</v>
      </c>
      <c r="C41" s="309"/>
      <c r="D41" s="313"/>
      <c r="E41" s="314"/>
      <c r="F41" s="314"/>
      <c r="G41" s="309"/>
      <c r="H41" s="314"/>
      <c r="I41" s="316" t="str">
        <f t="shared" si="0"/>
        <v/>
      </c>
      <c r="J41" s="316" t="str">
        <f t="shared" si="1"/>
        <v/>
      </c>
      <c r="K41" s="319" t="str">
        <f t="shared" si="2"/>
        <v/>
      </c>
      <c r="L41" s="321" t="str">
        <f t="shared" si="3"/>
        <v/>
      </c>
      <c r="M41" s="326"/>
    </row>
    <row r="42" spans="2:13" s="303" customFormat="1" ht="49.5" customHeight="1">
      <c r="B42" s="307">
        <v>36</v>
      </c>
      <c r="C42" s="309"/>
      <c r="D42" s="313"/>
      <c r="E42" s="314"/>
      <c r="F42" s="314"/>
      <c r="G42" s="309"/>
      <c r="H42" s="314"/>
      <c r="I42" s="316" t="str">
        <f t="shared" si="0"/>
        <v/>
      </c>
      <c r="J42" s="316" t="str">
        <f t="shared" si="1"/>
        <v/>
      </c>
      <c r="K42" s="319" t="str">
        <f t="shared" si="2"/>
        <v/>
      </c>
      <c r="L42" s="321" t="str">
        <f t="shared" si="3"/>
        <v/>
      </c>
      <c r="M42" s="326"/>
    </row>
    <row r="43" spans="2:13" s="303" customFormat="1" ht="49.5" customHeight="1">
      <c r="B43" s="307">
        <v>37</v>
      </c>
      <c r="C43" s="309"/>
      <c r="D43" s="313"/>
      <c r="E43" s="314"/>
      <c r="F43" s="314"/>
      <c r="G43" s="309"/>
      <c r="H43" s="314"/>
      <c r="I43" s="316" t="str">
        <f t="shared" si="0"/>
        <v/>
      </c>
      <c r="J43" s="316" t="str">
        <f t="shared" si="1"/>
        <v/>
      </c>
      <c r="K43" s="319" t="str">
        <f t="shared" si="2"/>
        <v/>
      </c>
      <c r="L43" s="321" t="str">
        <f t="shared" si="3"/>
        <v/>
      </c>
      <c r="M43" s="326"/>
    </row>
    <row r="44" spans="2:13" s="303" customFormat="1" ht="49.5" customHeight="1">
      <c r="B44" s="307">
        <v>38</v>
      </c>
      <c r="C44" s="309"/>
      <c r="D44" s="313"/>
      <c r="E44" s="314"/>
      <c r="F44" s="314"/>
      <c r="G44" s="309"/>
      <c r="H44" s="314"/>
      <c r="I44" s="316" t="str">
        <f t="shared" si="0"/>
        <v/>
      </c>
      <c r="J44" s="316" t="str">
        <f t="shared" si="1"/>
        <v/>
      </c>
      <c r="K44" s="319" t="str">
        <f t="shared" si="2"/>
        <v/>
      </c>
      <c r="L44" s="321" t="str">
        <f t="shared" si="3"/>
        <v/>
      </c>
      <c r="M44" s="326"/>
    </row>
    <row r="45" spans="2:13" s="303" customFormat="1" ht="49.5" customHeight="1">
      <c r="B45" s="307">
        <v>39</v>
      </c>
      <c r="C45" s="309"/>
      <c r="D45" s="313"/>
      <c r="E45" s="314"/>
      <c r="F45" s="314"/>
      <c r="G45" s="309"/>
      <c r="H45" s="314"/>
      <c r="I45" s="316" t="str">
        <f t="shared" si="0"/>
        <v/>
      </c>
      <c r="J45" s="316" t="str">
        <f t="shared" si="1"/>
        <v/>
      </c>
      <c r="K45" s="319" t="str">
        <f t="shared" si="2"/>
        <v/>
      </c>
      <c r="L45" s="321" t="str">
        <f t="shared" si="3"/>
        <v/>
      </c>
      <c r="M45" s="326"/>
    </row>
    <row r="46" spans="2:13" s="303" customFormat="1" ht="49.5" customHeight="1">
      <c r="B46" s="307">
        <v>40</v>
      </c>
      <c r="C46" s="309"/>
      <c r="D46" s="313"/>
      <c r="E46" s="314"/>
      <c r="F46" s="314"/>
      <c r="G46" s="309"/>
      <c r="H46" s="314"/>
      <c r="I46" s="316" t="str">
        <f t="shared" si="0"/>
        <v/>
      </c>
      <c r="J46" s="316" t="str">
        <f t="shared" si="1"/>
        <v/>
      </c>
      <c r="K46" s="319" t="str">
        <f t="shared" si="2"/>
        <v/>
      </c>
      <c r="L46" s="321" t="str">
        <f t="shared" si="3"/>
        <v/>
      </c>
      <c r="M46" s="326"/>
    </row>
    <row r="47" spans="2:13" s="303" customFormat="1" ht="49.5" customHeight="1">
      <c r="B47" s="307">
        <v>41</v>
      </c>
      <c r="C47" s="309"/>
      <c r="D47" s="313"/>
      <c r="E47" s="314"/>
      <c r="F47" s="314"/>
      <c r="G47" s="309"/>
      <c r="H47" s="314"/>
      <c r="I47" s="316" t="str">
        <f t="shared" si="0"/>
        <v/>
      </c>
      <c r="J47" s="316" t="str">
        <f t="shared" si="1"/>
        <v/>
      </c>
      <c r="K47" s="319" t="str">
        <f t="shared" si="2"/>
        <v/>
      </c>
      <c r="L47" s="321" t="str">
        <f t="shared" si="3"/>
        <v/>
      </c>
      <c r="M47" s="326"/>
    </row>
    <row r="48" spans="2:13" s="303" customFormat="1" ht="49.5" customHeight="1">
      <c r="B48" s="307">
        <v>42</v>
      </c>
      <c r="C48" s="309"/>
      <c r="D48" s="313"/>
      <c r="E48" s="314"/>
      <c r="F48" s="314"/>
      <c r="G48" s="309"/>
      <c r="H48" s="314"/>
      <c r="I48" s="316" t="str">
        <f t="shared" si="0"/>
        <v/>
      </c>
      <c r="J48" s="316" t="str">
        <f t="shared" si="1"/>
        <v/>
      </c>
      <c r="K48" s="319" t="str">
        <f t="shared" si="2"/>
        <v/>
      </c>
      <c r="L48" s="321" t="str">
        <f t="shared" si="3"/>
        <v/>
      </c>
      <c r="M48" s="326"/>
    </row>
    <row r="49" spans="2:13" s="303" customFormat="1" ht="49.5" customHeight="1">
      <c r="B49" s="307">
        <v>43</v>
      </c>
      <c r="C49" s="309"/>
      <c r="D49" s="313"/>
      <c r="E49" s="314"/>
      <c r="F49" s="314"/>
      <c r="G49" s="309"/>
      <c r="H49" s="314"/>
      <c r="I49" s="316" t="str">
        <f t="shared" si="0"/>
        <v/>
      </c>
      <c r="J49" s="316" t="str">
        <f t="shared" si="1"/>
        <v/>
      </c>
      <c r="K49" s="319" t="str">
        <f t="shared" si="2"/>
        <v/>
      </c>
      <c r="L49" s="321" t="str">
        <f t="shared" si="3"/>
        <v/>
      </c>
      <c r="M49" s="326"/>
    </row>
    <row r="50" spans="2:13" s="303" customFormat="1" ht="49.5" customHeight="1">
      <c r="B50" s="307">
        <v>44</v>
      </c>
      <c r="C50" s="309"/>
      <c r="D50" s="313"/>
      <c r="E50" s="314"/>
      <c r="F50" s="314"/>
      <c r="G50" s="309"/>
      <c r="H50" s="314"/>
      <c r="I50" s="316" t="str">
        <f t="shared" si="0"/>
        <v/>
      </c>
      <c r="J50" s="316" t="str">
        <f t="shared" si="1"/>
        <v/>
      </c>
      <c r="K50" s="319" t="str">
        <f t="shared" si="2"/>
        <v/>
      </c>
      <c r="L50" s="321" t="str">
        <f t="shared" si="3"/>
        <v/>
      </c>
      <c r="M50" s="326"/>
    </row>
    <row r="51" spans="2:13" s="303" customFormat="1" ht="49.5" customHeight="1">
      <c r="B51" s="307">
        <v>45</v>
      </c>
      <c r="C51" s="309"/>
      <c r="D51" s="313"/>
      <c r="E51" s="314"/>
      <c r="F51" s="314"/>
      <c r="G51" s="309"/>
      <c r="H51" s="314"/>
      <c r="I51" s="316" t="str">
        <f t="shared" si="0"/>
        <v/>
      </c>
      <c r="J51" s="316" t="str">
        <f t="shared" si="1"/>
        <v/>
      </c>
      <c r="K51" s="319" t="str">
        <f t="shared" si="2"/>
        <v/>
      </c>
      <c r="L51" s="321" t="str">
        <f t="shared" si="3"/>
        <v/>
      </c>
      <c r="M51" s="326"/>
    </row>
    <row r="52" spans="2:13" s="303" customFormat="1" ht="49.5" customHeight="1">
      <c r="B52" s="307">
        <v>46</v>
      </c>
      <c r="C52" s="309"/>
      <c r="D52" s="313"/>
      <c r="E52" s="314"/>
      <c r="F52" s="314"/>
      <c r="G52" s="309"/>
      <c r="H52" s="314"/>
      <c r="I52" s="316" t="str">
        <f t="shared" si="0"/>
        <v/>
      </c>
      <c r="J52" s="316" t="str">
        <f t="shared" si="1"/>
        <v/>
      </c>
      <c r="K52" s="319" t="str">
        <f t="shared" si="2"/>
        <v/>
      </c>
      <c r="L52" s="321" t="str">
        <f t="shared" si="3"/>
        <v/>
      </c>
      <c r="M52" s="326"/>
    </row>
    <row r="53" spans="2:13" s="303" customFormat="1" ht="49.5" customHeight="1">
      <c r="B53" s="307">
        <v>47</v>
      </c>
      <c r="C53" s="309"/>
      <c r="D53" s="313"/>
      <c r="E53" s="314"/>
      <c r="F53" s="314"/>
      <c r="G53" s="309"/>
      <c r="H53" s="314"/>
      <c r="I53" s="316" t="str">
        <f t="shared" si="0"/>
        <v/>
      </c>
      <c r="J53" s="316" t="str">
        <f t="shared" si="1"/>
        <v/>
      </c>
      <c r="K53" s="319" t="str">
        <f t="shared" si="2"/>
        <v/>
      </c>
      <c r="L53" s="321" t="str">
        <f t="shared" si="3"/>
        <v/>
      </c>
      <c r="M53" s="326"/>
    </row>
    <row r="54" spans="2:13" s="303" customFormat="1" ht="49.5" customHeight="1">
      <c r="B54" s="307">
        <v>48</v>
      </c>
      <c r="C54" s="309"/>
      <c r="D54" s="313"/>
      <c r="E54" s="314"/>
      <c r="F54" s="314"/>
      <c r="G54" s="309"/>
      <c r="H54" s="314"/>
      <c r="I54" s="316" t="str">
        <f t="shared" si="0"/>
        <v/>
      </c>
      <c r="J54" s="316" t="str">
        <f t="shared" si="1"/>
        <v/>
      </c>
      <c r="K54" s="319" t="str">
        <f t="shared" si="2"/>
        <v/>
      </c>
      <c r="L54" s="321" t="str">
        <f t="shared" si="3"/>
        <v/>
      </c>
      <c r="M54" s="326"/>
    </row>
    <row r="55" spans="2:13" s="303" customFormat="1" ht="49.5" customHeight="1">
      <c r="B55" s="307">
        <v>49</v>
      </c>
      <c r="C55" s="309"/>
      <c r="D55" s="313"/>
      <c r="E55" s="314"/>
      <c r="F55" s="314"/>
      <c r="G55" s="309"/>
      <c r="H55" s="314"/>
      <c r="I55" s="316" t="str">
        <f t="shared" si="0"/>
        <v/>
      </c>
      <c r="J55" s="316" t="str">
        <f t="shared" si="1"/>
        <v/>
      </c>
      <c r="K55" s="319" t="str">
        <f t="shared" si="2"/>
        <v/>
      </c>
      <c r="L55" s="321" t="str">
        <f t="shared" si="3"/>
        <v/>
      </c>
      <c r="M55" s="326"/>
    </row>
    <row r="56" spans="2:13" s="303" customFormat="1" ht="49.5" customHeight="1">
      <c r="B56" s="307">
        <v>50</v>
      </c>
      <c r="C56" s="309"/>
      <c r="D56" s="313"/>
      <c r="E56" s="314"/>
      <c r="F56" s="314"/>
      <c r="G56" s="309"/>
      <c r="H56" s="314"/>
      <c r="I56" s="316" t="str">
        <f t="shared" si="0"/>
        <v/>
      </c>
      <c r="J56" s="316" t="str">
        <f t="shared" si="1"/>
        <v/>
      </c>
      <c r="K56" s="319" t="str">
        <f t="shared" si="2"/>
        <v/>
      </c>
      <c r="L56" s="321" t="str">
        <f t="shared" si="3"/>
        <v/>
      </c>
      <c r="M56" s="326"/>
    </row>
    <row r="57" spans="2:13" s="303" customFormat="1" ht="49.5" customHeight="1">
      <c r="B57" s="307">
        <v>51</v>
      </c>
      <c r="C57" s="309"/>
      <c r="D57" s="313"/>
      <c r="E57" s="314"/>
      <c r="F57" s="314"/>
      <c r="G57" s="309"/>
      <c r="H57" s="314"/>
      <c r="I57" s="316" t="str">
        <f t="shared" si="0"/>
        <v/>
      </c>
      <c r="J57" s="316" t="str">
        <f t="shared" si="1"/>
        <v/>
      </c>
      <c r="K57" s="319" t="str">
        <f t="shared" si="2"/>
        <v/>
      </c>
      <c r="L57" s="321" t="str">
        <f t="shared" si="3"/>
        <v/>
      </c>
      <c r="M57" s="326"/>
    </row>
    <row r="58" spans="2:13" s="303" customFormat="1" ht="49.5" customHeight="1">
      <c r="B58" s="307">
        <v>52</v>
      </c>
      <c r="C58" s="309"/>
      <c r="D58" s="313"/>
      <c r="E58" s="314"/>
      <c r="F58" s="314"/>
      <c r="G58" s="309"/>
      <c r="H58" s="314"/>
      <c r="I58" s="316" t="str">
        <f t="shared" si="0"/>
        <v/>
      </c>
      <c r="J58" s="316" t="str">
        <f t="shared" si="1"/>
        <v/>
      </c>
      <c r="K58" s="319" t="str">
        <f t="shared" si="2"/>
        <v/>
      </c>
      <c r="L58" s="321" t="str">
        <f t="shared" si="3"/>
        <v/>
      </c>
      <c r="M58" s="326"/>
    </row>
    <row r="59" spans="2:13" s="303" customFormat="1" ht="49.5" customHeight="1">
      <c r="B59" s="307">
        <v>53</v>
      </c>
      <c r="C59" s="309"/>
      <c r="D59" s="313"/>
      <c r="E59" s="314"/>
      <c r="F59" s="314"/>
      <c r="G59" s="309"/>
      <c r="H59" s="314"/>
      <c r="I59" s="316" t="str">
        <f t="shared" si="0"/>
        <v/>
      </c>
      <c r="J59" s="316" t="str">
        <f t="shared" si="1"/>
        <v/>
      </c>
      <c r="K59" s="319" t="str">
        <f t="shared" si="2"/>
        <v/>
      </c>
      <c r="L59" s="321" t="str">
        <f t="shared" si="3"/>
        <v/>
      </c>
      <c r="M59" s="326"/>
    </row>
    <row r="60" spans="2:13" s="303" customFormat="1" ht="49.5" customHeight="1">
      <c r="B60" s="307">
        <v>54</v>
      </c>
      <c r="C60" s="309"/>
      <c r="D60" s="313"/>
      <c r="E60" s="314"/>
      <c r="F60" s="314"/>
      <c r="G60" s="309"/>
      <c r="H60" s="314"/>
      <c r="I60" s="316" t="str">
        <f t="shared" si="0"/>
        <v/>
      </c>
      <c r="J60" s="316" t="str">
        <f t="shared" si="1"/>
        <v/>
      </c>
      <c r="K60" s="319" t="str">
        <f t="shared" si="2"/>
        <v/>
      </c>
      <c r="L60" s="321" t="str">
        <f t="shared" si="3"/>
        <v/>
      </c>
      <c r="M60" s="326"/>
    </row>
    <row r="61" spans="2:13" s="303" customFormat="1" ht="49.5" customHeight="1">
      <c r="B61" s="307">
        <v>55</v>
      </c>
      <c r="C61" s="309"/>
      <c r="D61" s="313"/>
      <c r="E61" s="314"/>
      <c r="F61" s="314"/>
      <c r="G61" s="309"/>
      <c r="H61" s="314"/>
      <c r="I61" s="316" t="str">
        <f t="shared" si="0"/>
        <v/>
      </c>
      <c r="J61" s="316" t="str">
        <f t="shared" si="1"/>
        <v/>
      </c>
      <c r="K61" s="319" t="str">
        <f t="shared" si="2"/>
        <v/>
      </c>
      <c r="L61" s="321" t="str">
        <f t="shared" si="3"/>
        <v/>
      </c>
      <c r="M61" s="326"/>
    </row>
    <row r="62" spans="2:13" s="303" customFormat="1" ht="49.5" customHeight="1">
      <c r="B62" s="307">
        <v>56</v>
      </c>
      <c r="C62" s="309"/>
      <c r="D62" s="313"/>
      <c r="E62" s="314"/>
      <c r="F62" s="314"/>
      <c r="G62" s="309"/>
      <c r="H62" s="314"/>
      <c r="I62" s="316" t="str">
        <f t="shared" si="0"/>
        <v/>
      </c>
      <c r="J62" s="316" t="str">
        <f t="shared" si="1"/>
        <v/>
      </c>
      <c r="K62" s="319" t="str">
        <f t="shared" si="2"/>
        <v/>
      </c>
      <c r="L62" s="321" t="str">
        <f t="shared" si="3"/>
        <v/>
      </c>
      <c r="M62" s="326"/>
    </row>
    <row r="63" spans="2:13" s="303" customFormat="1" ht="49.5" customHeight="1">
      <c r="B63" s="307">
        <v>57</v>
      </c>
      <c r="C63" s="309"/>
      <c r="D63" s="313"/>
      <c r="E63" s="314"/>
      <c r="F63" s="314"/>
      <c r="G63" s="309"/>
      <c r="H63" s="314"/>
      <c r="I63" s="316" t="str">
        <f t="shared" si="0"/>
        <v/>
      </c>
      <c r="J63" s="316" t="str">
        <f t="shared" si="1"/>
        <v/>
      </c>
      <c r="K63" s="319" t="str">
        <f t="shared" si="2"/>
        <v/>
      </c>
      <c r="L63" s="321" t="str">
        <f t="shared" si="3"/>
        <v/>
      </c>
      <c r="M63" s="326"/>
    </row>
    <row r="64" spans="2:13" s="303" customFormat="1" ht="49.5" customHeight="1">
      <c r="B64" s="307">
        <v>58</v>
      </c>
      <c r="C64" s="309"/>
      <c r="D64" s="313"/>
      <c r="E64" s="314"/>
      <c r="F64" s="314"/>
      <c r="G64" s="309"/>
      <c r="H64" s="314"/>
      <c r="I64" s="316" t="str">
        <f t="shared" si="0"/>
        <v/>
      </c>
      <c r="J64" s="316" t="str">
        <f t="shared" si="1"/>
        <v/>
      </c>
      <c r="K64" s="319" t="str">
        <f t="shared" si="2"/>
        <v/>
      </c>
      <c r="L64" s="321" t="str">
        <f t="shared" si="3"/>
        <v/>
      </c>
      <c r="M64" s="326"/>
    </row>
    <row r="65" spans="2:13" s="303" customFormat="1" ht="49.5" customHeight="1">
      <c r="B65" s="307">
        <v>59</v>
      </c>
      <c r="C65" s="309"/>
      <c r="D65" s="313"/>
      <c r="E65" s="314"/>
      <c r="F65" s="314"/>
      <c r="G65" s="309"/>
      <c r="H65" s="314"/>
      <c r="I65" s="316" t="str">
        <f t="shared" si="0"/>
        <v/>
      </c>
      <c r="J65" s="316" t="str">
        <f t="shared" si="1"/>
        <v/>
      </c>
      <c r="K65" s="319" t="str">
        <f t="shared" si="2"/>
        <v/>
      </c>
      <c r="L65" s="321" t="str">
        <f t="shared" si="3"/>
        <v/>
      </c>
      <c r="M65" s="326"/>
    </row>
    <row r="66" spans="2:13" s="303" customFormat="1" ht="49.5" customHeight="1">
      <c r="B66" s="307">
        <v>60</v>
      </c>
      <c r="C66" s="309"/>
      <c r="D66" s="313"/>
      <c r="E66" s="314"/>
      <c r="F66" s="314"/>
      <c r="G66" s="309"/>
      <c r="H66" s="314"/>
      <c r="I66" s="316" t="str">
        <f t="shared" si="0"/>
        <v/>
      </c>
      <c r="J66" s="316" t="str">
        <f t="shared" si="1"/>
        <v/>
      </c>
      <c r="K66" s="319" t="str">
        <f t="shared" si="2"/>
        <v/>
      </c>
      <c r="L66" s="321" t="str">
        <f t="shared" si="3"/>
        <v/>
      </c>
      <c r="M66" s="326"/>
    </row>
    <row r="67" spans="2:13" s="303" customFormat="1" ht="49.5" customHeight="1">
      <c r="B67" s="307">
        <v>61</v>
      </c>
      <c r="C67" s="309"/>
      <c r="D67" s="313"/>
      <c r="E67" s="314"/>
      <c r="F67" s="314"/>
      <c r="G67" s="309"/>
      <c r="H67" s="314"/>
      <c r="I67" s="316" t="str">
        <f t="shared" si="0"/>
        <v/>
      </c>
      <c r="J67" s="316" t="str">
        <f t="shared" si="1"/>
        <v/>
      </c>
      <c r="K67" s="319" t="str">
        <f t="shared" si="2"/>
        <v/>
      </c>
      <c r="L67" s="321" t="str">
        <f t="shared" si="3"/>
        <v/>
      </c>
      <c r="M67" s="326"/>
    </row>
    <row r="68" spans="2:13" s="303" customFormat="1" ht="49.5" customHeight="1">
      <c r="B68" s="307">
        <v>62</v>
      </c>
      <c r="C68" s="309"/>
      <c r="D68" s="313"/>
      <c r="E68" s="314"/>
      <c r="F68" s="314"/>
      <c r="G68" s="309"/>
      <c r="H68" s="314"/>
      <c r="I68" s="316" t="str">
        <f t="shared" si="0"/>
        <v/>
      </c>
      <c r="J68" s="316" t="str">
        <f t="shared" si="1"/>
        <v/>
      </c>
      <c r="K68" s="319" t="str">
        <f t="shared" si="2"/>
        <v/>
      </c>
      <c r="L68" s="321" t="str">
        <f t="shared" si="3"/>
        <v/>
      </c>
      <c r="M68" s="326"/>
    </row>
    <row r="69" spans="2:13" s="303" customFormat="1" ht="49.5" customHeight="1">
      <c r="B69" s="307">
        <v>63</v>
      </c>
      <c r="C69" s="309"/>
      <c r="D69" s="313"/>
      <c r="E69" s="314"/>
      <c r="F69" s="314"/>
      <c r="G69" s="309"/>
      <c r="H69" s="314"/>
      <c r="I69" s="316" t="str">
        <f t="shared" si="0"/>
        <v/>
      </c>
      <c r="J69" s="316" t="str">
        <f t="shared" si="1"/>
        <v/>
      </c>
      <c r="K69" s="319" t="str">
        <f t="shared" si="2"/>
        <v/>
      </c>
      <c r="L69" s="321" t="str">
        <f t="shared" si="3"/>
        <v/>
      </c>
      <c r="M69" s="326"/>
    </row>
    <row r="70" spans="2:13" s="303" customFormat="1" ht="49.5" customHeight="1">
      <c r="B70" s="307">
        <v>64</v>
      </c>
      <c r="C70" s="309"/>
      <c r="D70" s="313"/>
      <c r="E70" s="314"/>
      <c r="F70" s="314"/>
      <c r="G70" s="309"/>
      <c r="H70" s="314"/>
      <c r="I70" s="316" t="str">
        <f t="shared" si="0"/>
        <v/>
      </c>
      <c r="J70" s="316" t="str">
        <f t="shared" si="1"/>
        <v/>
      </c>
      <c r="K70" s="319" t="str">
        <f t="shared" si="2"/>
        <v/>
      </c>
      <c r="L70" s="321" t="str">
        <f t="shared" si="3"/>
        <v/>
      </c>
      <c r="M70" s="326"/>
    </row>
    <row r="71" spans="2:13" s="303" customFormat="1" ht="49.5" customHeight="1">
      <c r="B71" s="307">
        <v>65</v>
      </c>
      <c r="C71" s="309"/>
      <c r="D71" s="313"/>
      <c r="E71" s="314"/>
      <c r="F71" s="314"/>
      <c r="G71" s="309"/>
      <c r="H71" s="314"/>
      <c r="I71" s="316" t="str">
        <f t="shared" ref="I71:I134" si="4">IF(E71="障害者支援施設（施設入所支援事業所）","",IF(H71="","",H71*2800))</f>
        <v/>
      </c>
      <c r="J71" s="316" t="str">
        <f t="shared" ref="J71:J134" si="5">IF(E71="障害者支援施設（施設入所支援事業所）",IF(H71="","",H71*32800),"")</f>
        <v/>
      </c>
      <c r="K71" s="319" t="str">
        <f t="shared" ref="K71:K134" si="6">IF(E71="","",IF(E71="障害者支援施設（施設入所支援事業所）",$DH$6,$DH$7))</f>
        <v/>
      </c>
      <c r="L71" s="321" t="str">
        <f t="shared" ref="L71:L134" si="7">IF(E71="","",IF(E71="障害者支援施設（施設入所支援事業所）",MINA(J71,K71),MINA(I71,K71)))</f>
        <v/>
      </c>
      <c r="M71" s="326"/>
    </row>
    <row r="72" spans="2:13" s="303" customFormat="1" ht="49.5" customHeight="1">
      <c r="B72" s="307">
        <v>66</v>
      </c>
      <c r="C72" s="309"/>
      <c r="D72" s="313"/>
      <c r="E72" s="314"/>
      <c r="F72" s="314"/>
      <c r="G72" s="309"/>
      <c r="H72" s="314"/>
      <c r="I72" s="316" t="str">
        <f t="shared" si="4"/>
        <v/>
      </c>
      <c r="J72" s="316" t="str">
        <f t="shared" si="5"/>
        <v/>
      </c>
      <c r="K72" s="319" t="str">
        <f t="shared" si="6"/>
        <v/>
      </c>
      <c r="L72" s="321" t="str">
        <f t="shared" si="7"/>
        <v/>
      </c>
      <c r="M72" s="326"/>
    </row>
    <row r="73" spans="2:13" s="303" customFormat="1" ht="49.5" customHeight="1">
      <c r="B73" s="307">
        <v>67</v>
      </c>
      <c r="C73" s="309"/>
      <c r="D73" s="313"/>
      <c r="E73" s="314"/>
      <c r="F73" s="314"/>
      <c r="G73" s="309"/>
      <c r="H73" s="314"/>
      <c r="I73" s="316" t="str">
        <f t="shared" si="4"/>
        <v/>
      </c>
      <c r="J73" s="316" t="str">
        <f t="shared" si="5"/>
        <v/>
      </c>
      <c r="K73" s="319" t="str">
        <f t="shared" si="6"/>
        <v/>
      </c>
      <c r="L73" s="321" t="str">
        <f t="shared" si="7"/>
        <v/>
      </c>
      <c r="M73" s="326"/>
    </row>
    <row r="74" spans="2:13" s="303" customFormat="1" ht="49.5" customHeight="1">
      <c r="B74" s="307">
        <v>68</v>
      </c>
      <c r="C74" s="309"/>
      <c r="D74" s="313"/>
      <c r="E74" s="314"/>
      <c r="F74" s="314"/>
      <c r="G74" s="309"/>
      <c r="H74" s="314"/>
      <c r="I74" s="316" t="str">
        <f t="shared" si="4"/>
        <v/>
      </c>
      <c r="J74" s="316" t="str">
        <f t="shared" si="5"/>
        <v/>
      </c>
      <c r="K74" s="319" t="str">
        <f t="shared" si="6"/>
        <v/>
      </c>
      <c r="L74" s="321" t="str">
        <f t="shared" si="7"/>
        <v/>
      </c>
      <c r="M74" s="326"/>
    </row>
    <row r="75" spans="2:13" s="303" customFormat="1" ht="49.5" customHeight="1">
      <c r="B75" s="307">
        <v>69</v>
      </c>
      <c r="C75" s="309"/>
      <c r="D75" s="313"/>
      <c r="E75" s="314"/>
      <c r="F75" s="314"/>
      <c r="G75" s="309"/>
      <c r="H75" s="314"/>
      <c r="I75" s="316" t="str">
        <f t="shared" si="4"/>
        <v/>
      </c>
      <c r="J75" s="316" t="str">
        <f t="shared" si="5"/>
        <v/>
      </c>
      <c r="K75" s="319" t="str">
        <f t="shared" si="6"/>
        <v/>
      </c>
      <c r="L75" s="321" t="str">
        <f t="shared" si="7"/>
        <v/>
      </c>
      <c r="M75" s="326"/>
    </row>
    <row r="76" spans="2:13" s="303" customFormat="1" ht="49.5" customHeight="1">
      <c r="B76" s="307">
        <v>70</v>
      </c>
      <c r="C76" s="309"/>
      <c r="D76" s="313"/>
      <c r="E76" s="314"/>
      <c r="F76" s="314"/>
      <c r="G76" s="309"/>
      <c r="H76" s="314"/>
      <c r="I76" s="316" t="str">
        <f t="shared" si="4"/>
        <v/>
      </c>
      <c r="J76" s="316" t="str">
        <f t="shared" si="5"/>
        <v/>
      </c>
      <c r="K76" s="319" t="str">
        <f t="shared" si="6"/>
        <v/>
      </c>
      <c r="L76" s="321" t="str">
        <f t="shared" si="7"/>
        <v/>
      </c>
      <c r="M76" s="326"/>
    </row>
    <row r="77" spans="2:13" s="303" customFormat="1" ht="49.5" customHeight="1">
      <c r="B77" s="307">
        <v>71</v>
      </c>
      <c r="C77" s="309"/>
      <c r="D77" s="313"/>
      <c r="E77" s="314"/>
      <c r="F77" s="314"/>
      <c r="G77" s="309"/>
      <c r="H77" s="314"/>
      <c r="I77" s="316" t="str">
        <f t="shared" si="4"/>
        <v/>
      </c>
      <c r="J77" s="316" t="str">
        <f t="shared" si="5"/>
        <v/>
      </c>
      <c r="K77" s="319" t="str">
        <f t="shared" si="6"/>
        <v/>
      </c>
      <c r="L77" s="321" t="str">
        <f t="shared" si="7"/>
        <v/>
      </c>
      <c r="M77" s="326"/>
    </row>
    <row r="78" spans="2:13" s="303" customFormat="1" ht="49.5" customHeight="1">
      <c r="B78" s="307">
        <v>72</v>
      </c>
      <c r="C78" s="309"/>
      <c r="D78" s="313"/>
      <c r="E78" s="314"/>
      <c r="F78" s="314"/>
      <c r="G78" s="309"/>
      <c r="H78" s="314"/>
      <c r="I78" s="316" t="str">
        <f t="shared" si="4"/>
        <v/>
      </c>
      <c r="J78" s="316" t="str">
        <f t="shared" si="5"/>
        <v/>
      </c>
      <c r="K78" s="319" t="str">
        <f t="shared" si="6"/>
        <v/>
      </c>
      <c r="L78" s="321" t="str">
        <f t="shared" si="7"/>
        <v/>
      </c>
      <c r="M78" s="326"/>
    </row>
    <row r="79" spans="2:13" s="303" customFormat="1" ht="49.5" customHeight="1">
      <c r="B79" s="307">
        <v>73</v>
      </c>
      <c r="C79" s="309"/>
      <c r="D79" s="313"/>
      <c r="E79" s="314"/>
      <c r="F79" s="314"/>
      <c r="G79" s="309"/>
      <c r="H79" s="314"/>
      <c r="I79" s="316" t="str">
        <f t="shared" si="4"/>
        <v/>
      </c>
      <c r="J79" s="316" t="str">
        <f t="shared" si="5"/>
        <v/>
      </c>
      <c r="K79" s="319" t="str">
        <f t="shared" si="6"/>
        <v/>
      </c>
      <c r="L79" s="321" t="str">
        <f t="shared" si="7"/>
        <v/>
      </c>
      <c r="M79" s="326"/>
    </row>
    <row r="80" spans="2:13" s="303" customFormat="1" ht="49.5" customHeight="1">
      <c r="B80" s="307">
        <v>74</v>
      </c>
      <c r="C80" s="309"/>
      <c r="D80" s="313"/>
      <c r="E80" s="314"/>
      <c r="F80" s="314"/>
      <c r="G80" s="309"/>
      <c r="H80" s="314"/>
      <c r="I80" s="316" t="str">
        <f t="shared" si="4"/>
        <v/>
      </c>
      <c r="J80" s="316" t="str">
        <f t="shared" si="5"/>
        <v/>
      </c>
      <c r="K80" s="319" t="str">
        <f t="shared" si="6"/>
        <v/>
      </c>
      <c r="L80" s="321" t="str">
        <f t="shared" si="7"/>
        <v/>
      </c>
      <c r="M80" s="326"/>
    </row>
    <row r="81" spans="2:13" s="303" customFormat="1" ht="49.5" customHeight="1">
      <c r="B81" s="307">
        <v>75</v>
      </c>
      <c r="C81" s="309"/>
      <c r="D81" s="313"/>
      <c r="E81" s="314"/>
      <c r="F81" s="314"/>
      <c r="G81" s="309"/>
      <c r="H81" s="314"/>
      <c r="I81" s="316" t="str">
        <f t="shared" si="4"/>
        <v/>
      </c>
      <c r="J81" s="316" t="str">
        <f t="shared" si="5"/>
        <v/>
      </c>
      <c r="K81" s="319" t="str">
        <f t="shared" si="6"/>
        <v/>
      </c>
      <c r="L81" s="321" t="str">
        <f t="shared" si="7"/>
        <v/>
      </c>
      <c r="M81" s="326"/>
    </row>
    <row r="82" spans="2:13" s="303" customFormat="1" ht="49.5" customHeight="1">
      <c r="B82" s="307">
        <v>76</v>
      </c>
      <c r="C82" s="309"/>
      <c r="D82" s="313"/>
      <c r="E82" s="314"/>
      <c r="F82" s="314"/>
      <c r="G82" s="309"/>
      <c r="H82" s="314"/>
      <c r="I82" s="316" t="str">
        <f t="shared" si="4"/>
        <v/>
      </c>
      <c r="J82" s="316" t="str">
        <f t="shared" si="5"/>
        <v/>
      </c>
      <c r="K82" s="319" t="str">
        <f t="shared" si="6"/>
        <v/>
      </c>
      <c r="L82" s="321" t="str">
        <f t="shared" si="7"/>
        <v/>
      </c>
      <c r="M82" s="326"/>
    </row>
    <row r="83" spans="2:13" s="303" customFormat="1" ht="49.5" customHeight="1">
      <c r="B83" s="307">
        <v>77</v>
      </c>
      <c r="C83" s="309"/>
      <c r="D83" s="313"/>
      <c r="E83" s="314"/>
      <c r="F83" s="314"/>
      <c r="G83" s="309"/>
      <c r="H83" s="314"/>
      <c r="I83" s="316" t="str">
        <f t="shared" si="4"/>
        <v/>
      </c>
      <c r="J83" s="316" t="str">
        <f t="shared" si="5"/>
        <v/>
      </c>
      <c r="K83" s="319" t="str">
        <f t="shared" si="6"/>
        <v/>
      </c>
      <c r="L83" s="321" t="str">
        <f t="shared" si="7"/>
        <v/>
      </c>
      <c r="M83" s="326"/>
    </row>
    <row r="84" spans="2:13" s="303" customFormat="1" ht="49.5" customHeight="1">
      <c r="B84" s="307">
        <v>78</v>
      </c>
      <c r="C84" s="309"/>
      <c r="D84" s="313"/>
      <c r="E84" s="314"/>
      <c r="F84" s="314"/>
      <c r="G84" s="309"/>
      <c r="H84" s="314"/>
      <c r="I84" s="316" t="str">
        <f t="shared" si="4"/>
        <v/>
      </c>
      <c r="J84" s="316" t="str">
        <f t="shared" si="5"/>
        <v/>
      </c>
      <c r="K84" s="319" t="str">
        <f t="shared" si="6"/>
        <v/>
      </c>
      <c r="L84" s="321" t="str">
        <f t="shared" si="7"/>
        <v/>
      </c>
      <c r="M84" s="326"/>
    </row>
    <row r="85" spans="2:13" s="303" customFormat="1" ht="49.5" customHeight="1">
      <c r="B85" s="307">
        <v>79</v>
      </c>
      <c r="C85" s="309"/>
      <c r="D85" s="313"/>
      <c r="E85" s="314"/>
      <c r="F85" s="314"/>
      <c r="G85" s="309"/>
      <c r="H85" s="314"/>
      <c r="I85" s="316" t="str">
        <f t="shared" si="4"/>
        <v/>
      </c>
      <c r="J85" s="316" t="str">
        <f t="shared" si="5"/>
        <v/>
      </c>
      <c r="K85" s="319" t="str">
        <f t="shared" si="6"/>
        <v/>
      </c>
      <c r="L85" s="321" t="str">
        <f t="shared" si="7"/>
        <v/>
      </c>
      <c r="M85" s="326"/>
    </row>
    <row r="86" spans="2:13" s="303" customFormat="1" ht="49.5" customHeight="1">
      <c r="B86" s="307">
        <v>80</v>
      </c>
      <c r="C86" s="309"/>
      <c r="D86" s="313"/>
      <c r="E86" s="314"/>
      <c r="F86" s="314"/>
      <c r="G86" s="309"/>
      <c r="H86" s="314"/>
      <c r="I86" s="316" t="str">
        <f t="shared" si="4"/>
        <v/>
      </c>
      <c r="J86" s="316" t="str">
        <f t="shared" si="5"/>
        <v/>
      </c>
      <c r="K86" s="319" t="str">
        <f t="shared" si="6"/>
        <v/>
      </c>
      <c r="L86" s="321" t="str">
        <f t="shared" si="7"/>
        <v/>
      </c>
      <c r="M86" s="326"/>
    </row>
    <row r="87" spans="2:13" s="303" customFormat="1" ht="49.5" customHeight="1">
      <c r="B87" s="307">
        <v>81</v>
      </c>
      <c r="C87" s="309"/>
      <c r="D87" s="313"/>
      <c r="E87" s="314"/>
      <c r="F87" s="314"/>
      <c r="G87" s="309"/>
      <c r="H87" s="314"/>
      <c r="I87" s="316" t="str">
        <f t="shared" si="4"/>
        <v/>
      </c>
      <c r="J87" s="316" t="str">
        <f t="shared" si="5"/>
        <v/>
      </c>
      <c r="K87" s="319" t="str">
        <f t="shared" si="6"/>
        <v/>
      </c>
      <c r="L87" s="321" t="str">
        <f t="shared" si="7"/>
        <v/>
      </c>
      <c r="M87" s="326"/>
    </row>
    <row r="88" spans="2:13" s="303" customFormat="1" ht="49.5" customHeight="1">
      <c r="B88" s="307">
        <v>82</v>
      </c>
      <c r="C88" s="309"/>
      <c r="D88" s="313"/>
      <c r="E88" s="314"/>
      <c r="F88" s="314"/>
      <c r="G88" s="309"/>
      <c r="H88" s="314"/>
      <c r="I88" s="316" t="str">
        <f t="shared" si="4"/>
        <v/>
      </c>
      <c r="J88" s="316" t="str">
        <f t="shared" si="5"/>
        <v/>
      </c>
      <c r="K88" s="319" t="str">
        <f t="shared" si="6"/>
        <v/>
      </c>
      <c r="L88" s="321" t="str">
        <f t="shared" si="7"/>
        <v/>
      </c>
      <c r="M88" s="326"/>
    </row>
    <row r="89" spans="2:13" s="303" customFormat="1" ht="49.5" customHeight="1">
      <c r="B89" s="307">
        <v>83</v>
      </c>
      <c r="C89" s="309"/>
      <c r="D89" s="313"/>
      <c r="E89" s="314"/>
      <c r="F89" s="314"/>
      <c r="G89" s="309"/>
      <c r="H89" s="314"/>
      <c r="I89" s="316" t="str">
        <f t="shared" si="4"/>
        <v/>
      </c>
      <c r="J89" s="316" t="str">
        <f t="shared" si="5"/>
        <v/>
      </c>
      <c r="K89" s="319" t="str">
        <f t="shared" si="6"/>
        <v/>
      </c>
      <c r="L89" s="321" t="str">
        <f t="shared" si="7"/>
        <v/>
      </c>
      <c r="M89" s="326"/>
    </row>
    <row r="90" spans="2:13" s="303" customFormat="1" ht="49.5" customHeight="1">
      <c r="B90" s="307">
        <v>84</v>
      </c>
      <c r="C90" s="309"/>
      <c r="D90" s="313"/>
      <c r="E90" s="314"/>
      <c r="F90" s="314"/>
      <c r="G90" s="309"/>
      <c r="H90" s="314"/>
      <c r="I90" s="316" t="str">
        <f t="shared" si="4"/>
        <v/>
      </c>
      <c r="J90" s="316" t="str">
        <f t="shared" si="5"/>
        <v/>
      </c>
      <c r="K90" s="319" t="str">
        <f t="shared" si="6"/>
        <v/>
      </c>
      <c r="L90" s="321" t="str">
        <f t="shared" si="7"/>
        <v/>
      </c>
      <c r="M90" s="326"/>
    </row>
    <row r="91" spans="2:13" s="303" customFormat="1" ht="49.5" customHeight="1">
      <c r="B91" s="307">
        <v>85</v>
      </c>
      <c r="C91" s="309"/>
      <c r="D91" s="313"/>
      <c r="E91" s="314"/>
      <c r="F91" s="314"/>
      <c r="G91" s="309"/>
      <c r="H91" s="314"/>
      <c r="I91" s="316" t="str">
        <f t="shared" si="4"/>
        <v/>
      </c>
      <c r="J91" s="316" t="str">
        <f t="shared" si="5"/>
        <v/>
      </c>
      <c r="K91" s="319" t="str">
        <f t="shared" si="6"/>
        <v/>
      </c>
      <c r="L91" s="321" t="str">
        <f t="shared" si="7"/>
        <v/>
      </c>
      <c r="M91" s="326"/>
    </row>
    <row r="92" spans="2:13" s="303" customFormat="1" ht="49.5" customHeight="1">
      <c r="B92" s="307">
        <v>86</v>
      </c>
      <c r="C92" s="309"/>
      <c r="D92" s="313"/>
      <c r="E92" s="314"/>
      <c r="F92" s="314"/>
      <c r="G92" s="309"/>
      <c r="H92" s="314"/>
      <c r="I92" s="316" t="str">
        <f t="shared" si="4"/>
        <v/>
      </c>
      <c r="J92" s="316" t="str">
        <f t="shared" si="5"/>
        <v/>
      </c>
      <c r="K92" s="319" t="str">
        <f t="shared" si="6"/>
        <v/>
      </c>
      <c r="L92" s="321" t="str">
        <f t="shared" si="7"/>
        <v/>
      </c>
      <c r="M92" s="326"/>
    </row>
    <row r="93" spans="2:13" s="303" customFormat="1" ht="49.5" customHeight="1">
      <c r="B93" s="307">
        <v>87</v>
      </c>
      <c r="C93" s="309"/>
      <c r="D93" s="313"/>
      <c r="E93" s="314"/>
      <c r="F93" s="314"/>
      <c r="G93" s="309"/>
      <c r="H93" s="314"/>
      <c r="I93" s="316" t="str">
        <f t="shared" si="4"/>
        <v/>
      </c>
      <c r="J93" s="316" t="str">
        <f t="shared" si="5"/>
        <v/>
      </c>
      <c r="K93" s="319" t="str">
        <f t="shared" si="6"/>
        <v/>
      </c>
      <c r="L93" s="321" t="str">
        <f t="shared" si="7"/>
        <v/>
      </c>
      <c r="M93" s="326"/>
    </row>
    <row r="94" spans="2:13" s="303" customFormat="1" ht="49.5" customHeight="1">
      <c r="B94" s="307">
        <v>88</v>
      </c>
      <c r="C94" s="309"/>
      <c r="D94" s="313"/>
      <c r="E94" s="314"/>
      <c r="F94" s="314"/>
      <c r="G94" s="309"/>
      <c r="H94" s="314"/>
      <c r="I94" s="316" t="str">
        <f t="shared" si="4"/>
        <v/>
      </c>
      <c r="J94" s="316" t="str">
        <f t="shared" si="5"/>
        <v/>
      </c>
      <c r="K94" s="319" t="str">
        <f t="shared" si="6"/>
        <v/>
      </c>
      <c r="L94" s="321" t="str">
        <f t="shared" si="7"/>
        <v/>
      </c>
      <c r="M94" s="326"/>
    </row>
    <row r="95" spans="2:13" s="303" customFormat="1" ht="49.5" customHeight="1">
      <c r="B95" s="307">
        <v>89</v>
      </c>
      <c r="C95" s="309"/>
      <c r="D95" s="313"/>
      <c r="E95" s="314"/>
      <c r="F95" s="314"/>
      <c r="G95" s="309"/>
      <c r="H95" s="314"/>
      <c r="I95" s="316" t="str">
        <f t="shared" si="4"/>
        <v/>
      </c>
      <c r="J95" s="316" t="str">
        <f t="shared" si="5"/>
        <v/>
      </c>
      <c r="K95" s="319" t="str">
        <f t="shared" si="6"/>
        <v/>
      </c>
      <c r="L95" s="321" t="str">
        <f t="shared" si="7"/>
        <v/>
      </c>
      <c r="M95" s="326"/>
    </row>
    <row r="96" spans="2:13" s="303" customFormat="1" ht="49.5" customHeight="1">
      <c r="B96" s="307">
        <v>90</v>
      </c>
      <c r="C96" s="309"/>
      <c r="D96" s="313"/>
      <c r="E96" s="314"/>
      <c r="F96" s="314"/>
      <c r="G96" s="309"/>
      <c r="H96" s="314"/>
      <c r="I96" s="316" t="str">
        <f t="shared" si="4"/>
        <v/>
      </c>
      <c r="J96" s="316" t="str">
        <f t="shared" si="5"/>
        <v/>
      </c>
      <c r="K96" s="319" t="str">
        <f t="shared" si="6"/>
        <v/>
      </c>
      <c r="L96" s="321" t="str">
        <f t="shared" si="7"/>
        <v/>
      </c>
      <c r="M96" s="326"/>
    </row>
    <row r="97" spans="2:13" s="303" customFormat="1" ht="49.5" customHeight="1">
      <c r="B97" s="307">
        <v>91</v>
      </c>
      <c r="C97" s="309"/>
      <c r="D97" s="313"/>
      <c r="E97" s="314"/>
      <c r="F97" s="314"/>
      <c r="G97" s="309"/>
      <c r="H97" s="314"/>
      <c r="I97" s="316" t="str">
        <f t="shared" si="4"/>
        <v/>
      </c>
      <c r="J97" s="316" t="str">
        <f t="shared" si="5"/>
        <v/>
      </c>
      <c r="K97" s="319" t="str">
        <f t="shared" si="6"/>
        <v/>
      </c>
      <c r="L97" s="321" t="str">
        <f t="shared" si="7"/>
        <v/>
      </c>
      <c r="M97" s="326"/>
    </row>
    <row r="98" spans="2:13" s="303" customFormat="1" ht="49.5" customHeight="1">
      <c r="B98" s="307">
        <v>92</v>
      </c>
      <c r="C98" s="309"/>
      <c r="D98" s="313"/>
      <c r="E98" s="314"/>
      <c r="F98" s="314"/>
      <c r="G98" s="309"/>
      <c r="H98" s="314"/>
      <c r="I98" s="316" t="str">
        <f t="shared" si="4"/>
        <v/>
      </c>
      <c r="J98" s="316" t="str">
        <f t="shared" si="5"/>
        <v/>
      </c>
      <c r="K98" s="319" t="str">
        <f t="shared" si="6"/>
        <v/>
      </c>
      <c r="L98" s="321" t="str">
        <f t="shared" si="7"/>
        <v/>
      </c>
      <c r="M98" s="326"/>
    </row>
    <row r="99" spans="2:13" s="303" customFormat="1" ht="49.5" customHeight="1">
      <c r="B99" s="307">
        <v>93</v>
      </c>
      <c r="C99" s="309"/>
      <c r="D99" s="313"/>
      <c r="E99" s="314"/>
      <c r="F99" s="314"/>
      <c r="G99" s="309"/>
      <c r="H99" s="314"/>
      <c r="I99" s="316" t="str">
        <f t="shared" si="4"/>
        <v/>
      </c>
      <c r="J99" s="316" t="str">
        <f t="shared" si="5"/>
        <v/>
      </c>
      <c r="K99" s="319" t="str">
        <f t="shared" si="6"/>
        <v/>
      </c>
      <c r="L99" s="321" t="str">
        <f t="shared" si="7"/>
        <v/>
      </c>
      <c r="M99" s="326"/>
    </row>
    <row r="100" spans="2:13" s="303" customFormat="1" ht="49.5" customHeight="1">
      <c r="B100" s="307">
        <v>94</v>
      </c>
      <c r="C100" s="309"/>
      <c r="D100" s="313"/>
      <c r="E100" s="314"/>
      <c r="F100" s="314"/>
      <c r="G100" s="309"/>
      <c r="H100" s="314"/>
      <c r="I100" s="316" t="str">
        <f t="shared" si="4"/>
        <v/>
      </c>
      <c r="J100" s="316" t="str">
        <f t="shared" si="5"/>
        <v/>
      </c>
      <c r="K100" s="319" t="str">
        <f t="shared" si="6"/>
        <v/>
      </c>
      <c r="L100" s="321" t="str">
        <f t="shared" si="7"/>
        <v/>
      </c>
      <c r="M100" s="326"/>
    </row>
    <row r="101" spans="2:13" s="303" customFormat="1" ht="49.5" customHeight="1">
      <c r="B101" s="307">
        <v>95</v>
      </c>
      <c r="C101" s="309"/>
      <c r="D101" s="313"/>
      <c r="E101" s="314"/>
      <c r="F101" s="314"/>
      <c r="G101" s="309"/>
      <c r="H101" s="314"/>
      <c r="I101" s="316" t="str">
        <f t="shared" si="4"/>
        <v/>
      </c>
      <c r="J101" s="316" t="str">
        <f t="shared" si="5"/>
        <v/>
      </c>
      <c r="K101" s="319" t="str">
        <f t="shared" si="6"/>
        <v/>
      </c>
      <c r="L101" s="321" t="str">
        <f t="shared" si="7"/>
        <v/>
      </c>
      <c r="M101" s="326"/>
    </row>
    <row r="102" spans="2:13" s="303" customFormat="1" ht="49.5" customHeight="1">
      <c r="B102" s="307">
        <v>96</v>
      </c>
      <c r="C102" s="309"/>
      <c r="D102" s="313"/>
      <c r="E102" s="314"/>
      <c r="F102" s="314"/>
      <c r="G102" s="309"/>
      <c r="H102" s="314"/>
      <c r="I102" s="316" t="str">
        <f t="shared" si="4"/>
        <v/>
      </c>
      <c r="J102" s="316" t="str">
        <f t="shared" si="5"/>
        <v/>
      </c>
      <c r="K102" s="319" t="str">
        <f t="shared" si="6"/>
        <v/>
      </c>
      <c r="L102" s="321" t="str">
        <f t="shared" si="7"/>
        <v/>
      </c>
      <c r="M102" s="326"/>
    </row>
    <row r="103" spans="2:13" s="303" customFormat="1" ht="49.5" customHeight="1">
      <c r="B103" s="307">
        <v>97</v>
      </c>
      <c r="C103" s="309"/>
      <c r="D103" s="313"/>
      <c r="E103" s="314"/>
      <c r="F103" s="314"/>
      <c r="G103" s="309"/>
      <c r="H103" s="314"/>
      <c r="I103" s="316" t="str">
        <f t="shared" si="4"/>
        <v/>
      </c>
      <c r="J103" s="316" t="str">
        <f t="shared" si="5"/>
        <v/>
      </c>
      <c r="K103" s="319" t="str">
        <f t="shared" si="6"/>
        <v/>
      </c>
      <c r="L103" s="321" t="str">
        <f t="shared" si="7"/>
        <v/>
      </c>
      <c r="M103" s="326"/>
    </row>
    <row r="104" spans="2:13" s="303" customFormat="1" ht="49.5" customHeight="1">
      <c r="B104" s="307">
        <v>98</v>
      </c>
      <c r="C104" s="309"/>
      <c r="D104" s="313"/>
      <c r="E104" s="314"/>
      <c r="F104" s="314"/>
      <c r="G104" s="309"/>
      <c r="H104" s="314"/>
      <c r="I104" s="316" t="str">
        <f t="shared" si="4"/>
        <v/>
      </c>
      <c r="J104" s="316" t="str">
        <f t="shared" si="5"/>
        <v/>
      </c>
      <c r="K104" s="319" t="str">
        <f t="shared" si="6"/>
        <v/>
      </c>
      <c r="L104" s="321" t="str">
        <f t="shared" si="7"/>
        <v/>
      </c>
      <c r="M104" s="326"/>
    </row>
    <row r="105" spans="2:13" s="303" customFormat="1" ht="49.5" customHeight="1">
      <c r="B105" s="307">
        <v>99</v>
      </c>
      <c r="C105" s="309"/>
      <c r="D105" s="313"/>
      <c r="E105" s="314"/>
      <c r="F105" s="314"/>
      <c r="G105" s="309"/>
      <c r="H105" s="314"/>
      <c r="I105" s="316" t="str">
        <f t="shared" si="4"/>
        <v/>
      </c>
      <c r="J105" s="316" t="str">
        <f t="shared" si="5"/>
        <v/>
      </c>
      <c r="K105" s="319" t="str">
        <f t="shared" si="6"/>
        <v/>
      </c>
      <c r="L105" s="321" t="str">
        <f t="shared" si="7"/>
        <v/>
      </c>
      <c r="M105" s="326"/>
    </row>
    <row r="106" spans="2:13" s="303" customFormat="1" ht="49.5" customHeight="1">
      <c r="B106" s="307">
        <v>100</v>
      </c>
      <c r="C106" s="309"/>
      <c r="D106" s="313"/>
      <c r="E106" s="314"/>
      <c r="F106" s="314"/>
      <c r="G106" s="309"/>
      <c r="H106" s="314"/>
      <c r="I106" s="316" t="str">
        <f t="shared" si="4"/>
        <v/>
      </c>
      <c r="J106" s="316" t="str">
        <f t="shared" si="5"/>
        <v/>
      </c>
      <c r="K106" s="319" t="str">
        <f t="shared" si="6"/>
        <v/>
      </c>
      <c r="L106" s="321" t="str">
        <f t="shared" si="7"/>
        <v/>
      </c>
      <c r="M106" s="326"/>
    </row>
    <row r="107" spans="2:13" s="303" customFormat="1" ht="49.5" customHeight="1">
      <c r="B107" s="307">
        <v>101</v>
      </c>
      <c r="C107" s="309"/>
      <c r="D107" s="313"/>
      <c r="E107" s="314"/>
      <c r="F107" s="314"/>
      <c r="G107" s="309"/>
      <c r="H107" s="314"/>
      <c r="I107" s="316" t="str">
        <f t="shared" si="4"/>
        <v/>
      </c>
      <c r="J107" s="316" t="str">
        <f t="shared" si="5"/>
        <v/>
      </c>
      <c r="K107" s="319" t="str">
        <f t="shared" si="6"/>
        <v/>
      </c>
      <c r="L107" s="321" t="str">
        <f t="shared" si="7"/>
        <v/>
      </c>
      <c r="M107" s="326"/>
    </row>
    <row r="108" spans="2:13" s="303" customFormat="1" ht="49.5" customHeight="1">
      <c r="B108" s="307">
        <v>102</v>
      </c>
      <c r="C108" s="309"/>
      <c r="D108" s="313"/>
      <c r="E108" s="314"/>
      <c r="F108" s="314"/>
      <c r="G108" s="309"/>
      <c r="H108" s="314"/>
      <c r="I108" s="316" t="str">
        <f t="shared" si="4"/>
        <v/>
      </c>
      <c r="J108" s="316" t="str">
        <f t="shared" si="5"/>
        <v/>
      </c>
      <c r="K108" s="319" t="str">
        <f t="shared" si="6"/>
        <v/>
      </c>
      <c r="L108" s="321" t="str">
        <f t="shared" si="7"/>
        <v/>
      </c>
      <c r="M108" s="326"/>
    </row>
    <row r="109" spans="2:13" s="303" customFormat="1" ht="49.5" customHeight="1">
      <c r="B109" s="307">
        <v>103</v>
      </c>
      <c r="C109" s="309"/>
      <c r="D109" s="313"/>
      <c r="E109" s="314"/>
      <c r="F109" s="314"/>
      <c r="G109" s="309"/>
      <c r="H109" s="314"/>
      <c r="I109" s="316" t="str">
        <f t="shared" si="4"/>
        <v/>
      </c>
      <c r="J109" s="316" t="str">
        <f t="shared" si="5"/>
        <v/>
      </c>
      <c r="K109" s="319" t="str">
        <f t="shared" si="6"/>
        <v/>
      </c>
      <c r="L109" s="321" t="str">
        <f t="shared" si="7"/>
        <v/>
      </c>
      <c r="M109" s="326"/>
    </row>
    <row r="110" spans="2:13" s="303" customFormat="1" ht="49.5" customHeight="1">
      <c r="B110" s="307">
        <v>104</v>
      </c>
      <c r="C110" s="309"/>
      <c r="D110" s="313"/>
      <c r="E110" s="314"/>
      <c r="F110" s="314"/>
      <c r="G110" s="309"/>
      <c r="H110" s="314"/>
      <c r="I110" s="316" t="str">
        <f t="shared" si="4"/>
        <v/>
      </c>
      <c r="J110" s="316" t="str">
        <f t="shared" si="5"/>
        <v/>
      </c>
      <c r="K110" s="319" t="str">
        <f t="shared" si="6"/>
        <v/>
      </c>
      <c r="L110" s="321" t="str">
        <f t="shared" si="7"/>
        <v/>
      </c>
      <c r="M110" s="326"/>
    </row>
    <row r="111" spans="2:13" s="303" customFormat="1" ht="49.5" customHeight="1">
      <c r="B111" s="307">
        <v>105</v>
      </c>
      <c r="C111" s="309"/>
      <c r="D111" s="313"/>
      <c r="E111" s="314"/>
      <c r="F111" s="314"/>
      <c r="G111" s="309"/>
      <c r="H111" s="314"/>
      <c r="I111" s="316" t="str">
        <f t="shared" si="4"/>
        <v/>
      </c>
      <c r="J111" s="316" t="str">
        <f t="shared" si="5"/>
        <v/>
      </c>
      <c r="K111" s="319" t="str">
        <f t="shared" si="6"/>
        <v/>
      </c>
      <c r="L111" s="321" t="str">
        <f t="shared" si="7"/>
        <v/>
      </c>
      <c r="M111" s="326"/>
    </row>
    <row r="112" spans="2:13" s="303" customFormat="1" ht="49.5" customHeight="1">
      <c r="B112" s="307">
        <v>106</v>
      </c>
      <c r="C112" s="309"/>
      <c r="D112" s="313"/>
      <c r="E112" s="314"/>
      <c r="F112" s="314"/>
      <c r="G112" s="309"/>
      <c r="H112" s="314"/>
      <c r="I112" s="316" t="str">
        <f t="shared" si="4"/>
        <v/>
      </c>
      <c r="J112" s="316" t="str">
        <f t="shared" si="5"/>
        <v/>
      </c>
      <c r="K112" s="319" t="str">
        <f t="shared" si="6"/>
        <v/>
      </c>
      <c r="L112" s="321" t="str">
        <f t="shared" si="7"/>
        <v/>
      </c>
      <c r="M112" s="326"/>
    </row>
    <row r="113" spans="2:13" s="303" customFormat="1" ht="49.5" customHeight="1">
      <c r="B113" s="307">
        <v>107</v>
      </c>
      <c r="C113" s="309"/>
      <c r="D113" s="313"/>
      <c r="E113" s="314"/>
      <c r="F113" s="314"/>
      <c r="G113" s="309"/>
      <c r="H113" s="314"/>
      <c r="I113" s="316" t="str">
        <f t="shared" si="4"/>
        <v/>
      </c>
      <c r="J113" s="316" t="str">
        <f t="shared" si="5"/>
        <v/>
      </c>
      <c r="K113" s="319" t="str">
        <f t="shared" si="6"/>
        <v/>
      </c>
      <c r="L113" s="321" t="str">
        <f t="shared" si="7"/>
        <v/>
      </c>
      <c r="M113" s="326"/>
    </row>
    <row r="114" spans="2:13" s="303" customFormat="1" ht="49.5" customHeight="1">
      <c r="B114" s="307">
        <v>108</v>
      </c>
      <c r="C114" s="309"/>
      <c r="D114" s="313"/>
      <c r="E114" s="314"/>
      <c r="F114" s="314"/>
      <c r="G114" s="309"/>
      <c r="H114" s="314"/>
      <c r="I114" s="316" t="str">
        <f t="shared" si="4"/>
        <v/>
      </c>
      <c r="J114" s="316" t="str">
        <f t="shared" si="5"/>
        <v/>
      </c>
      <c r="K114" s="319" t="str">
        <f t="shared" si="6"/>
        <v/>
      </c>
      <c r="L114" s="321" t="str">
        <f t="shared" si="7"/>
        <v/>
      </c>
      <c r="M114" s="326"/>
    </row>
    <row r="115" spans="2:13" s="303" customFormat="1" ht="49.5" customHeight="1">
      <c r="B115" s="307">
        <v>109</v>
      </c>
      <c r="C115" s="309"/>
      <c r="D115" s="313"/>
      <c r="E115" s="314"/>
      <c r="F115" s="314"/>
      <c r="G115" s="309"/>
      <c r="H115" s="314"/>
      <c r="I115" s="316" t="str">
        <f t="shared" si="4"/>
        <v/>
      </c>
      <c r="J115" s="316" t="str">
        <f t="shared" si="5"/>
        <v/>
      </c>
      <c r="K115" s="319" t="str">
        <f t="shared" si="6"/>
        <v/>
      </c>
      <c r="L115" s="321" t="str">
        <f t="shared" si="7"/>
        <v/>
      </c>
      <c r="M115" s="326"/>
    </row>
    <row r="116" spans="2:13" s="303" customFormat="1" ht="49.5" customHeight="1">
      <c r="B116" s="307">
        <v>110</v>
      </c>
      <c r="C116" s="309"/>
      <c r="D116" s="313"/>
      <c r="E116" s="314"/>
      <c r="F116" s="314"/>
      <c r="G116" s="309"/>
      <c r="H116" s="314"/>
      <c r="I116" s="316" t="str">
        <f t="shared" si="4"/>
        <v/>
      </c>
      <c r="J116" s="316" t="str">
        <f t="shared" si="5"/>
        <v/>
      </c>
      <c r="K116" s="319" t="str">
        <f t="shared" si="6"/>
        <v/>
      </c>
      <c r="L116" s="321" t="str">
        <f t="shared" si="7"/>
        <v/>
      </c>
      <c r="M116" s="326"/>
    </row>
    <row r="117" spans="2:13" s="303" customFormat="1" ht="49.5" customHeight="1">
      <c r="B117" s="307">
        <v>111</v>
      </c>
      <c r="C117" s="309"/>
      <c r="D117" s="313"/>
      <c r="E117" s="314"/>
      <c r="F117" s="314"/>
      <c r="G117" s="309"/>
      <c r="H117" s="314"/>
      <c r="I117" s="316" t="str">
        <f t="shared" si="4"/>
        <v/>
      </c>
      <c r="J117" s="316" t="str">
        <f t="shared" si="5"/>
        <v/>
      </c>
      <c r="K117" s="319" t="str">
        <f t="shared" si="6"/>
        <v/>
      </c>
      <c r="L117" s="321" t="str">
        <f t="shared" si="7"/>
        <v/>
      </c>
      <c r="M117" s="326"/>
    </row>
    <row r="118" spans="2:13" s="303" customFormat="1" ht="49.5" customHeight="1">
      <c r="B118" s="307">
        <v>112</v>
      </c>
      <c r="C118" s="309"/>
      <c r="D118" s="313"/>
      <c r="E118" s="314"/>
      <c r="F118" s="314"/>
      <c r="G118" s="309"/>
      <c r="H118" s="314"/>
      <c r="I118" s="316" t="str">
        <f t="shared" si="4"/>
        <v/>
      </c>
      <c r="J118" s="316" t="str">
        <f t="shared" si="5"/>
        <v/>
      </c>
      <c r="K118" s="319" t="str">
        <f t="shared" si="6"/>
        <v/>
      </c>
      <c r="L118" s="321" t="str">
        <f t="shared" si="7"/>
        <v/>
      </c>
      <c r="M118" s="326"/>
    </row>
    <row r="119" spans="2:13" s="303" customFormat="1" ht="49.5" customHeight="1">
      <c r="B119" s="307">
        <v>113</v>
      </c>
      <c r="C119" s="309"/>
      <c r="D119" s="313"/>
      <c r="E119" s="314"/>
      <c r="F119" s="314"/>
      <c r="G119" s="309"/>
      <c r="H119" s="314"/>
      <c r="I119" s="316" t="str">
        <f t="shared" si="4"/>
        <v/>
      </c>
      <c r="J119" s="316" t="str">
        <f t="shared" si="5"/>
        <v/>
      </c>
      <c r="K119" s="319" t="str">
        <f t="shared" si="6"/>
        <v/>
      </c>
      <c r="L119" s="321" t="str">
        <f t="shared" si="7"/>
        <v/>
      </c>
      <c r="M119" s="326"/>
    </row>
    <row r="120" spans="2:13" s="303" customFormat="1" ht="49.5" customHeight="1">
      <c r="B120" s="307">
        <v>114</v>
      </c>
      <c r="C120" s="309"/>
      <c r="D120" s="313"/>
      <c r="E120" s="314"/>
      <c r="F120" s="314"/>
      <c r="G120" s="309"/>
      <c r="H120" s="314"/>
      <c r="I120" s="316" t="str">
        <f t="shared" si="4"/>
        <v/>
      </c>
      <c r="J120" s="316" t="str">
        <f t="shared" si="5"/>
        <v/>
      </c>
      <c r="K120" s="319" t="str">
        <f t="shared" si="6"/>
        <v/>
      </c>
      <c r="L120" s="321" t="str">
        <f t="shared" si="7"/>
        <v/>
      </c>
      <c r="M120" s="326"/>
    </row>
    <row r="121" spans="2:13" s="303" customFormat="1" ht="49.5" customHeight="1">
      <c r="B121" s="307">
        <v>115</v>
      </c>
      <c r="C121" s="309"/>
      <c r="D121" s="313"/>
      <c r="E121" s="314"/>
      <c r="F121" s="314"/>
      <c r="G121" s="309"/>
      <c r="H121" s="314"/>
      <c r="I121" s="316" t="str">
        <f t="shared" si="4"/>
        <v/>
      </c>
      <c r="J121" s="316" t="str">
        <f t="shared" si="5"/>
        <v/>
      </c>
      <c r="K121" s="319" t="str">
        <f t="shared" si="6"/>
        <v/>
      </c>
      <c r="L121" s="321" t="str">
        <f t="shared" si="7"/>
        <v/>
      </c>
      <c r="M121" s="326"/>
    </row>
    <row r="122" spans="2:13" s="303" customFormat="1" ht="49.5" customHeight="1">
      <c r="B122" s="307">
        <v>116</v>
      </c>
      <c r="C122" s="309"/>
      <c r="D122" s="313"/>
      <c r="E122" s="314"/>
      <c r="F122" s="314"/>
      <c r="G122" s="309"/>
      <c r="H122" s="314"/>
      <c r="I122" s="316" t="str">
        <f t="shared" si="4"/>
        <v/>
      </c>
      <c r="J122" s="316" t="str">
        <f t="shared" si="5"/>
        <v/>
      </c>
      <c r="K122" s="319" t="str">
        <f t="shared" si="6"/>
        <v/>
      </c>
      <c r="L122" s="321" t="str">
        <f t="shared" si="7"/>
        <v/>
      </c>
      <c r="M122" s="326"/>
    </row>
    <row r="123" spans="2:13" s="303" customFormat="1" ht="49.5" customHeight="1">
      <c r="B123" s="307">
        <v>117</v>
      </c>
      <c r="C123" s="309"/>
      <c r="D123" s="313"/>
      <c r="E123" s="314"/>
      <c r="F123" s="314"/>
      <c r="G123" s="309"/>
      <c r="H123" s="314"/>
      <c r="I123" s="316" t="str">
        <f t="shared" si="4"/>
        <v/>
      </c>
      <c r="J123" s="316" t="str">
        <f t="shared" si="5"/>
        <v/>
      </c>
      <c r="K123" s="319" t="str">
        <f t="shared" si="6"/>
        <v/>
      </c>
      <c r="L123" s="321" t="str">
        <f t="shared" si="7"/>
        <v/>
      </c>
      <c r="M123" s="326"/>
    </row>
    <row r="124" spans="2:13" s="303" customFormat="1" ht="49.5" customHeight="1">
      <c r="B124" s="307">
        <v>118</v>
      </c>
      <c r="C124" s="309"/>
      <c r="D124" s="313"/>
      <c r="E124" s="314"/>
      <c r="F124" s="314"/>
      <c r="G124" s="309"/>
      <c r="H124" s="314"/>
      <c r="I124" s="316" t="str">
        <f t="shared" si="4"/>
        <v/>
      </c>
      <c r="J124" s="316" t="str">
        <f t="shared" si="5"/>
        <v/>
      </c>
      <c r="K124" s="319" t="str">
        <f t="shared" si="6"/>
        <v/>
      </c>
      <c r="L124" s="321" t="str">
        <f t="shared" si="7"/>
        <v/>
      </c>
      <c r="M124" s="326"/>
    </row>
    <row r="125" spans="2:13" s="303" customFormat="1" ht="49.5" customHeight="1">
      <c r="B125" s="307">
        <v>119</v>
      </c>
      <c r="C125" s="309"/>
      <c r="D125" s="313"/>
      <c r="E125" s="314"/>
      <c r="F125" s="314"/>
      <c r="G125" s="309"/>
      <c r="H125" s="314"/>
      <c r="I125" s="316" t="str">
        <f t="shared" si="4"/>
        <v/>
      </c>
      <c r="J125" s="316" t="str">
        <f t="shared" si="5"/>
        <v/>
      </c>
      <c r="K125" s="319" t="str">
        <f t="shared" si="6"/>
        <v/>
      </c>
      <c r="L125" s="321" t="str">
        <f t="shared" si="7"/>
        <v/>
      </c>
      <c r="M125" s="326"/>
    </row>
    <row r="126" spans="2:13" s="303" customFormat="1" ht="49.5" customHeight="1">
      <c r="B126" s="307">
        <v>120</v>
      </c>
      <c r="C126" s="309"/>
      <c r="D126" s="313"/>
      <c r="E126" s="314"/>
      <c r="F126" s="314"/>
      <c r="G126" s="309"/>
      <c r="H126" s="314"/>
      <c r="I126" s="316" t="str">
        <f t="shared" si="4"/>
        <v/>
      </c>
      <c r="J126" s="316" t="str">
        <f t="shared" si="5"/>
        <v/>
      </c>
      <c r="K126" s="319" t="str">
        <f t="shared" si="6"/>
        <v/>
      </c>
      <c r="L126" s="321" t="str">
        <f t="shared" si="7"/>
        <v/>
      </c>
      <c r="M126" s="326"/>
    </row>
    <row r="127" spans="2:13" s="303" customFormat="1" ht="49.5" customHeight="1">
      <c r="B127" s="307">
        <v>121</v>
      </c>
      <c r="C127" s="309"/>
      <c r="D127" s="313"/>
      <c r="E127" s="314"/>
      <c r="F127" s="314"/>
      <c r="G127" s="309"/>
      <c r="H127" s="314"/>
      <c r="I127" s="316" t="str">
        <f t="shared" si="4"/>
        <v/>
      </c>
      <c r="J127" s="316" t="str">
        <f t="shared" si="5"/>
        <v/>
      </c>
      <c r="K127" s="319" t="str">
        <f t="shared" si="6"/>
        <v/>
      </c>
      <c r="L127" s="321" t="str">
        <f t="shared" si="7"/>
        <v/>
      </c>
      <c r="M127" s="326"/>
    </row>
    <row r="128" spans="2:13" s="303" customFormat="1" ht="49.5" customHeight="1">
      <c r="B128" s="307">
        <v>122</v>
      </c>
      <c r="C128" s="309"/>
      <c r="D128" s="313"/>
      <c r="E128" s="314"/>
      <c r="F128" s="314"/>
      <c r="G128" s="309"/>
      <c r="H128" s="314"/>
      <c r="I128" s="316" t="str">
        <f t="shared" si="4"/>
        <v/>
      </c>
      <c r="J128" s="316" t="str">
        <f t="shared" si="5"/>
        <v/>
      </c>
      <c r="K128" s="319" t="str">
        <f t="shared" si="6"/>
        <v/>
      </c>
      <c r="L128" s="321" t="str">
        <f t="shared" si="7"/>
        <v/>
      </c>
      <c r="M128" s="326"/>
    </row>
    <row r="129" spans="2:13" s="303" customFormat="1" ht="49.5" customHeight="1">
      <c r="B129" s="307">
        <v>123</v>
      </c>
      <c r="C129" s="309"/>
      <c r="D129" s="313"/>
      <c r="E129" s="314"/>
      <c r="F129" s="314"/>
      <c r="G129" s="309"/>
      <c r="H129" s="314"/>
      <c r="I129" s="316" t="str">
        <f t="shared" si="4"/>
        <v/>
      </c>
      <c r="J129" s="316" t="str">
        <f t="shared" si="5"/>
        <v/>
      </c>
      <c r="K129" s="319" t="str">
        <f t="shared" si="6"/>
        <v/>
      </c>
      <c r="L129" s="321" t="str">
        <f t="shared" si="7"/>
        <v/>
      </c>
      <c r="M129" s="326"/>
    </row>
    <row r="130" spans="2:13" s="303" customFormat="1" ht="49.5" customHeight="1">
      <c r="B130" s="307">
        <v>124</v>
      </c>
      <c r="C130" s="309"/>
      <c r="D130" s="313"/>
      <c r="E130" s="314"/>
      <c r="F130" s="314"/>
      <c r="G130" s="309"/>
      <c r="H130" s="314"/>
      <c r="I130" s="316" t="str">
        <f t="shared" si="4"/>
        <v/>
      </c>
      <c r="J130" s="316" t="str">
        <f t="shared" si="5"/>
        <v/>
      </c>
      <c r="K130" s="319" t="str">
        <f t="shared" si="6"/>
        <v/>
      </c>
      <c r="L130" s="321" t="str">
        <f t="shared" si="7"/>
        <v/>
      </c>
      <c r="M130" s="326"/>
    </row>
    <row r="131" spans="2:13" s="303" customFormat="1" ht="49.5" customHeight="1">
      <c r="B131" s="307">
        <v>125</v>
      </c>
      <c r="C131" s="309"/>
      <c r="D131" s="313"/>
      <c r="E131" s="314"/>
      <c r="F131" s="314"/>
      <c r="G131" s="309"/>
      <c r="H131" s="314"/>
      <c r="I131" s="316" t="str">
        <f t="shared" si="4"/>
        <v/>
      </c>
      <c r="J131" s="316" t="str">
        <f t="shared" si="5"/>
        <v/>
      </c>
      <c r="K131" s="319" t="str">
        <f t="shared" si="6"/>
        <v/>
      </c>
      <c r="L131" s="321" t="str">
        <f t="shared" si="7"/>
        <v/>
      </c>
      <c r="M131" s="326"/>
    </row>
    <row r="132" spans="2:13" s="303" customFormat="1" ht="49.5" customHeight="1">
      <c r="B132" s="307">
        <v>126</v>
      </c>
      <c r="C132" s="309"/>
      <c r="D132" s="313"/>
      <c r="E132" s="314"/>
      <c r="F132" s="314"/>
      <c r="G132" s="309"/>
      <c r="H132" s="314"/>
      <c r="I132" s="316" t="str">
        <f t="shared" si="4"/>
        <v/>
      </c>
      <c r="J132" s="316" t="str">
        <f t="shared" si="5"/>
        <v/>
      </c>
      <c r="K132" s="319" t="str">
        <f t="shared" si="6"/>
        <v/>
      </c>
      <c r="L132" s="321" t="str">
        <f t="shared" si="7"/>
        <v/>
      </c>
      <c r="M132" s="326"/>
    </row>
    <row r="133" spans="2:13" s="303" customFormat="1" ht="49.5" customHeight="1">
      <c r="B133" s="307">
        <v>127</v>
      </c>
      <c r="C133" s="309"/>
      <c r="D133" s="313"/>
      <c r="E133" s="314"/>
      <c r="F133" s="314"/>
      <c r="G133" s="309"/>
      <c r="H133" s="314"/>
      <c r="I133" s="316" t="str">
        <f t="shared" si="4"/>
        <v/>
      </c>
      <c r="J133" s="316" t="str">
        <f t="shared" si="5"/>
        <v/>
      </c>
      <c r="K133" s="319" t="str">
        <f t="shared" si="6"/>
        <v/>
      </c>
      <c r="L133" s="321" t="str">
        <f t="shared" si="7"/>
        <v/>
      </c>
      <c r="M133" s="326"/>
    </row>
    <row r="134" spans="2:13" s="303" customFormat="1" ht="49.5" customHeight="1">
      <c r="B134" s="307">
        <v>128</v>
      </c>
      <c r="C134" s="309"/>
      <c r="D134" s="313"/>
      <c r="E134" s="314"/>
      <c r="F134" s="314"/>
      <c r="G134" s="309"/>
      <c r="H134" s="314"/>
      <c r="I134" s="316" t="str">
        <f t="shared" si="4"/>
        <v/>
      </c>
      <c r="J134" s="316" t="str">
        <f t="shared" si="5"/>
        <v/>
      </c>
      <c r="K134" s="319" t="str">
        <f t="shared" si="6"/>
        <v/>
      </c>
      <c r="L134" s="321" t="str">
        <f t="shared" si="7"/>
        <v/>
      </c>
      <c r="M134" s="326"/>
    </row>
    <row r="135" spans="2:13" s="303" customFormat="1" ht="49.5" customHeight="1">
      <c r="B135" s="307">
        <v>129</v>
      </c>
      <c r="C135" s="309"/>
      <c r="D135" s="313"/>
      <c r="E135" s="314"/>
      <c r="F135" s="314"/>
      <c r="G135" s="309"/>
      <c r="H135" s="314"/>
      <c r="I135" s="316" t="str">
        <f t="shared" ref="I135:I156" si="8">IF(E135="障害者支援施設（施設入所支援事業所）","",IF(H135="","",H135*2800))</f>
        <v/>
      </c>
      <c r="J135" s="316" t="str">
        <f t="shared" ref="J135:J156" si="9">IF(E135="障害者支援施設（施設入所支援事業所）",IF(H135="","",H135*32800),"")</f>
        <v/>
      </c>
      <c r="K135" s="319" t="str">
        <f t="shared" ref="K135:K156" si="10">IF(E135="","",IF(E135="障害者支援施設（施設入所支援事業所）",$DH$6,$DH$7))</f>
        <v/>
      </c>
      <c r="L135" s="321" t="str">
        <f t="shared" ref="L135:L156" si="11">IF(E135="","",IF(E135="障害者支援施設（施設入所支援事業所）",MINA(J135,K135),MINA(I135,K135)))</f>
        <v/>
      </c>
      <c r="M135" s="326"/>
    </row>
    <row r="136" spans="2:13" s="303" customFormat="1" ht="49.5" customHeight="1">
      <c r="B136" s="307">
        <v>130</v>
      </c>
      <c r="C136" s="309"/>
      <c r="D136" s="313"/>
      <c r="E136" s="314"/>
      <c r="F136" s="314"/>
      <c r="G136" s="309"/>
      <c r="H136" s="314"/>
      <c r="I136" s="316" t="str">
        <f t="shared" si="8"/>
        <v/>
      </c>
      <c r="J136" s="316" t="str">
        <f t="shared" si="9"/>
        <v/>
      </c>
      <c r="K136" s="319" t="str">
        <f t="shared" si="10"/>
        <v/>
      </c>
      <c r="L136" s="321" t="str">
        <f t="shared" si="11"/>
        <v/>
      </c>
      <c r="M136" s="326"/>
    </row>
    <row r="137" spans="2:13" s="303" customFormat="1" ht="49.5" customHeight="1">
      <c r="B137" s="307">
        <v>131</v>
      </c>
      <c r="C137" s="309"/>
      <c r="D137" s="313"/>
      <c r="E137" s="314"/>
      <c r="F137" s="314"/>
      <c r="G137" s="309"/>
      <c r="H137" s="314"/>
      <c r="I137" s="316" t="str">
        <f t="shared" si="8"/>
        <v/>
      </c>
      <c r="J137" s="316" t="str">
        <f t="shared" si="9"/>
        <v/>
      </c>
      <c r="K137" s="319" t="str">
        <f t="shared" si="10"/>
        <v/>
      </c>
      <c r="L137" s="321" t="str">
        <f t="shared" si="11"/>
        <v/>
      </c>
      <c r="M137" s="326"/>
    </row>
    <row r="138" spans="2:13" s="303" customFormat="1" ht="49.5" customHeight="1">
      <c r="B138" s="307">
        <v>132</v>
      </c>
      <c r="C138" s="309"/>
      <c r="D138" s="313"/>
      <c r="E138" s="314"/>
      <c r="F138" s="314"/>
      <c r="G138" s="309"/>
      <c r="H138" s="314"/>
      <c r="I138" s="316" t="str">
        <f t="shared" si="8"/>
        <v/>
      </c>
      <c r="J138" s="316" t="str">
        <f t="shared" si="9"/>
        <v/>
      </c>
      <c r="K138" s="319" t="str">
        <f t="shared" si="10"/>
        <v/>
      </c>
      <c r="L138" s="321" t="str">
        <f t="shared" si="11"/>
        <v/>
      </c>
      <c r="M138" s="326"/>
    </row>
    <row r="139" spans="2:13" s="303" customFormat="1" ht="49.5" customHeight="1">
      <c r="B139" s="307">
        <v>133</v>
      </c>
      <c r="C139" s="309"/>
      <c r="D139" s="313"/>
      <c r="E139" s="314"/>
      <c r="F139" s="314"/>
      <c r="G139" s="309"/>
      <c r="H139" s="314"/>
      <c r="I139" s="316" t="str">
        <f t="shared" si="8"/>
        <v/>
      </c>
      <c r="J139" s="316" t="str">
        <f t="shared" si="9"/>
        <v/>
      </c>
      <c r="K139" s="319" t="str">
        <f t="shared" si="10"/>
        <v/>
      </c>
      <c r="L139" s="321" t="str">
        <f t="shared" si="11"/>
        <v/>
      </c>
      <c r="M139" s="326"/>
    </row>
    <row r="140" spans="2:13" s="303" customFormat="1" ht="49.5" customHeight="1">
      <c r="B140" s="307">
        <v>134</v>
      </c>
      <c r="C140" s="309"/>
      <c r="D140" s="313"/>
      <c r="E140" s="314"/>
      <c r="F140" s="314"/>
      <c r="G140" s="309"/>
      <c r="H140" s="314"/>
      <c r="I140" s="316" t="str">
        <f t="shared" si="8"/>
        <v/>
      </c>
      <c r="J140" s="316" t="str">
        <f t="shared" si="9"/>
        <v/>
      </c>
      <c r="K140" s="319" t="str">
        <f t="shared" si="10"/>
        <v/>
      </c>
      <c r="L140" s="321" t="str">
        <f t="shared" si="11"/>
        <v/>
      </c>
      <c r="M140" s="326"/>
    </row>
    <row r="141" spans="2:13" s="303" customFormat="1" ht="49.5" customHeight="1">
      <c r="B141" s="307">
        <v>135</v>
      </c>
      <c r="C141" s="309"/>
      <c r="D141" s="313"/>
      <c r="E141" s="314"/>
      <c r="F141" s="314"/>
      <c r="G141" s="309"/>
      <c r="H141" s="314"/>
      <c r="I141" s="316" t="str">
        <f t="shared" si="8"/>
        <v/>
      </c>
      <c r="J141" s="316" t="str">
        <f t="shared" si="9"/>
        <v/>
      </c>
      <c r="K141" s="319" t="str">
        <f t="shared" si="10"/>
        <v/>
      </c>
      <c r="L141" s="321" t="str">
        <f t="shared" si="11"/>
        <v/>
      </c>
      <c r="M141" s="326"/>
    </row>
    <row r="142" spans="2:13" s="303" customFormat="1" ht="49.5" customHeight="1">
      <c r="B142" s="307">
        <v>136</v>
      </c>
      <c r="C142" s="309"/>
      <c r="D142" s="313"/>
      <c r="E142" s="314"/>
      <c r="F142" s="314"/>
      <c r="G142" s="309"/>
      <c r="H142" s="314"/>
      <c r="I142" s="316" t="str">
        <f t="shared" si="8"/>
        <v/>
      </c>
      <c r="J142" s="316" t="str">
        <f t="shared" si="9"/>
        <v/>
      </c>
      <c r="K142" s="319" t="str">
        <f t="shared" si="10"/>
        <v/>
      </c>
      <c r="L142" s="321" t="str">
        <f t="shared" si="11"/>
        <v/>
      </c>
      <c r="M142" s="326"/>
    </row>
    <row r="143" spans="2:13" s="303" customFormat="1" ht="49.5" customHeight="1">
      <c r="B143" s="307">
        <v>137</v>
      </c>
      <c r="C143" s="309"/>
      <c r="D143" s="313"/>
      <c r="E143" s="314"/>
      <c r="F143" s="314"/>
      <c r="G143" s="309"/>
      <c r="H143" s="314"/>
      <c r="I143" s="316" t="str">
        <f t="shared" si="8"/>
        <v/>
      </c>
      <c r="J143" s="316" t="str">
        <f t="shared" si="9"/>
        <v/>
      </c>
      <c r="K143" s="319" t="str">
        <f t="shared" si="10"/>
        <v/>
      </c>
      <c r="L143" s="321" t="str">
        <f t="shared" si="11"/>
        <v/>
      </c>
      <c r="M143" s="326"/>
    </row>
    <row r="144" spans="2:13" s="303" customFormat="1" ht="49.5" customHeight="1">
      <c r="B144" s="307">
        <v>138</v>
      </c>
      <c r="C144" s="309"/>
      <c r="D144" s="313"/>
      <c r="E144" s="314"/>
      <c r="F144" s="314"/>
      <c r="G144" s="309"/>
      <c r="H144" s="314"/>
      <c r="I144" s="316" t="str">
        <f t="shared" si="8"/>
        <v/>
      </c>
      <c r="J144" s="316" t="str">
        <f t="shared" si="9"/>
        <v/>
      </c>
      <c r="K144" s="319" t="str">
        <f t="shared" si="10"/>
        <v/>
      </c>
      <c r="L144" s="321" t="str">
        <f t="shared" si="11"/>
        <v/>
      </c>
      <c r="M144" s="326"/>
    </row>
    <row r="145" spans="2:13" s="303" customFormat="1" ht="49.5" customHeight="1">
      <c r="B145" s="307">
        <v>139</v>
      </c>
      <c r="C145" s="309"/>
      <c r="D145" s="313"/>
      <c r="E145" s="314"/>
      <c r="F145" s="314"/>
      <c r="G145" s="309"/>
      <c r="H145" s="314"/>
      <c r="I145" s="316" t="str">
        <f t="shared" si="8"/>
        <v/>
      </c>
      <c r="J145" s="316" t="str">
        <f t="shared" si="9"/>
        <v/>
      </c>
      <c r="K145" s="319" t="str">
        <f t="shared" si="10"/>
        <v/>
      </c>
      <c r="L145" s="321" t="str">
        <f t="shared" si="11"/>
        <v/>
      </c>
      <c r="M145" s="326"/>
    </row>
    <row r="146" spans="2:13" s="303" customFormat="1" ht="49.5" customHeight="1">
      <c r="B146" s="307">
        <v>140</v>
      </c>
      <c r="C146" s="309"/>
      <c r="D146" s="313"/>
      <c r="E146" s="314"/>
      <c r="F146" s="314"/>
      <c r="G146" s="309"/>
      <c r="H146" s="314"/>
      <c r="I146" s="316" t="str">
        <f t="shared" si="8"/>
        <v/>
      </c>
      <c r="J146" s="316" t="str">
        <f t="shared" si="9"/>
        <v/>
      </c>
      <c r="K146" s="319" t="str">
        <f t="shared" si="10"/>
        <v/>
      </c>
      <c r="L146" s="321" t="str">
        <f t="shared" si="11"/>
        <v/>
      </c>
      <c r="M146" s="326"/>
    </row>
    <row r="147" spans="2:13" s="303" customFormat="1" ht="49.5" customHeight="1">
      <c r="B147" s="307">
        <v>141</v>
      </c>
      <c r="C147" s="309"/>
      <c r="D147" s="313"/>
      <c r="E147" s="314"/>
      <c r="F147" s="314"/>
      <c r="G147" s="309"/>
      <c r="H147" s="314"/>
      <c r="I147" s="316" t="str">
        <f t="shared" si="8"/>
        <v/>
      </c>
      <c r="J147" s="316" t="str">
        <f t="shared" si="9"/>
        <v/>
      </c>
      <c r="K147" s="319" t="str">
        <f t="shared" si="10"/>
        <v/>
      </c>
      <c r="L147" s="321" t="str">
        <f t="shared" si="11"/>
        <v/>
      </c>
      <c r="M147" s="326"/>
    </row>
    <row r="148" spans="2:13" s="303" customFormat="1" ht="49.5" customHeight="1">
      <c r="B148" s="307">
        <v>142</v>
      </c>
      <c r="C148" s="309"/>
      <c r="D148" s="313"/>
      <c r="E148" s="314"/>
      <c r="F148" s="314"/>
      <c r="G148" s="309"/>
      <c r="H148" s="314"/>
      <c r="I148" s="316" t="str">
        <f t="shared" si="8"/>
        <v/>
      </c>
      <c r="J148" s="316" t="str">
        <f t="shared" si="9"/>
        <v/>
      </c>
      <c r="K148" s="319" t="str">
        <f t="shared" si="10"/>
        <v/>
      </c>
      <c r="L148" s="321" t="str">
        <f t="shared" si="11"/>
        <v/>
      </c>
      <c r="M148" s="326"/>
    </row>
    <row r="149" spans="2:13" s="303" customFormat="1" ht="49.5" customHeight="1">
      <c r="B149" s="307">
        <v>143</v>
      </c>
      <c r="C149" s="309"/>
      <c r="D149" s="313"/>
      <c r="E149" s="314"/>
      <c r="F149" s="314"/>
      <c r="G149" s="309"/>
      <c r="H149" s="314"/>
      <c r="I149" s="316" t="str">
        <f t="shared" si="8"/>
        <v/>
      </c>
      <c r="J149" s="316" t="str">
        <f t="shared" si="9"/>
        <v/>
      </c>
      <c r="K149" s="319" t="str">
        <f t="shared" si="10"/>
        <v/>
      </c>
      <c r="L149" s="321" t="str">
        <f t="shared" si="11"/>
        <v/>
      </c>
      <c r="M149" s="326"/>
    </row>
    <row r="150" spans="2:13" s="303" customFormat="1" ht="49.5" customHeight="1">
      <c r="B150" s="307">
        <v>144</v>
      </c>
      <c r="C150" s="309"/>
      <c r="D150" s="313"/>
      <c r="E150" s="314"/>
      <c r="F150" s="314"/>
      <c r="G150" s="309"/>
      <c r="H150" s="314"/>
      <c r="I150" s="316" t="str">
        <f t="shared" si="8"/>
        <v/>
      </c>
      <c r="J150" s="316" t="str">
        <f t="shared" si="9"/>
        <v/>
      </c>
      <c r="K150" s="319" t="str">
        <f t="shared" si="10"/>
        <v/>
      </c>
      <c r="L150" s="321" t="str">
        <f t="shared" si="11"/>
        <v/>
      </c>
      <c r="M150" s="326"/>
    </row>
    <row r="151" spans="2:13" s="303" customFormat="1" ht="49.5" customHeight="1">
      <c r="B151" s="307">
        <v>145</v>
      </c>
      <c r="C151" s="309"/>
      <c r="D151" s="313"/>
      <c r="E151" s="314"/>
      <c r="F151" s="314"/>
      <c r="G151" s="309"/>
      <c r="H151" s="314"/>
      <c r="I151" s="316" t="str">
        <f t="shared" si="8"/>
        <v/>
      </c>
      <c r="J151" s="316" t="str">
        <f t="shared" si="9"/>
        <v/>
      </c>
      <c r="K151" s="319" t="str">
        <f t="shared" si="10"/>
        <v/>
      </c>
      <c r="L151" s="321" t="str">
        <f t="shared" si="11"/>
        <v/>
      </c>
      <c r="M151" s="326"/>
    </row>
    <row r="152" spans="2:13" s="303" customFormat="1" ht="49.5" customHeight="1">
      <c r="B152" s="307">
        <v>146</v>
      </c>
      <c r="C152" s="309"/>
      <c r="D152" s="313"/>
      <c r="E152" s="314"/>
      <c r="F152" s="314"/>
      <c r="G152" s="309"/>
      <c r="H152" s="314"/>
      <c r="I152" s="316" t="str">
        <f t="shared" si="8"/>
        <v/>
      </c>
      <c r="J152" s="316" t="str">
        <f t="shared" si="9"/>
        <v/>
      </c>
      <c r="K152" s="319" t="str">
        <f t="shared" si="10"/>
        <v/>
      </c>
      <c r="L152" s="321" t="str">
        <f t="shared" si="11"/>
        <v/>
      </c>
      <c r="M152" s="326"/>
    </row>
    <row r="153" spans="2:13" s="303" customFormat="1" ht="49.5" customHeight="1">
      <c r="B153" s="307">
        <v>147</v>
      </c>
      <c r="C153" s="309"/>
      <c r="D153" s="313"/>
      <c r="E153" s="314"/>
      <c r="F153" s="314"/>
      <c r="G153" s="309"/>
      <c r="H153" s="314"/>
      <c r="I153" s="316" t="str">
        <f t="shared" si="8"/>
        <v/>
      </c>
      <c r="J153" s="316" t="str">
        <f t="shared" si="9"/>
        <v/>
      </c>
      <c r="K153" s="319" t="str">
        <f t="shared" si="10"/>
        <v/>
      </c>
      <c r="L153" s="321" t="str">
        <f t="shared" si="11"/>
        <v/>
      </c>
      <c r="M153" s="326"/>
    </row>
    <row r="154" spans="2:13" s="303" customFormat="1" ht="49.5" customHeight="1">
      <c r="B154" s="307">
        <v>148</v>
      </c>
      <c r="C154" s="309"/>
      <c r="D154" s="313"/>
      <c r="E154" s="314"/>
      <c r="F154" s="314"/>
      <c r="G154" s="309"/>
      <c r="H154" s="314"/>
      <c r="I154" s="316" t="str">
        <f t="shared" si="8"/>
        <v/>
      </c>
      <c r="J154" s="316" t="str">
        <f t="shared" si="9"/>
        <v/>
      </c>
      <c r="K154" s="319" t="str">
        <f t="shared" si="10"/>
        <v/>
      </c>
      <c r="L154" s="321" t="str">
        <f t="shared" si="11"/>
        <v/>
      </c>
      <c r="M154" s="326"/>
    </row>
    <row r="155" spans="2:13" s="303" customFormat="1" ht="49.5" customHeight="1">
      <c r="B155" s="307">
        <v>149</v>
      </c>
      <c r="C155" s="309"/>
      <c r="D155" s="313"/>
      <c r="E155" s="314"/>
      <c r="F155" s="314"/>
      <c r="G155" s="309"/>
      <c r="H155" s="314"/>
      <c r="I155" s="316" t="str">
        <f t="shared" si="8"/>
        <v/>
      </c>
      <c r="J155" s="316" t="str">
        <f t="shared" si="9"/>
        <v/>
      </c>
      <c r="K155" s="319" t="str">
        <f t="shared" si="10"/>
        <v/>
      </c>
      <c r="L155" s="321" t="str">
        <f t="shared" si="11"/>
        <v/>
      </c>
      <c r="M155" s="326"/>
    </row>
    <row r="156" spans="2:13" s="303" customFormat="1" ht="49.5" customHeight="1">
      <c r="B156" s="307">
        <v>150</v>
      </c>
      <c r="C156" s="309"/>
      <c r="D156" s="313"/>
      <c r="E156" s="314"/>
      <c r="F156" s="314"/>
      <c r="G156" s="309"/>
      <c r="H156" s="314"/>
      <c r="I156" s="316" t="str">
        <f t="shared" si="8"/>
        <v/>
      </c>
      <c r="J156" s="316" t="str">
        <f t="shared" si="9"/>
        <v/>
      </c>
      <c r="K156" s="319" t="str">
        <f t="shared" si="10"/>
        <v/>
      </c>
      <c r="L156" s="321" t="str">
        <f t="shared" si="11"/>
        <v/>
      </c>
      <c r="M156" s="326"/>
    </row>
    <row r="158" spans="2:13">
      <c r="C158" s="310" t="s">
        <v>74</v>
      </c>
    </row>
    <row r="159" spans="2:13">
      <c r="C159" s="310" t="s">
        <v>76</v>
      </c>
    </row>
    <row r="160" spans="2:13">
      <c r="C160" s="310" t="s">
        <v>93</v>
      </c>
    </row>
    <row r="161" spans="3:3">
      <c r="C161" s="311" t="s">
        <v>77</v>
      </c>
    </row>
    <row r="162" spans="3:3">
      <c r="C162" s="255" t="s">
        <v>75</v>
      </c>
    </row>
  </sheetData>
  <sheetProtection password="CC1B" sheet="1" objects="1" scenarios="1"/>
  <mergeCells count="4">
    <mergeCell ref="L1:M1"/>
    <mergeCell ref="B2:D2"/>
    <mergeCell ref="B3:M3"/>
    <mergeCell ref="L4:M4"/>
  </mergeCells>
  <phoneticPr fontId="3"/>
  <conditionalFormatting sqref="L1:M2">
    <cfRule type="cellIs" dxfId="1" priority="3" operator="equal">
      <formula>0</formula>
    </cfRule>
  </conditionalFormatting>
  <dataValidations count="2">
    <dataValidation type="list" allowBlank="1" showDropDown="0" showInputMessage="1" showErrorMessage="1" sqref="M7:M156">
      <formula1>"可, "</formula1>
    </dataValidation>
    <dataValidation type="list" allowBlank="1" showDropDown="0" showInputMessage="1" showErrorMessage="1" sqref="E7:E156">
      <formula1>$C$158:$C$162</formula1>
    </dataValidation>
  </dataValidations>
  <printOptions horizontalCentered="1"/>
  <pageMargins left="0.23622047244094488" right="0.23622047244094488" top="0.39370078740157477" bottom="0.39370078740157477" header="0" footer="0"/>
  <pageSetup paperSize="9" scale="68" fitToWidth="1" fitToHeight="0" orientation="landscape" usePrinterDefaults="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8">
    <tabColor rgb="FF1200FF"/>
  </sheetPr>
  <dimension ref="B1:U44"/>
  <sheetViews>
    <sheetView view="pageBreakPreview" zoomScale="85" zoomScaleSheetLayoutView="85" workbookViewId="0">
      <selection activeCell="B1" sqref="B1"/>
    </sheetView>
  </sheetViews>
  <sheetFormatPr defaultColWidth="2.25" defaultRowHeight="13.5"/>
  <cols>
    <col min="1" max="1" width="0.5" style="241" customWidth="1"/>
    <col min="2" max="2" width="3.125" style="241" customWidth="1"/>
    <col min="3" max="3" width="22" style="255" customWidth="1"/>
    <col min="4" max="4" width="16.125" style="276" customWidth="1"/>
    <col min="5" max="5" width="28.25" style="276" customWidth="1"/>
    <col min="6" max="6" width="18.875" style="276" customWidth="1"/>
    <col min="7" max="7" width="29.125" style="255" customWidth="1"/>
    <col min="8" max="8" width="15.125" style="276" customWidth="1"/>
    <col min="9" max="9" width="17.25" style="244" customWidth="1"/>
    <col min="10" max="10" width="12" style="241" customWidth="1"/>
    <col min="11" max="11" width="0.625" style="241" customWidth="1"/>
    <col min="12" max="20" width="2.25" style="241"/>
    <col min="21" max="21" width="9.69921875" style="241" bestFit="1" customWidth="1"/>
    <col min="22" max="16384" width="2.25" style="241"/>
  </cols>
  <sheetData>
    <row r="1" spans="2:21" ht="15.75" customHeight="1">
      <c r="B1" s="304" t="s">
        <v>124</v>
      </c>
      <c r="I1" s="264"/>
      <c r="J1" s="264"/>
    </row>
    <row r="2" spans="2:21" ht="24.75" customHeight="1">
      <c r="B2" s="329" t="s">
        <v>142</v>
      </c>
      <c r="C2" s="333"/>
      <c r="D2" s="335"/>
      <c r="I2" s="242"/>
      <c r="J2" s="242"/>
    </row>
    <row r="3" spans="2:21" ht="25.5" customHeight="1">
      <c r="B3" s="262" t="s">
        <v>125</v>
      </c>
      <c r="C3" s="262"/>
      <c r="D3" s="262"/>
      <c r="E3" s="262"/>
      <c r="F3" s="262"/>
      <c r="G3" s="262"/>
      <c r="H3" s="262"/>
      <c r="I3" s="262"/>
      <c r="J3" s="262"/>
    </row>
    <row r="4" spans="2:21" ht="22.5" customHeight="1">
      <c r="B4" s="248"/>
      <c r="C4" s="248"/>
      <c r="D4" s="336"/>
      <c r="E4" s="248"/>
      <c r="F4" s="248"/>
      <c r="G4" s="248"/>
      <c r="H4" s="317" t="s">
        <v>122</v>
      </c>
      <c r="I4" s="265" t="str">
        <f>'（様式第１号）申請書（総括表）'!H12&amp;""</f>
        <v/>
      </c>
      <c r="J4" s="271"/>
    </row>
    <row r="5" spans="2:21" ht="21" customHeight="1">
      <c r="B5" s="330" t="s">
        <v>127</v>
      </c>
      <c r="J5" s="272" t="s">
        <v>126</v>
      </c>
    </row>
    <row r="6" spans="2:21" ht="30" customHeight="1">
      <c r="B6" s="306" t="s">
        <v>36</v>
      </c>
      <c r="C6" s="308" t="s">
        <v>79</v>
      </c>
      <c r="D6" s="306" t="s">
        <v>133</v>
      </c>
      <c r="E6" s="306" t="s">
        <v>4</v>
      </c>
      <c r="F6" s="306" t="s">
        <v>42</v>
      </c>
      <c r="G6" s="308" t="s">
        <v>37</v>
      </c>
      <c r="H6" s="338"/>
      <c r="I6" s="320" t="s">
        <v>39</v>
      </c>
      <c r="J6" s="273" t="s">
        <v>12</v>
      </c>
      <c r="U6" s="327"/>
    </row>
    <row r="7" spans="2:21" ht="24" customHeight="1">
      <c r="B7" s="251">
        <v>1</v>
      </c>
      <c r="C7" s="334">
        <f>'(別紙様式2)通所系'!C8</f>
        <v>0</v>
      </c>
      <c r="D7" s="337" t="str">
        <f>IF('(別紙様式2)通所系'!D8="","",'(別紙様式2)通所系'!D8)</f>
        <v/>
      </c>
      <c r="E7" s="293">
        <f>'(別紙様式2)通所系'!E8</f>
        <v>0</v>
      </c>
      <c r="F7" s="293">
        <f>'(別紙様式2)通所系'!F8</f>
        <v>0</v>
      </c>
      <c r="G7" s="334">
        <f>'(別紙様式2)通所系'!G8</f>
        <v>0</v>
      </c>
      <c r="H7" s="339"/>
      <c r="I7" s="342" t="str">
        <f t="shared" ref="I7:I16" si="0">IF(OR(E7="自立訓練（機能訓練）事業所",E7="自立訓練（生活訓練）事業所",E7="就労移行支援事業所",E7="就労継続支援事業所（Ａ型）",E7="就労継続支援事業所（Ｂ型）",E7="就労選択支援事業所",E7="生活介護事業所",E7="児童発達支援事業所",E7="放課後等デイサービス事業所"),180000,"")</f>
        <v/>
      </c>
      <c r="J7" s="274"/>
      <c r="U7" s="327"/>
    </row>
    <row r="8" spans="2:21" ht="24" customHeight="1">
      <c r="B8" s="251">
        <v>2</v>
      </c>
      <c r="C8" s="334">
        <f>'(別紙様式2)通所系'!C9</f>
        <v>0</v>
      </c>
      <c r="D8" s="337" t="str">
        <f>IF('(別紙様式2)通所系'!D9="","",'(別紙様式2)通所系'!D9)</f>
        <v/>
      </c>
      <c r="E8" s="293">
        <f>'(別紙様式2)通所系'!E9</f>
        <v>0</v>
      </c>
      <c r="F8" s="293">
        <f>'(別紙様式2)通所系'!F9</f>
        <v>0</v>
      </c>
      <c r="G8" s="334">
        <f>'(別紙様式2)通所系'!G9</f>
        <v>0</v>
      </c>
      <c r="H8" s="339"/>
      <c r="I8" s="342" t="str">
        <f t="shared" si="0"/>
        <v/>
      </c>
      <c r="J8" s="274"/>
      <c r="U8" s="327"/>
    </row>
    <row r="9" spans="2:21" ht="24" customHeight="1">
      <c r="B9" s="251">
        <v>3</v>
      </c>
      <c r="C9" s="334">
        <f>'(別紙様式2)通所系'!C10</f>
        <v>0</v>
      </c>
      <c r="D9" s="337" t="str">
        <f>IF('(別紙様式2)通所系'!D10="","",'(別紙様式2)通所系'!D10)</f>
        <v/>
      </c>
      <c r="E9" s="293">
        <f>'(別紙様式2)通所系'!E10</f>
        <v>0</v>
      </c>
      <c r="F9" s="293">
        <f>'(別紙様式2)通所系'!F10</f>
        <v>0</v>
      </c>
      <c r="G9" s="334">
        <f>'(別紙様式2)通所系'!G10</f>
        <v>0</v>
      </c>
      <c r="H9" s="339"/>
      <c r="I9" s="342" t="str">
        <f t="shared" si="0"/>
        <v/>
      </c>
      <c r="J9" s="274"/>
      <c r="U9" s="327"/>
    </row>
    <row r="10" spans="2:21" ht="24" customHeight="1">
      <c r="B10" s="251">
        <v>4</v>
      </c>
      <c r="C10" s="334">
        <f>'(別紙様式2)通所系'!C11</f>
        <v>0</v>
      </c>
      <c r="D10" s="337" t="str">
        <f>IF('(別紙様式2)通所系'!D11="","",'(別紙様式2)通所系'!D11)</f>
        <v/>
      </c>
      <c r="E10" s="293">
        <f>'(別紙様式2)通所系'!E11</f>
        <v>0</v>
      </c>
      <c r="F10" s="293">
        <f>'(別紙様式2)通所系'!F11</f>
        <v>0</v>
      </c>
      <c r="G10" s="334">
        <f>'(別紙様式2)通所系'!G11</f>
        <v>0</v>
      </c>
      <c r="H10" s="339"/>
      <c r="I10" s="342" t="str">
        <f t="shared" si="0"/>
        <v/>
      </c>
      <c r="J10" s="274"/>
      <c r="U10" s="327"/>
    </row>
    <row r="11" spans="2:21" ht="24" customHeight="1">
      <c r="B11" s="251">
        <v>5</v>
      </c>
      <c r="C11" s="334">
        <f>'(別紙様式2)通所系'!C12</f>
        <v>0</v>
      </c>
      <c r="D11" s="337" t="str">
        <f>IF('(別紙様式2)通所系'!D12="","",'(別紙様式2)通所系'!D12)</f>
        <v/>
      </c>
      <c r="E11" s="293">
        <f>'(別紙様式2)通所系'!E12</f>
        <v>0</v>
      </c>
      <c r="F11" s="293">
        <f>'(別紙様式2)通所系'!F12</f>
        <v>0</v>
      </c>
      <c r="G11" s="334">
        <f>'(別紙様式2)通所系'!G12</f>
        <v>0</v>
      </c>
      <c r="H11" s="339"/>
      <c r="I11" s="342" t="str">
        <f t="shared" si="0"/>
        <v/>
      </c>
      <c r="J11" s="274"/>
      <c r="U11" s="327"/>
    </row>
    <row r="12" spans="2:21" ht="24" customHeight="1">
      <c r="B12" s="251">
        <v>6</v>
      </c>
      <c r="C12" s="334">
        <f>'(別紙様式2)通所系'!C13</f>
        <v>0</v>
      </c>
      <c r="D12" s="337" t="str">
        <f>IF('(別紙様式2)通所系'!D13="","",'(別紙様式2)通所系'!D13)</f>
        <v/>
      </c>
      <c r="E12" s="293">
        <f>'(別紙様式2)通所系'!E13</f>
        <v>0</v>
      </c>
      <c r="F12" s="293">
        <f>'(別紙様式2)通所系'!F13</f>
        <v>0</v>
      </c>
      <c r="G12" s="334">
        <f>'(別紙様式2)通所系'!G13</f>
        <v>0</v>
      </c>
      <c r="H12" s="339"/>
      <c r="I12" s="342" t="str">
        <f t="shared" si="0"/>
        <v/>
      </c>
      <c r="J12" s="274"/>
      <c r="U12" s="327"/>
    </row>
    <row r="13" spans="2:21" ht="24" customHeight="1">
      <c r="B13" s="251">
        <v>7</v>
      </c>
      <c r="C13" s="334">
        <f>'(別紙様式2)通所系'!C14</f>
        <v>0</v>
      </c>
      <c r="D13" s="337" t="str">
        <f>IF('(別紙様式2)通所系'!D14="","",'(別紙様式2)通所系'!D14)</f>
        <v/>
      </c>
      <c r="E13" s="293">
        <f>'(別紙様式2)通所系'!E14</f>
        <v>0</v>
      </c>
      <c r="F13" s="293">
        <f>'(別紙様式2)通所系'!F14</f>
        <v>0</v>
      </c>
      <c r="G13" s="334">
        <f>'(別紙様式2)通所系'!G14</f>
        <v>0</v>
      </c>
      <c r="H13" s="339"/>
      <c r="I13" s="342" t="str">
        <f t="shared" si="0"/>
        <v/>
      </c>
      <c r="J13" s="274"/>
      <c r="U13" s="327"/>
    </row>
    <row r="14" spans="2:21" ht="24" customHeight="1">
      <c r="B14" s="251">
        <v>8</v>
      </c>
      <c r="C14" s="334">
        <f>'(別紙様式2)通所系'!C15</f>
        <v>0</v>
      </c>
      <c r="D14" s="337" t="str">
        <f>IF('(別紙様式2)通所系'!D15="","",'(別紙様式2)通所系'!D15)</f>
        <v/>
      </c>
      <c r="E14" s="293">
        <f>'(別紙様式2)通所系'!E15</f>
        <v>0</v>
      </c>
      <c r="F14" s="293">
        <f>'(別紙様式2)通所系'!F15</f>
        <v>0</v>
      </c>
      <c r="G14" s="334">
        <f>'(別紙様式2)通所系'!G15</f>
        <v>0</v>
      </c>
      <c r="H14" s="339"/>
      <c r="I14" s="342" t="str">
        <f t="shared" si="0"/>
        <v/>
      </c>
      <c r="J14" s="274"/>
    </row>
    <row r="15" spans="2:21" ht="24" customHeight="1">
      <c r="B15" s="251">
        <v>9</v>
      </c>
      <c r="C15" s="334">
        <f>'(別紙様式2)通所系'!C16</f>
        <v>0</v>
      </c>
      <c r="D15" s="337" t="str">
        <f>IF('(別紙様式2)通所系'!D16="","",'(別紙様式2)通所系'!D16)</f>
        <v/>
      </c>
      <c r="E15" s="293">
        <f>'(別紙様式2)通所系'!E16</f>
        <v>0</v>
      </c>
      <c r="F15" s="293">
        <f>'(別紙様式2)通所系'!F16</f>
        <v>0</v>
      </c>
      <c r="G15" s="334">
        <f>'(別紙様式2)通所系'!G16</f>
        <v>0</v>
      </c>
      <c r="H15" s="339"/>
      <c r="I15" s="342" t="str">
        <f t="shared" si="0"/>
        <v/>
      </c>
      <c r="J15" s="274"/>
    </row>
    <row r="16" spans="2:21" ht="24" customHeight="1">
      <c r="B16" s="251">
        <v>10</v>
      </c>
      <c r="C16" s="334">
        <f>'(別紙様式2)通所系'!C17</f>
        <v>0</v>
      </c>
      <c r="D16" s="337" t="str">
        <f>IF('(別紙様式2)通所系'!D17="","",'(別紙様式2)通所系'!D17)</f>
        <v/>
      </c>
      <c r="E16" s="293">
        <f>'(別紙様式2)通所系'!E17</f>
        <v>0</v>
      </c>
      <c r="F16" s="293">
        <f>'(別紙様式2)通所系'!F17</f>
        <v>0</v>
      </c>
      <c r="G16" s="334">
        <f>'(別紙様式2)通所系'!G17</f>
        <v>0</v>
      </c>
      <c r="H16" s="339"/>
      <c r="I16" s="342" t="str">
        <f t="shared" si="0"/>
        <v/>
      </c>
      <c r="J16" s="274"/>
    </row>
    <row r="17" spans="2:10" s="241" customFormat="1" ht="27.75" customHeight="1">
      <c r="B17" s="307" t="s">
        <v>66</v>
      </c>
      <c r="C17" s="307"/>
      <c r="D17" s="307"/>
      <c r="E17" s="307"/>
      <c r="F17" s="307"/>
      <c r="G17" s="307"/>
      <c r="H17" s="340"/>
      <c r="I17" s="343">
        <f>SUM(I7:I16)</f>
        <v>0</v>
      </c>
      <c r="J17" s="347"/>
    </row>
    <row r="18" spans="2:10" ht="25.5" customHeight="1">
      <c r="B18" s="331" t="s">
        <v>106</v>
      </c>
      <c r="C18" s="331"/>
      <c r="D18" s="331"/>
      <c r="E18" s="331"/>
      <c r="F18" s="331"/>
      <c r="G18" s="331"/>
      <c r="H18" s="331"/>
      <c r="I18" s="344"/>
      <c r="J18" s="272" t="s">
        <v>126</v>
      </c>
    </row>
    <row r="19" spans="2:10" ht="30" customHeight="1">
      <c r="B19" s="306" t="s">
        <v>36</v>
      </c>
      <c r="C19" s="308" t="s">
        <v>13</v>
      </c>
      <c r="D19" s="306" t="s">
        <v>133</v>
      </c>
      <c r="E19" s="306" t="s">
        <v>4</v>
      </c>
      <c r="F19" s="306" t="s">
        <v>42</v>
      </c>
      <c r="G19" s="306" t="s">
        <v>37</v>
      </c>
      <c r="H19" s="308" t="s">
        <v>92</v>
      </c>
      <c r="I19" s="320" t="s">
        <v>39</v>
      </c>
      <c r="J19" s="273" t="s">
        <v>12</v>
      </c>
    </row>
    <row r="20" spans="2:10" ht="24" customHeight="1">
      <c r="B20" s="251">
        <v>1</v>
      </c>
      <c r="C20" s="334">
        <f>'(別紙様式3)入所･居住系'!C7</f>
        <v>0</v>
      </c>
      <c r="D20" s="337" t="str">
        <f>IF('(別紙様式3)入所･居住系'!D7="","",'(別紙様式3)入所･居住系'!D7)</f>
        <v/>
      </c>
      <c r="E20" s="293">
        <f>'(別紙様式3)入所･居住系'!E7</f>
        <v>0</v>
      </c>
      <c r="F20" s="293">
        <f>'(別紙様式3)入所･居住系'!F7</f>
        <v>0</v>
      </c>
      <c r="G20" s="334">
        <f>'(別紙様式3)入所･居住系'!G7</f>
        <v>0</v>
      </c>
      <c r="H20" s="337" t="str">
        <f>IF('(別紙様式3)入所･居住系'!H7="","",'(別紙様式3)入所･居住系'!H7)</f>
        <v/>
      </c>
      <c r="I20" s="267" t="str">
        <f t="shared" ref="I20:I29" si="1">IF(AND(E20&lt;&gt;"",H20&lt;&gt;""),IF(OR(E20="共同生活援助事業所",E20="宿泊型自立訓練事業所",E20="短期入所事業所（併設型、単独型）",E20="療養介護事業所",E20="障害者支援施設（施設入所支援事業所）",E20="福祉型児童入所支援施設",E20="医療型児童入所支援施設"),IF(H20&lt;30,180000,300000),""),"")</f>
        <v/>
      </c>
      <c r="J20" s="274"/>
    </row>
    <row r="21" spans="2:10" ht="24" customHeight="1">
      <c r="B21" s="251">
        <v>2</v>
      </c>
      <c r="C21" s="334">
        <f>'(別紙様式3)入所･居住系'!C8</f>
        <v>0</v>
      </c>
      <c r="D21" s="337" t="str">
        <f>IF('(別紙様式3)入所･居住系'!D8="","",'(別紙様式3)入所･居住系'!D8)</f>
        <v/>
      </c>
      <c r="E21" s="293">
        <f>'(別紙様式3)入所･居住系'!E8</f>
        <v>0</v>
      </c>
      <c r="F21" s="293">
        <f>'(別紙様式3)入所･居住系'!F8</f>
        <v>0</v>
      </c>
      <c r="G21" s="334">
        <f>'(別紙様式3)入所･居住系'!G8</f>
        <v>0</v>
      </c>
      <c r="H21" s="337" t="str">
        <f>IF('(別紙様式3)入所･居住系'!H8="","",'(別紙様式3)入所･居住系'!H8)</f>
        <v/>
      </c>
      <c r="I21" s="267" t="str">
        <f t="shared" si="1"/>
        <v/>
      </c>
      <c r="J21" s="274"/>
    </row>
    <row r="22" spans="2:10" ht="24" customHeight="1">
      <c r="B22" s="251">
        <v>3</v>
      </c>
      <c r="C22" s="334">
        <f>'(別紙様式3)入所･居住系'!C9</f>
        <v>0</v>
      </c>
      <c r="D22" s="337" t="str">
        <f>IF('(別紙様式3)入所･居住系'!D9="","",'(別紙様式3)入所･居住系'!D9)</f>
        <v/>
      </c>
      <c r="E22" s="293">
        <f>'(別紙様式3)入所･居住系'!E9</f>
        <v>0</v>
      </c>
      <c r="F22" s="293">
        <f>'(別紙様式3)入所･居住系'!F9</f>
        <v>0</v>
      </c>
      <c r="G22" s="334">
        <f>'(別紙様式3)入所･居住系'!G9</f>
        <v>0</v>
      </c>
      <c r="H22" s="337" t="str">
        <f>IF('(別紙様式3)入所･居住系'!H9="","",'(別紙様式3)入所･居住系'!H9)</f>
        <v/>
      </c>
      <c r="I22" s="267" t="str">
        <f t="shared" si="1"/>
        <v/>
      </c>
      <c r="J22" s="274"/>
    </row>
    <row r="23" spans="2:10" ht="24" customHeight="1">
      <c r="B23" s="251">
        <v>4</v>
      </c>
      <c r="C23" s="334">
        <f>'(別紙様式3)入所･居住系'!C10</f>
        <v>0</v>
      </c>
      <c r="D23" s="337" t="str">
        <f>IF('(別紙様式3)入所･居住系'!D10="","",'(別紙様式3)入所･居住系'!D10)</f>
        <v/>
      </c>
      <c r="E23" s="293">
        <f>'(別紙様式3)入所･居住系'!E10</f>
        <v>0</v>
      </c>
      <c r="F23" s="293">
        <f>'(別紙様式3)入所･居住系'!F10</f>
        <v>0</v>
      </c>
      <c r="G23" s="334">
        <f>'(別紙様式3)入所･居住系'!G10</f>
        <v>0</v>
      </c>
      <c r="H23" s="337" t="str">
        <f>IF('(別紙様式3)入所･居住系'!H10="","",'(別紙様式3)入所･居住系'!H10)</f>
        <v/>
      </c>
      <c r="I23" s="267" t="str">
        <f t="shared" si="1"/>
        <v/>
      </c>
      <c r="J23" s="274"/>
    </row>
    <row r="24" spans="2:10" ht="24" customHeight="1">
      <c r="B24" s="251">
        <v>5</v>
      </c>
      <c r="C24" s="334">
        <f>'(別紙様式3)入所･居住系'!C11</f>
        <v>0</v>
      </c>
      <c r="D24" s="337" t="str">
        <f>IF('(別紙様式3)入所･居住系'!D11="","",'(別紙様式3)入所･居住系'!D11)</f>
        <v/>
      </c>
      <c r="E24" s="293">
        <f>'(別紙様式3)入所･居住系'!E11</f>
        <v>0</v>
      </c>
      <c r="F24" s="293">
        <f>'(別紙様式3)入所･居住系'!F11</f>
        <v>0</v>
      </c>
      <c r="G24" s="334">
        <f>'(別紙様式3)入所･居住系'!G11</f>
        <v>0</v>
      </c>
      <c r="H24" s="337" t="str">
        <f>IF('(別紙様式3)入所･居住系'!H11="","",'(別紙様式3)入所･居住系'!H11)</f>
        <v/>
      </c>
      <c r="I24" s="267" t="str">
        <f t="shared" si="1"/>
        <v/>
      </c>
      <c r="J24" s="274"/>
    </row>
    <row r="25" spans="2:10" ht="24" customHeight="1">
      <c r="B25" s="251">
        <v>6</v>
      </c>
      <c r="C25" s="334">
        <f>'(別紙様式3)入所･居住系'!C12</f>
        <v>0</v>
      </c>
      <c r="D25" s="337" t="str">
        <f>IF('(別紙様式3)入所･居住系'!D12="","",'(別紙様式3)入所･居住系'!D12)</f>
        <v/>
      </c>
      <c r="E25" s="293">
        <f>'(別紙様式3)入所･居住系'!E12</f>
        <v>0</v>
      </c>
      <c r="F25" s="293">
        <f>'(別紙様式3)入所･居住系'!F12</f>
        <v>0</v>
      </c>
      <c r="G25" s="334">
        <f>'(別紙様式3)入所･居住系'!G12</f>
        <v>0</v>
      </c>
      <c r="H25" s="337" t="str">
        <f>IF('(別紙様式3)入所･居住系'!H12="","",'(別紙様式3)入所･居住系'!H12)</f>
        <v/>
      </c>
      <c r="I25" s="267" t="str">
        <f t="shared" si="1"/>
        <v/>
      </c>
      <c r="J25" s="274"/>
    </row>
    <row r="26" spans="2:10" ht="24" customHeight="1">
      <c r="B26" s="251">
        <v>7</v>
      </c>
      <c r="C26" s="334">
        <f>'(別紙様式3)入所･居住系'!C13</f>
        <v>0</v>
      </c>
      <c r="D26" s="337" t="str">
        <f>IF('(別紙様式3)入所･居住系'!D13="","",'(別紙様式3)入所･居住系'!D13)</f>
        <v/>
      </c>
      <c r="E26" s="293">
        <f>'(別紙様式3)入所･居住系'!E13</f>
        <v>0</v>
      </c>
      <c r="F26" s="293">
        <f>'(別紙様式3)入所･居住系'!F13</f>
        <v>0</v>
      </c>
      <c r="G26" s="334">
        <f>'(別紙様式3)入所･居住系'!G13</f>
        <v>0</v>
      </c>
      <c r="H26" s="337" t="str">
        <f>IF('(別紙様式3)入所･居住系'!H13="","",'(別紙様式3)入所･居住系'!H13)</f>
        <v/>
      </c>
      <c r="I26" s="267" t="str">
        <f t="shared" si="1"/>
        <v/>
      </c>
      <c r="J26" s="274"/>
    </row>
    <row r="27" spans="2:10" ht="24" customHeight="1">
      <c r="B27" s="251">
        <v>8</v>
      </c>
      <c r="C27" s="334">
        <f>'(別紙様式3)入所･居住系'!C14</f>
        <v>0</v>
      </c>
      <c r="D27" s="337" t="str">
        <f>IF('(別紙様式3)入所･居住系'!D14="","",'(別紙様式3)入所･居住系'!D14)</f>
        <v/>
      </c>
      <c r="E27" s="293">
        <f>'(別紙様式3)入所･居住系'!E14</f>
        <v>0</v>
      </c>
      <c r="F27" s="293">
        <f>'(別紙様式3)入所･居住系'!F14</f>
        <v>0</v>
      </c>
      <c r="G27" s="334">
        <f>'(別紙様式3)入所･居住系'!G14</f>
        <v>0</v>
      </c>
      <c r="H27" s="337" t="str">
        <f>IF('(別紙様式3)入所･居住系'!H14="","",'(別紙様式3)入所･居住系'!H14)</f>
        <v/>
      </c>
      <c r="I27" s="267" t="str">
        <f t="shared" si="1"/>
        <v/>
      </c>
      <c r="J27" s="274"/>
    </row>
    <row r="28" spans="2:10" ht="24" customHeight="1">
      <c r="B28" s="251">
        <v>9</v>
      </c>
      <c r="C28" s="334">
        <f>'(別紙様式3)入所･居住系'!C15</f>
        <v>0</v>
      </c>
      <c r="D28" s="337" t="str">
        <f>IF('(別紙様式3)入所･居住系'!D15="","",'(別紙様式3)入所･居住系'!D15)</f>
        <v/>
      </c>
      <c r="E28" s="293">
        <f>'(別紙様式3)入所･居住系'!E15</f>
        <v>0</v>
      </c>
      <c r="F28" s="293">
        <f>'(別紙様式3)入所･居住系'!F15</f>
        <v>0</v>
      </c>
      <c r="G28" s="334">
        <f>'(別紙様式3)入所･居住系'!G15</f>
        <v>0</v>
      </c>
      <c r="H28" s="337" t="str">
        <f>IF('(別紙様式3)入所･居住系'!H15="","",'(別紙様式3)入所･居住系'!H15)</f>
        <v/>
      </c>
      <c r="I28" s="267" t="str">
        <f t="shared" si="1"/>
        <v/>
      </c>
      <c r="J28" s="274"/>
    </row>
    <row r="29" spans="2:10" ht="24" customHeight="1">
      <c r="B29" s="251">
        <v>10</v>
      </c>
      <c r="C29" s="334">
        <f>'(別紙様式3)入所･居住系'!C16</f>
        <v>0</v>
      </c>
      <c r="D29" s="337" t="str">
        <f>IF('(別紙様式3)入所･居住系'!D16="","",'(別紙様式3)入所･居住系'!D16)</f>
        <v/>
      </c>
      <c r="E29" s="293">
        <f>'(別紙様式3)入所･居住系'!E16</f>
        <v>0</v>
      </c>
      <c r="F29" s="293">
        <f>'(別紙様式3)入所･居住系'!F16</f>
        <v>0</v>
      </c>
      <c r="G29" s="334">
        <f>'(別紙様式3)入所･居住系'!G16</f>
        <v>0</v>
      </c>
      <c r="H29" s="337" t="str">
        <f>IF('(別紙様式3)入所･居住系'!H16="","",'(別紙様式3)入所･居住系'!H16)</f>
        <v/>
      </c>
      <c r="I29" s="267" t="str">
        <f t="shared" si="1"/>
        <v/>
      </c>
      <c r="J29" s="348"/>
    </row>
    <row r="30" spans="2:10" ht="27.75" customHeight="1">
      <c r="B30" s="307" t="s">
        <v>66</v>
      </c>
      <c r="C30" s="307"/>
      <c r="D30" s="307"/>
      <c r="E30" s="307"/>
      <c r="F30" s="307"/>
      <c r="G30" s="307"/>
      <c r="H30" s="340"/>
      <c r="I30" s="345">
        <f>SUM(I20:I29)</f>
        <v>0</v>
      </c>
      <c r="J30" s="349"/>
    </row>
    <row r="31" spans="2:10" ht="27" customHeight="1">
      <c r="B31" s="332"/>
      <c r="C31" s="332"/>
      <c r="D31" s="332"/>
      <c r="E31" s="332"/>
      <c r="F31" s="332"/>
      <c r="G31" s="332"/>
      <c r="H31" s="341" t="s">
        <v>129</v>
      </c>
      <c r="I31" s="346">
        <f>I17+I30</f>
        <v>0</v>
      </c>
      <c r="J31" s="350" t="s">
        <v>130</v>
      </c>
    </row>
    <row r="32" spans="2:10" ht="3" customHeight="1">
      <c r="B32" s="332"/>
      <c r="C32" s="332"/>
      <c r="D32" s="332"/>
      <c r="E32" s="332"/>
      <c r="F32" s="332"/>
      <c r="G32" s="332"/>
      <c r="H32" s="332"/>
      <c r="I32" s="295"/>
      <c r="J32" s="280"/>
    </row>
    <row r="33" spans="2:10" ht="37.5" customHeight="1">
      <c r="B33" s="332"/>
      <c r="C33" s="332"/>
      <c r="D33" s="332"/>
      <c r="E33" s="332"/>
      <c r="F33" s="332"/>
      <c r="G33" s="332"/>
      <c r="H33" s="332"/>
      <c r="I33" s="295"/>
      <c r="J33" s="280"/>
    </row>
    <row r="34" spans="2:10" ht="37.5" customHeight="1">
      <c r="B34" s="332"/>
      <c r="C34" s="332"/>
      <c r="D34" s="332"/>
      <c r="E34" s="332"/>
      <c r="F34" s="332"/>
      <c r="G34" s="332"/>
      <c r="H34" s="332"/>
      <c r="I34" s="295"/>
      <c r="J34" s="280"/>
    </row>
    <row r="35" spans="2:10" ht="37.5" customHeight="1">
      <c r="B35" s="332"/>
      <c r="C35" s="332"/>
      <c r="D35" s="332"/>
      <c r="E35" s="332"/>
      <c r="F35" s="332"/>
      <c r="G35" s="332"/>
      <c r="H35" s="332"/>
      <c r="I35" s="295"/>
      <c r="J35" s="280"/>
    </row>
    <row r="36" spans="2:10">
      <c r="C36" s="275" t="s">
        <v>67</v>
      </c>
      <c r="E36" s="310" t="s">
        <v>74</v>
      </c>
    </row>
    <row r="37" spans="2:10">
      <c r="C37" s="275" t="s">
        <v>68</v>
      </c>
      <c r="E37" s="310" t="s">
        <v>76</v>
      </c>
    </row>
    <row r="38" spans="2:10">
      <c r="C38" s="275" t="s">
        <v>24</v>
      </c>
      <c r="E38" s="310" t="s">
        <v>93</v>
      </c>
    </row>
    <row r="39" spans="2:10">
      <c r="C39" s="275" t="s">
        <v>69</v>
      </c>
      <c r="E39" s="311" t="s">
        <v>77</v>
      </c>
    </row>
    <row r="40" spans="2:10">
      <c r="C40" s="275" t="s">
        <v>70</v>
      </c>
      <c r="E40" s="255" t="s">
        <v>75</v>
      </c>
    </row>
    <row r="41" spans="2:10">
      <c r="C41" s="275" t="s">
        <v>117</v>
      </c>
      <c r="E41" s="255" t="s">
        <v>61</v>
      </c>
    </row>
    <row r="42" spans="2:10">
      <c r="C42" s="275" t="s">
        <v>71</v>
      </c>
      <c r="E42" s="255" t="s">
        <v>128</v>
      </c>
    </row>
    <row r="43" spans="2:10">
      <c r="C43" s="275" t="s">
        <v>72</v>
      </c>
    </row>
    <row r="44" spans="2:10">
      <c r="C44" s="275" t="s">
        <v>73</v>
      </c>
    </row>
  </sheetData>
  <sheetProtection password="CC1B" sheet="1" objects="1" scenarios="1"/>
  <mergeCells count="18">
    <mergeCell ref="I1:J1"/>
    <mergeCell ref="B2:C2"/>
    <mergeCell ref="B3:J3"/>
    <mergeCell ref="I4:J4"/>
    <mergeCell ref="G6:H6"/>
    <mergeCell ref="G7:H7"/>
    <mergeCell ref="G8:H8"/>
    <mergeCell ref="G9:H9"/>
    <mergeCell ref="G10:H10"/>
    <mergeCell ref="G11:H11"/>
    <mergeCell ref="G12:H12"/>
    <mergeCell ref="G13:H13"/>
    <mergeCell ref="G14:H14"/>
    <mergeCell ref="G15:H15"/>
    <mergeCell ref="G16:H16"/>
    <mergeCell ref="B17:H17"/>
    <mergeCell ref="B18:H18"/>
    <mergeCell ref="B30:H30"/>
  </mergeCells>
  <phoneticPr fontId="3"/>
  <conditionalFormatting sqref="I1:J2">
    <cfRule type="cellIs" dxfId="0" priority="3" operator="equal">
      <formula>0</formula>
    </cfRule>
  </conditionalFormatting>
  <dataValidations count="1">
    <dataValidation type="list" allowBlank="1" showDropDown="0" showInputMessage="1" showErrorMessage="1" sqref="J20:J29 J7:J16">
      <formula1>"可, "</formula1>
    </dataValidation>
  </dataValidations>
  <printOptions horizontalCentered="1"/>
  <pageMargins left="0.15748031496062992" right="0.15748031496062992" top="0.21938549955791334" bottom="0.19744694960212203" header="0" footer="0"/>
  <pageSetup paperSize="9" scale="82" fitToWidth="1" fitToHeight="0" orientation="landscape"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4">
    <tabColor rgb="FFE9FFFF"/>
  </sheetPr>
  <dimension ref="A2:AL31"/>
  <sheetViews>
    <sheetView view="pageBreakPreview" zoomScaleSheetLayoutView="100" workbookViewId="0">
      <selection activeCell="A2" sqref="A2"/>
    </sheetView>
  </sheetViews>
  <sheetFormatPr defaultColWidth="2.25" defaultRowHeight="12"/>
  <cols>
    <col min="1" max="7" width="3.375" style="1" customWidth="1"/>
    <col min="8" max="8" width="3.75" style="1" customWidth="1"/>
    <col min="9" max="9" width="3.875" style="1" customWidth="1"/>
    <col min="10" max="19" width="3.375" style="1" customWidth="1"/>
    <col min="20" max="23" width="2.125" style="1" customWidth="1"/>
    <col min="24" max="27" width="2.375" style="1" customWidth="1"/>
    <col min="28" max="16384" width="2.25" style="1"/>
  </cols>
  <sheetData>
    <row r="2" spans="1:38" ht="13.5" customHeight="1">
      <c r="A2" s="2" t="s">
        <v>40</v>
      </c>
      <c r="B2" s="63"/>
      <c r="C2" s="68"/>
      <c r="D2" s="68"/>
    </row>
    <row r="3" spans="1:38" ht="8.25" customHeight="1">
      <c r="A3" s="5"/>
      <c r="B3" s="63"/>
      <c r="C3" s="68"/>
      <c r="D3" s="68"/>
    </row>
    <row r="4" spans="1:38" ht="18" customHeight="1">
      <c r="A4" s="75" t="s">
        <v>59</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230"/>
      <c r="AD4" s="230"/>
      <c r="AE4" s="230"/>
      <c r="AF4" s="230"/>
      <c r="AG4" s="230"/>
      <c r="AH4" s="230"/>
      <c r="AI4" s="230"/>
      <c r="AJ4" s="230"/>
      <c r="AK4" s="230"/>
      <c r="AL4" s="230"/>
    </row>
    <row r="5" spans="1:38" ht="18" customHeight="1">
      <c r="A5" s="75"/>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230"/>
      <c r="AD5" s="230"/>
      <c r="AE5" s="230"/>
      <c r="AF5" s="230"/>
      <c r="AG5" s="230"/>
      <c r="AH5" s="230"/>
      <c r="AI5" s="230"/>
      <c r="AJ5" s="230"/>
      <c r="AK5" s="230"/>
      <c r="AL5" s="230"/>
    </row>
    <row r="6" spans="1:38" ht="8.25" customHeight="1">
      <c r="A6" s="74"/>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row>
    <row r="7" spans="1:38" ht="13.5">
      <c r="B7" s="63"/>
      <c r="C7" s="68"/>
      <c r="D7" s="68"/>
      <c r="R7" s="117"/>
      <c r="S7" s="118" t="s">
        <v>28</v>
      </c>
      <c r="T7" s="405" t="str">
        <f>'（様式第１号）申請書（総括表）'!W6</f>
        <v>８</v>
      </c>
      <c r="U7" s="405"/>
      <c r="V7" s="152" t="s">
        <v>9</v>
      </c>
      <c r="W7" s="405">
        <f>'（様式第１号）申請書（総括表）'!Z6</f>
        <v>0</v>
      </c>
      <c r="X7" s="405"/>
      <c r="Y7" s="152" t="s">
        <v>11</v>
      </c>
      <c r="Z7" s="405">
        <f>'（様式第１号）申請書（総括表）'!AC6</f>
        <v>0</v>
      </c>
      <c r="AA7" s="405"/>
      <c r="AB7" s="152" t="s">
        <v>7</v>
      </c>
    </row>
    <row r="8" spans="1:38" ht="8.25" customHeight="1">
      <c r="B8" s="63"/>
      <c r="C8" s="68"/>
      <c r="D8" s="68"/>
    </row>
    <row r="9" spans="1:38" ht="15" customHeight="1">
      <c r="A9" s="2" t="s">
        <v>118</v>
      </c>
      <c r="B9" s="63"/>
      <c r="C9" s="68"/>
      <c r="D9" s="68"/>
    </row>
    <row r="10" spans="1:38" ht="15" customHeight="1">
      <c r="A10" s="2" t="s">
        <v>119</v>
      </c>
      <c r="C10" s="74"/>
      <c r="D10" s="74"/>
    </row>
    <row r="11" spans="1:38" ht="11.25" customHeight="1">
      <c r="B11" s="63"/>
      <c r="C11" s="68"/>
      <c r="D11" s="68"/>
    </row>
    <row r="12" spans="1:38" ht="22.5" customHeight="1">
      <c r="A12" s="351" t="s">
        <v>21</v>
      </c>
      <c r="B12" s="359" t="s">
        <v>0</v>
      </c>
      <c r="C12" s="359"/>
      <c r="D12" s="368"/>
      <c r="E12" s="369">
        <f>'（様式第１号）申請書（総括表）'!H11</f>
        <v>0</v>
      </c>
      <c r="F12" s="369"/>
      <c r="G12" s="369"/>
      <c r="H12" s="369"/>
      <c r="I12" s="369"/>
      <c r="J12" s="369"/>
      <c r="K12" s="369"/>
      <c r="L12" s="369"/>
      <c r="M12" s="369"/>
      <c r="N12" s="369"/>
      <c r="O12" s="369"/>
      <c r="P12" s="369"/>
      <c r="Q12" s="369"/>
      <c r="R12" s="369"/>
      <c r="S12" s="369"/>
      <c r="T12" s="369"/>
      <c r="U12" s="369"/>
      <c r="V12" s="369"/>
      <c r="W12" s="369"/>
      <c r="X12" s="369"/>
      <c r="Y12" s="369"/>
      <c r="Z12" s="369"/>
      <c r="AA12" s="369"/>
      <c r="AB12" s="408"/>
    </row>
    <row r="13" spans="1:38" ht="37.5" customHeight="1">
      <c r="A13" s="352"/>
      <c r="B13" s="65" t="s">
        <v>17</v>
      </c>
      <c r="C13" s="65"/>
      <c r="D13" s="84"/>
      <c r="E13" s="370">
        <f>'（様式第１号）申請書（総括表）'!H12</f>
        <v>0</v>
      </c>
      <c r="F13" s="370"/>
      <c r="G13" s="370"/>
      <c r="H13" s="370"/>
      <c r="I13" s="370"/>
      <c r="J13" s="370"/>
      <c r="K13" s="370"/>
      <c r="L13" s="370"/>
      <c r="M13" s="370"/>
      <c r="N13" s="370"/>
      <c r="O13" s="370"/>
      <c r="P13" s="370"/>
      <c r="Q13" s="370"/>
      <c r="R13" s="370"/>
      <c r="S13" s="370"/>
      <c r="T13" s="370"/>
      <c r="U13" s="370"/>
      <c r="V13" s="370"/>
      <c r="W13" s="370"/>
      <c r="X13" s="370"/>
      <c r="Y13" s="370"/>
      <c r="Z13" s="370"/>
      <c r="AA13" s="370"/>
      <c r="AB13" s="409"/>
      <c r="AC13" s="63"/>
      <c r="AD13" s="63"/>
      <c r="AE13" s="63"/>
      <c r="AF13" s="63"/>
      <c r="AG13" s="63"/>
      <c r="AH13" s="63"/>
      <c r="AI13" s="63"/>
      <c r="AJ13" s="63"/>
    </row>
    <row r="14" spans="1:38" ht="21" customHeight="1">
      <c r="A14" s="352"/>
      <c r="B14" s="66" t="s">
        <v>37</v>
      </c>
      <c r="C14" s="66"/>
      <c r="D14" s="85"/>
      <c r="E14" s="89" t="s">
        <v>8</v>
      </c>
      <c r="F14" s="89"/>
      <c r="G14" s="89"/>
      <c r="H14" s="378">
        <f>'（様式第１号）申請書（総括表）'!K13</f>
        <v>0</v>
      </c>
      <c r="I14" s="378"/>
      <c r="J14" s="64" t="s">
        <v>5</v>
      </c>
      <c r="K14" s="387">
        <f>'（様式第１号）申請書（総括表）'!N13</f>
        <v>0</v>
      </c>
      <c r="L14" s="387"/>
      <c r="M14" s="387"/>
      <c r="N14" s="89" t="s">
        <v>15</v>
      </c>
      <c r="O14" s="89"/>
      <c r="P14" s="89"/>
      <c r="Q14" s="89"/>
      <c r="R14" s="89"/>
      <c r="S14" s="89"/>
      <c r="T14" s="89"/>
      <c r="U14" s="89"/>
      <c r="V14" s="89"/>
      <c r="W14" s="89"/>
      <c r="X14" s="89"/>
      <c r="Y14" s="89"/>
      <c r="Z14" s="89"/>
      <c r="AA14" s="89"/>
      <c r="AB14" s="410"/>
      <c r="AC14" s="63"/>
      <c r="AD14" s="63"/>
      <c r="AE14" s="63"/>
      <c r="AF14" s="63"/>
      <c r="AG14" s="63"/>
      <c r="AH14" s="63"/>
      <c r="AI14" s="63"/>
      <c r="AJ14" s="63"/>
    </row>
    <row r="15" spans="1:38" ht="37.5" customHeight="1">
      <c r="A15" s="352"/>
      <c r="B15" s="67"/>
      <c r="C15" s="67"/>
      <c r="D15" s="86"/>
      <c r="E15" s="371">
        <f>'（様式第１号）申請書（総括表）'!H14</f>
        <v>0</v>
      </c>
      <c r="F15" s="370"/>
      <c r="G15" s="370"/>
      <c r="H15" s="370"/>
      <c r="I15" s="370"/>
      <c r="J15" s="370"/>
      <c r="K15" s="370"/>
      <c r="L15" s="370"/>
      <c r="M15" s="370"/>
      <c r="N15" s="370"/>
      <c r="O15" s="370"/>
      <c r="P15" s="370"/>
      <c r="Q15" s="370"/>
      <c r="R15" s="370"/>
      <c r="S15" s="370"/>
      <c r="T15" s="370"/>
      <c r="U15" s="370"/>
      <c r="V15" s="370"/>
      <c r="W15" s="370"/>
      <c r="X15" s="370"/>
      <c r="Y15" s="370"/>
      <c r="Z15" s="370"/>
      <c r="AA15" s="370"/>
      <c r="AB15" s="409"/>
    </row>
    <row r="16" spans="1:38" ht="18" customHeight="1">
      <c r="A16" s="352"/>
      <c r="B16" s="360" t="s">
        <v>18</v>
      </c>
      <c r="C16" s="68"/>
      <c r="D16" s="68"/>
      <c r="E16" s="68"/>
      <c r="F16" s="68"/>
      <c r="G16" s="68"/>
      <c r="H16" s="68"/>
      <c r="I16" s="381"/>
      <c r="J16" s="383" t="s">
        <v>42</v>
      </c>
      <c r="K16" s="383"/>
      <c r="L16" s="391"/>
      <c r="M16" s="395">
        <f>'（様式第１号）申請書（総括表）'!P15</f>
        <v>0</v>
      </c>
      <c r="N16" s="395"/>
      <c r="O16" s="395"/>
      <c r="P16" s="395"/>
      <c r="Q16" s="402"/>
      <c r="R16" s="66" t="s">
        <v>38</v>
      </c>
      <c r="S16" s="66"/>
      <c r="T16" s="104"/>
      <c r="U16" s="406">
        <f>'（様式第１号）申請書（総括表）'!X15</f>
        <v>0</v>
      </c>
      <c r="V16" s="406"/>
      <c r="W16" s="406"/>
      <c r="X16" s="406"/>
      <c r="Y16" s="406"/>
      <c r="Z16" s="406"/>
      <c r="AA16" s="406"/>
      <c r="AB16" s="411"/>
    </row>
    <row r="17" spans="1:38" ht="18" customHeight="1">
      <c r="A17" s="352"/>
      <c r="B17" s="361"/>
      <c r="C17" s="67"/>
      <c r="D17" s="67"/>
      <c r="E17" s="67"/>
      <c r="F17" s="67"/>
      <c r="G17" s="67"/>
      <c r="H17" s="67"/>
      <c r="I17" s="67"/>
      <c r="J17" s="97" t="s">
        <v>105</v>
      </c>
      <c r="K17" s="67"/>
      <c r="L17" s="134"/>
      <c r="M17" s="396">
        <f>'（様式第１号）申請書（総括表）'!P16</f>
        <v>0</v>
      </c>
      <c r="N17" s="396"/>
      <c r="O17" s="396"/>
      <c r="P17" s="396"/>
      <c r="Q17" s="403"/>
      <c r="R17" s="67"/>
      <c r="S17" s="67"/>
      <c r="T17" s="134"/>
      <c r="U17" s="407"/>
      <c r="V17" s="407"/>
      <c r="W17" s="407"/>
      <c r="X17" s="407"/>
      <c r="Y17" s="407"/>
      <c r="Z17" s="407"/>
      <c r="AA17" s="407"/>
      <c r="AB17" s="412"/>
    </row>
    <row r="18" spans="1:38" ht="33" customHeight="1">
      <c r="A18" s="353"/>
      <c r="B18" s="362" t="s">
        <v>62</v>
      </c>
      <c r="C18" s="362"/>
      <c r="D18" s="362"/>
      <c r="E18" s="362"/>
      <c r="F18" s="362"/>
      <c r="G18" s="362"/>
      <c r="H18" s="362"/>
      <c r="I18" s="382"/>
      <c r="J18" s="384" t="s">
        <v>22</v>
      </c>
      <c r="K18" s="388"/>
      <c r="L18" s="392"/>
      <c r="M18" s="397">
        <f>'（様式第１号）申請書（総括表）'!P19</f>
        <v>0</v>
      </c>
      <c r="N18" s="397"/>
      <c r="O18" s="397"/>
      <c r="P18" s="397"/>
      <c r="Q18" s="404"/>
      <c r="R18" s="384" t="s">
        <v>23</v>
      </c>
      <c r="S18" s="388"/>
      <c r="T18" s="392"/>
      <c r="U18" s="397">
        <f>'（様式第１号）申請書（総括表）'!X19</f>
        <v>0</v>
      </c>
      <c r="V18" s="397"/>
      <c r="W18" s="397"/>
      <c r="X18" s="397"/>
      <c r="Y18" s="397"/>
      <c r="Z18" s="397"/>
      <c r="AA18" s="397"/>
      <c r="AB18" s="413"/>
      <c r="AC18" s="63"/>
      <c r="AD18" s="63"/>
      <c r="AE18" s="63"/>
      <c r="AF18" s="63"/>
      <c r="AG18" s="63"/>
      <c r="AH18" s="63"/>
      <c r="AI18" s="63"/>
      <c r="AJ18" s="63"/>
    </row>
    <row r="19" spans="1:38" ht="26" customHeight="1">
      <c r="A19" s="354"/>
      <c r="B19" s="63"/>
      <c r="C19" s="68"/>
      <c r="D19" s="68"/>
      <c r="E19" s="63"/>
      <c r="F19" s="63"/>
      <c r="G19" s="63"/>
      <c r="H19" s="63"/>
      <c r="I19" s="63"/>
      <c r="J19" s="63"/>
      <c r="K19" s="63"/>
      <c r="L19" s="63"/>
      <c r="M19" s="63"/>
      <c r="N19" s="63"/>
      <c r="O19" s="63"/>
      <c r="P19" s="63"/>
      <c r="Q19" s="63"/>
      <c r="R19" s="63"/>
      <c r="S19" s="6"/>
      <c r="T19" s="6"/>
      <c r="U19" s="6"/>
      <c r="V19" s="6"/>
      <c r="W19" s="6"/>
      <c r="X19" s="6"/>
      <c r="Y19" s="6"/>
      <c r="Z19" s="63"/>
      <c r="AA19" s="63"/>
      <c r="AB19" s="63"/>
      <c r="AC19" s="63"/>
      <c r="AD19" s="63"/>
      <c r="AE19" s="63"/>
      <c r="AF19" s="6"/>
      <c r="AG19" s="6"/>
      <c r="AH19" s="6"/>
      <c r="AI19" s="6"/>
      <c r="AJ19" s="6"/>
      <c r="AK19" s="6"/>
      <c r="AL19" s="6"/>
    </row>
    <row r="20" spans="1:38" ht="37.5" customHeight="1">
      <c r="A20" s="355" t="s">
        <v>33</v>
      </c>
      <c r="B20" s="363" t="s">
        <v>26</v>
      </c>
      <c r="C20" s="367"/>
      <c r="D20" s="367"/>
      <c r="E20" s="367"/>
      <c r="F20" s="367"/>
      <c r="G20" s="374">
        <f>'（様式第１号）申請書（総括表）'!I87</f>
        <v>0</v>
      </c>
      <c r="H20" s="379"/>
      <c r="I20" s="379"/>
      <c r="J20" s="385"/>
      <c r="K20" s="389" t="s">
        <v>56</v>
      </c>
      <c r="L20" s="393"/>
      <c r="M20" s="393"/>
      <c r="N20" s="398"/>
      <c r="O20" s="400">
        <f>'（様式第１号）申請書（総括表）'!T87</f>
        <v>0</v>
      </c>
      <c r="P20" s="400"/>
      <c r="Q20" s="400"/>
      <c r="R20" s="400"/>
      <c r="S20" s="400"/>
      <c r="T20" s="400"/>
      <c r="U20" s="400"/>
      <c r="V20" s="400"/>
      <c r="W20" s="400"/>
      <c r="X20" s="400"/>
      <c r="Y20" s="400"/>
      <c r="Z20" s="400"/>
      <c r="AA20" s="400"/>
      <c r="AB20" s="414"/>
    </row>
    <row r="21" spans="1:38" ht="37.5" customHeight="1">
      <c r="A21" s="356"/>
      <c r="B21" s="364" t="s">
        <v>53</v>
      </c>
      <c r="C21" s="364"/>
      <c r="D21" s="364"/>
      <c r="E21" s="364"/>
      <c r="F21" s="364"/>
      <c r="G21" s="375">
        <f>'（様式第１号）申請書（総括表）'!I88</f>
        <v>0</v>
      </c>
      <c r="H21" s="380"/>
      <c r="I21" s="380"/>
      <c r="J21" s="386"/>
      <c r="K21" s="390" t="s">
        <v>57</v>
      </c>
      <c r="L21" s="394"/>
      <c r="M21" s="394"/>
      <c r="N21" s="399"/>
      <c r="O21" s="401">
        <f>'（様式第１号）申請書（総括表）'!T88</f>
        <v>0</v>
      </c>
      <c r="P21" s="401"/>
      <c r="Q21" s="401"/>
      <c r="R21" s="401"/>
      <c r="S21" s="401"/>
      <c r="T21" s="401"/>
      <c r="U21" s="401"/>
      <c r="V21" s="401"/>
      <c r="W21" s="401"/>
      <c r="X21" s="401"/>
      <c r="Y21" s="401"/>
      <c r="Z21" s="401"/>
      <c r="AA21" s="401"/>
      <c r="AB21" s="415"/>
    </row>
    <row r="22" spans="1:38" ht="37.5" customHeight="1">
      <c r="A22" s="356"/>
      <c r="B22" s="364" t="s">
        <v>51</v>
      </c>
      <c r="C22" s="364"/>
      <c r="D22" s="364"/>
      <c r="E22" s="364"/>
      <c r="F22" s="364"/>
      <c r="G22" s="375">
        <f>'（様式第１号）申請書（総括表）'!I89</f>
        <v>0</v>
      </c>
      <c r="H22" s="380"/>
      <c r="I22" s="380"/>
      <c r="J22" s="386"/>
      <c r="K22" s="390" t="s">
        <v>16</v>
      </c>
      <c r="L22" s="394"/>
      <c r="M22" s="394"/>
      <c r="N22" s="399"/>
      <c r="O22" s="401">
        <f>'（様式第１号）申請書（総括表）'!T89</f>
        <v>0</v>
      </c>
      <c r="P22" s="401"/>
      <c r="Q22" s="401"/>
      <c r="R22" s="401"/>
      <c r="S22" s="401"/>
      <c r="T22" s="401"/>
      <c r="U22" s="401"/>
      <c r="V22" s="401"/>
      <c r="W22" s="401"/>
      <c r="X22" s="401"/>
      <c r="Y22" s="401"/>
      <c r="Z22" s="401"/>
      <c r="AA22" s="401"/>
      <c r="AB22" s="415"/>
    </row>
    <row r="23" spans="1:38" ht="22.5" customHeight="1">
      <c r="A23" s="357"/>
      <c r="B23" s="365" t="s">
        <v>0</v>
      </c>
      <c r="C23" s="365"/>
      <c r="D23" s="365"/>
      <c r="E23" s="365"/>
      <c r="F23" s="372"/>
      <c r="G23" s="376">
        <f>'（様式第１号）申請書（総括表）'!I90</f>
        <v>0</v>
      </c>
      <c r="H23" s="376"/>
      <c r="I23" s="376"/>
      <c r="J23" s="376"/>
      <c r="K23" s="376"/>
      <c r="L23" s="376"/>
      <c r="M23" s="376"/>
      <c r="N23" s="376"/>
      <c r="O23" s="376"/>
      <c r="P23" s="376"/>
      <c r="Q23" s="376"/>
      <c r="R23" s="376"/>
      <c r="S23" s="376"/>
      <c r="T23" s="376"/>
      <c r="U23" s="376"/>
      <c r="V23" s="376"/>
      <c r="W23" s="376"/>
      <c r="X23" s="376"/>
      <c r="Y23" s="376"/>
      <c r="Z23" s="376"/>
      <c r="AA23" s="376"/>
      <c r="AB23" s="416"/>
    </row>
    <row r="24" spans="1:38" ht="37.5" customHeight="1">
      <c r="A24" s="353"/>
      <c r="B24" s="366" t="s">
        <v>54</v>
      </c>
      <c r="C24" s="366"/>
      <c r="D24" s="366"/>
      <c r="E24" s="366"/>
      <c r="F24" s="373"/>
      <c r="G24" s="377">
        <f>'（様式第１号）申請書（総括表）'!I91</f>
        <v>0</v>
      </c>
      <c r="H24" s="377"/>
      <c r="I24" s="377"/>
      <c r="J24" s="377"/>
      <c r="K24" s="377"/>
      <c r="L24" s="377"/>
      <c r="M24" s="377"/>
      <c r="N24" s="377"/>
      <c r="O24" s="377"/>
      <c r="P24" s="377"/>
      <c r="Q24" s="377"/>
      <c r="R24" s="377"/>
      <c r="S24" s="377"/>
      <c r="T24" s="377"/>
      <c r="U24" s="377"/>
      <c r="V24" s="377"/>
      <c r="W24" s="377"/>
      <c r="X24" s="377"/>
      <c r="Y24" s="377"/>
      <c r="Z24" s="377"/>
      <c r="AA24" s="377"/>
      <c r="AB24" s="417"/>
    </row>
    <row r="25" spans="1:38" ht="18" customHeight="1">
      <c r="A25" s="358" t="s">
        <v>60</v>
      </c>
    </row>
    <row r="26" spans="1:38" ht="30" customHeight="1"/>
    <row r="29" spans="1:38">
      <c r="G29" s="1" t="s">
        <v>47</v>
      </c>
    </row>
    <row r="30" spans="1:38">
      <c r="G30" s="1" t="s">
        <v>58</v>
      </c>
    </row>
    <row r="31" spans="1:38">
      <c r="G31" s="1" t="s">
        <v>10</v>
      </c>
    </row>
  </sheetData>
  <sheetProtection password="CC1B" sheet="1" objects="1" scenarios="1"/>
  <mergeCells count="42">
    <mergeCell ref="T7:U7"/>
    <mergeCell ref="W7:X7"/>
    <mergeCell ref="Z7:AA7"/>
    <mergeCell ref="B12:D12"/>
    <mergeCell ref="E12:AB12"/>
    <mergeCell ref="B13:D13"/>
    <mergeCell ref="E13:AB13"/>
    <mergeCell ref="H14:I14"/>
    <mergeCell ref="K14:M14"/>
    <mergeCell ref="E15:AB15"/>
    <mergeCell ref="J16:L16"/>
    <mergeCell ref="M16:Q16"/>
    <mergeCell ref="J17:L17"/>
    <mergeCell ref="M17:Q17"/>
    <mergeCell ref="B18:I18"/>
    <mergeCell ref="J18:L18"/>
    <mergeCell ref="M18:Q18"/>
    <mergeCell ref="R18:T18"/>
    <mergeCell ref="U18:AB18"/>
    <mergeCell ref="B20:F20"/>
    <mergeCell ref="G20:J20"/>
    <mergeCell ref="K20:N20"/>
    <mergeCell ref="O20:AB20"/>
    <mergeCell ref="B21:F21"/>
    <mergeCell ref="G21:J21"/>
    <mergeCell ref="K21:N21"/>
    <mergeCell ref="O21:AB21"/>
    <mergeCell ref="B22:F22"/>
    <mergeCell ref="G22:J22"/>
    <mergeCell ref="K22:N22"/>
    <mergeCell ref="O22:AB22"/>
    <mergeCell ref="B23:F23"/>
    <mergeCell ref="G23:AB23"/>
    <mergeCell ref="B24:F24"/>
    <mergeCell ref="G24:AB24"/>
    <mergeCell ref="A4:AB5"/>
    <mergeCell ref="B14:D15"/>
    <mergeCell ref="B16:I17"/>
    <mergeCell ref="R16:T17"/>
    <mergeCell ref="U16:AB17"/>
    <mergeCell ref="A20:A24"/>
    <mergeCell ref="A12:A18"/>
  </mergeCells>
  <phoneticPr fontId="3"/>
  <dataValidations count="2">
    <dataValidation imeMode="disabled" allowBlank="1" showDropDown="0" showInputMessage="1" showErrorMessage="1" sqref="Z7:AA7 W7:X7 K14:M14 T7:U7 H14:I14 M17:Q17 U16"/>
    <dataValidation imeMode="fullKatakana" allowBlank="1" showDropDown="0" showInputMessage="1" showErrorMessage="1" sqref="E12:AB12"/>
  </dataValidations>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（様式第１号）申請書（総括表）</vt:lpstr>
      <vt:lpstr>(別紙様式1)訪問系・相談系</vt:lpstr>
      <vt:lpstr>(別紙様式2)通所系</vt:lpstr>
      <vt:lpstr>(別紙様式3)入所･居住系</vt:lpstr>
      <vt:lpstr>(別紙様式4)運営費</vt:lpstr>
      <vt:lpstr>（様式第２号）振込口座申出書</vt:lpstr>
    </vt:vector>
  </TitlesOfParts>
  <Company>TAIMS</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東京都</dc:creator>
  <cp:lastModifiedBy>後藤　武徳</cp:lastModifiedBy>
  <cp:lastPrinted>2021-11-12T02:27:26Z</cp:lastPrinted>
  <dcterms:created xsi:type="dcterms:W3CDTF">2018-06-19T01:27:02Z</dcterms:created>
  <dcterms:modified xsi:type="dcterms:W3CDTF">2026-03-04T03:16:02Z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2026-03-04T03:16:02Z</vt:filetime>
  </property>
</Properties>
</file>