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AkdGFHN7qElb71N3G7qzQvxLxiFxgW+QkLxnJZpz1SLeHFvXHbTN321FXPfBIP9PuA3rzggteZfGV8Y46ZCzwg==" workbookSaltValue="UY7vooJuVptgM1AdMpjb6g==" workbookSpinCount="100000"/>
  <bookViews>
    <workbookView xWindow="-108" yWindow="-108" windowWidth="23256" windowHeight="12576"/>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<sst xmlns="http://schemas.openxmlformats.org/spreadsheetml/2006/main" xmlns:r="http://schemas.openxmlformats.org/officeDocument/2006/relationships" count="115" uniqueCount="115">
  <si>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</si>
  <si>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</si>
  <si>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</si>
  <si>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</si>
  <si>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</si>
  <si>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</si>
  <si>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</si>
  <si>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</si>
  <si>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</si>
  <si>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</si>
  <si>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</si>
  <si>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</si>
  <si>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</si>
  <si>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</si>
  <si>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</si>
  <si>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</si>
  <si>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</si>
  <si>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</si>
  <si>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</si>
  <si>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</si>
  <si>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</si>
  <si>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</si>
  <si>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</si>
  <si>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</si>
  <si>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</si>
  <si>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</si>
  <si>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</si>
  <si>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</si>
  <si>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</si>
  <si>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</si>
  <si>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</si>
  <si>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</si>
  <si>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</si>
  <si>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</si>
  <si>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</si>
  <si>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</si>
  <si>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</si>
  <si>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</si>
  <si>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</si>
  <si>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</si>
  <si>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</si>
  <si>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</si>
  <si>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</si>
  <si>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</si>
  <si>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</si>
  <si>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</si>
  <si>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</si>
  <si>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</si>
  <si>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</si>
  <si>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</si>
  <si>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</si>
  <si>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</si>
  <si>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</si>
  <si>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</si>
  <si>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</si>
  <si>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</si>
  <si>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</si>
  <si>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</si>
  <si>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</si>
  <si>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</si>
  <si>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</si>
  <si>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</si>
  <si>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</si>
  <si>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</si>
  <si>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</si>
  <si>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</si>
  <si>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</si>
  <si>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</si>
  <si>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</si>
  <si>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</si>
  <si>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</si>
  <si>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</si>
  <si>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</si>
  <si>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</si>
  <si>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</si>
  <si>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</si>
  <si>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</si>
  <si>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</si>
  <si>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</si>
  <si>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</si>
  <si>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</si>
  <si>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</si>
  <si>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</si>
  <si>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</si>
  <si>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</si>
  <si>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</si>
  <si>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</si>
  <si>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</si>
  <si>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静岡県　伊東市</t>
  </si>
  <si>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</si>
  <si>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</si>
  <si>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</si>
  <si>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</si>
  <si>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</si>
  <si>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</si>
  <si>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</si>
  <si>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</si>
  <si>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法適用</t>
  </si>
  <si>
    <t>下水道事業</t>
  </si>
  <si>
    <t>D2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</si>
  <si>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</si>
  <si>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</si>
  <si>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</si>
  <si>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</si>
  <si>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</si>
  <si>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</si>
  <si>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</si>
  <si>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</si>
  <si>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</si>
  <si>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</si>
  <si>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</si>
  <si>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</si>
  <si>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平成18年度に供用を開始しており、整備率は未だ低い状況下ではありますが、住民要望等を反映した効率的な面整備により、水洗化率は年々増加しております。
　経常収支比率や累積欠損金比率からは見えませんが、経費回収率が示すように、使用料収入以外の収入に依存している状況となっており、使用料金の設定が適正でないことが伺えます。
　今後想定される施設維持管理費の増額や老朽化対策に対応しなければならないため、適正な使用料金の設定など経営改善を進めるとともに、計画的かつ効率的な施設改築の実施や普及促進により経営基盤の強化を図って行きます。</t>
    <rPh sb="161" eb="163">
      <t>コンゴ</t>
    </rPh>
    <rPh sb="163" eb="165">
      <t>ソウテイ</t>
    </rPh>
    <phoneticPr fontId="1"/>
  </si>
  <si>
    <t>①類似団体の平均値より低い数値となっておりますが、令和2年度の法適化移行日を固定資産の取得年月日及び減価償却の開始日としているためであり、今後は増加していきます。
③平成18年度に供用を開始しており、施設の老朽化箇所は確認されておりません。</t>
    <rPh sb="33" eb="34">
      <t>カ</t>
    </rPh>
    <phoneticPr fontId="1"/>
  </si>
  <si>
    <t>①使用料以外の収入（一般会計繰入金）の依存により、経常収支比率100％を確保しているため、適正な料金設定等の経営改善が必要です。
②累積欠損金は発生しておりませんが、基準外の繰入金に依存しているため、削減に向けた取組が必要です。
③流動比率は類似団体の平均値より大幅に低い数値となっています。現在の経営状況では、令和2年度法適化時の引継金を含めた現金ストックが脆弱な状況であるため、経営基盤の強化を図るための改善が求められます。
④企業債残高対事業規模比率は平均値を大きく超えており、使用料収入の適正な料金設定等の経営改善が求められます。
⑤経費回収率は100％を大きく下回っており、一般会計からの繰入金により補填している状況となっております。
⑥汚水処理原価は類似団体の平均値より低い数値となっており、効率的な汚水処理が行われていますが、今後は、施設維持管理費の増額により、増加が見込まれています。
⑦平成18年の供用開始から水洗化率の上昇に伴い一定の処理水量を保っており、類似団体の平均値を上回っていることから、適正な施設規模となっております。
⑧計画的な面整備及び接続促進事業により、更なる数値の上昇に努めてまいります。</t>
    <rPh sb="328" eb="329">
      <t>ゲン</t>
    </rPh>
    <rPh sb="402" eb="404">
      <t>ヘイセイ</t>
    </rPh>
    <rPh sb="406" eb="407">
      <t>ネン</t>
    </rPh>
    <rPh sb="422" eb="423">
      <t>トモナ</t>
    </rPh>
    <rPh sb="424" eb="426">
      <t>イッテイ</t>
    </rPh>
    <rPh sb="432" eb="433">
      <t>タモ</t>
    </rPh>
    <rPh sb="438" eb="442">
      <t>ルイジダンタイ</t>
    </rPh>
    <rPh sb="461" eb="463">
      <t>シセツ</t>
    </rPh>
    <rPh sb="463" eb="465">
      <t>キボ</t>
    </rPh>
    <rPh sb="489" eb="491">
      <t>ジギョウ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</si>
</sst>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0</c:v>
                </c:pt>
                <c:pt idx="2">
                  <c:v>0.39</c:v>
                </c:pt>
                <c:pt idx="3">
                  <c:v>0.1</c:v>
                </c:pt>
                <c:pt idx="4">
                  <c:v>8.e-002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47.93</c:v>
                </c:pt>
                <c:pt idx="3">
                  <c:v>47.75</c:v>
                </c:pt>
                <c:pt idx="4">
                  <c:v>43.13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0</c:v>
                </c:pt>
                <c:pt idx="2">
                  <c:v>42.4</c:v>
                </c:pt>
                <c:pt idx="3">
                  <c:v>42.28</c:v>
                </c:pt>
                <c:pt idx="4">
                  <c:v>41.06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92.68</c:v>
                </c:pt>
                <c:pt idx="3">
                  <c:v>93.25</c:v>
                </c:pt>
                <c:pt idx="4">
                  <c:v>93.86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0</c:v>
                </c:pt>
                <c:pt idx="2">
                  <c:v>84.19</c:v>
                </c:pt>
                <c:pt idx="3">
                  <c:v>84.34</c:v>
                </c:pt>
                <c:pt idx="4">
                  <c:v>84.34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0</c:v>
                </c:pt>
                <c:pt idx="2">
                  <c:v>105.78</c:v>
                </c:pt>
                <c:pt idx="3">
                  <c:v>106.09</c:v>
                </c:pt>
                <c:pt idx="4">
                  <c:v>106.44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3.71</c:v>
                </c:pt>
                <c:pt idx="3">
                  <c:v>7.44</c:v>
                </c:pt>
                <c:pt idx="4">
                  <c:v>11.07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0</c:v>
                </c:pt>
                <c:pt idx="2">
                  <c:v>21.36</c:v>
                </c:pt>
                <c:pt idx="3">
                  <c:v>22.79</c:v>
                </c:pt>
                <c:pt idx="4">
                  <c:v>24.8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1.e-002</c:v>
                </c:pt>
                <c:pt idx="3">
                  <c:v>1.e-002</c:v>
                </c:pt>
                <c:pt idx="4">
                  <c:v>2.e-002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formatCode="#,##0.00;&quot;△&quot;#,##0.00;&quot;-&quot;">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0</c:v>
                </c:pt>
                <c:pt idx="2">
                  <c:v>63.96</c:v>
                </c:pt>
                <c:pt idx="3">
                  <c:v>69.42</c:v>
                </c:pt>
                <c:pt idx="4">
                  <c:v>72.86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4.92</c:v>
                </c:pt>
                <c:pt idx="3">
                  <c:v>12.97</c:v>
                </c:pt>
                <c:pt idx="4">
                  <c:v>6.07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0</c:v>
                </c:pt>
                <c:pt idx="2">
                  <c:v>44.24</c:v>
                </c:pt>
                <c:pt idx="3">
                  <c:v>43.07</c:v>
                </c:pt>
                <c:pt idx="4">
                  <c:v>45.42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946.88</c:v>
                </c:pt>
                <c:pt idx="3">
                  <c:v>782.73</c:v>
                </c:pt>
                <c:pt idx="4">
                  <c:v>2038.73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0</c:v>
                </c:pt>
                <c:pt idx="2">
                  <c:v>1258.43</c:v>
                </c:pt>
                <c:pt idx="3">
                  <c:v>1163.75</c:v>
                </c:pt>
                <c:pt idx="4">
                  <c:v>1195.47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60.71</c:v>
                </c:pt>
                <c:pt idx="3">
                  <c:v>59.28</c:v>
                </c:pt>
                <c:pt idx="4">
                  <c:v>60.91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0</c:v>
                </c:pt>
                <c:pt idx="2">
                  <c:v>73.36</c:v>
                </c:pt>
                <c:pt idx="3">
                  <c:v>72.599999999999994</c:v>
                </c:pt>
                <c:pt idx="4">
                  <c:v>69.430000000000007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156.72</c:v>
                </c:pt>
                <c:pt idx="3">
                  <c:v>160.49</c:v>
                </c:pt>
                <c:pt idx="4">
                  <c:v>157.02000000000001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0</c:v>
                </c:pt>
                <c:pt idx="2">
                  <c:v>224.88</c:v>
                </c:pt>
                <c:pt idx="3">
                  <c:v>228.64</c:v>
                </c:pt>
                <c:pt idx="4">
                  <c:v>239.46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4069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31736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8194040"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2070715" y="27908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4069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31736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8194040"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2070715" y="6562725"/>
          <a:ext cx="36182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406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56095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0778490" y="10677525"/>
          <a:ext cx="465201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37883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725551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1132185"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5008860" y="29622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500886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113218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7255510"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378835" y="67341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4126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9598660"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4750415" y="10848975"/>
          <a:ext cx="68008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V16" workbookViewId="0">
      <selection activeCell="BL16" sqref="BL16:BZ44"/>
    </sheetView>
  </sheetViews>
  <sheetFormatPr defaultColWidth="2.6640625" defaultRowHeight="13.2"/>
  <cols>
    <col min="2" max="62" width="3.77734375" customWidth="1"/>
    <col min="64" max="78" width="3.109375" customWidth="1"/>
    <col min="79" max="79" width="4.44140625" bestFit="1" customWidth="1"/>
    <col min="81" max="82" width="4.4414062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伊東市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D2</v>
      </c>
      <c r="X8" s="6"/>
      <c r="Y8" s="6"/>
      <c r="Z8" s="6"/>
      <c r="AA8" s="6"/>
      <c r="AB8" s="6"/>
      <c r="AC8" s="6"/>
      <c r="AD8" s="20" t="str">
        <f>データ!$M$6</f>
        <v>非設置</v>
      </c>
      <c r="AE8" s="20"/>
      <c r="AF8" s="20"/>
      <c r="AG8" s="20"/>
      <c r="AH8" s="20"/>
      <c r="AI8" s="20"/>
      <c r="AJ8" s="20"/>
      <c r="AK8" s="3"/>
      <c r="AL8" s="21">
        <f>データ!S6</f>
        <v>66286</v>
      </c>
      <c r="AM8" s="21"/>
      <c r="AN8" s="21"/>
      <c r="AO8" s="21"/>
      <c r="AP8" s="21"/>
      <c r="AQ8" s="21"/>
      <c r="AR8" s="21"/>
      <c r="AS8" s="21"/>
      <c r="AT8" s="7">
        <f>データ!T6</f>
        <v>124.02</v>
      </c>
      <c r="AU8" s="7"/>
      <c r="AV8" s="7"/>
      <c r="AW8" s="7"/>
      <c r="AX8" s="7"/>
      <c r="AY8" s="7"/>
      <c r="AZ8" s="7"/>
      <c r="BA8" s="7"/>
      <c r="BB8" s="7">
        <f>データ!U6</f>
        <v>534.48</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50.71</v>
      </c>
      <c r="J10" s="7"/>
      <c r="K10" s="7"/>
      <c r="L10" s="7"/>
      <c r="M10" s="7"/>
      <c r="N10" s="7"/>
      <c r="O10" s="7"/>
      <c r="P10" s="7">
        <f>データ!P6</f>
        <v>4.82</v>
      </c>
      <c r="Q10" s="7"/>
      <c r="R10" s="7"/>
      <c r="S10" s="7"/>
      <c r="T10" s="7"/>
      <c r="U10" s="7"/>
      <c r="V10" s="7"/>
      <c r="W10" s="7">
        <f>データ!Q6</f>
        <v>100</v>
      </c>
      <c r="X10" s="7"/>
      <c r="Y10" s="7"/>
      <c r="Z10" s="7"/>
      <c r="AA10" s="7"/>
      <c r="AB10" s="7"/>
      <c r="AC10" s="7"/>
      <c r="AD10" s="21">
        <f>データ!R6</f>
        <v>1925</v>
      </c>
      <c r="AE10" s="21"/>
      <c r="AF10" s="21"/>
      <c r="AG10" s="21"/>
      <c r="AH10" s="21"/>
      <c r="AI10" s="21"/>
      <c r="AJ10" s="21"/>
      <c r="AK10" s="2"/>
      <c r="AL10" s="21">
        <f>データ!V6</f>
        <v>3178</v>
      </c>
      <c r="AM10" s="21"/>
      <c r="AN10" s="21"/>
      <c r="AO10" s="21"/>
      <c r="AP10" s="21"/>
      <c r="AQ10" s="21"/>
      <c r="AR10" s="21"/>
      <c r="AS10" s="21"/>
      <c r="AT10" s="7">
        <f>データ!W6</f>
        <v>0.87</v>
      </c>
      <c r="AU10" s="7"/>
      <c r="AV10" s="7"/>
      <c r="AW10" s="7"/>
      <c r="AX10" s="7"/>
      <c r="AY10" s="7"/>
      <c r="AZ10" s="7"/>
      <c r="BA10" s="7"/>
      <c r="BB10" s="7">
        <f>データ!X6</f>
        <v>3652.87</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7</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wsmYnVcP3N0g4kbML2hZl1iuvqLGDVUlr+J6cFR6nzkAT8SpapsFXwbOJFYck/jcU1TuqyDYGfMb2okNpNpaiw==" saltValue="5opQy0kEMOFQRAT1EYsEG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2"/>
  <cols>
    <col min="2" max="144" width="11.8867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31</v>
      </c>
      <c r="C3" s="58" t="s">
        <v>57</v>
      </c>
      <c r="D3" s="58" t="s">
        <v>58</v>
      </c>
      <c r="E3" s="58" t="s">
        <v>3</v>
      </c>
      <c r="F3" s="58" t="s">
        <v>2</v>
      </c>
      <c r="G3" s="58" t="s">
        <v>24</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89</v>
      </c>
      <c r="AD5" s="67" t="s">
        <v>91</v>
      </c>
      <c r="AE5" s="67" t="s">
        <v>92</v>
      </c>
      <c r="AF5" s="67" t="s">
        <v>93</v>
      </c>
      <c r="AG5" s="67" t="s">
        <v>94</v>
      </c>
      <c r="AH5" s="67" t="s">
        <v>95</v>
      </c>
      <c r="AI5" s="67" t="s">
        <v>43</v>
      </c>
      <c r="AJ5" s="67" t="s">
        <v>84</v>
      </c>
      <c r="AK5" s="67" t="s">
        <v>85</v>
      </c>
      <c r="AL5" s="67" t="s">
        <v>86</v>
      </c>
      <c r="AM5" s="67" t="s">
        <v>87</v>
      </c>
      <c r="AN5" s="67" t="s">
        <v>89</v>
      </c>
      <c r="AO5" s="67" t="s">
        <v>91</v>
      </c>
      <c r="AP5" s="67" t="s">
        <v>92</v>
      </c>
      <c r="AQ5" s="67" t="s">
        <v>93</v>
      </c>
      <c r="AR5" s="67" t="s">
        <v>94</v>
      </c>
      <c r="AS5" s="67" t="s">
        <v>95</v>
      </c>
      <c r="AT5" s="67" t="s">
        <v>90</v>
      </c>
      <c r="AU5" s="67" t="s">
        <v>84</v>
      </c>
      <c r="AV5" s="67" t="s">
        <v>85</v>
      </c>
      <c r="AW5" s="67" t="s">
        <v>86</v>
      </c>
      <c r="AX5" s="67" t="s">
        <v>87</v>
      </c>
      <c r="AY5" s="67" t="s">
        <v>89</v>
      </c>
      <c r="AZ5" s="67" t="s">
        <v>91</v>
      </c>
      <c r="BA5" s="67" t="s">
        <v>92</v>
      </c>
      <c r="BB5" s="67" t="s">
        <v>93</v>
      </c>
      <c r="BC5" s="67" t="s">
        <v>94</v>
      </c>
      <c r="BD5" s="67" t="s">
        <v>95</v>
      </c>
      <c r="BE5" s="67" t="s">
        <v>90</v>
      </c>
      <c r="BF5" s="67" t="s">
        <v>84</v>
      </c>
      <c r="BG5" s="67" t="s">
        <v>85</v>
      </c>
      <c r="BH5" s="67" t="s">
        <v>86</v>
      </c>
      <c r="BI5" s="67" t="s">
        <v>87</v>
      </c>
      <c r="BJ5" s="67" t="s">
        <v>89</v>
      </c>
      <c r="BK5" s="67" t="s">
        <v>91</v>
      </c>
      <c r="BL5" s="67" t="s">
        <v>92</v>
      </c>
      <c r="BM5" s="67" t="s">
        <v>93</v>
      </c>
      <c r="BN5" s="67" t="s">
        <v>94</v>
      </c>
      <c r="BO5" s="67" t="s">
        <v>95</v>
      </c>
      <c r="BP5" s="67" t="s">
        <v>90</v>
      </c>
      <c r="BQ5" s="67" t="s">
        <v>84</v>
      </c>
      <c r="BR5" s="67" t="s">
        <v>85</v>
      </c>
      <c r="BS5" s="67" t="s">
        <v>86</v>
      </c>
      <c r="BT5" s="67" t="s">
        <v>87</v>
      </c>
      <c r="BU5" s="67" t="s">
        <v>89</v>
      </c>
      <c r="BV5" s="67" t="s">
        <v>91</v>
      </c>
      <c r="BW5" s="67" t="s">
        <v>92</v>
      </c>
      <c r="BX5" s="67" t="s">
        <v>93</v>
      </c>
      <c r="BY5" s="67" t="s">
        <v>94</v>
      </c>
      <c r="BZ5" s="67" t="s">
        <v>95</v>
      </c>
      <c r="CA5" s="67" t="s">
        <v>90</v>
      </c>
      <c r="CB5" s="67" t="s">
        <v>84</v>
      </c>
      <c r="CC5" s="67" t="s">
        <v>85</v>
      </c>
      <c r="CD5" s="67" t="s">
        <v>86</v>
      </c>
      <c r="CE5" s="67" t="s">
        <v>87</v>
      </c>
      <c r="CF5" s="67" t="s">
        <v>89</v>
      </c>
      <c r="CG5" s="67" t="s">
        <v>91</v>
      </c>
      <c r="CH5" s="67" t="s">
        <v>92</v>
      </c>
      <c r="CI5" s="67" t="s">
        <v>93</v>
      </c>
      <c r="CJ5" s="67" t="s">
        <v>94</v>
      </c>
      <c r="CK5" s="67" t="s">
        <v>95</v>
      </c>
      <c r="CL5" s="67" t="s">
        <v>90</v>
      </c>
      <c r="CM5" s="67" t="s">
        <v>84</v>
      </c>
      <c r="CN5" s="67" t="s">
        <v>85</v>
      </c>
      <c r="CO5" s="67" t="s">
        <v>86</v>
      </c>
      <c r="CP5" s="67" t="s">
        <v>87</v>
      </c>
      <c r="CQ5" s="67" t="s">
        <v>89</v>
      </c>
      <c r="CR5" s="67" t="s">
        <v>91</v>
      </c>
      <c r="CS5" s="67" t="s">
        <v>92</v>
      </c>
      <c r="CT5" s="67" t="s">
        <v>93</v>
      </c>
      <c r="CU5" s="67" t="s">
        <v>94</v>
      </c>
      <c r="CV5" s="67" t="s">
        <v>95</v>
      </c>
      <c r="CW5" s="67" t="s">
        <v>90</v>
      </c>
      <c r="CX5" s="67" t="s">
        <v>84</v>
      </c>
      <c r="CY5" s="67" t="s">
        <v>85</v>
      </c>
      <c r="CZ5" s="67" t="s">
        <v>86</v>
      </c>
      <c r="DA5" s="67" t="s">
        <v>87</v>
      </c>
      <c r="DB5" s="67" t="s">
        <v>89</v>
      </c>
      <c r="DC5" s="67" t="s">
        <v>91</v>
      </c>
      <c r="DD5" s="67" t="s">
        <v>92</v>
      </c>
      <c r="DE5" s="67" t="s">
        <v>93</v>
      </c>
      <c r="DF5" s="67" t="s">
        <v>94</v>
      </c>
      <c r="DG5" s="67" t="s">
        <v>95</v>
      </c>
      <c r="DH5" s="67" t="s">
        <v>90</v>
      </c>
      <c r="DI5" s="67" t="s">
        <v>84</v>
      </c>
      <c r="DJ5" s="67" t="s">
        <v>85</v>
      </c>
      <c r="DK5" s="67" t="s">
        <v>86</v>
      </c>
      <c r="DL5" s="67" t="s">
        <v>87</v>
      </c>
      <c r="DM5" s="67" t="s">
        <v>89</v>
      </c>
      <c r="DN5" s="67" t="s">
        <v>91</v>
      </c>
      <c r="DO5" s="67" t="s">
        <v>92</v>
      </c>
      <c r="DP5" s="67" t="s">
        <v>93</v>
      </c>
      <c r="DQ5" s="67" t="s">
        <v>94</v>
      </c>
      <c r="DR5" s="67" t="s">
        <v>95</v>
      </c>
      <c r="DS5" s="67" t="s">
        <v>90</v>
      </c>
      <c r="DT5" s="67" t="s">
        <v>84</v>
      </c>
      <c r="DU5" s="67" t="s">
        <v>85</v>
      </c>
      <c r="DV5" s="67" t="s">
        <v>86</v>
      </c>
      <c r="DW5" s="67" t="s">
        <v>87</v>
      </c>
      <c r="DX5" s="67" t="s">
        <v>89</v>
      </c>
      <c r="DY5" s="67" t="s">
        <v>91</v>
      </c>
      <c r="DZ5" s="67" t="s">
        <v>92</v>
      </c>
      <c r="EA5" s="67" t="s">
        <v>93</v>
      </c>
      <c r="EB5" s="67" t="s">
        <v>94</v>
      </c>
      <c r="EC5" s="67" t="s">
        <v>95</v>
      </c>
      <c r="ED5" s="67" t="s">
        <v>90</v>
      </c>
      <c r="EE5" s="67" t="s">
        <v>84</v>
      </c>
      <c r="EF5" s="67" t="s">
        <v>85</v>
      </c>
      <c r="EG5" s="67" t="s">
        <v>86</v>
      </c>
      <c r="EH5" s="67" t="s">
        <v>87</v>
      </c>
      <c r="EI5" s="67" t="s">
        <v>89</v>
      </c>
      <c r="EJ5" s="67" t="s">
        <v>91</v>
      </c>
      <c r="EK5" s="67" t="s">
        <v>92</v>
      </c>
      <c r="EL5" s="67" t="s">
        <v>93</v>
      </c>
      <c r="EM5" s="67" t="s">
        <v>94</v>
      </c>
      <c r="EN5" s="67" t="s">
        <v>95</v>
      </c>
      <c r="EO5" s="67" t="s">
        <v>90</v>
      </c>
    </row>
    <row r="6" spans="1:148" s="55" customFormat="1">
      <c r="A6" s="56" t="s">
        <v>96</v>
      </c>
      <c r="B6" s="61">
        <f t="shared" ref="B6:X6" si="1">B7</f>
        <v>2022</v>
      </c>
      <c r="C6" s="61">
        <f t="shared" si="1"/>
        <v>222089</v>
      </c>
      <c r="D6" s="61">
        <f t="shared" si="1"/>
        <v>46</v>
      </c>
      <c r="E6" s="61">
        <f t="shared" si="1"/>
        <v>17</v>
      </c>
      <c r="F6" s="61">
        <f t="shared" si="1"/>
        <v>4</v>
      </c>
      <c r="G6" s="61">
        <f t="shared" si="1"/>
        <v>0</v>
      </c>
      <c r="H6" s="61" t="str">
        <f t="shared" si="1"/>
        <v>静岡県　伊東市</v>
      </c>
      <c r="I6" s="61" t="str">
        <f t="shared" si="1"/>
        <v>法適用</v>
      </c>
      <c r="J6" s="61" t="str">
        <f t="shared" si="1"/>
        <v>下水道事業</v>
      </c>
      <c r="K6" s="61" t="str">
        <f t="shared" si="1"/>
        <v>特定環境保全公共下水道</v>
      </c>
      <c r="L6" s="61" t="str">
        <f t="shared" si="1"/>
        <v>D2</v>
      </c>
      <c r="M6" s="61" t="str">
        <f t="shared" si="1"/>
        <v>非設置</v>
      </c>
      <c r="N6" s="70" t="str">
        <f t="shared" si="1"/>
        <v>-</v>
      </c>
      <c r="O6" s="70">
        <f t="shared" si="1"/>
        <v>50.71</v>
      </c>
      <c r="P6" s="70">
        <f t="shared" si="1"/>
        <v>4.82</v>
      </c>
      <c r="Q6" s="70">
        <f t="shared" si="1"/>
        <v>100</v>
      </c>
      <c r="R6" s="70">
        <f t="shared" si="1"/>
        <v>1925</v>
      </c>
      <c r="S6" s="70">
        <f t="shared" si="1"/>
        <v>66286</v>
      </c>
      <c r="T6" s="70">
        <f t="shared" si="1"/>
        <v>124.02</v>
      </c>
      <c r="U6" s="70">
        <f t="shared" si="1"/>
        <v>534.48</v>
      </c>
      <c r="V6" s="70">
        <f t="shared" si="1"/>
        <v>3178</v>
      </c>
      <c r="W6" s="70">
        <f t="shared" si="1"/>
        <v>0.87</v>
      </c>
      <c r="X6" s="70">
        <f t="shared" si="1"/>
        <v>3652.87</v>
      </c>
      <c r="Y6" s="78" t="str">
        <f t="shared" ref="Y6:AH6" si="2">IF(Y7="",NA(),Y7)</f>
        <v>-</v>
      </c>
      <c r="Z6" s="78" t="str">
        <f t="shared" si="2"/>
        <v>-</v>
      </c>
      <c r="AA6" s="78">
        <f t="shared" si="2"/>
        <v>100</v>
      </c>
      <c r="AB6" s="78">
        <f t="shared" si="2"/>
        <v>100</v>
      </c>
      <c r="AC6" s="78">
        <f t="shared" si="2"/>
        <v>100</v>
      </c>
      <c r="AD6" s="78" t="str">
        <f t="shared" si="2"/>
        <v>-</v>
      </c>
      <c r="AE6" s="78" t="str">
        <f t="shared" si="2"/>
        <v>-</v>
      </c>
      <c r="AF6" s="78">
        <f t="shared" si="2"/>
        <v>105.78</v>
      </c>
      <c r="AG6" s="78">
        <f t="shared" si="2"/>
        <v>106.09</v>
      </c>
      <c r="AH6" s="78">
        <f t="shared" si="2"/>
        <v>106.44</v>
      </c>
      <c r="AI6" s="70" t="str">
        <f>IF(AI7="","",IF(AI7="-","【-】","【"&amp;SUBSTITUTE(TEXT(AI7,"#,##0.00"),"-","△")&amp;"】"))</f>
        <v>【104.54】</v>
      </c>
      <c r="AJ6" s="78" t="str">
        <f t="shared" ref="AJ6:AS6" si="3">IF(AJ7="",NA(),AJ7)</f>
        <v>-</v>
      </c>
      <c r="AK6" s="78" t="str">
        <f t="shared" si="3"/>
        <v>-</v>
      </c>
      <c r="AL6" s="70">
        <f t="shared" si="3"/>
        <v>0</v>
      </c>
      <c r="AM6" s="70">
        <f t="shared" si="3"/>
        <v>0</v>
      </c>
      <c r="AN6" s="70">
        <f t="shared" si="3"/>
        <v>0</v>
      </c>
      <c r="AO6" s="78" t="str">
        <f t="shared" si="3"/>
        <v>-</v>
      </c>
      <c r="AP6" s="78" t="str">
        <f t="shared" si="3"/>
        <v>-</v>
      </c>
      <c r="AQ6" s="78">
        <f t="shared" si="3"/>
        <v>63.96</v>
      </c>
      <c r="AR6" s="78">
        <f t="shared" si="3"/>
        <v>69.42</v>
      </c>
      <c r="AS6" s="78">
        <f t="shared" si="3"/>
        <v>72.86</v>
      </c>
      <c r="AT6" s="70" t="str">
        <f>IF(AT7="","",IF(AT7="-","【-】","【"&amp;SUBSTITUTE(TEXT(AT7,"#,##0.00"),"-","△")&amp;"】"))</f>
        <v>【65.93】</v>
      </c>
      <c r="AU6" s="78" t="str">
        <f t="shared" ref="AU6:BD6" si="4">IF(AU7="",NA(),AU7)</f>
        <v>-</v>
      </c>
      <c r="AV6" s="78" t="str">
        <f t="shared" si="4"/>
        <v>-</v>
      </c>
      <c r="AW6" s="78">
        <f t="shared" si="4"/>
        <v>4.92</v>
      </c>
      <c r="AX6" s="78">
        <f t="shared" si="4"/>
        <v>12.97</v>
      </c>
      <c r="AY6" s="78">
        <f t="shared" si="4"/>
        <v>6.07</v>
      </c>
      <c r="AZ6" s="78" t="str">
        <f t="shared" si="4"/>
        <v>-</v>
      </c>
      <c r="BA6" s="78" t="str">
        <f t="shared" si="4"/>
        <v>-</v>
      </c>
      <c r="BB6" s="78">
        <f t="shared" si="4"/>
        <v>44.24</v>
      </c>
      <c r="BC6" s="78">
        <f t="shared" si="4"/>
        <v>43.07</v>
      </c>
      <c r="BD6" s="78">
        <f t="shared" si="4"/>
        <v>45.42</v>
      </c>
      <c r="BE6" s="70" t="str">
        <f>IF(BE7="","",IF(BE7="-","【-】","【"&amp;SUBSTITUTE(TEXT(BE7,"#,##0.00"),"-","△")&amp;"】"))</f>
        <v>【44.25】</v>
      </c>
      <c r="BF6" s="78" t="str">
        <f t="shared" ref="BF6:BO6" si="5">IF(BF7="",NA(),BF7)</f>
        <v>-</v>
      </c>
      <c r="BG6" s="78" t="str">
        <f t="shared" si="5"/>
        <v>-</v>
      </c>
      <c r="BH6" s="78">
        <f t="shared" si="5"/>
        <v>946.88</v>
      </c>
      <c r="BI6" s="78">
        <f t="shared" si="5"/>
        <v>782.73</v>
      </c>
      <c r="BJ6" s="78">
        <f t="shared" si="5"/>
        <v>2038.73</v>
      </c>
      <c r="BK6" s="78" t="str">
        <f t="shared" si="5"/>
        <v>-</v>
      </c>
      <c r="BL6" s="78" t="str">
        <f t="shared" si="5"/>
        <v>-</v>
      </c>
      <c r="BM6" s="78">
        <f t="shared" si="5"/>
        <v>1258.43</v>
      </c>
      <c r="BN6" s="78">
        <f t="shared" si="5"/>
        <v>1163.75</v>
      </c>
      <c r="BO6" s="78">
        <f t="shared" si="5"/>
        <v>1195.47</v>
      </c>
      <c r="BP6" s="70" t="str">
        <f>IF(BP7="","",IF(BP7="-","【-】","【"&amp;SUBSTITUTE(TEXT(BP7,"#,##0.00"),"-","△")&amp;"】"))</f>
        <v>【1,182.11】</v>
      </c>
      <c r="BQ6" s="78" t="str">
        <f t="shared" ref="BQ6:BZ6" si="6">IF(BQ7="",NA(),BQ7)</f>
        <v>-</v>
      </c>
      <c r="BR6" s="78" t="str">
        <f t="shared" si="6"/>
        <v>-</v>
      </c>
      <c r="BS6" s="78">
        <f t="shared" si="6"/>
        <v>60.71</v>
      </c>
      <c r="BT6" s="78">
        <f t="shared" si="6"/>
        <v>59.28</v>
      </c>
      <c r="BU6" s="78">
        <f t="shared" si="6"/>
        <v>60.91</v>
      </c>
      <c r="BV6" s="78" t="str">
        <f t="shared" si="6"/>
        <v>-</v>
      </c>
      <c r="BW6" s="78" t="str">
        <f t="shared" si="6"/>
        <v>-</v>
      </c>
      <c r="BX6" s="78">
        <f t="shared" si="6"/>
        <v>73.36</v>
      </c>
      <c r="BY6" s="78">
        <f t="shared" si="6"/>
        <v>72.599999999999994</v>
      </c>
      <c r="BZ6" s="78">
        <f t="shared" si="6"/>
        <v>69.430000000000007</v>
      </c>
      <c r="CA6" s="70" t="str">
        <f>IF(CA7="","",IF(CA7="-","【-】","【"&amp;SUBSTITUTE(TEXT(CA7,"#,##0.00"),"-","△")&amp;"】"))</f>
        <v>【73.78】</v>
      </c>
      <c r="CB6" s="78" t="str">
        <f t="shared" ref="CB6:CK6" si="7">IF(CB7="",NA(),CB7)</f>
        <v>-</v>
      </c>
      <c r="CC6" s="78" t="str">
        <f t="shared" si="7"/>
        <v>-</v>
      </c>
      <c r="CD6" s="78">
        <f t="shared" si="7"/>
        <v>156.72</v>
      </c>
      <c r="CE6" s="78">
        <f t="shared" si="7"/>
        <v>160.49</v>
      </c>
      <c r="CF6" s="78">
        <f t="shared" si="7"/>
        <v>157.02000000000001</v>
      </c>
      <c r="CG6" s="78" t="str">
        <f t="shared" si="7"/>
        <v>-</v>
      </c>
      <c r="CH6" s="78" t="str">
        <f t="shared" si="7"/>
        <v>-</v>
      </c>
      <c r="CI6" s="78">
        <f t="shared" si="7"/>
        <v>224.88</v>
      </c>
      <c r="CJ6" s="78">
        <f t="shared" si="7"/>
        <v>228.64</v>
      </c>
      <c r="CK6" s="78">
        <f t="shared" si="7"/>
        <v>239.46</v>
      </c>
      <c r="CL6" s="70" t="str">
        <f>IF(CL7="","",IF(CL7="-","【-】","【"&amp;SUBSTITUTE(TEXT(CL7,"#,##0.00"),"-","△")&amp;"】"))</f>
        <v>【220.62】</v>
      </c>
      <c r="CM6" s="78" t="str">
        <f t="shared" ref="CM6:CV6" si="8">IF(CM7="",NA(),CM7)</f>
        <v>-</v>
      </c>
      <c r="CN6" s="78" t="str">
        <f t="shared" si="8"/>
        <v>-</v>
      </c>
      <c r="CO6" s="78">
        <f t="shared" si="8"/>
        <v>47.93</v>
      </c>
      <c r="CP6" s="78">
        <f t="shared" si="8"/>
        <v>47.75</v>
      </c>
      <c r="CQ6" s="78">
        <f t="shared" si="8"/>
        <v>43.13</v>
      </c>
      <c r="CR6" s="78" t="str">
        <f t="shared" si="8"/>
        <v>-</v>
      </c>
      <c r="CS6" s="78" t="str">
        <f t="shared" si="8"/>
        <v>-</v>
      </c>
      <c r="CT6" s="78">
        <f t="shared" si="8"/>
        <v>42.4</v>
      </c>
      <c r="CU6" s="78">
        <f t="shared" si="8"/>
        <v>42.28</v>
      </c>
      <c r="CV6" s="78">
        <f t="shared" si="8"/>
        <v>41.06</v>
      </c>
      <c r="CW6" s="70" t="str">
        <f>IF(CW7="","",IF(CW7="-","【-】","【"&amp;SUBSTITUTE(TEXT(CW7,"#,##0.00"),"-","△")&amp;"】"))</f>
        <v>【42.22】</v>
      </c>
      <c r="CX6" s="78" t="str">
        <f t="shared" ref="CX6:DG6" si="9">IF(CX7="",NA(),CX7)</f>
        <v>-</v>
      </c>
      <c r="CY6" s="78" t="str">
        <f t="shared" si="9"/>
        <v>-</v>
      </c>
      <c r="CZ6" s="78">
        <f t="shared" si="9"/>
        <v>92.68</v>
      </c>
      <c r="DA6" s="78">
        <f t="shared" si="9"/>
        <v>93.25</v>
      </c>
      <c r="DB6" s="78">
        <f t="shared" si="9"/>
        <v>93.86</v>
      </c>
      <c r="DC6" s="78" t="str">
        <f t="shared" si="9"/>
        <v>-</v>
      </c>
      <c r="DD6" s="78" t="str">
        <f t="shared" si="9"/>
        <v>-</v>
      </c>
      <c r="DE6" s="78">
        <f t="shared" si="9"/>
        <v>84.19</v>
      </c>
      <c r="DF6" s="78">
        <f t="shared" si="9"/>
        <v>84.34</v>
      </c>
      <c r="DG6" s="78">
        <f t="shared" si="9"/>
        <v>84.34</v>
      </c>
      <c r="DH6" s="70" t="str">
        <f>IF(DH7="","",IF(DH7="-","【-】","【"&amp;SUBSTITUTE(TEXT(DH7,"#,##0.00"),"-","△")&amp;"】"))</f>
        <v>【85.67】</v>
      </c>
      <c r="DI6" s="78" t="str">
        <f t="shared" ref="DI6:DR6" si="10">IF(DI7="",NA(),DI7)</f>
        <v>-</v>
      </c>
      <c r="DJ6" s="78" t="str">
        <f t="shared" si="10"/>
        <v>-</v>
      </c>
      <c r="DK6" s="78">
        <f t="shared" si="10"/>
        <v>3.71</v>
      </c>
      <c r="DL6" s="78">
        <f t="shared" si="10"/>
        <v>7.44</v>
      </c>
      <c r="DM6" s="78">
        <f t="shared" si="10"/>
        <v>11.07</v>
      </c>
      <c r="DN6" s="78" t="str">
        <f t="shared" si="10"/>
        <v>-</v>
      </c>
      <c r="DO6" s="78" t="str">
        <f t="shared" si="10"/>
        <v>-</v>
      </c>
      <c r="DP6" s="78">
        <f t="shared" si="10"/>
        <v>21.36</v>
      </c>
      <c r="DQ6" s="78">
        <f t="shared" si="10"/>
        <v>22.79</v>
      </c>
      <c r="DR6" s="78">
        <f t="shared" si="10"/>
        <v>24.8</v>
      </c>
      <c r="DS6" s="70" t="str">
        <f>IF(DS7="","",IF(DS7="-","【-】","【"&amp;SUBSTITUTE(TEXT(DS7,"#,##0.00"),"-","△")&amp;"】"))</f>
        <v>【28.00】</v>
      </c>
      <c r="DT6" s="78" t="str">
        <f t="shared" ref="DT6:EC6" si="11">IF(DT7="",NA(),DT7)</f>
        <v>-</v>
      </c>
      <c r="DU6" s="78" t="str">
        <f t="shared" si="11"/>
        <v>-</v>
      </c>
      <c r="DV6" s="70">
        <f t="shared" si="11"/>
        <v>0</v>
      </c>
      <c r="DW6" s="70">
        <f t="shared" si="11"/>
        <v>0</v>
      </c>
      <c r="DX6" s="70">
        <f t="shared" si="11"/>
        <v>0</v>
      </c>
      <c r="DY6" s="78" t="str">
        <f t="shared" si="11"/>
        <v>-</v>
      </c>
      <c r="DZ6" s="78" t="str">
        <f t="shared" si="11"/>
        <v>-</v>
      </c>
      <c r="EA6" s="78">
        <f t="shared" si="11"/>
        <v>1.e-002</v>
      </c>
      <c r="EB6" s="78">
        <f t="shared" si="11"/>
        <v>1.e-002</v>
      </c>
      <c r="EC6" s="78">
        <f t="shared" si="11"/>
        <v>2.e-002</v>
      </c>
      <c r="ED6" s="70" t="str">
        <f>IF(ED7="","",IF(ED7="-","【-】","【"&amp;SUBSTITUTE(TEXT(ED7,"#,##0.00"),"-","△")&amp;"】"))</f>
        <v>【0.03】</v>
      </c>
      <c r="EE6" s="78" t="str">
        <f t="shared" ref="EE6:EN6" si="12">IF(EE7="",NA(),EE7)</f>
        <v>-</v>
      </c>
      <c r="EF6" s="78" t="str">
        <f t="shared" si="12"/>
        <v>-</v>
      </c>
      <c r="EG6" s="70">
        <f t="shared" si="12"/>
        <v>0</v>
      </c>
      <c r="EH6" s="70">
        <f t="shared" si="12"/>
        <v>0</v>
      </c>
      <c r="EI6" s="70">
        <f t="shared" si="12"/>
        <v>0</v>
      </c>
      <c r="EJ6" s="78" t="str">
        <f t="shared" si="12"/>
        <v>-</v>
      </c>
      <c r="EK6" s="78" t="str">
        <f t="shared" si="12"/>
        <v>-</v>
      </c>
      <c r="EL6" s="78">
        <f t="shared" si="12"/>
        <v>0.39</v>
      </c>
      <c r="EM6" s="78">
        <f t="shared" si="12"/>
        <v>0.1</v>
      </c>
      <c r="EN6" s="78">
        <f t="shared" si="12"/>
        <v>8.e-002</v>
      </c>
      <c r="EO6" s="70" t="str">
        <f>IF(EO7="","",IF(EO7="-","【-】","【"&amp;SUBSTITUTE(TEXT(EO7,"#,##0.00"),"-","△")&amp;"】"))</f>
        <v>【0.13】</v>
      </c>
    </row>
    <row r="7" spans="1:148" s="55" customFormat="1">
      <c r="A7" s="56"/>
      <c r="B7" s="62">
        <v>2022</v>
      </c>
      <c r="C7" s="62">
        <v>222089</v>
      </c>
      <c r="D7" s="62">
        <v>46</v>
      </c>
      <c r="E7" s="62">
        <v>17</v>
      </c>
      <c r="F7" s="62">
        <v>4</v>
      </c>
      <c r="G7" s="62">
        <v>0</v>
      </c>
      <c r="H7" s="62" t="s">
        <v>88</v>
      </c>
      <c r="I7" s="62" t="s">
        <v>97</v>
      </c>
      <c r="J7" s="62" t="s">
        <v>98</v>
      </c>
      <c r="K7" s="62" t="s">
        <v>11</v>
      </c>
      <c r="L7" s="62" t="s">
        <v>99</v>
      </c>
      <c r="M7" s="62" t="s">
        <v>100</v>
      </c>
      <c r="N7" s="71" t="s">
        <v>101</v>
      </c>
      <c r="O7" s="71">
        <v>50.71</v>
      </c>
      <c r="P7" s="71">
        <v>4.82</v>
      </c>
      <c r="Q7" s="71">
        <v>100</v>
      </c>
      <c r="R7" s="71">
        <v>1925</v>
      </c>
      <c r="S7" s="71">
        <v>66286</v>
      </c>
      <c r="T7" s="71">
        <v>124.02</v>
      </c>
      <c r="U7" s="71">
        <v>534.48</v>
      </c>
      <c r="V7" s="71">
        <v>3178</v>
      </c>
      <c r="W7" s="71">
        <v>0.87</v>
      </c>
      <c r="X7" s="71">
        <v>3652.87</v>
      </c>
      <c r="Y7" s="71" t="s">
        <v>101</v>
      </c>
      <c r="Z7" s="71" t="s">
        <v>101</v>
      </c>
      <c r="AA7" s="71">
        <v>100</v>
      </c>
      <c r="AB7" s="71">
        <v>100</v>
      </c>
      <c r="AC7" s="71">
        <v>100</v>
      </c>
      <c r="AD7" s="71" t="s">
        <v>101</v>
      </c>
      <c r="AE7" s="71" t="s">
        <v>101</v>
      </c>
      <c r="AF7" s="71">
        <v>105.78</v>
      </c>
      <c r="AG7" s="71">
        <v>106.09</v>
      </c>
      <c r="AH7" s="71">
        <v>106.44</v>
      </c>
      <c r="AI7" s="71">
        <v>104.54</v>
      </c>
      <c r="AJ7" s="71" t="s">
        <v>101</v>
      </c>
      <c r="AK7" s="71" t="s">
        <v>101</v>
      </c>
      <c r="AL7" s="71">
        <v>0</v>
      </c>
      <c r="AM7" s="71">
        <v>0</v>
      </c>
      <c r="AN7" s="71">
        <v>0</v>
      </c>
      <c r="AO7" s="71" t="s">
        <v>101</v>
      </c>
      <c r="AP7" s="71" t="s">
        <v>101</v>
      </c>
      <c r="AQ7" s="71">
        <v>63.96</v>
      </c>
      <c r="AR7" s="71">
        <v>69.42</v>
      </c>
      <c r="AS7" s="71">
        <v>72.86</v>
      </c>
      <c r="AT7" s="71">
        <v>65.930000000000007</v>
      </c>
      <c r="AU7" s="71" t="s">
        <v>101</v>
      </c>
      <c r="AV7" s="71" t="s">
        <v>101</v>
      </c>
      <c r="AW7" s="71">
        <v>4.92</v>
      </c>
      <c r="AX7" s="71">
        <v>12.97</v>
      </c>
      <c r="AY7" s="71">
        <v>6.07</v>
      </c>
      <c r="AZ7" s="71" t="s">
        <v>101</v>
      </c>
      <c r="BA7" s="71" t="s">
        <v>101</v>
      </c>
      <c r="BB7" s="71">
        <v>44.24</v>
      </c>
      <c r="BC7" s="71">
        <v>43.07</v>
      </c>
      <c r="BD7" s="71">
        <v>45.42</v>
      </c>
      <c r="BE7" s="71">
        <v>44.25</v>
      </c>
      <c r="BF7" s="71" t="s">
        <v>101</v>
      </c>
      <c r="BG7" s="71" t="s">
        <v>101</v>
      </c>
      <c r="BH7" s="71">
        <v>946.88</v>
      </c>
      <c r="BI7" s="71">
        <v>782.73</v>
      </c>
      <c r="BJ7" s="71">
        <v>2038.73</v>
      </c>
      <c r="BK7" s="71" t="s">
        <v>101</v>
      </c>
      <c r="BL7" s="71" t="s">
        <v>101</v>
      </c>
      <c r="BM7" s="71">
        <v>1258.43</v>
      </c>
      <c r="BN7" s="71">
        <v>1163.75</v>
      </c>
      <c r="BO7" s="71">
        <v>1195.47</v>
      </c>
      <c r="BP7" s="71">
        <v>1182.1099999999999</v>
      </c>
      <c r="BQ7" s="71" t="s">
        <v>101</v>
      </c>
      <c r="BR7" s="71" t="s">
        <v>101</v>
      </c>
      <c r="BS7" s="71">
        <v>60.71</v>
      </c>
      <c r="BT7" s="71">
        <v>59.28</v>
      </c>
      <c r="BU7" s="71">
        <v>60.91</v>
      </c>
      <c r="BV7" s="71" t="s">
        <v>101</v>
      </c>
      <c r="BW7" s="71" t="s">
        <v>101</v>
      </c>
      <c r="BX7" s="71">
        <v>73.36</v>
      </c>
      <c r="BY7" s="71">
        <v>72.599999999999994</v>
      </c>
      <c r="BZ7" s="71">
        <v>69.430000000000007</v>
      </c>
      <c r="CA7" s="71">
        <v>73.78</v>
      </c>
      <c r="CB7" s="71" t="s">
        <v>101</v>
      </c>
      <c r="CC7" s="71" t="s">
        <v>101</v>
      </c>
      <c r="CD7" s="71">
        <v>156.72</v>
      </c>
      <c r="CE7" s="71">
        <v>160.49</v>
      </c>
      <c r="CF7" s="71">
        <v>157.02000000000001</v>
      </c>
      <c r="CG7" s="71" t="s">
        <v>101</v>
      </c>
      <c r="CH7" s="71" t="s">
        <v>101</v>
      </c>
      <c r="CI7" s="71">
        <v>224.88</v>
      </c>
      <c r="CJ7" s="71">
        <v>228.64</v>
      </c>
      <c r="CK7" s="71">
        <v>239.46</v>
      </c>
      <c r="CL7" s="71">
        <v>220.62</v>
      </c>
      <c r="CM7" s="71" t="s">
        <v>101</v>
      </c>
      <c r="CN7" s="71" t="s">
        <v>101</v>
      </c>
      <c r="CO7" s="71">
        <v>47.93</v>
      </c>
      <c r="CP7" s="71">
        <v>47.75</v>
      </c>
      <c r="CQ7" s="71">
        <v>43.13</v>
      </c>
      <c r="CR7" s="71" t="s">
        <v>101</v>
      </c>
      <c r="CS7" s="71" t="s">
        <v>101</v>
      </c>
      <c r="CT7" s="71">
        <v>42.4</v>
      </c>
      <c r="CU7" s="71">
        <v>42.28</v>
      </c>
      <c r="CV7" s="71">
        <v>41.06</v>
      </c>
      <c r="CW7" s="71">
        <v>42.22</v>
      </c>
      <c r="CX7" s="71" t="s">
        <v>101</v>
      </c>
      <c r="CY7" s="71" t="s">
        <v>101</v>
      </c>
      <c r="CZ7" s="71">
        <v>92.68</v>
      </c>
      <c r="DA7" s="71">
        <v>93.25</v>
      </c>
      <c r="DB7" s="71">
        <v>93.86</v>
      </c>
      <c r="DC7" s="71" t="s">
        <v>101</v>
      </c>
      <c r="DD7" s="71" t="s">
        <v>101</v>
      </c>
      <c r="DE7" s="71">
        <v>84.19</v>
      </c>
      <c r="DF7" s="71">
        <v>84.34</v>
      </c>
      <c r="DG7" s="71">
        <v>84.34</v>
      </c>
      <c r="DH7" s="71">
        <v>85.67</v>
      </c>
      <c r="DI7" s="71" t="s">
        <v>101</v>
      </c>
      <c r="DJ7" s="71" t="s">
        <v>101</v>
      </c>
      <c r="DK7" s="71">
        <v>3.71</v>
      </c>
      <c r="DL7" s="71">
        <v>7.44</v>
      </c>
      <c r="DM7" s="71">
        <v>11.07</v>
      </c>
      <c r="DN7" s="71" t="s">
        <v>101</v>
      </c>
      <c r="DO7" s="71" t="s">
        <v>101</v>
      </c>
      <c r="DP7" s="71">
        <v>21.36</v>
      </c>
      <c r="DQ7" s="71">
        <v>22.79</v>
      </c>
      <c r="DR7" s="71">
        <v>24.8</v>
      </c>
      <c r="DS7" s="71">
        <v>28</v>
      </c>
      <c r="DT7" s="71" t="s">
        <v>101</v>
      </c>
      <c r="DU7" s="71" t="s">
        <v>101</v>
      </c>
      <c r="DV7" s="71">
        <v>0</v>
      </c>
      <c r="DW7" s="71">
        <v>0</v>
      </c>
      <c r="DX7" s="71">
        <v>0</v>
      </c>
      <c r="DY7" s="71" t="s">
        <v>101</v>
      </c>
      <c r="DZ7" s="71" t="s">
        <v>101</v>
      </c>
      <c r="EA7" s="71">
        <v>1.e-002</v>
      </c>
      <c r="EB7" s="71">
        <v>1.e-002</v>
      </c>
      <c r="EC7" s="71">
        <v>2.e-002</v>
      </c>
      <c r="ED7" s="71">
        <v>3.e-002</v>
      </c>
      <c r="EE7" s="71" t="s">
        <v>101</v>
      </c>
      <c r="EF7" s="71" t="s">
        <v>101</v>
      </c>
      <c r="EG7" s="71">
        <v>0</v>
      </c>
      <c r="EH7" s="71">
        <v>0</v>
      </c>
      <c r="EI7" s="71">
        <v>0</v>
      </c>
      <c r="EJ7" s="71" t="s">
        <v>101</v>
      </c>
      <c r="EK7" s="71" t="s">
        <v>101</v>
      </c>
      <c r="EL7" s="71">
        <v>0.39</v>
      </c>
      <c r="EM7" s="71">
        <v>0.1</v>
      </c>
      <c r="EN7" s="71">
        <v>8.e-002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DAS17040</cp:lastModifiedBy>
  <dcterms:created xsi:type="dcterms:W3CDTF">2023-12-12T00:56:19Z</dcterms:created>
  <dcterms:modified xsi:type="dcterms:W3CDTF">2024-02-02T00:00:29Z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2024-02-02T00:00:29Z</vt:filetime>
  </property>
</Properties>
</file>