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EA1911GW462X\Desktop\"/>
    </mc:Choice>
  </mc:AlternateContent>
  <workbookProtection workbookAlgorithmName="SHA-512" workbookHashValue="3VLpypqiQ+xtOj0jdzG5cPYRKY9cdVYk5mnauAS0Vo9x7/VQ5pA3S5FGXj70GHmshLrCS432lWn1p+nSVbfHXA==" workbookSaltValue="nDhqSxN+0VHcz1I5XWvGD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AD10" i="4"/>
  <c r="W10" i="4"/>
  <c r="P10" i="4"/>
  <c r="B10" i="4"/>
  <c r="BB8" i="4"/>
  <c r="AT8" i="4"/>
  <c r="AD8" i="4"/>
  <c r="W8" i="4"/>
  <c r="B8" i="4"/>
  <c r="B6" i="4"/>
</calcChain>
</file>

<file path=xl/sharedStrings.xml><?xml version="1.0" encoding="utf-8"?>
<sst xmlns="http://schemas.openxmlformats.org/spreadsheetml/2006/main" count="275" uniqueCount="115">
  <si>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</si>
  <si>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</si>
  <si>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</si>
  <si>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</si>
  <si>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</si>
  <si>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</si>
  <si>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</si>
  <si>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</si>
  <si>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</si>
  <si>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</si>
  <si>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</si>
  <si>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</si>
  <si>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</si>
  <si>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</si>
  <si>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</si>
  <si>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</si>
  <si>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</si>
  <si>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</si>
  <si>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</si>
  <si>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</si>
  <si>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</si>
  <si>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</si>
  <si>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</si>
  <si>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</si>
  <si>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</si>
  <si>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</si>
  <si>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</si>
  <si>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</si>
  <si>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</si>
  <si>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</si>
  <si>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</si>
  <si>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</si>
  <si>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</si>
  <si>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</si>
  <si>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</si>
  <si>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</si>
  <si>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</si>
  <si>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</si>
  <si>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</si>
  <si>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</si>
  <si>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</si>
  <si>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</si>
  <si>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</si>
  <si>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</si>
  <si>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</si>
  <si>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</si>
  <si>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</si>
  <si>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</si>
  <si>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</si>
  <si>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</si>
  <si>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</si>
  <si>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</si>
  <si>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</si>
  <si>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</si>
  <si>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</si>
  <si>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</si>
  <si>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</si>
  <si>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</si>
  <si>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</si>
  <si>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</si>
  <si>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</si>
  <si>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</si>
  <si>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</si>
  <si>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</si>
  <si>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</si>
  <si>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</si>
  <si>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</si>
  <si>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</si>
  <si>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</si>
  <si>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</si>
  <si>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</si>
  <si>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</si>
  <si>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</si>
  <si>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</si>
  <si>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</si>
  <si>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</si>
  <si>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</si>
  <si>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</si>
  <si>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</si>
  <si>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</si>
  <si>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</si>
  <si>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</si>
  <si>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</si>
  <si>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</si>
  <si>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</si>
  <si>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</si>
  <si>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</si>
  <si>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</si>
  <si>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</si>
  <si>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</si>
  <si>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</si>
  <si>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</si>
  <si>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</si>
  <si>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</si>
  <si>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</si>
  <si>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島田市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</si>
  <si>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</si>
  <si>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</si>
  <si>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</si>
  <si>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</si>
  <si>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</si>
  <si>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</si>
  <si>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</si>
  <si>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</si>
  <si>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</si>
  <si>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</si>
  <si>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</si>
  <si>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</si>
  <si>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</si>
  <si>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</si>
  <si>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</si>
  <si>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</si>
  <si>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事業は、機械設備などの更新時期を迎えたものもあるものの、建物や管渠などの施設は新しく老朽化が進んでいないうえ、施設能力に対し整備が進んでいないため、施設利用率が低くなり、汚水処理原価は高いものとなっています。また、料金収入にも結びついていないため経費回収率も低く、企業債残高対事業規模比率は高くなっています。
　今後は、経営戦略、アクションプラン及びストックマネジメント計画に基づき、効率的かつ計画的に下水道管や処理場の整備を進めるとともに、使用料の見直しにも取り組み、自立的かつ安定的な経営を実現していく必要があります。</t>
    <rPh sb="6" eb="8">
      <t>キカイ</t>
    </rPh>
    <rPh sb="8" eb="10">
      <t>セツビ</t>
    </rPh>
    <rPh sb="13" eb="15">
      <t>コウシン</t>
    </rPh>
    <rPh sb="15" eb="17">
      <t>ジキ</t>
    </rPh>
    <rPh sb="18" eb="19">
      <t>ムカ</t>
    </rPh>
    <rPh sb="30" eb="32">
      <t>タテモノ</t>
    </rPh>
    <rPh sb="33" eb="35">
      <t>カンキョ</t>
    </rPh>
    <rPh sb="134" eb="136">
      <t>キギョウ</t>
    </rPh>
    <rPh sb="136" eb="137">
      <t>サイ</t>
    </rPh>
    <rPh sb="137" eb="139">
      <t>ザンダカ</t>
    </rPh>
    <rPh sb="139" eb="140">
      <t>タイ</t>
    </rPh>
    <rPh sb="140" eb="142">
      <t>ジギョウ</t>
    </rPh>
    <rPh sb="142" eb="144">
      <t>キボ</t>
    </rPh>
    <rPh sb="144" eb="146">
      <t>ヒリツ</t>
    </rPh>
    <rPh sb="147" eb="148">
      <t>タカ</t>
    </rPh>
    <rPh sb="162" eb="164">
      <t>ケイエイ</t>
    </rPh>
    <rPh sb="164" eb="166">
      <t>センリャク</t>
    </rPh>
    <rPh sb="175" eb="176">
      <t>オヨ</t>
    </rPh>
    <rPh sb="187" eb="189">
      <t>ケイカク</t>
    </rPh>
    <rPh sb="190" eb="191">
      <t>モト</t>
    </rPh>
    <rPh sb="199" eb="202">
      <t>ケイカクテキ</t>
    </rPh>
    <rPh sb="203" eb="206">
      <t>ゲスイドウ</t>
    </rPh>
    <rPh sb="206" eb="207">
      <t>カン</t>
    </rPh>
    <rPh sb="208" eb="211">
      <t>ショリジョウ</t>
    </rPh>
    <rPh sb="215" eb="216">
      <t>ススム</t>
    </rPh>
    <rPh sb="223" eb="226">
      <t>シヨウリョウ</t>
    </rPh>
    <rPh sb="227" eb="229">
      <t>ミナオ</t>
    </rPh>
    <rPh sb="232" eb="233">
      <t>ト</t>
    </rPh>
    <rPh sb="234" eb="235">
      <t>ク</t>
    </rPh>
    <rPh sb="237" eb="240">
      <t>ジリツテキ</t>
    </rPh>
    <rPh sb="242" eb="245">
      <t>アンテイテキ</t>
    </rPh>
    <rPh sb="246" eb="248">
      <t>ケイエイ</t>
    </rPh>
    <rPh sb="249" eb="251">
      <t>ジツゲン</t>
    </rPh>
    <phoneticPr fontId="4"/>
  </si>
  <si>
    <t>　当市の公共下水道事業は令和２年４月１日から地方公営企業法の適用により、公営企業会計に移行しました。
  単年度収支を示す「①経常収支比率」は100％を上回っているものの、「⑤経費回収率」は100％を下回っており、一般会計からの繰入金等の収益により、費用を賄えている状況となっています。 
　「②累積欠損金率」は0％であり、今後も発生しないよう努めていきます。
　「③流動比率」は企業債償還に係る負債が多くを占めており、この財源を一般会計からの繰入金により賄っています。
　当市の下水道事業は、供用開始後29年経過しましたが、国等の補助金の範囲内での整備に努めているため、現在も処理区域面積を拡大している最中です。このため、現状では施設能力に見合った利用者数となっていないことから、維持管理費や処理場の資本費等の費用負担が大きく、この差を一般会計からの繰入金で賄っています。以上のことから、「④企業債残高対事業規模比率」及び「⑥汚水処理原価」は類似団体に比べ高く、「⑤経費回収率」及び「⑦施設利用率」は低くなっています。今後は、下水道整備とともに使用料の見直しを進め、加入者数を増やすことで、使用料収入と有収水量を増加させ、現在の施設での効率的な汚水処理に努めていきます。
　「⑧水洗化率」は78.50％となり、年度末に処理区域の拡大を公示することから算定時に接続が難しい区域が生じていることが影響しております。</t>
    <rPh sb="4" eb="6">
      <t>コウキョウ</t>
    </rPh>
    <rPh sb="6" eb="9">
      <t>ゲスイドウ</t>
    </rPh>
    <rPh sb="9" eb="11">
      <t>ジギョウ</t>
    </rPh>
    <rPh sb="12" eb="14">
      <t>レイワ</t>
    </rPh>
    <rPh sb="15" eb="16">
      <t>ネン</t>
    </rPh>
    <rPh sb="17" eb="18">
      <t>ガツ</t>
    </rPh>
    <rPh sb="19" eb="20">
      <t>ニチ</t>
    </rPh>
    <rPh sb="22" eb="24">
      <t>チホウ</t>
    </rPh>
    <rPh sb="24" eb="26">
      <t>コウエイ</t>
    </rPh>
    <rPh sb="26" eb="28">
      <t>キギョウ</t>
    </rPh>
    <rPh sb="28" eb="29">
      <t>ホウ</t>
    </rPh>
    <rPh sb="30" eb="32">
      <t>テキヨウ</t>
    </rPh>
    <rPh sb="36" eb="38">
      <t>コウエイ</t>
    </rPh>
    <rPh sb="38" eb="40">
      <t>キギョウ</t>
    </rPh>
    <rPh sb="40" eb="42">
      <t>カイケイ</t>
    </rPh>
    <rPh sb="43" eb="45">
      <t>イコウ</t>
    </rPh>
    <rPh sb="53" eb="56">
      <t>タンネンド</t>
    </rPh>
    <rPh sb="56" eb="58">
      <t>シュウシ</t>
    </rPh>
    <rPh sb="59" eb="60">
      <t>シメ</t>
    </rPh>
    <rPh sb="63" eb="65">
      <t>ケイジョウ</t>
    </rPh>
    <rPh sb="76" eb="78">
      <t>ウワマワ</t>
    </rPh>
    <rPh sb="100" eb="102">
      <t>シタマワ</t>
    </rPh>
    <rPh sb="107" eb="109">
      <t>イッパン</t>
    </rPh>
    <rPh sb="109" eb="111">
      <t>カイケイ</t>
    </rPh>
    <rPh sb="114" eb="116">
      <t>クリイレ</t>
    </rPh>
    <rPh sb="116" eb="117">
      <t>キン</t>
    </rPh>
    <rPh sb="117" eb="118">
      <t>トウ</t>
    </rPh>
    <rPh sb="119" eb="121">
      <t>シュウエキ</t>
    </rPh>
    <rPh sb="125" eb="127">
      <t>ヒヨウ</t>
    </rPh>
    <rPh sb="128" eb="129">
      <t>マカナ</t>
    </rPh>
    <rPh sb="133" eb="135">
      <t>ジョウキョウ</t>
    </rPh>
    <rPh sb="162" eb="164">
      <t>コンゴ</t>
    </rPh>
    <rPh sb="165" eb="167">
      <t>ハッセイ</t>
    </rPh>
    <rPh sb="172" eb="173">
      <t>ツト</t>
    </rPh>
    <rPh sb="190" eb="192">
      <t>キギョウ</t>
    </rPh>
    <rPh sb="192" eb="193">
      <t>サイ</t>
    </rPh>
    <rPh sb="193" eb="195">
      <t>ショウカン</t>
    </rPh>
    <rPh sb="196" eb="197">
      <t>カカ</t>
    </rPh>
    <rPh sb="198" eb="200">
      <t>フサイ</t>
    </rPh>
    <rPh sb="201" eb="202">
      <t>オオ</t>
    </rPh>
    <rPh sb="204" eb="205">
      <t>シ</t>
    </rPh>
    <rPh sb="212" eb="214">
      <t>ザイゲン</t>
    </rPh>
    <rPh sb="215" eb="217">
      <t>イッパン</t>
    </rPh>
    <rPh sb="217" eb="219">
      <t>カイケイ</t>
    </rPh>
    <rPh sb="222" eb="224">
      <t>クリイレ</t>
    </rPh>
    <rPh sb="224" eb="225">
      <t>キン</t>
    </rPh>
    <rPh sb="228" eb="229">
      <t>マカナ</t>
    </rPh>
    <rPh sb="268" eb="269">
      <t>キン</t>
    </rPh>
    <rPh sb="286" eb="288">
      <t>ゲンザイ</t>
    </rPh>
    <rPh sb="289" eb="291">
      <t>ショリ</t>
    </rPh>
    <rPh sb="291" eb="293">
      <t>クイキ</t>
    </rPh>
    <rPh sb="293" eb="295">
      <t>メンセキ</t>
    </rPh>
    <rPh sb="312" eb="314">
      <t>ゲンジョウ</t>
    </rPh>
    <rPh sb="316" eb="318">
      <t>シセツ</t>
    </rPh>
    <rPh sb="318" eb="320">
      <t>ノウリョク</t>
    </rPh>
    <rPh sb="321" eb="323">
      <t>ミア</t>
    </rPh>
    <rPh sb="325" eb="327">
      <t>リヨウ</t>
    </rPh>
    <rPh sb="327" eb="328">
      <t>シャ</t>
    </rPh>
    <rPh sb="328" eb="329">
      <t>スウ</t>
    </rPh>
    <rPh sb="356" eb="358">
      <t>ヒヨウ</t>
    </rPh>
    <rPh sb="358" eb="360">
      <t>フタン</t>
    </rPh>
    <rPh sb="361" eb="362">
      <t>オオ</t>
    </rPh>
    <rPh sb="367" eb="368">
      <t>サ</t>
    </rPh>
    <rPh sb="369" eb="371">
      <t>イッパン</t>
    </rPh>
    <rPh sb="371" eb="373">
      <t>カイケイ</t>
    </rPh>
    <rPh sb="376" eb="378">
      <t>クリイレ</t>
    </rPh>
    <rPh sb="378" eb="379">
      <t>キン</t>
    </rPh>
    <rPh sb="380" eb="381">
      <t>マカナ</t>
    </rPh>
    <rPh sb="387" eb="389">
      <t>イジョウ</t>
    </rPh>
    <rPh sb="410" eb="411">
      <t>オヨ</t>
    </rPh>
    <rPh sb="429" eb="430">
      <t>タカ</t>
    </rPh>
    <rPh sb="440" eb="441">
      <t>オヨ</t>
    </rPh>
    <rPh sb="460" eb="462">
      <t>コンゴ</t>
    </rPh>
    <rPh sb="464" eb="467">
      <t>ゲスイドウ</t>
    </rPh>
    <rPh sb="467" eb="469">
      <t>セイビ</t>
    </rPh>
    <rPh sb="473" eb="476">
      <t>シヨウリョウ</t>
    </rPh>
    <rPh sb="477" eb="479">
      <t>ミナオ</t>
    </rPh>
    <rPh sb="481" eb="482">
      <t>スス</t>
    </rPh>
    <rPh sb="484" eb="487">
      <t>カニュウシャ</t>
    </rPh>
    <rPh sb="487" eb="488">
      <t>スウ</t>
    </rPh>
    <rPh sb="489" eb="490">
      <t>フ</t>
    </rPh>
    <rPh sb="496" eb="499">
      <t>シヨウリョウ</t>
    </rPh>
    <rPh sb="499" eb="501">
      <t>シュウニュウ</t>
    </rPh>
    <rPh sb="502" eb="504">
      <t>ユウシュウ</t>
    </rPh>
    <rPh sb="504" eb="506">
      <t>スイリョウ</t>
    </rPh>
    <rPh sb="507" eb="509">
      <t>ゾウカ</t>
    </rPh>
    <rPh sb="512" eb="514">
      <t>ゲンザイ</t>
    </rPh>
    <rPh sb="515" eb="517">
      <t>シセツ</t>
    </rPh>
    <rPh sb="519" eb="522">
      <t>コウリツテキ</t>
    </rPh>
    <rPh sb="523" eb="525">
      <t>オスイ</t>
    </rPh>
    <rPh sb="525" eb="527">
      <t>ショリ</t>
    </rPh>
    <rPh sb="528" eb="529">
      <t>ツト</t>
    </rPh>
    <phoneticPr fontId="4"/>
  </si>
  <si>
    <t xml:space="preserve">　当市の公共下水道事業は令和２年４月１日に公営企業会計に移行したことから、減価償却開始日も同日となるため、「①有形固定資産減価償却率」は実際よりも低い数値となっています。このため、固定資産台帳により資産の老朽化の把握に努めるとともに、計画的な更新をしていきます。
　また、当市の管渠については、最も古いものでも29年と新しく更新時期に至っていないため、「②管渠老朽化率」、「③管渠改善率」は0％になっています。
　しかし、下水道管の老朽化は年々進んでいくため、今後はストックマネジメント手法を取り入れた更新計画を策定し、施設の適正な維持管理に努めていく必要があります。
</t>
    <rPh sb="4" eb="6">
      <t>コウキョウ</t>
    </rPh>
    <rPh sb="6" eb="9">
      <t>ゲスイドウ</t>
    </rPh>
    <rPh sb="9" eb="11">
      <t>ジギョウ</t>
    </rPh>
    <rPh sb="12" eb="14">
      <t>レイワ</t>
    </rPh>
    <rPh sb="15" eb="16">
      <t>ネン</t>
    </rPh>
    <rPh sb="17" eb="18">
      <t>ガツ</t>
    </rPh>
    <rPh sb="19" eb="20">
      <t>ニチ</t>
    </rPh>
    <rPh sb="21" eb="23">
      <t>コウエイ</t>
    </rPh>
    <rPh sb="23" eb="25">
      <t>キギョウ</t>
    </rPh>
    <rPh sb="25" eb="27">
      <t>カイケイ</t>
    </rPh>
    <rPh sb="28" eb="30">
      <t>イコウ</t>
    </rPh>
    <rPh sb="37" eb="39">
      <t>ゲンカ</t>
    </rPh>
    <rPh sb="39" eb="41">
      <t>ショウキャク</t>
    </rPh>
    <rPh sb="41" eb="44">
      <t>カイシビ</t>
    </rPh>
    <rPh sb="45" eb="46">
      <t>ドウ</t>
    </rPh>
    <rPh sb="46" eb="47">
      <t>ニチ</t>
    </rPh>
    <rPh sb="68" eb="70">
      <t>ジッサイ</t>
    </rPh>
    <rPh sb="73" eb="74">
      <t>ヒク</t>
    </rPh>
    <rPh sb="75" eb="77">
      <t>スウチ</t>
    </rPh>
    <rPh sb="90" eb="92">
      <t>コテイ</t>
    </rPh>
    <rPh sb="92" eb="94">
      <t>シサン</t>
    </rPh>
    <rPh sb="94" eb="96">
      <t>ダイチョウ</t>
    </rPh>
    <rPh sb="99" eb="101">
      <t>シサン</t>
    </rPh>
    <rPh sb="102" eb="105">
      <t>ロウキュウカ</t>
    </rPh>
    <rPh sb="106" eb="108">
      <t>ハアク</t>
    </rPh>
    <rPh sb="109" eb="110">
      <t>ツト</t>
    </rPh>
    <rPh sb="117" eb="120">
      <t>ケイカクテキ</t>
    </rPh>
    <rPh sb="121" eb="123">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</si>
</sst>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05D-4E8E-9BFB-CD9FAA8530F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E05D-4E8E-9BFB-CD9FAA8530F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43.03</c:v>
                </c:pt>
                <c:pt idx="3">
                  <c:v>43.54</c:v>
                </c:pt>
                <c:pt idx="4">
                  <c:v>44.16</c:v>
                </c:pt>
              </c:numCache>
            </c:numRef>
          </c:val>
          <c:extLst>
            <c:ext xmlns:c16="http://schemas.microsoft.com/office/drawing/2014/chart" uri="{C3380CC4-5D6E-409C-BE32-E72D297353CC}">
              <c16:uniqueId val="{00000000-BC5C-4360-BB23-A57BE19E7C8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BC5C-4360-BB23-A57BE19E7C8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78.5</c:v>
                </c:pt>
                <c:pt idx="3">
                  <c:v>79.510000000000005</c:v>
                </c:pt>
                <c:pt idx="4">
                  <c:v>78.5</c:v>
                </c:pt>
              </c:numCache>
            </c:numRef>
          </c:val>
          <c:extLst>
            <c:ext xmlns:c16="http://schemas.microsoft.com/office/drawing/2014/chart" uri="{C3380CC4-5D6E-409C-BE32-E72D297353CC}">
              <c16:uniqueId val="{00000000-481B-4A6B-81C1-52182B10835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481B-4A6B-81C1-52182B10835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106.01</c:v>
                </c:pt>
                <c:pt idx="3">
                  <c:v>106.01</c:v>
                </c:pt>
                <c:pt idx="4">
                  <c:v>107.25</c:v>
                </c:pt>
              </c:numCache>
            </c:numRef>
          </c:val>
          <c:extLst>
            <c:ext xmlns:c16="http://schemas.microsoft.com/office/drawing/2014/chart" uri="{C3380CC4-5D6E-409C-BE32-E72D297353CC}">
              <c16:uniqueId val="{00000000-570E-49CE-94EF-B691C3F9F6E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570E-49CE-94EF-B691C3F9F6E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3.07</c:v>
                </c:pt>
                <c:pt idx="3">
                  <c:v>6.94</c:v>
                </c:pt>
                <c:pt idx="4">
                  <c:v>8.92</c:v>
                </c:pt>
              </c:numCache>
            </c:numRef>
          </c:val>
          <c:extLst>
            <c:ext xmlns:c16="http://schemas.microsoft.com/office/drawing/2014/chart" uri="{C3380CC4-5D6E-409C-BE32-E72D297353CC}">
              <c16:uniqueId val="{00000000-E645-4555-AEC9-220FFEF6F0B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E645-4555-AEC9-220FFEF6F0B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007-43D1-A4DE-20430AF23D2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C007-43D1-A4DE-20430AF23D2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264-45E4-9593-CAFEAD90F07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8264-45E4-9593-CAFEAD90F07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39.47</c:v>
                </c:pt>
                <c:pt idx="3">
                  <c:v>37.22</c:v>
                </c:pt>
                <c:pt idx="4">
                  <c:v>46.09</c:v>
                </c:pt>
              </c:numCache>
            </c:numRef>
          </c:val>
          <c:extLst>
            <c:ext xmlns:c16="http://schemas.microsoft.com/office/drawing/2014/chart" uri="{C3380CC4-5D6E-409C-BE32-E72D297353CC}">
              <c16:uniqueId val="{00000000-89C7-4704-8965-AEBE865E55D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89C7-4704-8965-AEBE865E55D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2304.4699999999998</c:v>
                </c:pt>
                <c:pt idx="3">
                  <c:v>2182.34</c:v>
                </c:pt>
                <c:pt idx="4">
                  <c:v>2031.62</c:v>
                </c:pt>
              </c:numCache>
            </c:numRef>
          </c:val>
          <c:extLst>
            <c:ext xmlns:c16="http://schemas.microsoft.com/office/drawing/2014/chart" uri="{C3380CC4-5D6E-409C-BE32-E72D297353CC}">
              <c16:uniqueId val="{00000000-343B-41B7-9728-2227FCDDF25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343B-41B7-9728-2227FCDDF25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31.46</c:v>
                </c:pt>
                <c:pt idx="3">
                  <c:v>34.9</c:v>
                </c:pt>
                <c:pt idx="4">
                  <c:v>36.409999999999997</c:v>
                </c:pt>
              </c:numCache>
            </c:numRef>
          </c:val>
          <c:extLst>
            <c:ext xmlns:c16="http://schemas.microsoft.com/office/drawing/2014/chart" uri="{C3380CC4-5D6E-409C-BE32-E72D297353CC}">
              <c16:uniqueId val="{00000000-F00B-424D-9366-E56A4A45630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F00B-424D-9366-E56A4A45630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402.91</c:v>
                </c:pt>
                <c:pt idx="3">
                  <c:v>363.63</c:v>
                </c:pt>
                <c:pt idx="4">
                  <c:v>349.76</c:v>
                </c:pt>
              </c:numCache>
            </c:numRef>
          </c:val>
          <c:extLst>
            <c:ext xmlns:c16="http://schemas.microsoft.com/office/drawing/2014/chart" uri="{C3380CC4-5D6E-409C-BE32-E72D297353CC}">
              <c16:uniqueId val="{00000000-C2C6-4C05-A4E4-99B1B30AA57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C2C6-4C05-A4E4-99B1B30AA57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静岡県　島田市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96496</v>
      </c>
      <c r="AM8" s="37"/>
      <c r="AN8" s="37"/>
      <c r="AO8" s="37"/>
      <c r="AP8" s="37"/>
      <c r="AQ8" s="37"/>
      <c r="AR8" s="37"/>
      <c r="AS8" s="37"/>
      <c r="AT8" s="38">
        <f>データ!T6</f>
        <v>315.7</v>
      </c>
      <c r="AU8" s="38"/>
      <c r="AV8" s="38"/>
      <c r="AW8" s="38"/>
      <c r="AX8" s="38"/>
      <c r="AY8" s="38"/>
      <c r="AZ8" s="38"/>
      <c r="BA8" s="38"/>
      <c r="BB8" s="38">
        <f>データ!U6</f>
        <v>305.66000000000003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70.7</v>
      </c>
      <c r="J10" s="38"/>
      <c r="K10" s="38"/>
      <c r="L10" s="38"/>
      <c r="M10" s="38"/>
      <c r="N10" s="38"/>
      <c r="O10" s="38"/>
      <c r="P10" s="38">
        <f>データ!P6</f>
        <v>12.19</v>
      </c>
      <c r="Q10" s="38"/>
      <c r="R10" s="38"/>
      <c r="S10" s="38"/>
      <c r="T10" s="38"/>
      <c r="U10" s="38"/>
      <c r="V10" s="38"/>
      <c r="W10" s="38">
        <f>データ!Q6</f>
        <v>97.69</v>
      </c>
      <c r="X10" s="38"/>
      <c r="Y10" s="38"/>
      <c r="Z10" s="38"/>
      <c r="AA10" s="38"/>
      <c r="AB10" s="38"/>
      <c r="AC10" s="38"/>
      <c r="AD10" s="37">
        <f>データ!R6</f>
        <v>2587</v>
      </c>
      <c r="AE10" s="37"/>
      <c r="AF10" s="37"/>
      <c r="AG10" s="37"/>
      <c r="AH10" s="37"/>
      <c r="AI10" s="37"/>
      <c r="AJ10" s="37"/>
      <c r="AK10" s="2"/>
      <c r="AL10" s="37">
        <f>データ!V6</f>
        <v>11714</v>
      </c>
      <c r="AM10" s="37"/>
      <c r="AN10" s="37"/>
      <c r="AO10" s="37"/>
      <c r="AP10" s="37"/>
      <c r="AQ10" s="37"/>
      <c r="AR10" s="37"/>
      <c r="AS10" s="37"/>
      <c r="AT10" s="38">
        <f>データ!W6</f>
        <v>2.37</v>
      </c>
      <c r="AU10" s="38"/>
      <c r="AV10" s="38"/>
      <c r="AW10" s="38"/>
      <c r="AX10" s="38"/>
      <c r="AY10" s="38"/>
      <c r="AZ10" s="38"/>
      <c r="BA10" s="38"/>
      <c r="BB10" s="38">
        <f>データ!X6</f>
        <v>4942.62</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113</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114</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112</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C6ERdJlE/bdyoJw4FMnLSzYFT0QExkPn8N/N3cZz7HKy+4ztXCC1JJUxvH7flqTsI0BgMaa5/kQlh+o34Icgog==" saltValue="z4gzSS4+FPEFYj1de27hwA=="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222097</v>
      </c>
      <c r="D6" s="19">
        <f t="shared" si="3"/>
        <v>46</v>
      </c>
      <c r="E6" s="19">
        <f t="shared" si="3"/>
        <v>17</v>
      </c>
      <c r="F6" s="19">
        <f t="shared" si="3"/>
        <v>1</v>
      </c>
      <c r="G6" s="19">
        <f t="shared" si="3"/>
        <v>0</v>
      </c>
      <c r="H6" s="19" t="str">
        <f t="shared" si="3"/>
        <v>静岡県　島田市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70.7</v>
      </c>
      <c r="P6" s="20">
        <f t="shared" si="3"/>
        <v>12.19</v>
      </c>
      <c r="Q6" s="20">
        <f t="shared" si="3"/>
        <v>97.69</v>
      </c>
      <c r="R6" s="20">
        <f t="shared" si="3"/>
        <v>2587</v>
      </c>
      <c r="S6" s="20">
        <f t="shared" si="3"/>
        <v>96496</v>
      </c>
      <c r="T6" s="20">
        <f t="shared" si="3"/>
        <v>315.7</v>
      </c>
      <c r="U6" s="20">
        <f t="shared" si="3"/>
        <v>305.66000000000003</v>
      </c>
      <c r="V6" s="20">
        <f t="shared" si="3"/>
        <v>11714</v>
      </c>
      <c r="W6" s="20">
        <f t="shared" si="3"/>
        <v>2.37</v>
      </c>
      <c r="X6" s="20">
        <f t="shared" si="3"/>
        <v>4942.62</v>
      </c>
      <c r="Y6" s="21" t="str">
        <f>IF(Y7="",NA(),Y7)</f>
        <v>-</v>
      </c>
      <c r="Z6" s="21" t="str">
        <f t="shared" ref="Z6:AH6" si="4">IF(Z7="",NA(),Z7)</f>
        <v>-</v>
      </c>
      <c r="AA6" s="21">
        <f t="shared" si="4"/>
        <v>106.01</v>
      </c>
      <c r="AB6" s="21">
        <f t="shared" si="4"/>
        <v>106.01</v>
      </c>
      <c r="AC6" s="21">
        <f t="shared" si="4"/>
        <v>107.25</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39.47</v>
      </c>
      <c r="AX6" s="21">
        <f t="shared" si="6"/>
        <v>37.22</v>
      </c>
      <c r="AY6" s="21">
        <f t="shared" si="6"/>
        <v>46.09</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2304.4699999999998</v>
      </c>
      <c r="BI6" s="21">
        <f t="shared" si="7"/>
        <v>2182.34</v>
      </c>
      <c r="BJ6" s="21">
        <f t="shared" si="7"/>
        <v>2031.62</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31.46</v>
      </c>
      <c r="BT6" s="21">
        <f t="shared" si="8"/>
        <v>34.9</v>
      </c>
      <c r="BU6" s="21">
        <f t="shared" si="8"/>
        <v>36.409999999999997</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402.91</v>
      </c>
      <c r="CE6" s="21">
        <f t="shared" si="9"/>
        <v>363.63</v>
      </c>
      <c r="CF6" s="21">
        <f t="shared" si="9"/>
        <v>349.76</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43.03</v>
      </c>
      <c r="CP6" s="21">
        <f t="shared" si="10"/>
        <v>43.54</v>
      </c>
      <c r="CQ6" s="21">
        <f t="shared" si="10"/>
        <v>44.16</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78.5</v>
      </c>
      <c r="DA6" s="21">
        <f t="shared" si="11"/>
        <v>79.510000000000005</v>
      </c>
      <c r="DB6" s="21">
        <f t="shared" si="11"/>
        <v>78.5</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3.07</v>
      </c>
      <c r="DL6" s="21">
        <f t="shared" si="12"/>
        <v>6.94</v>
      </c>
      <c r="DM6" s="21">
        <f t="shared" si="12"/>
        <v>8.92</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222097</v>
      </c>
      <c r="D7" s="23">
        <v>46</v>
      </c>
      <c r="E7" s="23">
        <v>17</v>
      </c>
      <c r="F7" s="23">
        <v>1</v>
      </c>
      <c r="G7" s="23">
        <v>0</v>
      </c>
      <c r="H7" s="23" t="s">
        <v>95</v>
      </c>
      <c r="I7" s="23" t="s">
        <v>96</v>
      </c>
      <c r="J7" s="23" t="s">
        <v>97</v>
      </c>
      <c r="K7" s="23" t="s">
        <v>98</v>
      </c>
      <c r="L7" s="23" t="s">
        <v>99</v>
      </c>
      <c r="M7" s="23" t="s">
        <v>100</v>
      </c>
      <c r="N7" s="24" t="s">
        <v>101</v>
      </c>
      <c r="O7" s="24">
        <v>70.7</v>
      </c>
      <c r="P7" s="24">
        <v>12.19</v>
      </c>
      <c r="Q7" s="24">
        <v>97.69</v>
      </c>
      <c r="R7" s="24">
        <v>2587</v>
      </c>
      <c r="S7" s="24">
        <v>96496</v>
      </c>
      <c r="T7" s="24">
        <v>315.7</v>
      </c>
      <c r="U7" s="24">
        <v>305.66000000000003</v>
      </c>
      <c r="V7" s="24">
        <v>11714</v>
      </c>
      <c r="W7" s="24">
        <v>2.37</v>
      </c>
      <c r="X7" s="24">
        <v>4942.62</v>
      </c>
      <c r="Y7" s="24" t="s">
        <v>101</v>
      </c>
      <c r="Z7" s="24" t="s">
        <v>101</v>
      </c>
      <c r="AA7" s="24">
        <v>106.01</v>
      </c>
      <c r="AB7" s="24">
        <v>106.01</v>
      </c>
      <c r="AC7" s="24">
        <v>107.25</v>
      </c>
      <c r="AD7" s="24" t="s">
        <v>101</v>
      </c>
      <c r="AE7" s="24" t="s">
        <v>101</v>
      </c>
      <c r="AF7" s="24">
        <v>107.21</v>
      </c>
      <c r="AG7" s="24">
        <v>107.08</v>
      </c>
      <c r="AH7" s="24">
        <v>106.08</v>
      </c>
      <c r="AI7" s="24">
        <v>106.11</v>
      </c>
      <c r="AJ7" s="24" t="s">
        <v>101</v>
      </c>
      <c r="AK7" s="24" t="s">
        <v>101</v>
      </c>
      <c r="AL7" s="24">
        <v>0</v>
      </c>
      <c r="AM7" s="24">
        <v>0</v>
      </c>
      <c r="AN7" s="24">
        <v>0</v>
      </c>
      <c r="AO7" s="24" t="s">
        <v>101</v>
      </c>
      <c r="AP7" s="24" t="s">
        <v>101</v>
      </c>
      <c r="AQ7" s="24">
        <v>43.71</v>
      </c>
      <c r="AR7" s="24">
        <v>45.94</v>
      </c>
      <c r="AS7" s="24">
        <v>29.34</v>
      </c>
      <c r="AT7" s="24">
        <v>3.15</v>
      </c>
      <c r="AU7" s="24" t="s">
        <v>101</v>
      </c>
      <c r="AV7" s="24" t="s">
        <v>101</v>
      </c>
      <c r="AW7" s="24">
        <v>39.47</v>
      </c>
      <c r="AX7" s="24">
        <v>37.22</v>
      </c>
      <c r="AY7" s="24">
        <v>46.09</v>
      </c>
      <c r="AZ7" s="24" t="s">
        <v>101</v>
      </c>
      <c r="BA7" s="24" t="s">
        <v>101</v>
      </c>
      <c r="BB7" s="24">
        <v>40.67</v>
      </c>
      <c r="BC7" s="24">
        <v>47.7</v>
      </c>
      <c r="BD7" s="24">
        <v>50.59</v>
      </c>
      <c r="BE7" s="24">
        <v>73.44</v>
      </c>
      <c r="BF7" s="24" t="s">
        <v>101</v>
      </c>
      <c r="BG7" s="24" t="s">
        <v>101</v>
      </c>
      <c r="BH7" s="24">
        <v>2304.4699999999998</v>
      </c>
      <c r="BI7" s="24">
        <v>2182.34</v>
      </c>
      <c r="BJ7" s="24">
        <v>2031.62</v>
      </c>
      <c r="BK7" s="24" t="s">
        <v>101</v>
      </c>
      <c r="BL7" s="24" t="s">
        <v>101</v>
      </c>
      <c r="BM7" s="24">
        <v>1050.51</v>
      </c>
      <c r="BN7" s="24">
        <v>1102.01</v>
      </c>
      <c r="BO7" s="24">
        <v>987.36</v>
      </c>
      <c r="BP7" s="24">
        <v>652.82000000000005</v>
      </c>
      <c r="BQ7" s="24" t="s">
        <v>101</v>
      </c>
      <c r="BR7" s="24" t="s">
        <v>101</v>
      </c>
      <c r="BS7" s="24">
        <v>31.46</v>
      </c>
      <c r="BT7" s="24">
        <v>34.9</v>
      </c>
      <c r="BU7" s="24">
        <v>36.409999999999997</v>
      </c>
      <c r="BV7" s="24" t="s">
        <v>101</v>
      </c>
      <c r="BW7" s="24" t="s">
        <v>101</v>
      </c>
      <c r="BX7" s="24">
        <v>82.65</v>
      </c>
      <c r="BY7" s="24">
        <v>82.55</v>
      </c>
      <c r="BZ7" s="24">
        <v>83.55</v>
      </c>
      <c r="CA7" s="24">
        <v>97.61</v>
      </c>
      <c r="CB7" s="24" t="s">
        <v>101</v>
      </c>
      <c r="CC7" s="24" t="s">
        <v>101</v>
      </c>
      <c r="CD7" s="24">
        <v>402.91</v>
      </c>
      <c r="CE7" s="24">
        <v>363.63</v>
      </c>
      <c r="CF7" s="24">
        <v>349.76</v>
      </c>
      <c r="CG7" s="24" t="s">
        <v>101</v>
      </c>
      <c r="CH7" s="24" t="s">
        <v>101</v>
      </c>
      <c r="CI7" s="24">
        <v>186.3</v>
      </c>
      <c r="CJ7" s="24">
        <v>188.38</v>
      </c>
      <c r="CK7" s="24">
        <v>185.98</v>
      </c>
      <c r="CL7" s="24">
        <v>138.29</v>
      </c>
      <c r="CM7" s="24" t="s">
        <v>101</v>
      </c>
      <c r="CN7" s="24" t="s">
        <v>101</v>
      </c>
      <c r="CO7" s="24">
        <v>43.03</v>
      </c>
      <c r="CP7" s="24">
        <v>43.54</v>
      </c>
      <c r="CQ7" s="24">
        <v>44.16</v>
      </c>
      <c r="CR7" s="24" t="s">
        <v>101</v>
      </c>
      <c r="CS7" s="24" t="s">
        <v>101</v>
      </c>
      <c r="CT7" s="24">
        <v>50.53</v>
      </c>
      <c r="CU7" s="24">
        <v>51.42</v>
      </c>
      <c r="CV7" s="24">
        <v>48.95</v>
      </c>
      <c r="CW7" s="24">
        <v>59.1</v>
      </c>
      <c r="CX7" s="24" t="s">
        <v>101</v>
      </c>
      <c r="CY7" s="24" t="s">
        <v>101</v>
      </c>
      <c r="CZ7" s="24">
        <v>78.5</v>
      </c>
      <c r="DA7" s="24">
        <v>79.510000000000005</v>
      </c>
      <c r="DB7" s="24">
        <v>78.5</v>
      </c>
      <c r="DC7" s="24" t="s">
        <v>101</v>
      </c>
      <c r="DD7" s="24" t="s">
        <v>101</v>
      </c>
      <c r="DE7" s="24">
        <v>82.08</v>
      </c>
      <c r="DF7" s="24">
        <v>81.34</v>
      </c>
      <c r="DG7" s="24">
        <v>81.14</v>
      </c>
      <c r="DH7" s="24">
        <v>95.82</v>
      </c>
      <c r="DI7" s="24" t="s">
        <v>101</v>
      </c>
      <c r="DJ7" s="24" t="s">
        <v>101</v>
      </c>
      <c r="DK7" s="24">
        <v>3.07</v>
      </c>
      <c r="DL7" s="24">
        <v>6.94</v>
      </c>
      <c r="DM7" s="24">
        <v>8.92</v>
      </c>
      <c r="DN7" s="24" t="s">
        <v>101</v>
      </c>
      <c r="DO7" s="24" t="s">
        <v>101</v>
      </c>
      <c r="DP7" s="24">
        <v>12.7</v>
      </c>
      <c r="DQ7" s="24">
        <v>14.65</v>
      </c>
      <c r="DR7" s="24">
        <v>16.11</v>
      </c>
      <c r="DS7" s="24">
        <v>39.74</v>
      </c>
      <c r="DT7" s="24" t="s">
        <v>101</v>
      </c>
      <c r="DU7" s="24" t="s">
        <v>101</v>
      </c>
      <c r="DV7" s="24">
        <v>0</v>
      </c>
      <c r="DW7" s="24">
        <v>0</v>
      </c>
      <c r="DX7" s="24">
        <v>0</v>
      </c>
      <c r="DY7" s="24" t="s">
        <v>101</v>
      </c>
      <c r="DZ7" s="24" t="s">
        <v>101</v>
      </c>
      <c r="EA7" s="24">
        <v>0</v>
      </c>
      <c r="EB7" s="24">
        <v>0.1</v>
      </c>
      <c r="EC7" s="24">
        <v>0.17</v>
      </c>
      <c r="ED7" s="24">
        <v>7.62</v>
      </c>
      <c r="EE7" s="24" t="s">
        <v>101</v>
      </c>
      <c r="EF7" s="24" t="s">
        <v>101</v>
      </c>
      <c r="EG7" s="24">
        <v>0</v>
      </c>
      <c r="EH7" s="24">
        <v>0</v>
      </c>
      <c r="EI7" s="24">
        <v>0</v>
      </c>
      <c r="EJ7" s="24" t="s">
        <v>101</v>
      </c>
      <c r="EK7" s="24" t="s">
        <v>101</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島田市</cp:lastModifiedBy>
  <cp:lastPrinted>2024-01-28T23:54:58Z</cp:lastPrinted>
  <dcterms:created xsi:type="dcterms:W3CDTF">2023-12-12T00:47:24Z</dcterms:created>
  <dcterms:modified xsi:type="dcterms:W3CDTF">2024-01-29T00:05:03Z</dcterms:modified>
  <cp:category/>
</cp:coreProperties>
</file>