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03666\Desktop\【22（金）〆】【依頼】経営比較分析表の分析等について\各課回答\"/>
    </mc:Choice>
  </mc:AlternateContent>
  <xr:revisionPtr revIDLastSave="0" documentId="13_ncr:1_{70DC2C09-8476-4F1A-B746-3018D8E75C30}" xr6:coauthVersionLast="36" xr6:coauthVersionMax="36" xr10:uidLastSave="{00000000-0000-0000-0000-000000000000}"/>
  <workbookProtection workbookAlgorithmName="SHA-512" workbookHashValue="rs3YYI8d565NUaV7EKbWrrqVWK7+wFiS3Df6WUFdy3HWxixFJIXQnkSDoiwLQkL4F5z7d2SYoSfFnXrBTQVLDQ==" workbookSaltValue="l10rVm2daHmAjXeU6b1K3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F85" i="4"/>
  <c r="AT10" i="4"/>
  <c r="AL10" i="4"/>
  <c r="AD10" i="4"/>
  <c r="P10" i="4"/>
  <c r="AT8" i="4"/>
  <c r="AD8" i="4"/>
  <c r="B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<sst xmlns="http://schemas.openxmlformats.org/spreadsheetml/2006/main" count="253" uniqueCount="116">
  <si>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</si>
  <si>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</si>
  <si>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</si>
  <si>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</si>
  <si>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</si>
  <si>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</si>
  <si>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</si>
  <si>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</si>
  <si>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</si>
  <si>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</si>
  <si>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</si>
  <si>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</si>
  <si>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</si>
  <si>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</si>
  <si>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</si>
  <si>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</si>
  <si>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</si>
  <si>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</si>
  <si>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</si>
  <si>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</si>
  <si>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</si>
  <si>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</si>
  <si>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</si>
  <si>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</si>
  <si>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</si>
  <si>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</si>
  <si>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</si>
  <si>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</si>
  <si>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</si>
  <si>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</si>
  <si>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</si>
  <si>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</si>
  <si>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</si>
  <si>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</si>
  <si>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</si>
  <si>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</si>
  <si>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</si>
  <si>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</si>
  <si>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</si>
  <si>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</si>
  <si>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</si>
  <si>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</si>
  <si>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</si>
  <si>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</si>
  <si>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</si>
  <si>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</si>
  <si>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</si>
  <si>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</si>
  <si>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</si>
  <si>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</si>
  <si>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</si>
  <si>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</si>
  <si>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</si>
  <si>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</si>
  <si>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</si>
  <si>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</si>
  <si>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</si>
  <si>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</si>
  <si>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</si>
  <si>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</si>
  <si>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</si>
  <si>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</si>
  <si>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</si>
  <si>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</si>
  <si>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</si>
  <si>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</si>
  <si>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</si>
  <si>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</si>
  <si>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</si>
  <si>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</si>
  <si>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</si>
  <si>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</si>
  <si>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</si>
  <si>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</si>
  <si>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</si>
  <si>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</si>
  <si>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</si>
  <si>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</si>
  <si>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</si>
  <si>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</si>
  <si>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</si>
  <si>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</si>
  <si>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</si>
  <si>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</si>
  <si>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</si>
  <si>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</si>
  <si>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</si>
  <si>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</si>
  <si>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</si>
  <si>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</si>
  <si>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</si>
  <si>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</si>
  <si>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</si>
  <si>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</si>
  <si>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</si>
  <si>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</si>
  <si>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焼津市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</si>
  <si>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</si>
  <si>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</si>
  <si>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</si>
  <si>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</si>
  <si>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</si>
  <si>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</si>
  <si>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</si>
  <si>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</si>
  <si>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</si>
  <si>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</si>
  <si>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</si>
  <si>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</si>
  <si>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</si>
  <si>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</si>
  <si>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</si>
  <si>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</si>
  <si>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15.53％と低い数値となっている。これは、当市が公営企業会計へ移行する以前の資産取得年月日を移行日である平成31年４月１日としており、減価償却は取得年月日から行われることから低い数値として表れているものである。　
②管渠老朽化率及び③管渠改善率：管渠老朽化率は0.58％、管渠改善率は0.15％と、全国平均より低く、類似団体平均と同水準であるが、下水道事業管理者として、老朽化が進む下水道施設の適切な維持管理と改築更新が求められている。ストックマネジメント計画に基づき計画的に維持管理と改築更新を行うことでライフサイクルコストの低減を図りつつ、施設の健全性を保つ方針である。</t>
    <rPh sb="128" eb="129">
      <t>オヨ</t>
    </rPh>
    <rPh sb="137" eb="139">
      <t>カンキョ</t>
    </rPh>
    <rPh sb="139" eb="142">
      <t>ロウキュウカ</t>
    </rPh>
    <rPh sb="142" eb="143">
      <t>リツ</t>
    </rPh>
    <rPh sb="150" eb="152">
      <t>カンキョ</t>
    </rPh>
    <rPh sb="152" eb="154">
      <t>カイゼン</t>
    </rPh>
    <rPh sb="154" eb="155">
      <t>リツ</t>
    </rPh>
    <rPh sb="163" eb="165">
      <t>ゼンコク</t>
    </rPh>
    <rPh sb="165" eb="167">
      <t>ヘイキン</t>
    </rPh>
    <rPh sb="169" eb="170">
      <t>ヒク</t>
    </rPh>
    <rPh sb="172" eb="174">
      <t>ルイジ</t>
    </rPh>
    <rPh sb="174" eb="176">
      <t>ダンタイ</t>
    </rPh>
    <rPh sb="176" eb="178">
      <t>ヘイキン</t>
    </rPh>
    <rPh sb="179" eb="182">
      <t>ドウスイジュン</t>
    </rPh>
    <phoneticPr fontId="4"/>
  </si>
  <si>
    <t>①経常収支比率：95.06%と費用を収益で賄えていない状況である。収益は、使用料及び一般会計からの総務省基準による繰出金が基本であり、赤字補填に係る繰入れは行っていない。　
②累積欠損金比率：令和４年度は92,356,461円の純損失で、前年度の繰越欠損金109,179,874円と合計し、当年度未処理欠損金は201,536,335円、累積欠損比率は34.75％であった。未処理欠損金は純損失となる限り累積していくため、累積欠損比率は今後も増加していく見通しである。　
③流動比率：20.57％であり、全国平均・類似団体平均と比べ低い数値となっているが、企業債償還金に対しては現金だけでなく、一般会計からの総務省基準による繰入金及び企業債の発行により賄っている。
④企業債残高対事業規模比率：2,209.32％と前年と比べ減少しているが、全国平均・類似団体平均と比較すると極めて高い数値となっている。今後は、企業債残高は減少していく見込みであるため、当該比率も改善していくことが見込まれる。　
⑤経費回収率：70.26％と低く、前年と比べ2.04ポイント悪化している。これは、下水道使用料の減収だけでなく、動力費の高騰などによる汚水処理費の増があったことによる。なお、審議会の答申を踏まえ、令和５年７月より使用料改定を行ったため、今後経費回収率の向上が見込まれる。
⑥汚水処理原価：160.37円であり、全国平均・類似団体平均と比べ高い数値となっている。また、公費負担分を含めた汚水処理費は1,135,629,347円であり、汚水処理原価は342.92円であった。前年増となっている主な要因は、有収水量の減のほか、動力費の高騰も挙げられる。　
⑦施設利用率：58.07％であり、全国平均・類似団体平均とほぼ同水準である。　
⑧水洗化率：令和４年度排水設備工事検査件数について、新築79件、増改築44件であり、水洗化率は90.34％と前年度を上回る結果となった。</t>
    <rPh sb="67" eb="69">
      <t>アカジ</t>
    </rPh>
    <rPh sb="69" eb="71">
      <t>ホテン</t>
    </rPh>
    <rPh sb="72" eb="73">
      <t>カカ</t>
    </rPh>
    <rPh sb="74" eb="76">
      <t>クリイレ</t>
    </rPh>
    <rPh sb="78" eb="79">
      <t>オコナ</t>
    </rPh>
    <rPh sb="251" eb="253">
      <t>ゼンコク</t>
    </rPh>
    <rPh sb="253" eb="255">
      <t>ヘイキン</t>
    </rPh>
    <rPh sb="260" eb="262">
      <t>ヘイキン</t>
    </rPh>
    <rPh sb="369" eb="371">
      <t>ゼンコク</t>
    </rPh>
    <rPh sb="371" eb="373">
      <t>ヘイキン</t>
    </rPh>
    <rPh sb="378" eb="380">
      <t>ヘイキン</t>
    </rPh>
    <rPh sb="405" eb="406">
      <t>サイ</t>
    </rPh>
    <rPh sb="406" eb="408">
      <t>ザンダカ</t>
    </rPh>
    <rPh sb="409" eb="411">
      <t>ゲンショウ</t>
    </rPh>
    <rPh sb="415" eb="417">
      <t>ミコ</t>
    </rPh>
    <rPh sb="424" eb="426">
      <t>トウガイ</t>
    </rPh>
    <rPh sb="426" eb="428">
      <t>ヒリツ</t>
    </rPh>
    <rPh sb="429" eb="431">
      <t>カイゼン</t>
    </rPh>
    <rPh sb="438" eb="440">
      <t>ミコ</t>
    </rPh>
    <rPh sb="488" eb="491">
      <t>ゲスイドウ</t>
    </rPh>
    <rPh sb="491" eb="493">
      <t>シヨウ</t>
    </rPh>
    <rPh sb="493" eb="494">
      <t>リョウ</t>
    </rPh>
    <rPh sb="495" eb="497">
      <t>ゲンシュウ</t>
    </rPh>
    <rPh sb="503" eb="505">
      <t>ドウリョク</t>
    </rPh>
    <rPh sb="505" eb="506">
      <t>ヒ</t>
    </rPh>
    <rPh sb="507" eb="509">
      <t>コウトウ</t>
    </rPh>
    <rPh sb="514" eb="516">
      <t>オスイ</t>
    </rPh>
    <rPh sb="516" eb="518">
      <t>ショリ</t>
    </rPh>
    <rPh sb="518" eb="519">
      <t>ヒ</t>
    </rPh>
    <rPh sb="520" eb="521">
      <t>ゾウ</t>
    </rPh>
    <rPh sb="534" eb="537">
      <t>シンギカイ</t>
    </rPh>
    <rPh sb="538" eb="540">
      <t>トウシン</t>
    </rPh>
    <rPh sb="541" eb="542">
      <t>フ</t>
    </rPh>
    <rPh sb="545" eb="547">
      <t>レイワ</t>
    </rPh>
    <rPh sb="548" eb="549">
      <t>ネン</t>
    </rPh>
    <rPh sb="550" eb="551">
      <t>ガツ</t>
    </rPh>
    <rPh sb="553" eb="556">
      <t>シヨウリョウ</t>
    </rPh>
    <rPh sb="556" eb="558">
      <t>カイテイ</t>
    </rPh>
    <rPh sb="559" eb="560">
      <t>オコナ</t>
    </rPh>
    <rPh sb="565" eb="567">
      <t>コンゴ</t>
    </rPh>
    <rPh sb="567" eb="569">
      <t>ケイヒ</t>
    </rPh>
    <rPh sb="569" eb="571">
      <t>カイシュウ</t>
    </rPh>
    <rPh sb="571" eb="572">
      <t>リツ</t>
    </rPh>
    <rPh sb="573" eb="575">
      <t>コウジョウ</t>
    </rPh>
    <rPh sb="576" eb="578">
      <t>ミコ</t>
    </rPh>
    <rPh sb="602" eb="604">
      <t>ゼンコク</t>
    </rPh>
    <rPh sb="604" eb="606">
      <t>ヘイキン</t>
    </rPh>
    <rPh sb="611" eb="613">
      <t>ヘイキン</t>
    </rPh>
    <rPh sb="714" eb="715">
      <t>ア</t>
    </rPh>
    <rPh sb="739" eb="741">
      <t>ゼンコク</t>
    </rPh>
    <rPh sb="741" eb="743">
      <t>ヘイキン</t>
    </rPh>
    <rPh sb="753" eb="756">
      <t>ドウスイジュン</t>
    </rPh>
    <rPh sb="768" eb="770">
      <t>レイワ</t>
    </rPh>
    <rPh sb="771" eb="773">
      <t>ネンド</t>
    </rPh>
    <rPh sb="816" eb="819">
      <t>ゼンネンド</t>
    </rPh>
    <rPh sb="820" eb="821">
      <t>ウワ</t>
    </rPh>
    <rPh sb="821" eb="822">
      <t>マワ</t>
    </rPh>
    <rPh sb="823" eb="825">
      <t>ケッカ</t>
    </rPh>
    <phoneticPr fontId="4"/>
  </si>
  <si>
    <t>令和４年度決算においても、令和３年度決算に引き続き、純損失を計上することとなった。
主な収入源である使用料収入については、使用者の節水意識の高まりや節水機器の機能向上、区域内人口の自然減による減収も予想されるため、次年度以降においても厳しい経営状況が見込まれる。
こうした状況の下で経営改善が喫緊の課題となっているため、令和２年度に策定した経営戦略に基づき、持続可能かつ効率的な下水道事業及び下水道施設の運営を実現するため、経営改善を図る方針である。
経営戦略では、計画期間内に２回の使用料改定を行い、経費回収率100％を達成し、経営改善を図ることを見込んでいる。経営戦略に基づき、令和４年６月より審議会を開催し、「適正な下水道使用料の在り方」について検討を行った結果、審議会の答申を踏まえ、令和５年７月より使用料改定を行った。当該改定による使用料収入の増収で、経費回収率の改善を目指すと共に、下水道事業の根幹となる使用料収入で汚水処理費を賄えるよう、次回改定に向け、引き続き「適正な下水道使用料の在り方」について検証を行う。</t>
    <rPh sb="282" eb="284">
      <t>ケイエイ</t>
    </rPh>
    <rPh sb="284" eb="286">
      <t>センリャク</t>
    </rPh>
    <rPh sb="287" eb="288">
      <t>モト</t>
    </rPh>
    <rPh sb="291" eb="293">
      <t>レイワ</t>
    </rPh>
    <rPh sb="294" eb="295">
      <t>ネン</t>
    </rPh>
    <rPh sb="296" eb="297">
      <t>ガツ</t>
    </rPh>
    <rPh sb="303" eb="305">
      <t>カイサイ</t>
    </rPh>
    <rPh sb="308" eb="310">
      <t>テキセイ</t>
    </rPh>
    <rPh sb="311" eb="313">
      <t>ゲスイ</t>
    </rPh>
    <rPh sb="313" eb="314">
      <t>ミチ</t>
    </rPh>
    <rPh sb="314" eb="317">
      <t>シヨウリョウ</t>
    </rPh>
    <rPh sb="318" eb="319">
      <t>ア</t>
    </rPh>
    <rPh sb="320" eb="321">
      <t>カタ</t>
    </rPh>
    <rPh sb="326" eb="328">
      <t>ケントウ</t>
    </rPh>
    <rPh sb="329" eb="330">
      <t>オコナ</t>
    </rPh>
    <rPh sb="332" eb="334">
      <t>ケッカ</t>
    </rPh>
    <rPh sb="335" eb="338">
      <t>シンギカイ</t>
    </rPh>
    <rPh sb="339" eb="341">
      <t>トウシン</t>
    </rPh>
    <rPh sb="342" eb="343">
      <t>フ</t>
    </rPh>
    <rPh sb="346" eb="348">
      <t>レイワ</t>
    </rPh>
    <rPh sb="349" eb="350">
      <t>ネン</t>
    </rPh>
    <rPh sb="351" eb="352">
      <t>ガツ</t>
    </rPh>
    <rPh sb="354" eb="357">
      <t>シヨウリョウ</t>
    </rPh>
    <rPh sb="357" eb="359">
      <t>カイテイ</t>
    </rPh>
    <rPh sb="360" eb="361">
      <t>オコナ</t>
    </rPh>
    <rPh sb="364" eb="366">
      <t>トウガイ</t>
    </rPh>
    <rPh sb="366" eb="368">
      <t>カイテイ</t>
    </rPh>
    <rPh sb="371" eb="374">
      <t>シヨウリョウ</t>
    </rPh>
    <rPh sb="374" eb="376">
      <t>シュウニュウ</t>
    </rPh>
    <rPh sb="377" eb="379">
      <t>ゾウシュウ</t>
    </rPh>
    <rPh sb="381" eb="383">
      <t>ケイヒ</t>
    </rPh>
    <rPh sb="383" eb="385">
      <t>カイシュウ</t>
    </rPh>
    <rPh sb="385" eb="386">
      <t>リツ</t>
    </rPh>
    <rPh sb="387" eb="389">
      <t>カイゼン</t>
    </rPh>
    <rPh sb="390" eb="392">
      <t>メザ</t>
    </rPh>
    <rPh sb="394" eb="395">
      <t>トモ</t>
    </rPh>
    <rPh sb="426" eb="428">
      <t>ジカイ</t>
    </rPh>
    <rPh sb="428" eb="430">
      <t>カイテイ</t>
    </rPh>
    <rPh sb="431" eb="432">
      <t>ム</t>
    </rPh>
    <rPh sb="434" eb="435">
      <t>ヒ</t>
    </rPh>
    <rPh sb="436" eb="437">
      <t>ツヅ</t>
    </rPh>
    <rPh sb="439" eb="441">
      <t>テキセイ</t>
    </rPh>
    <rPh sb="442" eb="444">
      <t>ゲスイ</t>
    </rPh>
    <rPh sb="444" eb="445">
      <t>ミチ</t>
    </rPh>
    <rPh sb="445" eb="448">
      <t>シヨウリョウ</t>
    </rPh>
    <rPh sb="449" eb="450">
      <t>ア</t>
    </rPh>
    <rPh sb="451" eb="452">
      <t>カタ</t>
    </rPh>
    <rPh sb="457" eb="459">
      <t>ケンショウ</t>
    </rPh>
    <rPh sb="460" eb="4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</si>
</sst>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3CC-4839-9D65-B6B6B9290B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0.19</c:v>
                </c:pt>
                <c:pt idx="3">
                  <c:v>0.15</c:v>
                </c:pt>
                <c:pt idx="4">
                  <c:v>0.12</c:v>
                </c:pt>
              </c:numCache>
            </c:numRef>
          </c:val>
          <c:smooth val="0"/>
          <c:extLst>
            <c:ext xmlns:c16="http://schemas.microsoft.com/office/drawing/2014/chart" uri="{C3380CC4-5D6E-409C-BE32-E72D297353CC}">
              <c16:uniqueId val="{00000001-63CC-4839-9D65-B6B6B9290B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60.7</c:v>
                </c:pt>
                <c:pt idx="2">
                  <c:v>59.38</c:v>
                </c:pt>
                <c:pt idx="3">
                  <c:v>60.27</c:v>
                </c:pt>
                <c:pt idx="4">
                  <c:v>58.07</c:v>
                </c:pt>
              </c:numCache>
            </c:numRef>
          </c:val>
          <c:extLst>
            <c:ext xmlns:c16="http://schemas.microsoft.com/office/drawing/2014/chart" uri="{C3380CC4-5D6E-409C-BE32-E72D297353CC}">
              <c16:uniqueId val="{00000000-F3D9-42B9-975D-9B6E3B9074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58.12</c:v>
                </c:pt>
                <c:pt idx="3">
                  <c:v>58.14</c:v>
                </c:pt>
                <c:pt idx="4">
                  <c:v>58.55</c:v>
                </c:pt>
              </c:numCache>
            </c:numRef>
          </c:val>
          <c:smooth val="0"/>
          <c:extLst>
            <c:ext xmlns:c16="http://schemas.microsoft.com/office/drawing/2014/chart" uri="{C3380CC4-5D6E-409C-BE32-E72D297353CC}">
              <c16:uniqueId val="{00000001-F3D9-42B9-975D-9B6E3B9074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c:v>
                </c:pt>
                <c:pt idx="2">
                  <c:v>89.34</c:v>
                </c:pt>
                <c:pt idx="3">
                  <c:v>88.77</c:v>
                </c:pt>
                <c:pt idx="4">
                  <c:v>90.34</c:v>
                </c:pt>
              </c:numCache>
            </c:numRef>
          </c:val>
          <c:extLst>
            <c:ext xmlns:c16="http://schemas.microsoft.com/office/drawing/2014/chart" uri="{C3380CC4-5D6E-409C-BE32-E72D297353CC}">
              <c16:uniqueId val="{00000000-B0A8-47D9-A55E-918E1EBEF2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92.55</c:v>
                </c:pt>
                <c:pt idx="3">
                  <c:v>92.44</c:v>
                </c:pt>
                <c:pt idx="4">
                  <c:v>91.97</c:v>
                </c:pt>
              </c:numCache>
            </c:numRef>
          </c:val>
          <c:smooth val="0"/>
          <c:extLst>
            <c:ext xmlns:c16="http://schemas.microsoft.com/office/drawing/2014/chart" uri="{C3380CC4-5D6E-409C-BE32-E72D297353CC}">
              <c16:uniqueId val="{00000001-B0A8-47D9-A55E-918E1EBEF2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98.8</c:v>
                </c:pt>
                <c:pt idx="2">
                  <c:v>98.61</c:v>
                </c:pt>
                <c:pt idx="3">
                  <c:v>96.97</c:v>
                </c:pt>
                <c:pt idx="4">
                  <c:v>95.06</c:v>
                </c:pt>
              </c:numCache>
            </c:numRef>
          </c:val>
          <c:extLst>
            <c:ext xmlns:c16="http://schemas.microsoft.com/office/drawing/2014/chart" uri="{C3380CC4-5D6E-409C-BE32-E72D297353CC}">
              <c16:uniqueId val="{00000000-0364-45F2-BE47-09C7CDCABF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103.78</c:v>
                </c:pt>
                <c:pt idx="3">
                  <c:v>103.57</c:v>
                </c:pt>
                <c:pt idx="4">
                  <c:v>102.34</c:v>
                </c:pt>
              </c:numCache>
            </c:numRef>
          </c:val>
          <c:smooth val="0"/>
          <c:extLst>
            <c:ext xmlns:c16="http://schemas.microsoft.com/office/drawing/2014/chart" uri="{C3380CC4-5D6E-409C-BE32-E72D297353CC}">
              <c16:uniqueId val="{00000001-0364-45F2-BE47-09C7CDCABF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c:v>
                </c:pt>
                <c:pt idx="2">
                  <c:v>7.62</c:v>
                </c:pt>
                <c:pt idx="3">
                  <c:v>11.54</c:v>
                </c:pt>
                <c:pt idx="4">
                  <c:v>15.53</c:v>
                </c:pt>
              </c:numCache>
            </c:numRef>
          </c:val>
          <c:extLst>
            <c:ext xmlns:c16="http://schemas.microsoft.com/office/drawing/2014/chart" uri="{C3380CC4-5D6E-409C-BE32-E72D297353CC}">
              <c16:uniqueId val="{00000000-67B5-46DB-9B7B-E2564CA659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18.829999999999998</c:v>
                </c:pt>
                <c:pt idx="3">
                  <c:v>23.14</c:v>
                </c:pt>
                <c:pt idx="4">
                  <c:v>23.95</c:v>
                </c:pt>
              </c:numCache>
            </c:numRef>
          </c:val>
          <c:smooth val="0"/>
          <c:extLst>
            <c:ext xmlns:c16="http://schemas.microsoft.com/office/drawing/2014/chart" uri="{C3380CC4-5D6E-409C-BE32-E72D297353CC}">
              <c16:uniqueId val="{00000001-67B5-46DB-9B7B-E2564CA659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AB5-49D1-B446-A15EDBFB06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0.56999999999999995</c:v>
                </c:pt>
                <c:pt idx="3">
                  <c:v>0.55000000000000004</c:v>
                </c:pt>
                <c:pt idx="4">
                  <c:v>0.78</c:v>
                </c:pt>
              </c:numCache>
            </c:numRef>
          </c:val>
          <c:smooth val="0"/>
          <c:extLst>
            <c:ext xmlns:c16="http://schemas.microsoft.com/office/drawing/2014/chart" uri="{C3380CC4-5D6E-409C-BE32-E72D297353CC}">
              <c16:uniqueId val="{00000001-BAB5-49D1-B446-A15EDBFB06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4.26</c:v>
                </c:pt>
                <c:pt idx="2">
                  <c:v>9.44</c:v>
                </c:pt>
                <c:pt idx="3">
                  <c:v>18.829999999999998</c:v>
                </c:pt>
                <c:pt idx="4">
                  <c:v>34.75</c:v>
                </c:pt>
              </c:numCache>
            </c:numRef>
          </c:val>
          <c:extLst>
            <c:ext xmlns:c16="http://schemas.microsoft.com/office/drawing/2014/chart" uri="{C3380CC4-5D6E-409C-BE32-E72D297353CC}">
              <c16:uniqueId val="{00000000-6FAF-4A36-9DEA-E7888236D9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19.829999999999998</c:v>
                </c:pt>
                <c:pt idx="3">
                  <c:v>21.3</c:v>
                </c:pt>
                <c:pt idx="4">
                  <c:v>39.799999999999997</c:v>
                </c:pt>
              </c:numCache>
            </c:numRef>
          </c:val>
          <c:smooth val="0"/>
          <c:extLst>
            <c:ext xmlns:c16="http://schemas.microsoft.com/office/drawing/2014/chart" uri="{C3380CC4-5D6E-409C-BE32-E72D297353CC}">
              <c16:uniqueId val="{00000001-6FAF-4A36-9DEA-E7888236D9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25.72</c:v>
                </c:pt>
                <c:pt idx="2">
                  <c:v>28.45</c:v>
                </c:pt>
                <c:pt idx="3">
                  <c:v>30.09</c:v>
                </c:pt>
                <c:pt idx="4">
                  <c:v>20.57</c:v>
                </c:pt>
              </c:numCache>
            </c:numRef>
          </c:val>
          <c:extLst>
            <c:ext xmlns:c16="http://schemas.microsoft.com/office/drawing/2014/chart" uri="{C3380CC4-5D6E-409C-BE32-E72D297353CC}">
              <c16:uniqueId val="{00000000-2172-4F39-A6B9-494DA085D5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54.3</c:v>
                </c:pt>
                <c:pt idx="3">
                  <c:v>57.92</c:v>
                </c:pt>
                <c:pt idx="4">
                  <c:v>63.17</c:v>
                </c:pt>
              </c:numCache>
            </c:numRef>
          </c:val>
          <c:smooth val="0"/>
          <c:extLst>
            <c:ext xmlns:c16="http://schemas.microsoft.com/office/drawing/2014/chart" uri="{C3380CC4-5D6E-409C-BE32-E72D297353CC}">
              <c16:uniqueId val="{00000001-2172-4F39-A6B9-494DA085D5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2535.35</c:v>
                </c:pt>
                <c:pt idx="2">
                  <c:v>2502.04</c:v>
                </c:pt>
                <c:pt idx="3">
                  <c:v>2371.25</c:v>
                </c:pt>
                <c:pt idx="4">
                  <c:v>2209.3200000000002</c:v>
                </c:pt>
              </c:numCache>
            </c:numRef>
          </c:val>
          <c:extLst>
            <c:ext xmlns:c16="http://schemas.microsoft.com/office/drawing/2014/chart" uri="{C3380CC4-5D6E-409C-BE32-E72D297353CC}">
              <c16:uniqueId val="{00000000-7C2A-47C5-850F-DCAE2B564F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856.88</c:v>
                </c:pt>
                <c:pt idx="3">
                  <c:v>799.49</c:v>
                </c:pt>
                <c:pt idx="4">
                  <c:v>863.92</c:v>
                </c:pt>
              </c:numCache>
            </c:numRef>
          </c:val>
          <c:smooth val="0"/>
          <c:extLst>
            <c:ext xmlns:c16="http://schemas.microsoft.com/office/drawing/2014/chart" uri="{C3380CC4-5D6E-409C-BE32-E72D297353CC}">
              <c16:uniqueId val="{00000001-7C2A-47C5-850F-DCAE2B564F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72.17</c:v>
                </c:pt>
                <c:pt idx="2">
                  <c:v>73.66</c:v>
                </c:pt>
                <c:pt idx="3">
                  <c:v>72.3</c:v>
                </c:pt>
                <c:pt idx="4">
                  <c:v>70.260000000000005</c:v>
                </c:pt>
              </c:numCache>
            </c:numRef>
          </c:val>
          <c:extLst>
            <c:ext xmlns:c16="http://schemas.microsoft.com/office/drawing/2014/chart" uri="{C3380CC4-5D6E-409C-BE32-E72D297353CC}">
              <c16:uniqueId val="{00000000-99C6-40EF-86B7-1EA6D2068A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89.01</c:v>
                </c:pt>
                <c:pt idx="3">
                  <c:v>89.09</c:v>
                </c:pt>
                <c:pt idx="4">
                  <c:v>87.28</c:v>
                </c:pt>
              </c:numCache>
            </c:numRef>
          </c:val>
          <c:smooth val="0"/>
          <c:extLst>
            <c:ext xmlns:c16="http://schemas.microsoft.com/office/drawing/2014/chart" uri="{C3380CC4-5D6E-409C-BE32-E72D297353CC}">
              <c16:uniqueId val="{00000001-99C6-40EF-86B7-1EA6D2068A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155.65</c:v>
                </c:pt>
                <c:pt idx="2">
                  <c:v>151.94</c:v>
                </c:pt>
                <c:pt idx="3">
                  <c:v>155.09</c:v>
                </c:pt>
                <c:pt idx="4">
                  <c:v>160.37</c:v>
                </c:pt>
              </c:numCache>
            </c:numRef>
          </c:val>
          <c:extLst>
            <c:ext xmlns:c16="http://schemas.microsoft.com/office/drawing/2014/chart" uri="{C3380CC4-5D6E-409C-BE32-E72D297353CC}">
              <c16:uniqueId val="{00000000-8F7A-45C4-B234-33D9CF3365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147.08000000000001</c:v>
                </c:pt>
                <c:pt idx="3">
                  <c:v>142.76</c:v>
                </c:pt>
                <c:pt idx="4">
                  <c:v>145.58000000000001</c:v>
                </c:pt>
              </c:numCache>
            </c:numRef>
          </c:val>
          <c:smooth val="0"/>
          <c:extLst>
            <c:ext xmlns:c16="http://schemas.microsoft.com/office/drawing/2014/chart" uri="{C3380CC4-5D6E-409C-BE32-E72D297353CC}">
              <c16:uniqueId val="{00000001-8F7A-45C4-B234-33D9CF3365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0" zoomScaleNormal="100" workbookViewId="0">
      <selection activeCell="BS86" sqref="BS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静岡県　焼津市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137199</v>
      </c>
      <c r="AM8" s="42"/>
      <c r="AN8" s="42"/>
      <c r="AO8" s="42"/>
      <c r="AP8" s="42"/>
      <c r="AQ8" s="42"/>
      <c r="AR8" s="42"/>
      <c r="AS8" s="42"/>
      <c r="AT8" s="35">
        <f>データ!T6</f>
        <v>70.3</v>
      </c>
      <c r="AU8" s="35"/>
      <c r="AV8" s="35"/>
      <c r="AW8" s="35"/>
      <c r="AX8" s="35"/>
      <c r="AY8" s="35"/>
      <c r="AZ8" s="35"/>
      <c r="BA8" s="35"/>
      <c r="BB8" s="35">
        <f>データ!U6</f>
        <v>1951.62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60.27</v>
      </c>
      <c r="J10" s="35"/>
      <c r="K10" s="35"/>
      <c r="L10" s="35"/>
      <c r="M10" s="35"/>
      <c r="N10" s="35"/>
      <c r="O10" s="35"/>
      <c r="P10" s="35">
        <f>データ!P6</f>
        <v>21.26</v>
      </c>
      <c r="Q10" s="35"/>
      <c r="R10" s="35"/>
      <c r="S10" s="35"/>
      <c r="T10" s="35"/>
      <c r="U10" s="35"/>
      <c r="V10" s="35"/>
      <c r="W10" s="35">
        <f>データ!Q6</f>
        <v>84.69</v>
      </c>
      <c r="X10" s="35"/>
      <c r="Y10" s="35"/>
      <c r="Z10" s="35"/>
      <c r="AA10" s="35"/>
      <c r="AB10" s="35"/>
      <c r="AC10" s="35"/>
      <c r="AD10" s="42">
        <f>データ!R6</f>
        <v>2260</v>
      </c>
      <c r="AE10" s="42"/>
      <c r="AF10" s="42"/>
      <c r="AG10" s="42"/>
      <c r="AH10" s="42"/>
      <c r="AI10" s="42"/>
      <c r="AJ10" s="42"/>
      <c r="AK10" s="2"/>
      <c r="AL10" s="42">
        <f>データ!V6</f>
        <v>29040</v>
      </c>
      <c r="AM10" s="42"/>
      <c r="AN10" s="42"/>
      <c r="AO10" s="42"/>
      <c r="AP10" s="42"/>
      <c r="AQ10" s="42"/>
      <c r="AR10" s="42"/>
      <c r="AS10" s="42"/>
      <c r="AT10" s="35">
        <f>データ!W6</f>
        <v>5.5</v>
      </c>
      <c r="AU10" s="35"/>
      <c r="AV10" s="35"/>
      <c r="AW10" s="35"/>
      <c r="AX10" s="35"/>
      <c r="AY10" s="35"/>
      <c r="AZ10" s="35"/>
      <c r="BA10" s="35"/>
      <c r="BB10" s="35">
        <f>データ!X6</f>
        <v>5280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QzIIkCNN2yj++P/bXiHrXtLL7GrseOIG3HBnpZLMMIE6uivRhPtQZ7ts9qdkRZxoCGo+gGBPinkNEiwuGhl2g==" saltValue="KaB/bbE8wlGl81trSmrs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222127</v>
      </c>
      <c r="D6" s="19">
        <f t="shared" si="3"/>
        <v>46</v>
      </c>
      <c r="E6" s="19">
        <f t="shared" si="3"/>
        <v>17</v>
      </c>
      <c r="F6" s="19">
        <f t="shared" si="3"/>
        <v>1</v>
      </c>
      <c r="G6" s="19">
        <f t="shared" si="3"/>
        <v>0</v>
      </c>
      <c r="H6" s="19" t="str">
        <f t="shared" si="3"/>
        <v>静岡県　焼津市</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60.27</v>
      </c>
      <c r="P6" s="20">
        <f t="shared" si="3"/>
        <v>21.26</v>
      </c>
      <c r="Q6" s="20">
        <f t="shared" si="3"/>
        <v>84.69</v>
      </c>
      <c r="R6" s="20">
        <f t="shared" si="3"/>
        <v>2260</v>
      </c>
      <c r="S6" s="20">
        <f t="shared" si="3"/>
        <v>137199</v>
      </c>
      <c r="T6" s="20">
        <f t="shared" si="3"/>
        <v>70.3</v>
      </c>
      <c r="U6" s="20">
        <f t="shared" si="3"/>
        <v>1951.62</v>
      </c>
      <c r="V6" s="20">
        <f t="shared" si="3"/>
        <v>29040</v>
      </c>
      <c r="W6" s="20">
        <f t="shared" si="3"/>
        <v>5.5</v>
      </c>
      <c r="X6" s="20">
        <f t="shared" si="3"/>
        <v>5280</v>
      </c>
      <c r="Y6" s="21" t="str">
        <f>IF(Y7="",NA(),Y7)</f>
        <v>-</v>
      </c>
      <c r="Z6" s="21">
        <f t="shared" ref="Z6:AH6" si="4">IF(Z7="",NA(),Z7)</f>
        <v>98.8</v>
      </c>
      <c r="AA6" s="21">
        <f t="shared" si="4"/>
        <v>98.61</v>
      </c>
      <c r="AB6" s="21">
        <f t="shared" si="4"/>
        <v>96.97</v>
      </c>
      <c r="AC6" s="21">
        <f t="shared" si="4"/>
        <v>95.06</v>
      </c>
      <c r="AD6" s="21" t="str">
        <f t="shared" si="4"/>
        <v>-</v>
      </c>
      <c r="AE6" s="21">
        <f t="shared" si="4"/>
        <v>106.32</v>
      </c>
      <c r="AF6" s="21">
        <f t="shared" si="4"/>
        <v>103.78</v>
      </c>
      <c r="AG6" s="21">
        <f t="shared" si="4"/>
        <v>103.57</v>
      </c>
      <c r="AH6" s="21">
        <f t="shared" si="4"/>
        <v>102.34</v>
      </c>
      <c r="AI6" s="20" t="str">
        <f>IF(AI7="","",IF(AI7="-","【-】","【"&amp;SUBSTITUTE(TEXT(AI7,"#,##0.00"),"-","△")&amp;"】"))</f>
        <v>【106.11】</v>
      </c>
      <c r="AJ6" s="21" t="str">
        <f>IF(AJ7="",NA(),AJ7)</f>
        <v>-</v>
      </c>
      <c r="AK6" s="21">
        <f t="shared" ref="AK6:AS6" si="5">IF(AK7="",NA(),AK7)</f>
        <v>4.26</v>
      </c>
      <c r="AL6" s="21">
        <f t="shared" si="5"/>
        <v>9.44</v>
      </c>
      <c r="AM6" s="21">
        <f t="shared" si="5"/>
        <v>18.829999999999998</v>
      </c>
      <c r="AN6" s="21">
        <f t="shared" si="5"/>
        <v>34.75</v>
      </c>
      <c r="AO6" s="21" t="str">
        <f t="shared" si="5"/>
        <v>-</v>
      </c>
      <c r="AP6" s="21">
        <f t="shared" si="5"/>
        <v>1.35</v>
      </c>
      <c r="AQ6" s="21">
        <f t="shared" si="5"/>
        <v>19.829999999999998</v>
      </c>
      <c r="AR6" s="21">
        <f t="shared" si="5"/>
        <v>21.3</v>
      </c>
      <c r="AS6" s="21">
        <f t="shared" si="5"/>
        <v>39.799999999999997</v>
      </c>
      <c r="AT6" s="20" t="str">
        <f>IF(AT7="","",IF(AT7="-","【-】","【"&amp;SUBSTITUTE(TEXT(AT7,"#,##0.00"),"-","△")&amp;"】"))</f>
        <v>【3.15】</v>
      </c>
      <c r="AU6" s="21" t="str">
        <f>IF(AU7="",NA(),AU7)</f>
        <v>-</v>
      </c>
      <c r="AV6" s="21">
        <f t="shared" ref="AV6:BD6" si="6">IF(AV7="",NA(),AV7)</f>
        <v>25.72</v>
      </c>
      <c r="AW6" s="21">
        <f t="shared" si="6"/>
        <v>28.45</v>
      </c>
      <c r="AX6" s="21">
        <f t="shared" si="6"/>
        <v>30.09</v>
      </c>
      <c r="AY6" s="21">
        <f t="shared" si="6"/>
        <v>20.57</v>
      </c>
      <c r="AZ6" s="21" t="str">
        <f t="shared" si="6"/>
        <v>-</v>
      </c>
      <c r="BA6" s="21">
        <f t="shared" si="6"/>
        <v>71.540000000000006</v>
      </c>
      <c r="BB6" s="21">
        <f t="shared" si="6"/>
        <v>54.3</v>
      </c>
      <c r="BC6" s="21">
        <f t="shared" si="6"/>
        <v>57.92</v>
      </c>
      <c r="BD6" s="21">
        <f t="shared" si="6"/>
        <v>63.17</v>
      </c>
      <c r="BE6" s="20" t="str">
        <f>IF(BE7="","",IF(BE7="-","【-】","【"&amp;SUBSTITUTE(TEXT(BE7,"#,##0.00"),"-","△")&amp;"】"))</f>
        <v>【73.44】</v>
      </c>
      <c r="BF6" s="21" t="str">
        <f>IF(BF7="",NA(),BF7)</f>
        <v>-</v>
      </c>
      <c r="BG6" s="21">
        <f t="shared" ref="BG6:BO6" si="7">IF(BG7="",NA(),BG7)</f>
        <v>2535.35</v>
      </c>
      <c r="BH6" s="21">
        <f t="shared" si="7"/>
        <v>2502.04</v>
      </c>
      <c r="BI6" s="21">
        <f t="shared" si="7"/>
        <v>2371.25</v>
      </c>
      <c r="BJ6" s="21">
        <f t="shared" si="7"/>
        <v>2209.3200000000002</v>
      </c>
      <c r="BK6" s="21" t="str">
        <f t="shared" si="7"/>
        <v>-</v>
      </c>
      <c r="BL6" s="21">
        <f t="shared" si="7"/>
        <v>653.69000000000005</v>
      </c>
      <c r="BM6" s="21">
        <f t="shared" si="7"/>
        <v>856.88</v>
      </c>
      <c r="BN6" s="21">
        <f t="shared" si="7"/>
        <v>799.49</v>
      </c>
      <c r="BO6" s="21">
        <f t="shared" si="7"/>
        <v>863.92</v>
      </c>
      <c r="BP6" s="20" t="str">
        <f>IF(BP7="","",IF(BP7="-","【-】","【"&amp;SUBSTITUTE(TEXT(BP7,"#,##0.00"),"-","△")&amp;"】"))</f>
        <v>【652.82】</v>
      </c>
      <c r="BQ6" s="21" t="str">
        <f>IF(BQ7="",NA(),BQ7)</f>
        <v>-</v>
      </c>
      <c r="BR6" s="21">
        <f t="shared" ref="BR6:BZ6" si="8">IF(BR7="",NA(),BR7)</f>
        <v>72.17</v>
      </c>
      <c r="BS6" s="21">
        <f t="shared" si="8"/>
        <v>73.66</v>
      </c>
      <c r="BT6" s="21">
        <f t="shared" si="8"/>
        <v>72.3</v>
      </c>
      <c r="BU6" s="21">
        <f t="shared" si="8"/>
        <v>70.260000000000005</v>
      </c>
      <c r="BV6" s="21" t="str">
        <f t="shared" si="8"/>
        <v>-</v>
      </c>
      <c r="BW6" s="21">
        <f t="shared" si="8"/>
        <v>88.05</v>
      </c>
      <c r="BX6" s="21">
        <f t="shared" si="8"/>
        <v>89.01</v>
      </c>
      <c r="BY6" s="21">
        <f t="shared" si="8"/>
        <v>89.09</v>
      </c>
      <c r="BZ6" s="21">
        <f t="shared" si="8"/>
        <v>87.28</v>
      </c>
      <c r="CA6" s="20" t="str">
        <f>IF(CA7="","",IF(CA7="-","【-】","【"&amp;SUBSTITUTE(TEXT(CA7,"#,##0.00"),"-","△")&amp;"】"))</f>
        <v>【97.61】</v>
      </c>
      <c r="CB6" s="21" t="str">
        <f>IF(CB7="",NA(),CB7)</f>
        <v>-</v>
      </c>
      <c r="CC6" s="21">
        <f t="shared" ref="CC6:CK6" si="9">IF(CC7="",NA(),CC7)</f>
        <v>155.65</v>
      </c>
      <c r="CD6" s="21">
        <f t="shared" si="9"/>
        <v>151.94</v>
      </c>
      <c r="CE6" s="21">
        <f t="shared" si="9"/>
        <v>155.09</v>
      </c>
      <c r="CF6" s="21">
        <f t="shared" si="9"/>
        <v>160.37</v>
      </c>
      <c r="CG6" s="21" t="str">
        <f t="shared" si="9"/>
        <v>-</v>
      </c>
      <c r="CH6" s="21">
        <f t="shared" si="9"/>
        <v>141.15</v>
      </c>
      <c r="CI6" s="21">
        <f t="shared" si="9"/>
        <v>147.08000000000001</v>
      </c>
      <c r="CJ6" s="21">
        <f t="shared" si="9"/>
        <v>142.76</v>
      </c>
      <c r="CK6" s="21">
        <f t="shared" si="9"/>
        <v>145.58000000000001</v>
      </c>
      <c r="CL6" s="20" t="str">
        <f>IF(CL7="","",IF(CL7="-","【-】","【"&amp;SUBSTITUTE(TEXT(CL7,"#,##0.00"),"-","△")&amp;"】"))</f>
        <v>【138.29】</v>
      </c>
      <c r="CM6" s="21" t="str">
        <f>IF(CM7="",NA(),CM7)</f>
        <v>-</v>
      </c>
      <c r="CN6" s="21">
        <f t="shared" ref="CN6:CV6" si="10">IF(CN7="",NA(),CN7)</f>
        <v>60.7</v>
      </c>
      <c r="CO6" s="21">
        <f t="shared" si="10"/>
        <v>59.38</v>
      </c>
      <c r="CP6" s="21">
        <f t="shared" si="10"/>
        <v>60.27</v>
      </c>
      <c r="CQ6" s="21">
        <f t="shared" si="10"/>
        <v>58.07</v>
      </c>
      <c r="CR6" s="21" t="str">
        <f t="shared" si="10"/>
        <v>-</v>
      </c>
      <c r="CS6" s="21">
        <f t="shared" si="10"/>
        <v>57.04</v>
      </c>
      <c r="CT6" s="21">
        <f t="shared" si="10"/>
        <v>58.12</v>
      </c>
      <c r="CU6" s="21">
        <f t="shared" si="10"/>
        <v>58.14</v>
      </c>
      <c r="CV6" s="21">
        <f t="shared" si="10"/>
        <v>58.55</v>
      </c>
      <c r="CW6" s="20" t="str">
        <f>IF(CW7="","",IF(CW7="-","【-】","【"&amp;SUBSTITUTE(TEXT(CW7,"#,##0.00"),"-","△")&amp;"】"))</f>
        <v>【59.10】</v>
      </c>
      <c r="CX6" s="21" t="str">
        <f>IF(CX7="",NA(),CX7)</f>
        <v>-</v>
      </c>
      <c r="CY6" s="21">
        <f t="shared" ref="CY6:DG6" si="11">IF(CY7="",NA(),CY7)</f>
        <v>89</v>
      </c>
      <c r="CZ6" s="21">
        <f t="shared" si="11"/>
        <v>89.34</v>
      </c>
      <c r="DA6" s="21">
        <f t="shared" si="11"/>
        <v>88.77</v>
      </c>
      <c r="DB6" s="21">
        <f t="shared" si="11"/>
        <v>90.34</v>
      </c>
      <c r="DC6" s="21" t="str">
        <f t="shared" si="11"/>
        <v>-</v>
      </c>
      <c r="DD6" s="21">
        <f t="shared" si="11"/>
        <v>93.73</v>
      </c>
      <c r="DE6" s="21">
        <f t="shared" si="11"/>
        <v>92.55</v>
      </c>
      <c r="DF6" s="21">
        <f t="shared" si="11"/>
        <v>92.44</v>
      </c>
      <c r="DG6" s="21">
        <f t="shared" si="11"/>
        <v>91.97</v>
      </c>
      <c r="DH6" s="20" t="str">
        <f>IF(DH7="","",IF(DH7="-","【-】","【"&amp;SUBSTITUTE(TEXT(DH7,"#,##0.00"),"-","△")&amp;"】"))</f>
        <v>【95.82】</v>
      </c>
      <c r="DI6" s="21" t="str">
        <f>IF(DI7="",NA(),DI7)</f>
        <v>-</v>
      </c>
      <c r="DJ6" s="21">
        <f t="shared" ref="DJ6:DR6" si="12">IF(DJ7="",NA(),DJ7)</f>
        <v>4</v>
      </c>
      <c r="DK6" s="21">
        <f t="shared" si="12"/>
        <v>7.62</v>
      </c>
      <c r="DL6" s="21">
        <f t="shared" si="12"/>
        <v>11.54</v>
      </c>
      <c r="DM6" s="21">
        <f t="shared" si="12"/>
        <v>15.53</v>
      </c>
      <c r="DN6" s="21" t="str">
        <f t="shared" si="12"/>
        <v>-</v>
      </c>
      <c r="DO6" s="21">
        <f t="shared" si="12"/>
        <v>21.22</v>
      </c>
      <c r="DP6" s="21">
        <f t="shared" si="12"/>
        <v>18.829999999999998</v>
      </c>
      <c r="DQ6" s="21">
        <f t="shared" si="12"/>
        <v>23.14</v>
      </c>
      <c r="DR6" s="21">
        <f t="shared" si="12"/>
        <v>23.95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0.56999999999999995</v>
      </c>
      <c r="EB6" s="21">
        <f t="shared" si="13"/>
        <v>0.55000000000000004</v>
      </c>
      <c r="EC6" s="21">
        <f t="shared" si="13"/>
        <v>0.78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0.19</v>
      </c>
      <c r="EM6" s="21">
        <f t="shared" si="14"/>
        <v>0.15</v>
      </c>
      <c r="EN6" s="21">
        <f t="shared" si="14"/>
        <v>0.12</v>
      </c>
      <c r="EO6" s="20" t="str">
        <f>IF(EO7="","",IF(EO7="-","【-】","【"&amp;SUBSTITUTE(TEXT(EO7,"#,##0.00"),"-","△")&amp;"】"))</f>
        <v>【0.23】</v>
      </c>
    </row>
    <row r="7" spans="1:148" s="22" customFormat="1" x14ac:dyDescent="0.2">
      <c r="A7" s="14"/>
      <c r="B7" s="23">
        <v>2022</v>
      </c>
      <c r="C7" s="23">
        <v>222127</v>
      </c>
      <c r="D7" s="23">
        <v>46</v>
      </c>
      <c r="E7" s="23">
        <v>17</v>
      </c>
      <c r="F7" s="23">
        <v>1</v>
      </c>
      <c r="G7" s="23">
        <v>0</v>
      </c>
      <c r="H7" s="23" t="s">
        <v>96</v>
      </c>
      <c r="I7" s="23" t="s">
        <v>97</v>
      </c>
      <c r="J7" s="23" t="s">
        <v>98</v>
      </c>
      <c r="K7" s="23" t="s">
        <v>99</v>
      </c>
      <c r="L7" s="23" t="s">
        <v>100</v>
      </c>
      <c r="M7" s="23" t="s">
        <v>101</v>
      </c>
      <c r="N7" s="24" t="s">
        <v>102</v>
      </c>
      <c r="O7" s="24">
        <v>60.27</v>
      </c>
      <c r="P7" s="24">
        <v>21.26</v>
      </c>
      <c r="Q7" s="24">
        <v>84.69</v>
      </c>
      <c r="R7" s="24">
        <v>2260</v>
      </c>
      <c r="S7" s="24">
        <v>137199</v>
      </c>
      <c r="T7" s="24">
        <v>70.3</v>
      </c>
      <c r="U7" s="24">
        <v>1951.62</v>
      </c>
      <c r="V7" s="24">
        <v>29040</v>
      </c>
      <c r="W7" s="24">
        <v>5.5</v>
      </c>
      <c r="X7" s="24">
        <v>5280</v>
      </c>
      <c r="Y7" s="24" t="s">
        <v>102</v>
      </c>
      <c r="Z7" s="24">
        <v>98.8</v>
      </c>
      <c r="AA7" s="24">
        <v>98.61</v>
      </c>
      <c r="AB7" s="24">
        <v>96.97</v>
      </c>
      <c r="AC7" s="24">
        <v>95.06</v>
      </c>
      <c r="AD7" s="24" t="s">
        <v>102</v>
      </c>
      <c r="AE7" s="24">
        <v>106.32</v>
      </c>
      <c r="AF7" s="24">
        <v>103.78</v>
      </c>
      <c r="AG7" s="24">
        <v>103.57</v>
      </c>
      <c r="AH7" s="24">
        <v>102.34</v>
      </c>
      <c r="AI7" s="24">
        <v>106.11</v>
      </c>
      <c r="AJ7" s="24" t="s">
        <v>102</v>
      </c>
      <c r="AK7" s="24">
        <v>4.26</v>
      </c>
      <c r="AL7" s="24">
        <v>9.44</v>
      </c>
      <c r="AM7" s="24">
        <v>18.829999999999998</v>
      </c>
      <c r="AN7" s="24">
        <v>34.75</v>
      </c>
      <c r="AO7" s="24" t="s">
        <v>102</v>
      </c>
      <c r="AP7" s="24">
        <v>1.35</v>
      </c>
      <c r="AQ7" s="24">
        <v>19.829999999999998</v>
      </c>
      <c r="AR7" s="24">
        <v>21.3</v>
      </c>
      <c r="AS7" s="24">
        <v>39.799999999999997</v>
      </c>
      <c r="AT7" s="24">
        <v>3.15</v>
      </c>
      <c r="AU7" s="24" t="s">
        <v>102</v>
      </c>
      <c r="AV7" s="24">
        <v>25.72</v>
      </c>
      <c r="AW7" s="24">
        <v>28.45</v>
      </c>
      <c r="AX7" s="24">
        <v>30.09</v>
      </c>
      <c r="AY7" s="24">
        <v>20.57</v>
      </c>
      <c r="AZ7" s="24" t="s">
        <v>102</v>
      </c>
      <c r="BA7" s="24">
        <v>71.540000000000006</v>
      </c>
      <c r="BB7" s="24">
        <v>54.3</v>
      </c>
      <c r="BC7" s="24">
        <v>57.92</v>
      </c>
      <c r="BD7" s="24">
        <v>63.17</v>
      </c>
      <c r="BE7" s="24">
        <v>73.44</v>
      </c>
      <c r="BF7" s="24" t="s">
        <v>102</v>
      </c>
      <c r="BG7" s="24">
        <v>2535.35</v>
      </c>
      <c r="BH7" s="24">
        <v>2502.04</v>
      </c>
      <c r="BI7" s="24">
        <v>2371.25</v>
      </c>
      <c r="BJ7" s="24">
        <v>2209.3200000000002</v>
      </c>
      <c r="BK7" s="24" t="s">
        <v>102</v>
      </c>
      <c r="BL7" s="24">
        <v>653.69000000000005</v>
      </c>
      <c r="BM7" s="24">
        <v>856.88</v>
      </c>
      <c r="BN7" s="24">
        <v>799.49</v>
      </c>
      <c r="BO7" s="24">
        <v>863.92</v>
      </c>
      <c r="BP7" s="24">
        <v>652.82000000000005</v>
      </c>
      <c r="BQ7" s="24" t="s">
        <v>102</v>
      </c>
      <c r="BR7" s="24">
        <v>72.17</v>
      </c>
      <c r="BS7" s="24">
        <v>73.66</v>
      </c>
      <c r="BT7" s="24">
        <v>72.3</v>
      </c>
      <c r="BU7" s="24">
        <v>70.260000000000005</v>
      </c>
      <c r="BV7" s="24" t="s">
        <v>102</v>
      </c>
      <c r="BW7" s="24">
        <v>88.05</v>
      </c>
      <c r="BX7" s="24">
        <v>89.01</v>
      </c>
      <c r="BY7" s="24">
        <v>89.09</v>
      </c>
      <c r="BZ7" s="24">
        <v>87.28</v>
      </c>
      <c r="CA7" s="24">
        <v>97.61</v>
      </c>
      <c r="CB7" s="24" t="s">
        <v>102</v>
      </c>
      <c r="CC7" s="24">
        <v>155.65</v>
      </c>
      <c r="CD7" s="24">
        <v>151.94</v>
      </c>
      <c r="CE7" s="24">
        <v>155.09</v>
      </c>
      <c r="CF7" s="24">
        <v>160.37</v>
      </c>
      <c r="CG7" s="24" t="s">
        <v>102</v>
      </c>
      <c r="CH7" s="24">
        <v>141.15</v>
      </c>
      <c r="CI7" s="24">
        <v>147.08000000000001</v>
      </c>
      <c r="CJ7" s="24">
        <v>142.76</v>
      </c>
      <c r="CK7" s="24">
        <v>145.58000000000001</v>
      </c>
      <c r="CL7" s="24">
        <v>138.29</v>
      </c>
      <c r="CM7" s="24" t="s">
        <v>102</v>
      </c>
      <c r="CN7" s="24">
        <v>60.7</v>
      </c>
      <c r="CO7" s="24">
        <v>59.38</v>
      </c>
      <c r="CP7" s="24">
        <v>60.27</v>
      </c>
      <c r="CQ7" s="24">
        <v>58.07</v>
      </c>
      <c r="CR7" s="24" t="s">
        <v>102</v>
      </c>
      <c r="CS7" s="24">
        <v>57.04</v>
      </c>
      <c r="CT7" s="24">
        <v>58.12</v>
      </c>
      <c r="CU7" s="24">
        <v>58.14</v>
      </c>
      <c r="CV7" s="24">
        <v>58.55</v>
      </c>
      <c r="CW7" s="24">
        <v>59.1</v>
      </c>
      <c r="CX7" s="24" t="s">
        <v>102</v>
      </c>
      <c r="CY7" s="24">
        <v>89</v>
      </c>
      <c r="CZ7" s="24">
        <v>89.34</v>
      </c>
      <c r="DA7" s="24">
        <v>88.77</v>
      </c>
      <c r="DB7" s="24">
        <v>90.34</v>
      </c>
      <c r="DC7" s="24" t="s">
        <v>102</v>
      </c>
      <c r="DD7" s="24">
        <v>93.73</v>
      </c>
      <c r="DE7" s="24">
        <v>92.55</v>
      </c>
      <c r="DF7" s="24">
        <v>92.44</v>
      </c>
      <c r="DG7" s="24">
        <v>91.97</v>
      </c>
      <c r="DH7" s="24">
        <v>95.82</v>
      </c>
      <c r="DI7" s="24" t="s">
        <v>102</v>
      </c>
      <c r="DJ7" s="24">
        <v>4</v>
      </c>
      <c r="DK7" s="24">
        <v>7.62</v>
      </c>
      <c r="DL7" s="24">
        <v>11.54</v>
      </c>
      <c r="DM7" s="24">
        <v>15.53</v>
      </c>
      <c r="DN7" s="24" t="s">
        <v>102</v>
      </c>
      <c r="DO7" s="24">
        <v>21.22</v>
      </c>
      <c r="DP7" s="24">
        <v>18.829999999999998</v>
      </c>
      <c r="DQ7" s="24">
        <v>23.14</v>
      </c>
      <c r="DR7" s="24">
        <v>23.95</v>
      </c>
      <c r="DS7" s="24">
        <v>39.74</v>
      </c>
      <c r="DT7" s="24" t="s">
        <v>102</v>
      </c>
      <c r="DU7" s="24">
        <v>0</v>
      </c>
      <c r="DV7" s="24">
        <v>0</v>
      </c>
      <c r="DW7" s="24">
        <v>0</v>
      </c>
      <c r="DX7" s="24">
        <v>0</v>
      </c>
      <c r="DY7" s="24" t="s">
        <v>102</v>
      </c>
      <c r="DZ7" s="24">
        <v>0.83</v>
      </c>
      <c r="EA7" s="24">
        <v>0.56999999999999995</v>
      </c>
      <c r="EB7" s="24">
        <v>0.55000000000000004</v>
      </c>
      <c r="EC7" s="24">
        <v>0.78</v>
      </c>
      <c r="ED7" s="24">
        <v>7.62</v>
      </c>
      <c r="EE7" s="24" t="s">
        <v>102</v>
      </c>
      <c r="EF7" s="24">
        <v>0</v>
      </c>
      <c r="EG7" s="24">
        <v>0</v>
      </c>
      <c r="EH7" s="24">
        <v>0</v>
      </c>
      <c r="EI7" s="24">
        <v>0</v>
      </c>
      <c r="EJ7" s="24" t="s">
        <v>102</v>
      </c>
      <c r="EK7" s="24">
        <v>0.12</v>
      </c>
      <c r="EL7" s="24">
        <v>0.19</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稔子</cp:lastModifiedBy>
  <cp:lastPrinted>2024-02-01T07:00:54Z</cp:lastPrinted>
  <dcterms:created xsi:type="dcterms:W3CDTF">2023-12-12T00:47:26Z</dcterms:created>
  <dcterms:modified xsi:type="dcterms:W3CDTF">2024-02-01T07:00:55Z</dcterms:modified>
  <cp:category/>
</cp:coreProperties>
</file>