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s-flsv1\全庁ファイルサーバ\財政課\9000_文書管理\【第１】財政課\2100_【第２】データ・紙\3651_調査回答（５年）\Ｒ05年度\12_県（予算以外）\060117 【2_2（金）〆】公営企業に係る経営比較分析表（令和４年度決算\03_回答\"/>
    </mc:Choice>
  </mc:AlternateContent>
  <workbookProtection workbookAlgorithmName="SHA-512" workbookHashValue="+lfO0pVdyELZvUPAWlXKTxMUKg0K6A9thpT4dOimC8Wn+IR/3kp0rnkw3Ihk5CNB/Z8y8bBjCeu8cdP+8V8I2w==" workbookSaltValue="fGl1N3ENnFiQodzLxQIR/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W8" i="4"/>
  <c r="P8" i="4"/>
  <c r="B6" i="4"/>
</calcChain>
</file>

<file path=xl/sharedStrings.xml><?xml version="1.0" encoding="utf-8"?>
<sst xmlns="http://schemas.openxmlformats.org/spreadsheetml/2006/main" count="275" uniqueCount="118">
  <si>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</si>
  <si>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</si>
  <si>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</si>
  <si>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</si>
  <si>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</si>
  <si>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</si>
  <si>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</si>
  <si>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</si>
  <si>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</si>
  <si>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</si>
  <si>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</si>
  <si>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</si>
  <si>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</si>
  <si>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</si>
  <si>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</si>
  <si>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</si>
  <si>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</si>
  <si>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</si>
  <si>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</si>
  <si>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</si>
  <si>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</si>
  <si>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</si>
  <si>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</si>
  <si>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</si>
  <si>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</si>
  <si>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</si>
  <si>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</si>
  <si>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</si>
  <si>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</si>
  <si>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</si>
  <si>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</si>
  <si>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</si>
  <si>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</si>
  <si>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</si>
  <si>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</si>
  <si>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</si>
  <si>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</si>
  <si>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</si>
  <si>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</si>
  <si>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</si>
  <si>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</si>
  <si>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</si>
  <si>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</si>
  <si>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</si>
  <si>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</si>
  <si>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</si>
  <si>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</si>
  <si>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</si>
  <si>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</si>
  <si>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</si>
  <si>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</si>
  <si>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</si>
  <si>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</si>
  <si>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</si>
  <si>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</si>
  <si>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</si>
  <si>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</si>
  <si>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</si>
  <si>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</si>
  <si>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</si>
  <si>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</si>
  <si>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</si>
  <si>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</si>
  <si>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</si>
  <si>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</si>
  <si>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</si>
  <si>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</si>
  <si>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</si>
  <si>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</si>
  <si>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</si>
  <si>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</si>
  <si>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</si>
  <si>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</si>
  <si>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</si>
  <si>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</si>
  <si>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</si>
  <si>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</si>
  <si>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</si>
  <si>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</si>
  <si>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</si>
  <si>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</si>
  <si>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</si>
  <si>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</si>
  <si>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</si>
  <si>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</si>
  <si>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</si>
  <si>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</si>
  <si>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</si>
  <si>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</si>
  <si>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</si>
  <si>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</si>
  <si>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</si>
  <si>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</si>
  <si>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</si>
  <si>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</si>
  <si>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</si>
  <si>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藤枝市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</si>
  <si>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</si>
  <si>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</si>
  <si>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</si>
  <si>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</si>
  <si>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</si>
  <si>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</si>
  <si>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</si>
  <si>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</si>
  <si>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</si>
  <si>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</si>
  <si>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</si>
  <si>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</si>
  <si>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</si>
  <si>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</si>
  <si>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</si>
  <si>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</si>
  <si>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</si>
  <si>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</si>
  <si>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については、令和２年度から公営企業会計に移行しており、累積が低いため、類似団体平均値よりも低い数値となっている。しかし、減価償却を重ねていることで数値は上昇しており、今後も上昇することが考えられる。
②管渠老朽化率は現在０％となっているが、当市の下水道事業において、下水道管の老朽化は年々進んでいるため、今後も計画的かつ効率的な管路の延命を図っていく。
③管渠改善率については、管路長寿命化事業として老朽化した管渠の更新工事を行っている。今後は20年を超えるヒューム管を中心に管路調査や更新工事を実施していく予定である。</t>
    <rPh sb="95" eb="97">
      <t>コンゴ</t>
    </rPh>
    <rPh sb="98" eb="100">
      <t>ジョウショウ</t>
    </rPh>
    <rPh sb="120" eb="122">
      <t>ゲンザイ</t>
    </rPh>
    <phoneticPr fontId="4"/>
  </si>
  <si>
    <t>　当市の公共下水道の整備状況は、全体計画に対し整備率45％程度の整備段階である。昭和40年から管渠整備を開始、昭和60年より施設の供用を開始したため、施設の老朽化が進み、更新や改築を含めた維持管理が必要となっている。接続促進活動による接続率の向上、ストックマネジメント計画に基づき老朽化する管路やマンホールの改修を進め、水質保全や施設の維持保全が図られた。
　今後は人口減少や節水意識の定着、節水機器の普及により、さらに経営状況は厳しくなると考えられる。使用料の見直しも予定されているため、限られた予算を有効に活用しながら、市民に安全で快適な下水道サービスを持続的・安定的に提供していくため効率的な事業運営に努めていく。</t>
    <rPh sb="227" eb="230">
      <t>シヨウリョウ</t>
    </rPh>
    <rPh sb="231" eb="233">
      <t>ミナオ</t>
    </rPh>
    <rPh sb="235" eb="237">
      <t>ヨテイ</t>
    </rPh>
    <phoneticPr fontId="4"/>
  </si>
  <si>
    <t>　当市の下水道事業は、令和２年４月１日から地方公営企業法適用により、公営企業会計に移行したため、令和元年度以前のデータはない。
①経常収支比率は、下水道使用料の減少等に伴い、令和３年度以前から転じて100％を下回っており、収支の均衡はある程度保たれているものの単年度収支は赤字となっている（経常損失が発生している）。
②累積欠損金比率は、0％となっているが、施設管渠の老朽化に伴う維持管理費は増加が見込まれるため、効率的な修繕と使用料の適正化が課題となる。
③流動比率は、類似団体平均値よりも低い数値となっている。令和４年度は流動資産の減少によりさらに低下しているため、使用料の適正化が課題である。企業債償還金に対しては、自己資金だけではなく、企業債発行及び一般会計からの繰入金により賄っている。
④企業債残高対事業規模比率は、類似団体平均値と同水準であり、適正な経営ができていると考える。
⑤経費回収率は、100％を下回っており、類似団体平均値よりも低い。下水道使用料も低下しているため、回収すべき経費を賄えていない。不足分は一般会計からの繰入金を充てている。今後は適正な使用料の検討が必要となる。
⑥令和３年度までと比較して増加している。年間有収水量の低下と汚水処理に係る減価償却費の増加が見られ、今後も施設管渠の老朽化に伴う維持管理費は増加が見込まれるため、効率的な修繕と使用料の適正化が課題となる。
⑧水洗化率は、類似団体平均値をやや下回っている。接続促進活動を継続し、水質保全や使用料収入増を図っていく。</t>
    <rPh sb="73" eb="76">
      <t>ゲスイドウ</t>
    </rPh>
    <rPh sb="76" eb="79">
      <t>シヨウリョウ</t>
    </rPh>
    <rPh sb="80" eb="82">
      <t>ゲンショウ</t>
    </rPh>
    <rPh sb="82" eb="83">
      <t>トウ</t>
    </rPh>
    <rPh sb="84" eb="85">
      <t>トモナ</t>
    </rPh>
    <rPh sb="87" eb="89">
      <t>レイワ</t>
    </rPh>
    <rPh sb="90" eb="92">
      <t>ネンド</t>
    </rPh>
    <rPh sb="92" eb="94">
      <t>イゼン</t>
    </rPh>
    <rPh sb="96" eb="97">
      <t>テン</t>
    </rPh>
    <rPh sb="104" eb="106">
      <t>シタマワ</t>
    </rPh>
    <rPh sb="119" eb="121">
      <t>テイド</t>
    </rPh>
    <rPh sb="130" eb="133">
      <t>タンネンド</t>
    </rPh>
    <rPh sb="133" eb="135">
      <t>シュウシ</t>
    </rPh>
    <rPh sb="136" eb="138">
      <t>アカジ</t>
    </rPh>
    <rPh sb="145" eb="147">
      <t>ケイジョウ</t>
    </rPh>
    <rPh sb="147" eb="149">
      <t>ソンシツ</t>
    </rPh>
    <rPh sb="150" eb="152">
      <t>ハッセイ</t>
    </rPh>
    <rPh sb="257" eb="259">
      <t>レイワ</t>
    </rPh>
    <rPh sb="260" eb="262">
      <t>ネンド</t>
    </rPh>
    <rPh sb="263" eb="265">
      <t>リュウドウ</t>
    </rPh>
    <rPh sb="265" eb="267">
      <t>シサン</t>
    </rPh>
    <rPh sb="268" eb="270">
      <t>ゲンショウ</t>
    </rPh>
    <rPh sb="276" eb="278">
      <t>テイカ</t>
    </rPh>
    <rPh sb="429" eb="432">
      <t>ゲスイドウ</t>
    </rPh>
    <rPh sb="436" eb="438">
      <t>テイカ</t>
    </rPh>
    <rPh sb="502" eb="504">
      <t>レイワ</t>
    </rPh>
    <rPh sb="505" eb="507">
      <t>ネンド</t>
    </rPh>
    <rPh sb="510" eb="512">
      <t>ヒカク</t>
    </rPh>
    <rPh sb="514" eb="516">
      <t>ゾウカ</t>
    </rPh>
    <rPh sb="521" eb="523">
      <t>ネンカン</t>
    </rPh>
    <rPh sb="523" eb="525">
      <t>ユウシュウ</t>
    </rPh>
    <rPh sb="525" eb="527">
      <t>スイリョウ</t>
    </rPh>
    <rPh sb="528" eb="530">
      <t>テイカ</t>
    </rPh>
    <rPh sb="531" eb="533">
      <t>オスイ</t>
    </rPh>
    <rPh sb="533" eb="535">
      <t>ショリ</t>
    </rPh>
    <rPh sb="536" eb="537">
      <t>カカ</t>
    </rPh>
    <rPh sb="538" eb="543">
      <t>ゲンカショウキャクヒ</t>
    </rPh>
    <rPh sb="544" eb="546">
      <t>ゾウカ</t>
    </rPh>
    <rPh sb="547" eb="548">
      <t>ミ</t>
    </rPh>
    <rPh sb="551" eb="553">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</si>
</sst>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0.09</c:v>
                </c:pt>
                <c:pt idx="3">
                  <c:v>0.14000000000000001</c:v>
                </c:pt>
                <c:pt idx="4">
                  <c:v>0.08</c:v>
                </c:pt>
              </c:numCache>
            </c:numRef>
          </c:val>
          <c:extLst>
            <c:ext xmlns:c16="http://schemas.microsoft.com/office/drawing/2014/chart" uri="{C3380CC4-5D6E-409C-BE32-E72D297353CC}">
              <c16:uniqueId val="{00000000-9065-465A-8F6A-34A13364316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0.08</c:v>
                </c:pt>
                <c:pt idx="3">
                  <c:v>0.24</c:v>
                </c:pt>
                <c:pt idx="4">
                  <c:v>0.14000000000000001</c:v>
                </c:pt>
              </c:numCache>
            </c:numRef>
          </c:val>
          <c:smooth val="0"/>
          <c:extLst>
            <c:ext xmlns:c16="http://schemas.microsoft.com/office/drawing/2014/chart" uri="{C3380CC4-5D6E-409C-BE32-E72D297353CC}">
              <c16:uniqueId val="{00000001-9065-465A-8F6A-34A13364316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64.87</c:v>
                </c:pt>
                <c:pt idx="3">
                  <c:v>65.91</c:v>
                </c:pt>
                <c:pt idx="4">
                  <c:v>64.55</c:v>
                </c:pt>
              </c:numCache>
            </c:numRef>
          </c:val>
          <c:extLst>
            <c:ext xmlns:c16="http://schemas.microsoft.com/office/drawing/2014/chart" uri="{C3380CC4-5D6E-409C-BE32-E72D297353CC}">
              <c16:uniqueId val="{00000000-A17B-4B2C-96DF-51A6D28FC58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60.78</c:v>
                </c:pt>
                <c:pt idx="3">
                  <c:v>59.96</c:v>
                </c:pt>
                <c:pt idx="4">
                  <c:v>59.9</c:v>
                </c:pt>
              </c:numCache>
            </c:numRef>
          </c:val>
          <c:smooth val="0"/>
          <c:extLst>
            <c:ext xmlns:c16="http://schemas.microsoft.com/office/drawing/2014/chart" uri="{C3380CC4-5D6E-409C-BE32-E72D297353CC}">
              <c16:uniqueId val="{00000001-A17B-4B2C-96DF-51A6D28FC58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91.27</c:v>
                </c:pt>
                <c:pt idx="3">
                  <c:v>91</c:v>
                </c:pt>
                <c:pt idx="4">
                  <c:v>90.51</c:v>
                </c:pt>
              </c:numCache>
            </c:numRef>
          </c:val>
          <c:extLst>
            <c:ext xmlns:c16="http://schemas.microsoft.com/office/drawing/2014/chart" uri="{C3380CC4-5D6E-409C-BE32-E72D297353CC}">
              <c16:uniqueId val="{00000000-122E-40B2-9276-D905C0FD961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94.17</c:v>
                </c:pt>
                <c:pt idx="3">
                  <c:v>94.27</c:v>
                </c:pt>
                <c:pt idx="4">
                  <c:v>94.46</c:v>
                </c:pt>
              </c:numCache>
            </c:numRef>
          </c:val>
          <c:smooth val="0"/>
          <c:extLst>
            <c:ext xmlns:c16="http://schemas.microsoft.com/office/drawing/2014/chart" uri="{C3380CC4-5D6E-409C-BE32-E72D297353CC}">
              <c16:uniqueId val="{00000001-122E-40B2-9276-D905C0FD961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109.59</c:v>
                </c:pt>
                <c:pt idx="3">
                  <c:v>100.83</c:v>
                </c:pt>
                <c:pt idx="4">
                  <c:v>98.97</c:v>
                </c:pt>
              </c:numCache>
            </c:numRef>
          </c:val>
          <c:extLst>
            <c:ext xmlns:c16="http://schemas.microsoft.com/office/drawing/2014/chart" uri="{C3380CC4-5D6E-409C-BE32-E72D297353CC}">
              <c16:uniqueId val="{00000000-1834-4EAB-9859-C4D2ED768C5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106.67</c:v>
                </c:pt>
                <c:pt idx="3">
                  <c:v>106.9</c:v>
                </c:pt>
                <c:pt idx="4">
                  <c:v>106.74</c:v>
                </c:pt>
              </c:numCache>
            </c:numRef>
          </c:val>
          <c:smooth val="0"/>
          <c:extLst>
            <c:ext xmlns:c16="http://schemas.microsoft.com/office/drawing/2014/chart" uri="{C3380CC4-5D6E-409C-BE32-E72D297353CC}">
              <c16:uniqueId val="{00000001-1834-4EAB-9859-C4D2ED768C5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4.3099999999999996</c:v>
                </c:pt>
                <c:pt idx="3">
                  <c:v>8.42</c:v>
                </c:pt>
                <c:pt idx="4">
                  <c:v>12.47</c:v>
                </c:pt>
              </c:numCache>
            </c:numRef>
          </c:val>
          <c:extLst>
            <c:ext xmlns:c16="http://schemas.microsoft.com/office/drawing/2014/chart" uri="{C3380CC4-5D6E-409C-BE32-E72D297353CC}">
              <c16:uniqueId val="{00000000-2479-48A4-88DD-F05830E37F0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23.25</c:v>
                </c:pt>
                <c:pt idx="3">
                  <c:v>25.2</c:v>
                </c:pt>
                <c:pt idx="4">
                  <c:v>27.42</c:v>
                </c:pt>
              </c:numCache>
            </c:numRef>
          </c:val>
          <c:smooth val="0"/>
          <c:extLst>
            <c:ext xmlns:c16="http://schemas.microsoft.com/office/drawing/2014/chart" uri="{C3380CC4-5D6E-409C-BE32-E72D297353CC}">
              <c16:uniqueId val="{00000001-2479-48A4-88DD-F05830E37F0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066-403E-A1A0-A5EB30082DC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1.06</c:v>
                </c:pt>
                <c:pt idx="3">
                  <c:v>2.02</c:v>
                </c:pt>
                <c:pt idx="4">
                  <c:v>2.67</c:v>
                </c:pt>
              </c:numCache>
            </c:numRef>
          </c:val>
          <c:smooth val="0"/>
          <c:extLst>
            <c:ext xmlns:c16="http://schemas.microsoft.com/office/drawing/2014/chart" uri="{C3380CC4-5D6E-409C-BE32-E72D297353CC}">
              <c16:uniqueId val="{00000001-3066-403E-A1A0-A5EB30082DC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92C-4640-AED5-1AF5FC6506F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3.68</c:v>
                </c:pt>
                <c:pt idx="3">
                  <c:v>5.3</c:v>
                </c:pt>
                <c:pt idx="4">
                  <c:v>6.49</c:v>
                </c:pt>
              </c:numCache>
            </c:numRef>
          </c:val>
          <c:smooth val="0"/>
          <c:extLst>
            <c:ext xmlns:c16="http://schemas.microsoft.com/office/drawing/2014/chart" uri="{C3380CC4-5D6E-409C-BE32-E72D297353CC}">
              <c16:uniqueId val="{00000001-092C-4640-AED5-1AF5FC6506F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22.35</c:v>
                </c:pt>
                <c:pt idx="3">
                  <c:v>24.69</c:v>
                </c:pt>
                <c:pt idx="4">
                  <c:v>13.85</c:v>
                </c:pt>
              </c:numCache>
            </c:numRef>
          </c:val>
          <c:extLst>
            <c:ext xmlns:c16="http://schemas.microsoft.com/office/drawing/2014/chart" uri="{C3380CC4-5D6E-409C-BE32-E72D297353CC}">
              <c16:uniqueId val="{00000000-EFD7-4223-AC55-AEC64ED4F4C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67.86</c:v>
                </c:pt>
                <c:pt idx="3">
                  <c:v>72.92</c:v>
                </c:pt>
                <c:pt idx="4">
                  <c:v>81.19</c:v>
                </c:pt>
              </c:numCache>
            </c:numRef>
          </c:val>
          <c:smooth val="0"/>
          <c:extLst>
            <c:ext xmlns:c16="http://schemas.microsoft.com/office/drawing/2014/chart" uri="{C3380CC4-5D6E-409C-BE32-E72D297353CC}">
              <c16:uniqueId val="{00000001-EFD7-4223-AC55-AEC64ED4F4C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716.81</c:v>
                </c:pt>
                <c:pt idx="3">
                  <c:v>727.32</c:v>
                </c:pt>
                <c:pt idx="4">
                  <c:v>699.99</c:v>
                </c:pt>
              </c:numCache>
            </c:numRef>
          </c:val>
          <c:extLst>
            <c:ext xmlns:c16="http://schemas.microsoft.com/office/drawing/2014/chart" uri="{C3380CC4-5D6E-409C-BE32-E72D297353CC}">
              <c16:uniqueId val="{00000000-7A72-49D2-88C7-E1F2FCA58A4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709.4</c:v>
                </c:pt>
                <c:pt idx="3">
                  <c:v>734.47</c:v>
                </c:pt>
                <c:pt idx="4">
                  <c:v>720.89</c:v>
                </c:pt>
              </c:numCache>
            </c:numRef>
          </c:val>
          <c:smooth val="0"/>
          <c:extLst>
            <c:ext xmlns:c16="http://schemas.microsoft.com/office/drawing/2014/chart" uri="{C3380CC4-5D6E-409C-BE32-E72D297353CC}">
              <c16:uniqueId val="{00000001-7A72-49D2-88C7-E1F2FCA58A4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78.8</c:v>
                </c:pt>
                <c:pt idx="3">
                  <c:v>79.05</c:v>
                </c:pt>
                <c:pt idx="4">
                  <c:v>76.62</c:v>
                </c:pt>
              </c:numCache>
            </c:numRef>
          </c:val>
          <c:extLst>
            <c:ext xmlns:c16="http://schemas.microsoft.com/office/drawing/2014/chart" uri="{C3380CC4-5D6E-409C-BE32-E72D297353CC}">
              <c16:uniqueId val="{00000000-A57F-4829-AA3C-4D4A6E86CD8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91.14</c:v>
                </c:pt>
                <c:pt idx="3">
                  <c:v>90.69</c:v>
                </c:pt>
                <c:pt idx="4">
                  <c:v>90.5</c:v>
                </c:pt>
              </c:numCache>
            </c:numRef>
          </c:val>
          <c:smooth val="0"/>
          <c:extLst>
            <c:ext xmlns:c16="http://schemas.microsoft.com/office/drawing/2014/chart" uri="{C3380CC4-5D6E-409C-BE32-E72D297353CC}">
              <c16:uniqueId val="{00000001-A57F-4829-AA3C-4D4A6E86CD8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150</c:v>
                </c:pt>
                <c:pt idx="4">
                  <c:v>155.1</c:v>
                </c:pt>
              </c:numCache>
            </c:numRef>
          </c:val>
          <c:extLst>
            <c:ext xmlns:c16="http://schemas.microsoft.com/office/drawing/2014/chart" uri="{C3380CC4-5D6E-409C-BE32-E72D297353CC}">
              <c16:uniqueId val="{00000000-D8F5-4FBA-8BFF-05E7E608E1F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136.86000000000001</c:v>
                </c:pt>
                <c:pt idx="3">
                  <c:v>138.52000000000001</c:v>
                </c:pt>
                <c:pt idx="4">
                  <c:v>138.66999999999999</c:v>
                </c:pt>
              </c:numCache>
            </c:numRef>
          </c:val>
          <c:smooth val="0"/>
          <c:extLst>
            <c:ext xmlns:c16="http://schemas.microsoft.com/office/drawing/2014/chart" uri="{C3380CC4-5D6E-409C-BE32-E72D297353CC}">
              <c16:uniqueId val="{00000001-D8F5-4FBA-8BFF-05E7E608E1F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静岡県　藤枝市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0" t="s">
        <v>9</v>
      </c>
      <c r="BM7" s="71"/>
      <c r="BN7" s="71"/>
      <c r="BO7" s="71"/>
      <c r="BP7" s="71"/>
      <c r="BQ7" s="71"/>
      <c r="BR7" s="71"/>
      <c r="BS7" s="71"/>
      <c r="BT7" s="71"/>
      <c r="BU7" s="71"/>
      <c r="BV7" s="71"/>
      <c r="BW7" s="71"/>
      <c r="BX7" s="71"/>
      <c r="BY7" s="72"/>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Bc1</v>
      </c>
      <c r="X8" s="66"/>
      <c r="Y8" s="66"/>
      <c r="Z8" s="66"/>
      <c r="AA8" s="66"/>
      <c r="AB8" s="66"/>
      <c r="AC8" s="66"/>
      <c r="AD8" s="67" t="str">
        <f>データ!$M$6</f>
        <v>非設置</v>
      </c>
      <c r="AE8" s="67"/>
      <c r="AF8" s="67"/>
      <c r="AG8" s="67"/>
      <c r="AH8" s="67"/>
      <c r="AI8" s="67"/>
      <c r="AJ8" s="67"/>
      <c r="AK8" s="3"/>
      <c r="AL8" s="45">
        <f>データ!S6</f>
        <v>142387</v>
      </c>
      <c r="AM8" s="45"/>
      <c r="AN8" s="45"/>
      <c r="AO8" s="45"/>
      <c r="AP8" s="45"/>
      <c r="AQ8" s="45"/>
      <c r="AR8" s="45"/>
      <c r="AS8" s="45"/>
      <c r="AT8" s="46">
        <f>データ!T6</f>
        <v>194.06</v>
      </c>
      <c r="AU8" s="46"/>
      <c r="AV8" s="46"/>
      <c r="AW8" s="46"/>
      <c r="AX8" s="46"/>
      <c r="AY8" s="46"/>
      <c r="AZ8" s="46"/>
      <c r="BA8" s="46"/>
      <c r="BB8" s="46">
        <f>データ!U6</f>
        <v>733.73</v>
      </c>
      <c r="BC8" s="46"/>
      <c r="BD8" s="46"/>
      <c r="BE8" s="46"/>
      <c r="BF8" s="46"/>
      <c r="BG8" s="46"/>
      <c r="BH8" s="46"/>
      <c r="BI8" s="46"/>
      <c r="BJ8" s="3"/>
      <c r="BK8" s="3"/>
      <c r="BL8" s="62" t="s">
        <v>10</v>
      </c>
      <c r="BM8" s="63"/>
      <c r="BN8" s="64" t="s">
        <v>11</v>
      </c>
      <c r="BO8" s="64"/>
      <c r="BP8" s="64"/>
      <c r="BQ8" s="64"/>
      <c r="BR8" s="64"/>
      <c r="BS8" s="64"/>
      <c r="BT8" s="64"/>
      <c r="BU8" s="64"/>
      <c r="BV8" s="64"/>
      <c r="BW8" s="64"/>
      <c r="BX8" s="64"/>
      <c r="BY8" s="65"/>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58.12</v>
      </c>
      <c r="J10" s="46"/>
      <c r="K10" s="46"/>
      <c r="L10" s="46"/>
      <c r="M10" s="46"/>
      <c r="N10" s="46"/>
      <c r="O10" s="46"/>
      <c r="P10" s="46">
        <f>データ!P6</f>
        <v>42.14</v>
      </c>
      <c r="Q10" s="46"/>
      <c r="R10" s="46"/>
      <c r="S10" s="46"/>
      <c r="T10" s="46"/>
      <c r="U10" s="46"/>
      <c r="V10" s="46"/>
      <c r="W10" s="46">
        <f>データ!Q6</f>
        <v>83.02</v>
      </c>
      <c r="X10" s="46"/>
      <c r="Y10" s="46"/>
      <c r="Z10" s="46"/>
      <c r="AA10" s="46"/>
      <c r="AB10" s="46"/>
      <c r="AC10" s="46"/>
      <c r="AD10" s="45">
        <f>データ!R6</f>
        <v>2310</v>
      </c>
      <c r="AE10" s="45"/>
      <c r="AF10" s="45"/>
      <c r="AG10" s="45"/>
      <c r="AH10" s="45"/>
      <c r="AI10" s="45"/>
      <c r="AJ10" s="45"/>
      <c r="AK10" s="2"/>
      <c r="AL10" s="45">
        <f>データ!V6</f>
        <v>59775</v>
      </c>
      <c r="AM10" s="45"/>
      <c r="AN10" s="45"/>
      <c r="AO10" s="45"/>
      <c r="AP10" s="45"/>
      <c r="AQ10" s="45"/>
      <c r="AR10" s="45"/>
      <c r="AS10" s="45"/>
      <c r="AT10" s="46">
        <f>データ!W6</f>
        <v>10.26</v>
      </c>
      <c r="AU10" s="46"/>
      <c r="AV10" s="46"/>
      <c r="AW10" s="46"/>
      <c r="AX10" s="46"/>
      <c r="AY10" s="46"/>
      <c r="AZ10" s="46"/>
      <c r="BA10" s="46"/>
      <c r="BB10" s="46">
        <f>データ!X6</f>
        <v>5826.02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gWCUVp1Z+FCyJPR74+kn7MNfBlPgVfYcQznsiLcWPgokb/4wJnygt+K0nTHU5wf/eEWrtGfa/QwAMhnKxqhFAg==" saltValue="fz57moOnt2iSqRBpxqGd/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222143</v>
      </c>
      <c r="D6" s="19">
        <f t="shared" si="3"/>
        <v>46</v>
      </c>
      <c r="E6" s="19">
        <f t="shared" si="3"/>
        <v>17</v>
      </c>
      <c r="F6" s="19">
        <f t="shared" si="3"/>
        <v>1</v>
      </c>
      <c r="G6" s="19">
        <f t="shared" si="3"/>
        <v>0</v>
      </c>
      <c r="H6" s="19" t="str">
        <f t="shared" si="3"/>
        <v>静岡県　藤枝市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58.12</v>
      </c>
      <c r="P6" s="20">
        <f t="shared" si="3"/>
        <v>42.14</v>
      </c>
      <c r="Q6" s="20">
        <f t="shared" si="3"/>
        <v>83.02</v>
      </c>
      <c r="R6" s="20">
        <f t="shared" si="3"/>
        <v>2310</v>
      </c>
      <c r="S6" s="20">
        <f t="shared" si="3"/>
        <v>142387</v>
      </c>
      <c r="T6" s="20">
        <f t="shared" si="3"/>
        <v>194.06</v>
      </c>
      <c r="U6" s="20">
        <f t="shared" si="3"/>
        <v>733.73</v>
      </c>
      <c r="V6" s="20">
        <f t="shared" si="3"/>
        <v>59775</v>
      </c>
      <c r="W6" s="20">
        <f t="shared" si="3"/>
        <v>10.26</v>
      </c>
      <c r="X6" s="20">
        <f t="shared" si="3"/>
        <v>5826.02</v>
      </c>
      <c r="Y6" s="21" t="str">
        <f>IF(Y7="",NA(),Y7)</f>
        <v>-</v>
      </c>
      <c r="Z6" s="21" t="str">
        <f t="shared" ref="Z6:AH6" si="4">IF(Z7="",NA(),Z7)</f>
        <v>-</v>
      </c>
      <c r="AA6" s="21">
        <f t="shared" si="4"/>
        <v>109.59</v>
      </c>
      <c r="AB6" s="21">
        <f t="shared" si="4"/>
        <v>100.83</v>
      </c>
      <c r="AC6" s="21">
        <f t="shared" si="4"/>
        <v>98.97</v>
      </c>
      <c r="AD6" s="21" t="str">
        <f t="shared" si="4"/>
        <v>-</v>
      </c>
      <c r="AE6" s="21" t="str">
        <f t="shared" si="4"/>
        <v>-</v>
      </c>
      <c r="AF6" s="21">
        <f t="shared" si="4"/>
        <v>106.67</v>
      </c>
      <c r="AG6" s="21">
        <f t="shared" si="4"/>
        <v>106.9</v>
      </c>
      <c r="AH6" s="21">
        <f t="shared" si="4"/>
        <v>106.74</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3.68</v>
      </c>
      <c r="AR6" s="21">
        <f t="shared" si="5"/>
        <v>5.3</v>
      </c>
      <c r="AS6" s="21">
        <f t="shared" si="5"/>
        <v>6.49</v>
      </c>
      <c r="AT6" s="20" t="str">
        <f>IF(AT7="","",IF(AT7="-","【-】","【"&amp;SUBSTITUTE(TEXT(AT7,"#,##0.00"),"-","△")&amp;"】"))</f>
        <v>【3.15】</v>
      </c>
      <c r="AU6" s="21" t="str">
        <f>IF(AU7="",NA(),AU7)</f>
        <v>-</v>
      </c>
      <c r="AV6" s="21" t="str">
        <f t="shared" ref="AV6:BD6" si="6">IF(AV7="",NA(),AV7)</f>
        <v>-</v>
      </c>
      <c r="AW6" s="21">
        <f t="shared" si="6"/>
        <v>22.35</v>
      </c>
      <c r="AX6" s="21">
        <f t="shared" si="6"/>
        <v>24.69</v>
      </c>
      <c r="AY6" s="21">
        <f t="shared" si="6"/>
        <v>13.85</v>
      </c>
      <c r="AZ6" s="21" t="str">
        <f t="shared" si="6"/>
        <v>-</v>
      </c>
      <c r="BA6" s="21" t="str">
        <f t="shared" si="6"/>
        <v>-</v>
      </c>
      <c r="BB6" s="21">
        <f t="shared" si="6"/>
        <v>67.86</v>
      </c>
      <c r="BC6" s="21">
        <f t="shared" si="6"/>
        <v>72.92</v>
      </c>
      <c r="BD6" s="21">
        <f t="shared" si="6"/>
        <v>81.19</v>
      </c>
      <c r="BE6" s="20" t="str">
        <f>IF(BE7="","",IF(BE7="-","【-】","【"&amp;SUBSTITUTE(TEXT(BE7,"#,##0.00"),"-","△")&amp;"】"))</f>
        <v>【73.44】</v>
      </c>
      <c r="BF6" s="21" t="str">
        <f>IF(BF7="",NA(),BF7)</f>
        <v>-</v>
      </c>
      <c r="BG6" s="21" t="str">
        <f t="shared" ref="BG6:BO6" si="7">IF(BG7="",NA(),BG7)</f>
        <v>-</v>
      </c>
      <c r="BH6" s="21">
        <f t="shared" si="7"/>
        <v>716.81</v>
      </c>
      <c r="BI6" s="21">
        <f t="shared" si="7"/>
        <v>727.32</v>
      </c>
      <c r="BJ6" s="21">
        <f t="shared" si="7"/>
        <v>699.99</v>
      </c>
      <c r="BK6" s="21" t="str">
        <f t="shared" si="7"/>
        <v>-</v>
      </c>
      <c r="BL6" s="21" t="str">
        <f t="shared" si="7"/>
        <v>-</v>
      </c>
      <c r="BM6" s="21">
        <f t="shared" si="7"/>
        <v>709.4</v>
      </c>
      <c r="BN6" s="21">
        <f t="shared" si="7"/>
        <v>734.47</v>
      </c>
      <c r="BO6" s="21">
        <f t="shared" si="7"/>
        <v>720.89</v>
      </c>
      <c r="BP6" s="20" t="str">
        <f>IF(BP7="","",IF(BP7="-","【-】","【"&amp;SUBSTITUTE(TEXT(BP7,"#,##0.00"),"-","△")&amp;"】"))</f>
        <v>【652.82】</v>
      </c>
      <c r="BQ6" s="21" t="str">
        <f>IF(BQ7="",NA(),BQ7)</f>
        <v>-</v>
      </c>
      <c r="BR6" s="21" t="str">
        <f t="shared" ref="BR6:BZ6" si="8">IF(BR7="",NA(),BR7)</f>
        <v>-</v>
      </c>
      <c r="BS6" s="21">
        <f t="shared" si="8"/>
        <v>78.8</v>
      </c>
      <c r="BT6" s="21">
        <f t="shared" si="8"/>
        <v>79.05</v>
      </c>
      <c r="BU6" s="21">
        <f t="shared" si="8"/>
        <v>76.62</v>
      </c>
      <c r="BV6" s="21" t="str">
        <f t="shared" si="8"/>
        <v>-</v>
      </c>
      <c r="BW6" s="21" t="str">
        <f t="shared" si="8"/>
        <v>-</v>
      </c>
      <c r="BX6" s="21">
        <f t="shared" si="8"/>
        <v>91.14</v>
      </c>
      <c r="BY6" s="21">
        <f t="shared" si="8"/>
        <v>90.69</v>
      </c>
      <c r="BZ6" s="21">
        <f t="shared" si="8"/>
        <v>90.5</v>
      </c>
      <c r="CA6" s="20" t="str">
        <f>IF(CA7="","",IF(CA7="-","【-】","【"&amp;SUBSTITUTE(TEXT(CA7,"#,##0.00"),"-","△")&amp;"】"))</f>
        <v>【97.61】</v>
      </c>
      <c r="CB6" s="21" t="str">
        <f>IF(CB7="",NA(),CB7)</f>
        <v>-</v>
      </c>
      <c r="CC6" s="21" t="str">
        <f t="shared" ref="CC6:CK6" si="9">IF(CC7="",NA(),CC7)</f>
        <v>-</v>
      </c>
      <c r="CD6" s="21">
        <f t="shared" si="9"/>
        <v>150</v>
      </c>
      <c r="CE6" s="21">
        <f t="shared" si="9"/>
        <v>150</v>
      </c>
      <c r="CF6" s="21">
        <f t="shared" si="9"/>
        <v>155.1</v>
      </c>
      <c r="CG6" s="21" t="str">
        <f t="shared" si="9"/>
        <v>-</v>
      </c>
      <c r="CH6" s="21" t="str">
        <f t="shared" si="9"/>
        <v>-</v>
      </c>
      <c r="CI6" s="21">
        <f t="shared" si="9"/>
        <v>136.86000000000001</v>
      </c>
      <c r="CJ6" s="21">
        <f t="shared" si="9"/>
        <v>138.52000000000001</v>
      </c>
      <c r="CK6" s="21">
        <f t="shared" si="9"/>
        <v>138.66999999999999</v>
      </c>
      <c r="CL6" s="20" t="str">
        <f>IF(CL7="","",IF(CL7="-","【-】","【"&amp;SUBSTITUTE(TEXT(CL7,"#,##0.00"),"-","△")&amp;"】"))</f>
        <v>【138.29】</v>
      </c>
      <c r="CM6" s="21" t="str">
        <f>IF(CM7="",NA(),CM7)</f>
        <v>-</v>
      </c>
      <c r="CN6" s="21" t="str">
        <f t="shared" ref="CN6:CV6" si="10">IF(CN7="",NA(),CN7)</f>
        <v>-</v>
      </c>
      <c r="CO6" s="21">
        <f t="shared" si="10"/>
        <v>64.87</v>
      </c>
      <c r="CP6" s="21">
        <f t="shared" si="10"/>
        <v>65.91</v>
      </c>
      <c r="CQ6" s="21">
        <f t="shared" si="10"/>
        <v>64.55</v>
      </c>
      <c r="CR6" s="21" t="str">
        <f t="shared" si="10"/>
        <v>-</v>
      </c>
      <c r="CS6" s="21" t="str">
        <f t="shared" si="10"/>
        <v>-</v>
      </c>
      <c r="CT6" s="21">
        <f t="shared" si="10"/>
        <v>60.78</v>
      </c>
      <c r="CU6" s="21">
        <f t="shared" si="10"/>
        <v>59.96</v>
      </c>
      <c r="CV6" s="21">
        <f t="shared" si="10"/>
        <v>59.9</v>
      </c>
      <c r="CW6" s="20" t="str">
        <f>IF(CW7="","",IF(CW7="-","【-】","【"&amp;SUBSTITUTE(TEXT(CW7,"#,##0.00"),"-","△")&amp;"】"))</f>
        <v>【59.10】</v>
      </c>
      <c r="CX6" s="21" t="str">
        <f>IF(CX7="",NA(),CX7)</f>
        <v>-</v>
      </c>
      <c r="CY6" s="21" t="str">
        <f t="shared" ref="CY6:DG6" si="11">IF(CY7="",NA(),CY7)</f>
        <v>-</v>
      </c>
      <c r="CZ6" s="21">
        <f t="shared" si="11"/>
        <v>91.27</v>
      </c>
      <c r="DA6" s="21">
        <f t="shared" si="11"/>
        <v>91</v>
      </c>
      <c r="DB6" s="21">
        <f t="shared" si="11"/>
        <v>90.51</v>
      </c>
      <c r="DC6" s="21" t="str">
        <f t="shared" si="11"/>
        <v>-</v>
      </c>
      <c r="DD6" s="21" t="str">
        <f t="shared" si="11"/>
        <v>-</v>
      </c>
      <c r="DE6" s="21">
        <f t="shared" si="11"/>
        <v>94.17</v>
      </c>
      <c r="DF6" s="21">
        <f t="shared" si="11"/>
        <v>94.27</v>
      </c>
      <c r="DG6" s="21">
        <f t="shared" si="11"/>
        <v>94.46</v>
      </c>
      <c r="DH6" s="20" t="str">
        <f>IF(DH7="","",IF(DH7="-","【-】","【"&amp;SUBSTITUTE(TEXT(DH7,"#,##0.00"),"-","△")&amp;"】"))</f>
        <v>【95.82】</v>
      </c>
      <c r="DI6" s="21" t="str">
        <f>IF(DI7="",NA(),DI7)</f>
        <v>-</v>
      </c>
      <c r="DJ6" s="21" t="str">
        <f t="shared" ref="DJ6:DR6" si="12">IF(DJ7="",NA(),DJ7)</f>
        <v>-</v>
      </c>
      <c r="DK6" s="21">
        <f t="shared" si="12"/>
        <v>4.3099999999999996</v>
      </c>
      <c r="DL6" s="21">
        <f t="shared" si="12"/>
        <v>8.42</v>
      </c>
      <c r="DM6" s="21">
        <f t="shared" si="12"/>
        <v>12.47</v>
      </c>
      <c r="DN6" s="21" t="str">
        <f t="shared" si="12"/>
        <v>-</v>
      </c>
      <c r="DO6" s="21" t="str">
        <f t="shared" si="12"/>
        <v>-</v>
      </c>
      <c r="DP6" s="21">
        <f t="shared" si="12"/>
        <v>23.25</v>
      </c>
      <c r="DQ6" s="21">
        <f t="shared" si="12"/>
        <v>25.2</v>
      </c>
      <c r="DR6" s="21">
        <f t="shared" si="12"/>
        <v>27.42</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1.06</v>
      </c>
      <c r="EB6" s="21">
        <f t="shared" si="13"/>
        <v>2.02</v>
      </c>
      <c r="EC6" s="21">
        <f t="shared" si="13"/>
        <v>2.67</v>
      </c>
      <c r="ED6" s="20" t="str">
        <f>IF(ED7="","",IF(ED7="-","【-】","【"&amp;SUBSTITUTE(TEXT(ED7,"#,##0.00"),"-","△")&amp;"】"))</f>
        <v>【7.62】</v>
      </c>
      <c r="EE6" s="21" t="str">
        <f>IF(EE7="",NA(),EE7)</f>
        <v>-</v>
      </c>
      <c r="EF6" s="21" t="str">
        <f t="shared" ref="EF6:EN6" si="14">IF(EF7="",NA(),EF7)</f>
        <v>-</v>
      </c>
      <c r="EG6" s="21">
        <f t="shared" si="14"/>
        <v>0.09</v>
      </c>
      <c r="EH6" s="21">
        <f t="shared" si="14"/>
        <v>0.14000000000000001</v>
      </c>
      <c r="EI6" s="21">
        <f t="shared" si="14"/>
        <v>0.08</v>
      </c>
      <c r="EJ6" s="21" t="str">
        <f t="shared" si="14"/>
        <v>-</v>
      </c>
      <c r="EK6" s="21" t="str">
        <f t="shared" si="14"/>
        <v>-</v>
      </c>
      <c r="EL6" s="21">
        <f t="shared" si="14"/>
        <v>0.08</v>
      </c>
      <c r="EM6" s="21">
        <f t="shared" si="14"/>
        <v>0.24</v>
      </c>
      <c r="EN6" s="21">
        <f t="shared" si="14"/>
        <v>0.14000000000000001</v>
      </c>
      <c r="EO6" s="20" t="str">
        <f>IF(EO7="","",IF(EO7="-","【-】","【"&amp;SUBSTITUTE(TEXT(EO7,"#,##0.00"),"-","△")&amp;"】"))</f>
        <v>【0.23】</v>
      </c>
    </row>
    <row r="7" spans="1:148" s="22" customFormat="1" x14ac:dyDescent="0.15">
      <c r="A7" s="14"/>
      <c r="B7" s="23">
        <v>2022</v>
      </c>
      <c r="C7" s="23">
        <v>222143</v>
      </c>
      <c r="D7" s="23">
        <v>46</v>
      </c>
      <c r="E7" s="23">
        <v>17</v>
      </c>
      <c r="F7" s="23">
        <v>1</v>
      </c>
      <c r="G7" s="23">
        <v>0</v>
      </c>
      <c r="H7" s="23" t="s">
        <v>96</v>
      </c>
      <c r="I7" s="23" t="s">
        <v>97</v>
      </c>
      <c r="J7" s="23" t="s">
        <v>98</v>
      </c>
      <c r="K7" s="23" t="s">
        <v>99</v>
      </c>
      <c r="L7" s="23" t="s">
        <v>100</v>
      </c>
      <c r="M7" s="23" t="s">
        <v>101</v>
      </c>
      <c r="N7" s="24" t="s">
        <v>102</v>
      </c>
      <c r="O7" s="24">
        <v>58.12</v>
      </c>
      <c r="P7" s="24">
        <v>42.14</v>
      </c>
      <c r="Q7" s="24">
        <v>83.02</v>
      </c>
      <c r="R7" s="24">
        <v>2310</v>
      </c>
      <c r="S7" s="24">
        <v>142387</v>
      </c>
      <c r="T7" s="24">
        <v>194.06</v>
      </c>
      <c r="U7" s="24">
        <v>733.73</v>
      </c>
      <c r="V7" s="24">
        <v>59775</v>
      </c>
      <c r="W7" s="24">
        <v>10.26</v>
      </c>
      <c r="X7" s="24">
        <v>5826.02</v>
      </c>
      <c r="Y7" s="24" t="s">
        <v>102</v>
      </c>
      <c r="Z7" s="24" t="s">
        <v>102</v>
      </c>
      <c r="AA7" s="24">
        <v>109.59</v>
      </c>
      <c r="AB7" s="24">
        <v>100.83</v>
      </c>
      <c r="AC7" s="24">
        <v>98.97</v>
      </c>
      <c r="AD7" s="24" t="s">
        <v>102</v>
      </c>
      <c r="AE7" s="24" t="s">
        <v>102</v>
      </c>
      <c r="AF7" s="24">
        <v>106.67</v>
      </c>
      <c r="AG7" s="24">
        <v>106.9</v>
      </c>
      <c r="AH7" s="24">
        <v>106.74</v>
      </c>
      <c r="AI7" s="24">
        <v>106.11</v>
      </c>
      <c r="AJ7" s="24" t="s">
        <v>102</v>
      </c>
      <c r="AK7" s="24" t="s">
        <v>102</v>
      </c>
      <c r="AL7" s="24">
        <v>0</v>
      </c>
      <c r="AM7" s="24">
        <v>0</v>
      </c>
      <c r="AN7" s="24">
        <v>0</v>
      </c>
      <c r="AO7" s="24" t="s">
        <v>102</v>
      </c>
      <c r="AP7" s="24" t="s">
        <v>102</v>
      </c>
      <c r="AQ7" s="24">
        <v>3.68</v>
      </c>
      <c r="AR7" s="24">
        <v>5.3</v>
      </c>
      <c r="AS7" s="24">
        <v>6.49</v>
      </c>
      <c r="AT7" s="24">
        <v>3.15</v>
      </c>
      <c r="AU7" s="24" t="s">
        <v>102</v>
      </c>
      <c r="AV7" s="24" t="s">
        <v>102</v>
      </c>
      <c r="AW7" s="24">
        <v>22.35</v>
      </c>
      <c r="AX7" s="24">
        <v>24.69</v>
      </c>
      <c r="AY7" s="24">
        <v>13.85</v>
      </c>
      <c r="AZ7" s="24" t="s">
        <v>102</v>
      </c>
      <c r="BA7" s="24" t="s">
        <v>102</v>
      </c>
      <c r="BB7" s="24">
        <v>67.86</v>
      </c>
      <c r="BC7" s="24">
        <v>72.92</v>
      </c>
      <c r="BD7" s="24">
        <v>81.19</v>
      </c>
      <c r="BE7" s="24">
        <v>73.44</v>
      </c>
      <c r="BF7" s="24" t="s">
        <v>102</v>
      </c>
      <c r="BG7" s="24" t="s">
        <v>102</v>
      </c>
      <c r="BH7" s="24">
        <v>716.81</v>
      </c>
      <c r="BI7" s="24">
        <v>727.32</v>
      </c>
      <c r="BJ7" s="24">
        <v>699.99</v>
      </c>
      <c r="BK7" s="24" t="s">
        <v>102</v>
      </c>
      <c r="BL7" s="24" t="s">
        <v>102</v>
      </c>
      <c r="BM7" s="24">
        <v>709.4</v>
      </c>
      <c r="BN7" s="24">
        <v>734.47</v>
      </c>
      <c r="BO7" s="24">
        <v>720.89</v>
      </c>
      <c r="BP7" s="24">
        <v>652.82000000000005</v>
      </c>
      <c r="BQ7" s="24" t="s">
        <v>102</v>
      </c>
      <c r="BR7" s="24" t="s">
        <v>102</v>
      </c>
      <c r="BS7" s="24">
        <v>78.8</v>
      </c>
      <c r="BT7" s="24">
        <v>79.05</v>
      </c>
      <c r="BU7" s="24">
        <v>76.62</v>
      </c>
      <c r="BV7" s="24" t="s">
        <v>102</v>
      </c>
      <c r="BW7" s="24" t="s">
        <v>102</v>
      </c>
      <c r="BX7" s="24">
        <v>91.14</v>
      </c>
      <c r="BY7" s="24">
        <v>90.69</v>
      </c>
      <c r="BZ7" s="24">
        <v>90.5</v>
      </c>
      <c r="CA7" s="24">
        <v>97.61</v>
      </c>
      <c r="CB7" s="24" t="s">
        <v>102</v>
      </c>
      <c r="CC7" s="24" t="s">
        <v>102</v>
      </c>
      <c r="CD7" s="24">
        <v>150</v>
      </c>
      <c r="CE7" s="24">
        <v>150</v>
      </c>
      <c r="CF7" s="24">
        <v>155.1</v>
      </c>
      <c r="CG7" s="24" t="s">
        <v>102</v>
      </c>
      <c r="CH7" s="24" t="s">
        <v>102</v>
      </c>
      <c r="CI7" s="24">
        <v>136.86000000000001</v>
      </c>
      <c r="CJ7" s="24">
        <v>138.52000000000001</v>
      </c>
      <c r="CK7" s="24">
        <v>138.66999999999999</v>
      </c>
      <c r="CL7" s="24">
        <v>138.29</v>
      </c>
      <c r="CM7" s="24" t="s">
        <v>102</v>
      </c>
      <c r="CN7" s="24" t="s">
        <v>102</v>
      </c>
      <c r="CO7" s="24">
        <v>64.87</v>
      </c>
      <c r="CP7" s="24">
        <v>65.91</v>
      </c>
      <c r="CQ7" s="24">
        <v>64.55</v>
      </c>
      <c r="CR7" s="24" t="s">
        <v>102</v>
      </c>
      <c r="CS7" s="24" t="s">
        <v>102</v>
      </c>
      <c r="CT7" s="24">
        <v>60.78</v>
      </c>
      <c r="CU7" s="24">
        <v>59.96</v>
      </c>
      <c r="CV7" s="24">
        <v>59.9</v>
      </c>
      <c r="CW7" s="24">
        <v>59.1</v>
      </c>
      <c r="CX7" s="24" t="s">
        <v>102</v>
      </c>
      <c r="CY7" s="24" t="s">
        <v>102</v>
      </c>
      <c r="CZ7" s="24">
        <v>91.27</v>
      </c>
      <c r="DA7" s="24">
        <v>91</v>
      </c>
      <c r="DB7" s="24">
        <v>90.51</v>
      </c>
      <c r="DC7" s="24" t="s">
        <v>102</v>
      </c>
      <c r="DD7" s="24" t="s">
        <v>102</v>
      </c>
      <c r="DE7" s="24">
        <v>94.17</v>
      </c>
      <c r="DF7" s="24">
        <v>94.27</v>
      </c>
      <c r="DG7" s="24">
        <v>94.46</v>
      </c>
      <c r="DH7" s="24">
        <v>95.82</v>
      </c>
      <c r="DI7" s="24" t="s">
        <v>102</v>
      </c>
      <c r="DJ7" s="24" t="s">
        <v>102</v>
      </c>
      <c r="DK7" s="24">
        <v>4.3099999999999996</v>
      </c>
      <c r="DL7" s="24">
        <v>8.42</v>
      </c>
      <c r="DM7" s="24">
        <v>12.47</v>
      </c>
      <c r="DN7" s="24" t="s">
        <v>102</v>
      </c>
      <c r="DO7" s="24" t="s">
        <v>102</v>
      </c>
      <c r="DP7" s="24">
        <v>23.25</v>
      </c>
      <c r="DQ7" s="24">
        <v>25.2</v>
      </c>
      <c r="DR7" s="24">
        <v>27.42</v>
      </c>
      <c r="DS7" s="24">
        <v>39.74</v>
      </c>
      <c r="DT7" s="24" t="s">
        <v>102</v>
      </c>
      <c r="DU7" s="24" t="s">
        <v>102</v>
      </c>
      <c r="DV7" s="24">
        <v>0</v>
      </c>
      <c r="DW7" s="24">
        <v>0</v>
      </c>
      <c r="DX7" s="24">
        <v>0</v>
      </c>
      <c r="DY7" s="24" t="s">
        <v>102</v>
      </c>
      <c r="DZ7" s="24" t="s">
        <v>102</v>
      </c>
      <c r="EA7" s="24">
        <v>1.06</v>
      </c>
      <c r="EB7" s="24">
        <v>2.02</v>
      </c>
      <c r="EC7" s="24">
        <v>2.67</v>
      </c>
      <c r="ED7" s="24">
        <v>7.62</v>
      </c>
      <c r="EE7" s="24" t="s">
        <v>102</v>
      </c>
      <c r="EF7" s="24" t="s">
        <v>102</v>
      </c>
      <c r="EG7" s="24">
        <v>0.09</v>
      </c>
      <c r="EH7" s="24">
        <v>0.14000000000000001</v>
      </c>
      <c r="EI7" s="24">
        <v>0.08</v>
      </c>
      <c r="EJ7" s="24" t="s">
        <v>102</v>
      </c>
      <c r="EK7" s="24" t="s">
        <v>102</v>
      </c>
      <c r="EL7" s="24">
        <v>0.08</v>
      </c>
      <c r="EM7" s="24">
        <v>0.24</v>
      </c>
      <c r="EN7" s="24">
        <v>0.14000000000000001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111</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2024-01-17T04:38:10Z</cp:lastPrinted>
  <dcterms:created xsi:type="dcterms:W3CDTF">2023-12-12T00:47:28Z</dcterms:created>
  <dcterms:modified xsi:type="dcterms:W3CDTF">2024-01-31T06:22:26Z</dcterms:modified>
  <cp:category/>
</cp:coreProperties>
</file>