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共有\庁内報告\R5\財政課\6.1.31まで　公営企業に係る経営比較分析表（令和４年度決算）の分析等について　\02回答\"/>
    </mc:Choice>
  </mc:AlternateContent>
  <workbookProtection workbookAlgorithmName="SHA-512" workbookHashValue="A04XDU2ZZS4TGZnA9WWO/xfF7DwUg5q3wIUrkYW2IiCy7a2d+fzi90Z7Ji5y8L12f92HiiWD08I6QEi65kbgVA==" workbookSaltValue="TBbHRaKhsFPKif0xMKipF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<sst xmlns="http://schemas.openxmlformats.org/spreadsheetml/2006/main" count="228" uniqueCount="113">
  <si>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</si>
  <si>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</si>
  <si>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</si>
  <si>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</si>
  <si>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</si>
  <si>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</si>
  <si>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</si>
  <si>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</si>
  <si>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</si>
  <si>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</si>
  <si>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</si>
  <si>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</si>
  <si>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</si>
  <si>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</si>
  <si>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</si>
  <si>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</si>
  <si>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</si>
  <si>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</si>
  <si>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</si>
  <si>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</si>
  <si>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</si>
  <si>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</si>
  <si>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</si>
  <si>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</si>
  <si>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</si>
  <si>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</si>
  <si>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</si>
  <si>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</si>
  <si>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</si>
  <si>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</si>
  <si>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</si>
  <si>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</si>
  <si>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</si>
  <si>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</si>
  <si>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</si>
  <si>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</si>
  <si>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</si>
  <si>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</si>
  <si>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</si>
  <si>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</si>
  <si>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</si>
  <si>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</si>
  <si>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</si>
  <si>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</si>
  <si>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</si>
  <si>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</si>
  <si>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</si>
  <si>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</si>
  <si>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</si>
  <si>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</si>
  <si>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</si>
  <si>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</si>
  <si>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</si>
  <si>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</si>
  <si>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</si>
  <si>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</si>
  <si>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</si>
  <si>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</si>
  <si>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</si>
  <si>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</si>
  <si>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</si>
  <si>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</si>
  <si>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</si>
  <si>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</si>
  <si>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</si>
  <si>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</si>
  <si>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</si>
  <si>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</si>
  <si>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</si>
  <si>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</si>
  <si>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</si>
  <si>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</si>
  <si>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</si>
  <si>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</si>
  <si>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</si>
  <si>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</si>
  <si>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</si>
  <si>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</si>
  <si>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</si>
  <si>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</si>
  <si>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</si>
  <si>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</si>
  <si>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</si>
  <si>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</si>
  <si>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</si>
  <si>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</si>
  <si>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</si>
  <si>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</si>
  <si>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</si>
  <si>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</si>
  <si>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</si>
  <si>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</si>
  <si>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</si>
  <si>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御殿場市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</si>
  <si>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</si>
  <si>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</si>
  <si>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</si>
  <si>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</si>
  <si>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</si>
  <si>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</si>
  <si>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</si>
  <si>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</si>
  <si>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</si>
  <si>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</si>
  <si>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</si>
  <si>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</si>
  <si>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</si>
  <si>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</si>
  <si>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</si>
  <si>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</si>
  <si>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経営の健全性・効率性においてはおおむね良好と考えられます。
2.老朽化の状況についての部分においては全国平均・類似団体平均値並み、または、やや悪いため第二東海自動車道建設工事が終わり次第、計画的な老朽管更新及び管路の耐震化が必要です。
今後、老朽管の更新費用の大幅な増加、人口の減少傾向に伴う給水収益の減少が見込まれるため、経営の健全性を維持しつつ、計画的に財源を確保し、老朽管等の更新及び安定した給水に努めてまいります。</t>
    <rPh sb="0" eb="2">
      <t>ケイエイ</t>
    </rPh>
    <rPh sb="3" eb="6">
      <t>ケンゼンセイ</t>
    </rPh>
    <rPh sb="7" eb="9">
      <t>コウリツ</t>
    </rPh>
    <rPh sb="9" eb="10">
      <t>セイ</t>
    </rPh>
    <rPh sb="19" eb="21">
      <t>リョウコウ</t>
    </rPh>
    <rPh sb="22" eb="23">
      <t>カンガ</t>
    </rPh>
    <rPh sb="32" eb="35">
      <t>ロウキュウカ</t>
    </rPh>
    <rPh sb="36" eb="38">
      <t>ジョウキョウ</t>
    </rPh>
    <rPh sb="43" eb="45">
      <t>ブブン</t>
    </rPh>
    <rPh sb="50" eb="52">
      <t>ゼンコク</t>
    </rPh>
    <rPh sb="52" eb="54">
      <t>ヘイキン</t>
    </rPh>
    <rPh sb="55" eb="57">
      <t>ルイジ</t>
    </rPh>
    <rPh sb="57" eb="59">
      <t>ダンタイ</t>
    </rPh>
    <rPh sb="59" eb="61">
      <t>ヘイキン</t>
    </rPh>
    <rPh sb="61" eb="62">
      <t>チ</t>
    </rPh>
    <rPh sb="62" eb="63">
      <t>ナ</t>
    </rPh>
    <rPh sb="71" eb="72">
      <t>ワル</t>
    </rPh>
    <rPh sb="112" eb="114">
      <t>ヒツヨウ</t>
    </rPh>
    <rPh sb="118" eb="120">
      <t>コンゴ</t>
    </rPh>
    <rPh sb="121" eb="123">
      <t>ロウキュウ</t>
    </rPh>
    <rPh sb="123" eb="124">
      <t>カン</t>
    </rPh>
    <rPh sb="125" eb="127">
      <t>コウシン</t>
    </rPh>
    <rPh sb="127" eb="129">
      <t>ヒヨウ</t>
    </rPh>
    <rPh sb="130" eb="132">
      <t>オオハバ</t>
    </rPh>
    <rPh sb="133" eb="135">
      <t>ゾウカ</t>
    </rPh>
    <rPh sb="136" eb="138">
      <t>ジンコウ</t>
    </rPh>
    <rPh sb="139" eb="141">
      <t>ゲンショウ</t>
    </rPh>
    <rPh sb="141" eb="143">
      <t>ケイコウ</t>
    </rPh>
    <rPh sb="144" eb="145">
      <t>トモナ</t>
    </rPh>
    <rPh sb="146" eb="148">
      <t>キュウスイ</t>
    </rPh>
    <rPh sb="148" eb="150">
      <t>シュウエキ</t>
    </rPh>
    <rPh sb="151" eb="153">
      <t>ゲンショウ</t>
    </rPh>
    <rPh sb="154" eb="156">
      <t>ミコ</t>
    </rPh>
    <rPh sb="175" eb="178">
      <t>ケイカクテキ</t>
    </rPh>
    <rPh sb="179" eb="181">
      <t>ザイゲン</t>
    </rPh>
    <rPh sb="182" eb="184">
      <t>カクホ</t>
    </rPh>
    <rPh sb="186" eb="188">
      <t>ロウキュウ</t>
    </rPh>
    <rPh sb="188" eb="189">
      <t>カン</t>
    </rPh>
    <rPh sb="189" eb="190">
      <t>トウ</t>
    </rPh>
    <rPh sb="191" eb="193">
      <t>コウシン</t>
    </rPh>
    <rPh sb="193" eb="194">
      <t>オヨ</t>
    </rPh>
    <rPh sb="195" eb="197">
      <t>アンテイ</t>
    </rPh>
    <rPh sb="199" eb="201">
      <t>キュウスイ</t>
    </rPh>
    <rPh sb="202" eb="203">
      <t>ツト</t>
    </rPh>
    <phoneticPr fontId="4"/>
  </si>
  <si>
    <t>➀経常収支比率及び➄料金回収率が前年度よりやや低い数値となっていますが、それぞれ100％以上です。経常収益において給水収益以外の収入に依存している割合は低いといえます。さらに、例年同様に全国平均・類似団体平均値を上回っており、経営としては健全で安定しています。➁累積欠損金比率は0％で、営業活動による損失は発生していません。➂流動比率は、100％を大きく上回り、全国平均・類似団体平均値と比較しても高い数値を維持し、１年以内の支払債務に対して現金が十分にあるといえます。➃企業債残高対給水収益比率は、全国平均・類似団体平均値と比較して低い数値であり、減少傾向にあります。これは、企業債残高の規模が小さいことを示しています。➅給水原価は全国平均・類似団体平均値と比較してやや安価ではあるものの、推移は増加傾向にあります。これは、他団体より少ない費用で給水していることを示していますが、管路等が老朽化しているため、今後も給水原価の増加が推測されます。➆施設利用率は全国平均・類似団体平均値より高い数値となっていますが、将来の給水人口の減少等を踏まえ引き続き適正規模の検討を行ってまいります。➇有収率については、当市は地質が砂礫であり、漏水が地表に現れず発見されにくいため、全国平均・類似団体平均値と比較して低く、推移は減少傾向です。今後も漏水調査や凍結破損対策を継続して行い、有収率の向上に努めてまいります。</t>
    <rPh sb="49" eb="51">
      <t>ケイジョウ</t>
    </rPh>
    <rPh sb="51" eb="53">
      <t>シュウエキ</t>
    </rPh>
    <rPh sb="57" eb="59">
      <t>キュウスイ</t>
    </rPh>
    <rPh sb="59" eb="61">
      <t>シュウエキ</t>
    </rPh>
    <rPh sb="61" eb="63">
      <t>イガイ</t>
    </rPh>
    <rPh sb="64" eb="66">
      <t>シュウニュウ</t>
    </rPh>
    <rPh sb="67" eb="69">
      <t>イゾン</t>
    </rPh>
    <rPh sb="73" eb="75">
      <t>ワリアイ</t>
    </rPh>
    <rPh sb="76" eb="77">
      <t>ヒク</t>
    </rPh>
    <rPh sb="88" eb="90">
      <t>レイネン</t>
    </rPh>
    <rPh sb="90" eb="92">
      <t>ドウヨウ</t>
    </rPh>
    <rPh sb="106" eb="108">
      <t>ウワマワ</t>
    </rPh>
    <rPh sb="113" eb="115">
      <t>ケイエイ</t>
    </rPh>
    <rPh sb="119" eb="121">
      <t>ケンゼン</t>
    </rPh>
    <rPh sb="122" eb="124">
      <t>アンテイ</t>
    </rPh>
    <rPh sb="131" eb="133">
      <t>ルイセキ</t>
    </rPh>
    <rPh sb="133" eb="135">
      <t>ケッソン</t>
    </rPh>
    <rPh sb="135" eb="136">
      <t>キン</t>
    </rPh>
    <rPh sb="136" eb="138">
      <t>ヒリツ</t>
    </rPh>
    <rPh sb="143" eb="145">
      <t>エイギョウ</t>
    </rPh>
    <rPh sb="145" eb="147">
      <t>カツドウ</t>
    </rPh>
    <rPh sb="150" eb="152">
      <t>ソンシツ</t>
    </rPh>
    <rPh sb="153" eb="155">
      <t>ハッセイ</t>
    </rPh>
    <rPh sb="163" eb="165">
      <t>リュウドウ</t>
    </rPh>
    <rPh sb="165" eb="167">
      <t>ヒリツ</t>
    </rPh>
    <rPh sb="174" eb="175">
      <t>オオ</t>
    </rPh>
    <rPh sb="177" eb="179">
      <t>ウワマワ</t>
    </rPh>
    <rPh sb="181" eb="183">
      <t>ゼンコク</t>
    </rPh>
    <rPh sb="183" eb="185">
      <t>ヘイキン</t>
    </rPh>
    <rPh sb="186" eb="193">
      <t>ルイジダンタイヘイキンチ</t>
    </rPh>
    <rPh sb="194" eb="196">
      <t>ヒカク</t>
    </rPh>
    <rPh sb="199" eb="200">
      <t>タカ</t>
    </rPh>
    <rPh sb="201" eb="203">
      <t>スウチ</t>
    </rPh>
    <rPh sb="204" eb="206">
      <t>イジ</t>
    </rPh>
    <rPh sb="209" eb="210">
      <t>ネン</t>
    </rPh>
    <rPh sb="210" eb="212">
      <t>イナイ</t>
    </rPh>
    <rPh sb="213" eb="215">
      <t>シハラ</t>
    </rPh>
    <rPh sb="215" eb="217">
      <t>サイム</t>
    </rPh>
    <rPh sb="218" eb="219">
      <t>タイ</t>
    </rPh>
    <rPh sb="221" eb="223">
      <t>ゲンキン</t>
    </rPh>
    <rPh sb="224" eb="226">
      <t>ジュウブン</t>
    </rPh>
    <rPh sb="236" eb="238">
      <t>キギョウ</t>
    </rPh>
    <rPh sb="238" eb="239">
      <t>サイ</t>
    </rPh>
    <rPh sb="239" eb="241">
      <t>ザンダカ</t>
    </rPh>
    <rPh sb="241" eb="242">
      <t>タイ</t>
    </rPh>
    <rPh sb="242" eb="244">
      <t>キュウスイ</t>
    </rPh>
    <rPh sb="244" eb="246">
      <t>シュウエキ</t>
    </rPh>
    <rPh sb="246" eb="248">
      <t>ヒリツ</t>
    </rPh>
    <rPh sb="263" eb="265">
      <t>ヒカク</t>
    </rPh>
    <rPh sb="267" eb="268">
      <t>ヒク</t>
    </rPh>
    <rPh sb="269" eb="271">
      <t>スウチ</t>
    </rPh>
    <rPh sb="275" eb="277">
      <t>ゲンショウ</t>
    </rPh>
    <rPh sb="277" eb="279">
      <t>ケイコウ</t>
    </rPh>
    <rPh sb="312" eb="314">
      <t>キュウスイ</t>
    </rPh>
    <rPh sb="314" eb="316">
      <t>ゲンカ</t>
    </rPh>
    <rPh sb="317" eb="319">
      <t>ゼンコク</t>
    </rPh>
    <rPh sb="319" eb="321">
      <t>ヘイキン</t>
    </rPh>
    <rPh sb="322" eb="329">
      <t>ルイジダンタイヘイキンチ</t>
    </rPh>
    <rPh sb="330" eb="332">
      <t>ヒカク</t>
    </rPh>
    <rPh sb="336" eb="338">
      <t>アンカ</t>
    </rPh>
    <rPh sb="346" eb="348">
      <t>スイイ</t>
    </rPh>
    <rPh sb="408" eb="410">
      <t>キュウスイ</t>
    </rPh>
    <rPh sb="410" eb="412">
      <t>ゲンカ</t>
    </rPh>
    <rPh sb="457" eb="459">
      <t>ショウライ</t>
    </rPh>
    <rPh sb="460" eb="462">
      <t>キュウスイ</t>
    </rPh>
    <rPh sb="462" eb="464">
      <t>ジンコウ</t>
    </rPh>
    <rPh sb="465" eb="467">
      <t>ゲンショウ</t>
    </rPh>
    <rPh sb="467" eb="468">
      <t>トウ</t>
    </rPh>
    <rPh sb="469" eb="470">
      <t>フ</t>
    </rPh>
    <rPh sb="472" eb="473">
      <t>ヒ</t>
    </rPh>
    <rPh sb="474" eb="475">
      <t>ツヅ</t>
    </rPh>
    <rPh sb="476" eb="478">
      <t>テキセイ</t>
    </rPh>
    <rPh sb="478" eb="480">
      <t>キボ</t>
    </rPh>
    <rPh sb="481" eb="483">
      <t>ケントウ</t>
    </rPh>
    <rPh sb="484" eb="485">
      <t>オコナ</t>
    </rPh>
    <rPh sb="494" eb="497">
      <t>ユウシュウリツ</t>
    </rPh>
    <rPh sb="503" eb="505">
      <t>トウシ</t>
    </rPh>
    <rPh sb="506" eb="508">
      <t>チシツ</t>
    </rPh>
    <rPh sb="509" eb="511">
      <t>サレキ</t>
    </rPh>
    <rPh sb="515" eb="517">
      <t>ロウスイ</t>
    </rPh>
    <rPh sb="518" eb="520">
      <t>チヒョウ</t>
    </rPh>
    <rPh sb="521" eb="522">
      <t>アラワ</t>
    </rPh>
    <rPh sb="524" eb="526">
      <t>ハッケン</t>
    </rPh>
    <rPh sb="534" eb="538">
      <t>ゼンコクヘイキン</t>
    </rPh>
    <rPh sb="539" eb="546">
      <t>ルイジダンタイヘイキンチ</t>
    </rPh>
    <rPh sb="547" eb="549">
      <t>ヒカク</t>
    </rPh>
    <rPh sb="551" eb="552">
      <t>ヒク</t>
    </rPh>
    <rPh sb="554" eb="556">
      <t>スイイ</t>
    </rPh>
    <rPh sb="557" eb="559">
      <t>ゲンショウ</t>
    </rPh>
    <rPh sb="559" eb="561">
      <t>ケイコウ</t>
    </rPh>
    <rPh sb="564" eb="566">
      <t>コンゴ</t>
    </rPh>
    <rPh sb="567" eb="569">
      <t>ロウスイ</t>
    </rPh>
    <rPh sb="569" eb="571">
      <t>チョウサ</t>
    </rPh>
    <rPh sb="572" eb="574">
      <t>トウケツ</t>
    </rPh>
    <rPh sb="574" eb="576">
      <t>ハソン</t>
    </rPh>
    <rPh sb="576" eb="578">
      <t>タイサク</t>
    </rPh>
    <rPh sb="579" eb="581">
      <t>ケイゾク</t>
    </rPh>
    <rPh sb="583" eb="584">
      <t>オコナ</t>
    </rPh>
    <rPh sb="586" eb="589">
      <t>ユウシュウリツ</t>
    </rPh>
    <rPh sb="590" eb="592">
      <t>コウジョウ</t>
    </rPh>
    <rPh sb="593" eb="594">
      <t>ツト</t>
    </rPh>
    <phoneticPr fontId="4"/>
  </si>
  <si>
    <t>➀有形固定資産減価償却率は、前年度に引き続き、全国平均・類似団体平均値より低い数値となっていますが、推移は微増しています。これは、施設が老朽化していることを示しています。➁管路経年化率➂管路更新率の状況を踏まえ、施設等の計画的な更新を検討してまいります。
➁管路経年化率は前年度に比べやや減少したものの、類似団体平均値より高い数値となっています。また、➂管路更新率については、前年度よりやや増加したものの、全国平均・類似団体平均値と比較して低い数値となっています。これは、前年度同様、第二東海自動車道建設工事に伴う管路更新が行われていることによるものです。今後、第二東海自動車道建設工事が終わり次第、計画的な老朽管更新及び管路の耐震化に努めてまいります。</t>
    <rPh sb="1" eb="3">
      <t>ユウケイ</t>
    </rPh>
    <rPh sb="3" eb="5">
      <t>コテイ</t>
    </rPh>
    <rPh sb="5" eb="7">
      <t>シサン</t>
    </rPh>
    <rPh sb="7" eb="9">
      <t>ゲンカ</t>
    </rPh>
    <rPh sb="9" eb="11">
      <t>ショウキャク</t>
    </rPh>
    <rPh sb="11" eb="12">
      <t>リツ</t>
    </rPh>
    <rPh sb="18" eb="19">
      <t>ヒ</t>
    </rPh>
    <rPh sb="20" eb="21">
      <t>ツヅ</t>
    </rPh>
    <rPh sb="23" eb="25">
      <t>ゼンコク</t>
    </rPh>
    <rPh sb="25" eb="27">
      <t>ヘイキン</t>
    </rPh>
    <rPh sb="28" eb="35">
      <t>ルイジダンタイヘイキンチ</t>
    </rPh>
    <rPh sb="37" eb="38">
      <t>ヒク</t>
    </rPh>
    <rPh sb="39" eb="41">
      <t>スウチ</t>
    </rPh>
    <rPh sb="50" eb="52">
      <t>スイイ</t>
    </rPh>
    <rPh sb="53" eb="55">
      <t>ビゾウ</t>
    </rPh>
    <rPh sb="65" eb="67">
      <t>シセツ</t>
    </rPh>
    <rPh sb="68" eb="71">
      <t>ロウキュウカ</t>
    </rPh>
    <rPh sb="78" eb="79">
      <t>シメ</t>
    </rPh>
    <rPh sb="99" eb="101">
      <t>ジョウキョウ</t>
    </rPh>
    <rPh sb="102" eb="103">
      <t>フ</t>
    </rPh>
    <rPh sb="106" eb="108">
      <t>シセツ</t>
    </rPh>
    <rPh sb="108" eb="109">
      <t>トウ</t>
    </rPh>
    <rPh sb="110" eb="113">
      <t>ケイカクテキ</t>
    </rPh>
    <rPh sb="114" eb="116">
      <t>コウシン</t>
    </rPh>
    <rPh sb="117" eb="119">
      <t>ケントウ</t>
    </rPh>
    <rPh sb="129" eb="131">
      <t>カンロ</t>
    </rPh>
    <rPh sb="131" eb="133">
      <t>ケイネン</t>
    </rPh>
    <rPh sb="133" eb="134">
      <t>カ</t>
    </rPh>
    <rPh sb="134" eb="135">
      <t>リツ</t>
    </rPh>
    <rPh sb="136" eb="139">
      <t>ゼンネンド</t>
    </rPh>
    <rPh sb="140" eb="141">
      <t>クラ</t>
    </rPh>
    <rPh sb="144" eb="146">
      <t>ゲンショウ</t>
    </rPh>
    <rPh sb="152" eb="159">
      <t>ルイジダンタイヘイキンチ</t>
    </rPh>
    <rPh sb="161" eb="162">
      <t>タカ</t>
    </rPh>
    <rPh sb="163" eb="165">
      <t>スウチ</t>
    </rPh>
    <rPh sb="177" eb="179">
      <t>カンロ</t>
    </rPh>
    <rPh sb="179" eb="181">
      <t>コウシン</t>
    </rPh>
    <rPh sb="181" eb="182">
      <t>リツ</t>
    </rPh>
    <rPh sb="188" eb="191">
      <t>ゼンネンド</t>
    </rPh>
    <rPh sb="195" eb="197">
      <t>ゾウカ</t>
    </rPh>
    <rPh sb="203" eb="205">
      <t>ゼンコク</t>
    </rPh>
    <rPh sb="205" eb="207">
      <t>ヘイキン</t>
    </rPh>
    <rPh sb="208" eb="215">
      <t>ルイジダンタイヘイキンチ</t>
    </rPh>
    <rPh sb="216" eb="218">
      <t>ヒカク</t>
    </rPh>
    <rPh sb="220" eb="221">
      <t>ヒク</t>
    </rPh>
    <rPh sb="222" eb="224">
      <t>スウチ</t>
    </rPh>
    <rPh sb="236" eb="239">
      <t>ゼンネンド</t>
    </rPh>
    <rPh sb="239" eb="241">
      <t>ドウヨウ</t>
    </rPh>
    <rPh sb="242" eb="243">
      <t>ダイ</t>
    </rPh>
    <rPh sb="243" eb="244">
      <t>ニ</t>
    </rPh>
    <rPh sb="244" eb="250">
      <t>トウカイジドウシャドウ</t>
    </rPh>
    <rPh sb="250" eb="252">
      <t>ケンセツ</t>
    </rPh>
    <rPh sb="252" eb="254">
      <t>コウジ</t>
    </rPh>
    <rPh sb="255" eb="256">
      <t>トモナ</t>
    </rPh>
    <rPh sb="257" eb="259">
      <t>カンロ</t>
    </rPh>
    <rPh sb="259" eb="261">
      <t>コウシン</t>
    </rPh>
    <rPh sb="262" eb="26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</si>
</sst>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0.94</c:v>
                </c:pt>
                <c:pt idx="1">
                  <c:v>1.01</c:v>
                </c:pt>
                <c:pt idx="2">
                  <c:v>0.74</c:v>
                </c:pt>
                <c:pt idx="3">
                  <c:v>0.45</c:v>
                </c:pt>
                <c:pt idx="4">
                  <c:v>0.46</c:v>
                </c:pt>
              </c:numCache>
            </c:numRef>
          </c:val>
          <c:extLst>
            <c:ext xmlns:c16="http://schemas.microsoft.com/office/drawing/2014/chart" uri="{C3380CC4-5D6E-409C-BE32-E72D297353CC}">
              <c16:uniqueId val="{00000000-AA63-40ED-860B-F5B7FFDE7E1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AA63-40ED-860B-F5B7FFDE7E1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74.900000000000006</c:v>
                </c:pt>
                <c:pt idx="1">
                  <c:v>73.77</c:v>
                </c:pt>
                <c:pt idx="2">
                  <c:v>74.209999999999994</c:v>
                </c:pt>
                <c:pt idx="3">
                  <c:v>73.13</c:v>
                </c:pt>
                <c:pt idx="4">
                  <c:v>73.08</c:v>
                </c:pt>
              </c:numCache>
            </c:numRef>
          </c:val>
          <c:extLst>
            <c:ext xmlns:c16="http://schemas.microsoft.com/office/drawing/2014/chart" uri="{C3380CC4-5D6E-409C-BE32-E72D297353CC}">
              <c16:uniqueId val="{00000000-808B-4239-899E-9951B658983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808B-4239-899E-9951B658983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83.97</c:v>
                </c:pt>
                <c:pt idx="1">
                  <c:v>84.2</c:v>
                </c:pt>
                <c:pt idx="2">
                  <c:v>84.33</c:v>
                </c:pt>
                <c:pt idx="3">
                  <c:v>83.73</c:v>
                </c:pt>
                <c:pt idx="4">
                  <c:v>82.17</c:v>
                </c:pt>
              </c:numCache>
            </c:numRef>
          </c:val>
          <c:extLst>
            <c:ext xmlns:c16="http://schemas.microsoft.com/office/drawing/2014/chart" uri="{C3380CC4-5D6E-409C-BE32-E72D297353CC}">
              <c16:uniqueId val="{00000000-BF83-4905-88D8-8D04AB954E5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BF83-4905-88D8-8D04AB954E5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137.4</c:v>
                </c:pt>
                <c:pt idx="1">
                  <c:v>137.94</c:v>
                </c:pt>
                <c:pt idx="2">
                  <c:v>117.07</c:v>
                </c:pt>
                <c:pt idx="3">
                  <c:v>133.22</c:v>
                </c:pt>
                <c:pt idx="4">
                  <c:v>131.43</c:v>
                </c:pt>
              </c:numCache>
            </c:numRef>
          </c:val>
          <c:extLst>
            <c:ext xmlns:c16="http://schemas.microsoft.com/office/drawing/2014/chart" uri="{C3380CC4-5D6E-409C-BE32-E72D297353CC}">
              <c16:uniqueId val="{00000000-0D28-4F4F-B2C4-F968A1216F4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0D28-4F4F-B2C4-F968A1216F4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46.77</c:v>
                </c:pt>
                <c:pt idx="1">
                  <c:v>47.6</c:v>
                </c:pt>
                <c:pt idx="2">
                  <c:v>47.98</c:v>
                </c:pt>
                <c:pt idx="3">
                  <c:v>49.25</c:v>
                </c:pt>
                <c:pt idx="4">
                  <c:v>50.19</c:v>
                </c:pt>
              </c:numCache>
            </c:numRef>
          </c:val>
          <c:extLst>
            <c:ext xmlns:c16="http://schemas.microsoft.com/office/drawing/2014/chart" uri="{C3380CC4-5D6E-409C-BE32-E72D297353CC}">
              <c16:uniqueId val="{00000000-9471-423A-BB47-1F6AF55669D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9471-423A-BB47-1F6AF55669D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19.829999999999998</c:v>
                </c:pt>
                <c:pt idx="1">
                  <c:v>20.9</c:v>
                </c:pt>
                <c:pt idx="2">
                  <c:v>22.02</c:v>
                </c:pt>
                <c:pt idx="3">
                  <c:v>22.95</c:v>
                </c:pt>
                <c:pt idx="4">
                  <c:v>22.24</c:v>
                </c:pt>
              </c:numCache>
            </c:numRef>
          </c:val>
          <c:extLst>
            <c:ext xmlns:c16="http://schemas.microsoft.com/office/drawing/2014/chart" uri="{C3380CC4-5D6E-409C-BE32-E72D297353CC}">
              <c16:uniqueId val="{00000000-128F-400C-A514-AB917C984B0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128F-400C-A514-AB917C984B0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83-4A88-81D8-343996CAA34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1383-4A88-81D8-343996CAA34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1097.08</c:v>
                </c:pt>
                <c:pt idx="1">
                  <c:v>975.97</c:v>
                </c:pt>
                <c:pt idx="2">
                  <c:v>1379.19</c:v>
                </c:pt>
                <c:pt idx="3">
                  <c:v>1246.8399999999999</c:v>
                </c:pt>
                <c:pt idx="4">
                  <c:v>1356.27</c:v>
                </c:pt>
              </c:numCache>
            </c:numRef>
          </c:val>
          <c:extLst>
            <c:ext xmlns:c16="http://schemas.microsoft.com/office/drawing/2014/chart" uri="{C3380CC4-5D6E-409C-BE32-E72D297353CC}">
              <c16:uniqueId val="{00000000-C919-463B-88C4-3F34B9D2A07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C919-463B-88C4-3F34B9D2A07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63.44</c:v>
                </c:pt>
                <c:pt idx="1">
                  <c:v>53.74</c:v>
                </c:pt>
                <c:pt idx="2">
                  <c:v>54.78</c:v>
                </c:pt>
                <c:pt idx="3">
                  <c:v>34.770000000000003</c:v>
                </c:pt>
                <c:pt idx="4">
                  <c:v>26.09</c:v>
                </c:pt>
              </c:numCache>
            </c:numRef>
          </c:val>
          <c:extLst>
            <c:ext xmlns:c16="http://schemas.microsoft.com/office/drawing/2014/chart" uri="{C3380CC4-5D6E-409C-BE32-E72D297353CC}">
              <c16:uniqueId val="{00000000-A6B9-42F7-B8DB-34306B43465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A6B9-42F7-B8DB-34306B43465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130.46</c:v>
                </c:pt>
                <c:pt idx="1">
                  <c:v>130.66</c:v>
                </c:pt>
                <c:pt idx="2">
                  <c:v>108.05</c:v>
                </c:pt>
                <c:pt idx="3">
                  <c:v>128.44999999999999</c:v>
                </c:pt>
                <c:pt idx="4">
                  <c:v>124.98</c:v>
                </c:pt>
              </c:numCache>
            </c:numRef>
          </c:val>
          <c:extLst>
            <c:ext xmlns:c16="http://schemas.microsoft.com/office/drawing/2014/chart" uri="{C3380CC4-5D6E-409C-BE32-E72D297353CC}">
              <c16:uniqueId val="{00000000-1455-4DC8-B07C-C4FB89B470B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1455-4DC8-B07C-C4FB89B470B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102.07</c:v>
                </c:pt>
                <c:pt idx="1">
                  <c:v>102.37</c:v>
                </c:pt>
                <c:pt idx="2">
                  <c:v>98.36</c:v>
                </c:pt>
                <c:pt idx="3">
                  <c:v>103.47</c:v>
                </c:pt>
                <c:pt idx="4">
                  <c:v>107.19</c:v>
                </c:pt>
              </c:numCache>
            </c:numRef>
          </c:val>
          <c:extLst>
            <c:ext xmlns:c16="http://schemas.microsoft.com/office/drawing/2014/chart" uri="{C3380CC4-5D6E-409C-BE32-E72D297353CC}">
              <c16:uniqueId val="{00000000-60EF-4BD7-A32D-C36DEF3421E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60EF-4BD7-A32D-C36DEF3421E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H37" zoomScale="90" zoomScaleNormal="9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静岡県　御殿場市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85267</v>
      </c>
      <c r="AM8" s="45"/>
      <c r="AN8" s="45"/>
      <c r="AO8" s="45"/>
      <c r="AP8" s="45"/>
      <c r="AQ8" s="45"/>
      <c r="AR8" s="45"/>
      <c r="AS8" s="45"/>
      <c r="AT8" s="46">
        <f>データ!$S$6</f>
        <v>194.9</v>
      </c>
      <c r="AU8" s="47"/>
      <c r="AV8" s="47"/>
      <c r="AW8" s="47"/>
      <c r="AX8" s="47"/>
      <c r="AY8" s="47"/>
      <c r="AZ8" s="47"/>
      <c r="BA8" s="47"/>
      <c r="BB8" s="48">
        <f>データ!$T$6</f>
        <v>437.49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94.29</v>
      </c>
      <c r="J10" s="47"/>
      <c r="K10" s="47"/>
      <c r="L10" s="47"/>
      <c r="M10" s="47"/>
      <c r="N10" s="47"/>
      <c r="O10" s="81"/>
      <c r="P10" s="48">
        <f>データ!$P$6</f>
        <v>94.4</v>
      </c>
      <c r="Q10" s="48"/>
      <c r="R10" s="48"/>
      <c r="S10" s="48"/>
      <c r="T10" s="48"/>
      <c r="U10" s="48"/>
      <c r="V10" s="48"/>
      <c r="W10" s="45">
        <f>データ!$Q$6</f>
        <v>2320</v>
      </c>
      <c r="X10" s="45"/>
      <c r="Y10" s="45"/>
      <c r="Z10" s="45"/>
      <c r="AA10" s="45"/>
      <c r="AB10" s="45"/>
      <c r="AC10" s="45"/>
      <c r="AD10" s="2"/>
      <c r="AE10" s="2"/>
      <c r="AF10" s="2"/>
      <c r="AG10" s="2"/>
      <c r="AH10" s="2"/>
      <c r="AI10" s="2"/>
      <c r="AJ10" s="2"/>
      <c r="AK10" s="2"/>
      <c r="AL10" s="45">
        <f>データ!$U$6</f>
        <v>79795</v>
      </c>
      <c r="AM10" s="45"/>
      <c r="AN10" s="45"/>
      <c r="AO10" s="45"/>
      <c r="AP10" s="45"/>
      <c r="AQ10" s="45"/>
      <c r="AR10" s="45"/>
      <c r="AS10" s="45"/>
      <c r="AT10" s="46">
        <f>データ!$V$6</f>
        <v>71.3</v>
      </c>
      <c r="AU10" s="47"/>
      <c r="AV10" s="47"/>
      <c r="AW10" s="47"/>
      <c r="AX10" s="47"/>
      <c r="AY10" s="47"/>
      <c r="AZ10" s="47"/>
      <c r="BA10" s="47"/>
      <c r="BB10" s="48">
        <f>データ!$W$6</f>
        <v>1119.1400000000001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U2Mw27yl/BXbDu2U6aFQ9wSSNAa3tr2S2+1HiaagA7fIpHzfMpklwa+tN19SSIiwtOJqw3x3t6E+3/MgdDqT0w==" saltValue="zuKG7JJzBFBg2bUUKEChl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222151</v>
      </c>
      <c r="D6" s="20">
        <f t="shared" si="3"/>
        <v>46</v>
      </c>
      <c r="E6" s="20">
        <f t="shared" si="3"/>
        <v>1</v>
      </c>
      <c r="F6" s="20">
        <f t="shared" si="3"/>
        <v>0</v>
      </c>
      <c r="G6" s="20">
        <f t="shared" si="3"/>
        <v>1</v>
      </c>
      <c r="H6" s="20" t="str">
        <f t="shared" si="3"/>
        <v>静岡県　御殿場市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94.29</v>
      </c>
      <c r="P6" s="21">
        <f t="shared" si="3"/>
        <v>94.4</v>
      </c>
      <c r="Q6" s="21">
        <f t="shared" si="3"/>
        <v>2320</v>
      </c>
      <c r="R6" s="21">
        <f t="shared" si="3"/>
        <v>85267</v>
      </c>
      <c r="S6" s="21">
        <f t="shared" si="3"/>
        <v>194.9</v>
      </c>
      <c r="T6" s="21">
        <f t="shared" si="3"/>
        <v>437.49</v>
      </c>
      <c r="U6" s="21">
        <f t="shared" si="3"/>
        <v>79795</v>
      </c>
      <c r="V6" s="21">
        <f t="shared" si="3"/>
        <v>71.3</v>
      </c>
      <c r="W6" s="21">
        <f t="shared" si="3"/>
        <v>1119.1400000000001</v>
      </c>
      <c r="X6" s="22">
        <f>IF(X7="",NA(),X7)</f>
        <v>137.4</v>
      </c>
      <c r="Y6" s="22">
        <f t="shared" ref="Y6:AG6" si="4">IF(Y7="",NA(),Y7)</f>
        <v>137.94</v>
      </c>
      <c r="Z6" s="22">
        <f t="shared" si="4"/>
        <v>117.07</v>
      </c>
      <c r="AA6" s="22">
        <f t="shared" si="4"/>
        <v>133.22</v>
      </c>
      <c r="AB6" s="22">
        <f t="shared" si="4"/>
        <v>131.43</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1097.08</v>
      </c>
      <c r="AU6" s="22">
        <f t="shared" ref="AU6:BC6" si="6">IF(AU7="",NA(),AU7)</f>
        <v>975.97</v>
      </c>
      <c r="AV6" s="22">
        <f t="shared" si="6"/>
        <v>1379.19</v>
      </c>
      <c r="AW6" s="22">
        <f t="shared" si="6"/>
        <v>1246.8399999999999</v>
      </c>
      <c r="AX6" s="22">
        <f t="shared" si="6"/>
        <v>1356.27</v>
      </c>
      <c r="AY6" s="22">
        <f t="shared" si="6"/>
        <v>349.83</v>
      </c>
      <c r="AZ6" s="22">
        <f t="shared" si="6"/>
        <v>360.86</v>
      </c>
      <c r="BA6" s="22">
        <f t="shared" si="6"/>
        <v>350.79</v>
      </c>
      <c r="BB6" s="22">
        <f t="shared" si="6"/>
        <v>354.57</v>
      </c>
      <c r="BC6" s="22">
        <f t="shared" si="6"/>
        <v>357.74</v>
      </c>
      <c r="BD6" s="21" t="str">
        <f>IF(BD7="","",IF(BD7="-","【-】","【"&amp;SUBSTITUTE(TEXT(BD7,"#,##0.00"),"-","△")&amp;"】"))</f>
        <v>【252.29】</v>
      </c>
      <c r="BE6" s="22">
        <f>IF(BE7="",NA(),BE7)</f>
        <v>63.44</v>
      </c>
      <c r="BF6" s="22">
        <f t="shared" ref="BF6:BN6" si="7">IF(BF7="",NA(),BF7)</f>
        <v>53.74</v>
      </c>
      <c r="BG6" s="22">
        <f t="shared" si="7"/>
        <v>54.78</v>
      </c>
      <c r="BH6" s="22">
        <f t="shared" si="7"/>
        <v>34.770000000000003</v>
      </c>
      <c r="BI6" s="22">
        <f t="shared" si="7"/>
        <v>26.09</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130.46</v>
      </c>
      <c r="BQ6" s="22">
        <f t="shared" ref="BQ6:BY6" si="8">IF(BQ7="",NA(),BQ7)</f>
        <v>130.66</v>
      </c>
      <c r="BR6" s="22">
        <f t="shared" si="8"/>
        <v>108.05</v>
      </c>
      <c r="BS6" s="22">
        <f t="shared" si="8"/>
        <v>128.44999999999999</v>
      </c>
      <c r="BT6" s="22">
        <f t="shared" si="8"/>
        <v>124.98</v>
      </c>
      <c r="BU6" s="22">
        <f t="shared" si="8"/>
        <v>103.54</v>
      </c>
      <c r="BV6" s="22">
        <f t="shared" si="8"/>
        <v>103.32</v>
      </c>
      <c r="BW6" s="22">
        <f t="shared" si="8"/>
        <v>100.85</v>
      </c>
      <c r="BX6" s="22">
        <f t="shared" si="8"/>
        <v>103.79</v>
      </c>
      <c r="BY6" s="22">
        <f t="shared" si="8"/>
        <v>98.3</v>
      </c>
      <c r="BZ6" s="21" t="str">
        <f>IF(BZ7="","",IF(BZ7="-","【-】","【"&amp;SUBSTITUTE(TEXT(BZ7,"#,##0.00"),"-","△")&amp;"】"))</f>
        <v>【97.47】</v>
      </c>
      <c r="CA6" s="22">
        <f>IF(CA7="",NA(),CA7)</f>
        <v>102.07</v>
      </c>
      <c r="CB6" s="22">
        <f t="shared" ref="CB6:CJ6" si="9">IF(CB7="",NA(),CB7)</f>
        <v>102.37</v>
      </c>
      <c r="CC6" s="22">
        <f t="shared" si="9"/>
        <v>98.36</v>
      </c>
      <c r="CD6" s="22">
        <f t="shared" si="9"/>
        <v>103.47</v>
      </c>
      <c r="CE6" s="22">
        <f t="shared" si="9"/>
        <v>107.19</v>
      </c>
      <c r="CF6" s="22">
        <f t="shared" si="9"/>
        <v>167.46</v>
      </c>
      <c r="CG6" s="22">
        <f t="shared" si="9"/>
        <v>168.56</v>
      </c>
      <c r="CH6" s="22">
        <f t="shared" si="9"/>
        <v>167.1</v>
      </c>
      <c r="CI6" s="22">
        <f t="shared" si="9"/>
        <v>167.86</v>
      </c>
      <c r="CJ6" s="22">
        <f t="shared" si="9"/>
        <v>173.68</v>
      </c>
      <c r="CK6" s="21" t="str">
        <f>IF(CK7="","",IF(CK7="-","【-】","【"&amp;SUBSTITUTE(TEXT(CK7,"#,##0.00"),"-","△")&amp;"】"))</f>
        <v>【174.75】</v>
      </c>
      <c r="CL6" s="22">
        <f>IF(CL7="",NA(),CL7)</f>
        <v>74.900000000000006</v>
      </c>
      <c r="CM6" s="22">
        <f t="shared" ref="CM6:CU6" si="10">IF(CM7="",NA(),CM7)</f>
        <v>73.77</v>
      </c>
      <c r="CN6" s="22">
        <f t="shared" si="10"/>
        <v>74.209999999999994</v>
      </c>
      <c r="CO6" s="22">
        <f t="shared" si="10"/>
        <v>73.13</v>
      </c>
      <c r="CP6" s="22">
        <f t="shared" si="10"/>
        <v>73.08</v>
      </c>
      <c r="CQ6" s="22">
        <f t="shared" si="10"/>
        <v>59.46</v>
      </c>
      <c r="CR6" s="22">
        <f t="shared" si="10"/>
        <v>59.51</v>
      </c>
      <c r="CS6" s="22">
        <f t="shared" si="10"/>
        <v>59.91</v>
      </c>
      <c r="CT6" s="22">
        <f t="shared" si="10"/>
        <v>59.4</v>
      </c>
      <c r="CU6" s="22">
        <f t="shared" si="10"/>
        <v>59.24</v>
      </c>
      <c r="CV6" s="21" t="str">
        <f>IF(CV7="","",IF(CV7="-","【-】","【"&amp;SUBSTITUTE(TEXT(CV7,"#,##0.00"),"-","△")&amp;"】"))</f>
        <v>【59.97】</v>
      </c>
      <c r="CW6" s="22">
        <f>IF(CW7="",NA(),CW7)</f>
        <v>83.97</v>
      </c>
      <c r="CX6" s="22">
        <f t="shared" ref="CX6:DF6" si="11">IF(CX7="",NA(),CX7)</f>
        <v>84.2</v>
      </c>
      <c r="CY6" s="22">
        <f t="shared" si="11"/>
        <v>84.33</v>
      </c>
      <c r="CZ6" s="22">
        <f t="shared" si="11"/>
        <v>83.73</v>
      </c>
      <c r="DA6" s="22">
        <f t="shared" si="11"/>
        <v>82.17</v>
      </c>
      <c r="DB6" s="22">
        <f t="shared" si="11"/>
        <v>87.41</v>
      </c>
      <c r="DC6" s="22">
        <f t="shared" si="11"/>
        <v>87.08</v>
      </c>
      <c r="DD6" s="22">
        <f t="shared" si="11"/>
        <v>87.26</v>
      </c>
      <c r="DE6" s="22">
        <f t="shared" si="11"/>
        <v>87.57</v>
      </c>
      <c r="DF6" s="22">
        <f t="shared" si="11"/>
        <v>87.26</v>
      </c>
      <c r="DG6" s="21" t="str">
        <f>IF(DG7="","",IF(DG7="-","【-】","【"&amp;SUBSTITUTE(TEXT(DG7,"#,##0.00"),"-","△")&amp;"】"))</f>
        <v>【89.76】</v>
      </c>
      <c r="DH6" s="22">
        <f>IF(DH7="",NA(),DH7)</f>
        <v>46.77</v>
      </c>
      <c r="DI6" s="22">
        <f t="shared" ref="DI6:DQ6" si="12">IF(DI7="",NA(),DI7)</f>
        <v>47.6</v>
      </c>
      <c r="DJ6" s="22">
        <f t="shared" si="12"/>
        <v>47.98</v>
      </c>
      <c r="DK6" s="22">
        <f t="shared" si="12"/>
        <v>49.25</v>
      </c>
      <c r="DL6" s="22">
        <f t="shared" si="12"/>
        <v>50.19</v>
      </c>
      <c r="DM6" s="22">
        <f t="shared" si="12"/>
        <v>47.62</v>
      </c>
      <c r="DN6" s="22">
        <f t="shared" si="12"/>
        <v>48.55</v>
      </c>
      <c r="DO6" s="22">
        <f t="shared" si="12"/>
        <v>49.2</v>
      </c>
      <c r="DP6" s="22">
        <f t="shared" si="12"/>
        <v>50.01</v>
      </c>
      <c r="DQ6" s="22">
        <f t="shared" si="12"/>
        <v>50.99</v>
      </c>
      <c r="DR6" s="21" t="str">
        <f>IF(DR7="","",IF(DR7="-","【-】","【"&amp;SUBSTITUTE(TEXT(DR7,"#,##0.00"),"-","△")&amp;"】"))</f>
        <v>【51.51】</v>
      </c>
      <c r="DS6" s="22">
        <f>IF(DS7="",NA(),DS7)</f>
        <v>19.829999999999998</v>
      </c>
      <c r="DT6" s="22">
        <f t="shared" ref="DT6:EB6" si="13">IF(DT7="",NA(),DT7)</f>
        <v>20.9</v>
      </c>
      <c r="DU6" s="22">
        <f t="shared" si="13"/>
        <v>22.02</v>
      </c>
      <c r="DV6" s="22">
        <f t="shared" si="13"/>
        <v>22.95</v>
      </c>
      <c r="DW6" s="22">
        <f t="shared" si="13"/>
        <v>22.24</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0.94</v>
      </c>
      <c r="EE6" s="22">
        <f t="shared" ref="EE6:EM6" si="14">IF(EE7="",NA(),EE7)</f>
        <v>1.01</v>
      </c>
      <c r="EF6" s="22">
        <f t="shared" si="14"/>
        <v>0.74</v>
      </c>
      <c r="EG6" s="22">
        <f t="shared" si="14"/>
        <v>0.45</v>
      </c>
      <c r="EH6" s="22">
        <f t="shared" si="14"/>
        <v>0.46</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222151</v>
      </c>
      <c r="D7" s="24">
        <v>46</v>
      </c>
      <c r="E7" s="24">
        <v>1</v>
      </c>
      <c r="F7" s="24">
        <v>0</v>
      </c>
      <c r="G7" s="24">
        <v>1</v>
      </c>
      <c r="H7" s="24" t="s">
        <v>93</v>
      </c>
      <c r="I7" s="24" t="s">
        <v>94</v>
      </c>
      <c r="J7" s="24" t="s">
        <v>95</v>
      </c>
      <c r="K7" s="24" t="s">
        <v>96</v>
      </c>
      <c r="L7" s="24" t="s">
        <v>97</v>
      </c>
      <c r="M7" s="24" t="s">
        <v>98</v>
      </c>
      <c r="N7" s="25" t="s">
        <v>99</v>
      </c>
      <c r="O7" s="25">
        <v>94.29</v>
      </c>
      <c r="P7" s="25">
        <v>94.4</v>
      </c>
      <c r="Q7" s="25">
        <v>2320</v>
      </c>
      <c r="R7" s="25">
        <v>85267</v>
      </c>
      <c r="S7" s="25">
        <v>194.9</v>
      </c>
      <c r="T7" s="25">
        <v>437.49</v>
      </c>
      <c r="U7" s="25">
        <v>79795</v>
      </c>
      <c r="V7" s="25">
        <v>71.3</v>
      </c>
      <c r="W7" s="25">
        <v>1119.1400000000001</v>
      </c>
      <c r="X7" s="25">
        <v>137.4</v>
      </c>
      <c r="Y7" s="25">
        <v>137.94</v>
      </c>
      <c r="Z7" s="25">
        <v>117.07</v>
      </c>
      <c r="AA7" s="25">
        <v>133.22</v>
      </c>
      <c r="AB7" s="25">
        <v>131.43</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1097.08</v>
      </c>
      <c r="AU7" s="25">
        <v>975.97</v>
      </c>
      <c r="AV7" s="25">
        <v>1379.19</v>
      </c>
      <c r="AW7" s="25">
        <v>1246.8399999999999</v>
      </c>
      <c r="AX7" s="25">
        <v>1356.27</v>
      </c>
      <c r="AY7" s="25">
        <v>349.83</v>
      </c>
      <c r="AZ7" s="25">
        <v>360.86</v>
      </c>
      <c r="BA7" s="25">
        <v>350.79</v>
      </c>
      <c r="BB7" s="25">
        <v>354.57</v>
      </c>
      <c r="BC7" s="25">
        <v>357.74</v>
      </c>
      <c r="BD7" s="25">
        <v>252.29</v>
      </c>
      <c r="BE7" s="25">
        <v>63.44</v>
      </c>
      <c r="BF7" s="25">
        <v>53.74</v>
      </c>
      <c r="BG7" s="25">
        <v>54.78</v>
      </c>
      <c r="BH7" s="25">
        <v>34.770000000000003</v>
      </c>
      <c r="BI7" s="25">
        <v>26.09</v>
      </c>
      <c r="BJ7" s="25">
        <v>314.87</v>
      </c>
      <c r="BK7" s="25">
        <v>309.27999999999997</v>
      </c>
      <c r="BL7" s="25">
        <v>322.92</v>
      </c>
      <c r="BM7" s="25">
        <v>303.45999999999998</v>
      </c>
      <c r="BN7" s="25">
        <v>307.27999999999997</v>
      </c>
      <c r="BO7" s="25">
        <v>268.07</v>
      </c>
      <c r="BP7" s="25">
        <v>130.46</v>
      </c>
      <c r="BQ7" s="25">
        <v>130.66</v>
      </c>
      <c r="BR7" s="25">
        <v>108.05</v>
      </c>
      <c r="BS7" s="25">
        <v>128.44999999999999</v>
      </c>
      <c r="BT7" s="25">
        <v>124.98</v>
      </c>
      <c r="BU7" s="25">
        <v>103.54</v>
      </c>
      <c r="BV7" s="25">
        <v>103.32</v>
      </c>
      <c r="BW7" s="25">
        <v>100.85</v>
      </c>
      <c r="BX7" s="25">
        <v>103.79</v>
      </c>
      <c r="BY7" s="25">
        <v>98.3</v>
      </c>
      <c r="BZ7" s="25">
        <v>97.47</v>
      </c>
      <c r="CA7" s="25">
        <v>102.07</v>
      </c>
      <c r="CB7" s="25">
        <v>102.37</v>
      </c>
      <c r="CC7" s="25">
        <v>98.36</v>
      </c>
      <c r="CD7" s="25">
        <v>103.47</v>
      </c>
      <c r="CE7" s="25">
        <v>107.19</v>
      </c>
      <c r="CF7" s="25">
        <v>167.46</v>
      </c>
      <c r="CG7" s="25">
        <v>168.56</v>
      </c>
      <c r="CH7" s="25">
        <v>167.1</v>
      </c>
      <c r="CI7" s="25">
        <v>167.86</v>
      </c>
      <c r="CJ7" s="25">
        <v>173.68</v>
      </c>
      <c r="CK7" s="25">
        <v>174.75</v>
      </c>
      <c r="CL7" s="25">
        <v>74.900000000000006</v>
      </c>
      <c r="CM7" s="25">
        <v>73.77</v>
      </c>
      <c r="CN7" s="25">
        <v>74.209999999999994</v>
      </c>
      <c r="CO7" s="25">
        <v>73.13</v>
      </c>
      <c r="CP7" s="25">
        <v>73.08</v>
      </c>
      <c r="CQ7" s="25">
        <v>59.46</v>
      </c>
      <c r="CR7" s="25">
        <v>59.51</v>
      </c>
      <c r="CS7" s="25">
        <v>59.91</v>
      </c>
      <c r="CT7" s="25">
        <v>59.4</v>
      </c>
      <c r="CU7" s="25">
        <v>59.24</v>
      </c>
      <c r="CV7" s="25">
        <v>59.97</v>
      </c>
      <c r="CW7" s="25">
        <v>83.97</v>
      </c>
      <c r="CX7" s="25">
        <v>84.2</v>
      </c>
      <c r="CY7" s="25">
        <v>84.33</v>
      </c>
      <c r="CZ7" s="25">
        <v>83.73</v>
      </c>
      <c r="DA7" s="25">
        <v>82.17</v>
      </c>
      <c r="DB7" s="25">
        <v>87.41</v>
      </c>
      <c r="DC7" s="25">
        <v>87.08</v>
      </c>
      <c r="DD7" s="25">
        <v>87.26</v>
      </c>
      <c r="DE7" s="25">
        <v>87.57</v>
      </c>
      <c r="DF7" s="25">
        <v>87.26</v>
      </c>
      <c r="DG7" s="25">
        <v>89.76</v>
      </c>
      <c r="DH7" s="25">
        <v>46.77</v>
      </c>
      <c r="DI7" s="25">
        <v>47.6</v>
      </c>
      <c r="DJ7" s="25">
        <v>47.98</v>
      </c>
      <c r="DK7" s="25">
        <v>49.25</v>
      </c>
      <c r="DL7" s="25">
        <v>50.19</v>
      </c>
      <c r="DM7" s="25">
        <v>47.62</v>
      </c>
      <c r="DN7" s="25">
        <v>48.55</v>
      </c>
      <c r="DO7" s="25">
        <v>49.2</v>
      </c>
      <c r="DP7" s="25">
        <v>50.01</v>
      </c>
      <c r="DQ7" s="25">
        <v>50.99</v>
      </c>
      <c r="DR7" s="25">
        <v>51.51</v>
      </c>
      <c r="DS7" s="25">
        <v>19.829999999999998</v>
      </c>
      <c r="DT7" s="25">
        <v>20.9</v>
      </c>
      <c r="DU7" s="25">
        <v>22.02</v>
      </c>
      <c r="DV7" s="25">
        <v>22.95</v>
      </c>
      <c r="DW7" s="25">
        <v>22.24</v>
      </c>
      <c r="DX7" s="25">
        <v>16.27</v>
      </c>
      <c r="DY7" s="25">
        <v>17.11</v>
      </c>
      <c r="DZ7" s="25">
        <v>18.329999999999998</v>
      </c>
      <c r="EA7" s="25">
        <v>20.27</v>
      </c>
      <c r="EB7" s="25">
        <v>21.69</v>
      </c>
      <c r="EC7" s="25">
        <v>23.75</v>
      </c>
      <c r="ED7" s="25">
        <v>0.94</v>
      </c>
      <c r="EE7" s="25">
        <v>1.01</v>
      </c>
      <c r="EF7" s="25">
        <v>0.74</v>
      </c>
      <c r="EG7" s="25">
        <v>0.45</v>
      </c>
      <c r="EH7" s="25">
        <v>0.46</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02127</cp:lastModifiedBy>
  <cp:lastPrinted>2024-01-29T00:03:51Z</cp:lastPrinted>
  <dcterms:created xsi:type="dcterms:W3CDTF">2023-12-05T00:55:12Z</dcterms:created>
  <dcterms:modified xsi:type="dcterms:W3CDTF">2024-01-29T00:05:09Z</dcterms:modified>
  <cp:category/>
</cp:coreProperties>
</file>