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X:\01_市長部局\16_財政部\01_財政課\01_財政係\75_照会・報告\０随時＿公営企業経営比較分析表\R4決算\各課回答\"/>
    </mc:Choice>
  </mc:AlternateContent>
  <xr:revisionPtr revIDLastSave="0" documentId="8_{065C90F5-2694-4AB1-B6F4-06F1EA4B948D}" xr6:coauthVersionLast="47" xr6:coauthVersionMax="47" xr10:uidLastSave="{00000000-0000-0000-0000-000000000000}"/>
  <workbookProtection workbookAlgorithmName="SHA-512" workbookHashValue="rLhFG9MMRXn3sP30FmLFMwSxcvfN+y+pcc1DPiSFP5/9dVmWjyePT3zoMseXVl3iZsqLIDuhNvc7oPnQHxfQAw==" workbookSaltValue="N2wh7j0xMYmRQdZFEwUZxA==" workbookSpinCount="100000" lockStructure="1"/>
  <bookViews>
    <workbookView xWindow="-110" yWindow="-110" windowWidth="22780" windowHeight="146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G85" i="4"/>
  <c r="E85" i="4"/>
  <c r="BB10" i="4"/>
  <c r="AT10" i="4"/>
  <c r="W10" i="4"/>
  <c r="P10" i="4"/>
  <c r="BB8" i="4"/>
  <c r="AL8" i="4"/>
  <c r="AD8" i="4"/>
  <c r="W8" i="4"/>
  <c r="P8" i="4"/>
  <c r="B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<sst xmlns="http://schemas.openxmlformats.org/spreadsheetml/2006/main" count="275" uniqueCount="118">
  <si>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</si>
  <si>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</si>
  <si>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</si>
  <si>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</si>
  <si>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</si>
  <si>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</si>
  <si>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</si>
  <si>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</si>
  <si>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</si>
  <si>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</si>
  <si>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</si>
  <si>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</si>
  <si>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</si>
  <si>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</si>
  <si>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</si>
  <si>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</si>
  <si>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</si>
  <si>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</si>
  <si>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</si>
  <si>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</si>
  <si>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</si>
  <si>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</si>
  <si>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</si>
  <si>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</si>
  <si>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</si>
  <si>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</si>
  <si>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</si>
  <si>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</si>
  <si>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</si>
  <si>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</si>
  <si>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</si>
  <si>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</si>
  <si>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</si>
  <si>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</si>
  <si>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</si>
  <si>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</si>
  <si>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</si>
  <si>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</si>
  <si>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</si>
  <si>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</si>
  <si>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</si>
  <si>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</si>
  <si>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</si>
  <si>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</si>
  <si>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</si>
  <si>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</si>
  <si>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</si>
  <si>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</si>
  <si>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</si>
  <si>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</si>
  <si>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</si>
  <si>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</si>
  <si>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</si>
  <si>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</si>
  <si>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</si>
  <si>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</si>
  <si>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</si>
  <si>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</si>
  <si>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</si>
  <si>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</si>
  <si>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</si>
  <si>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</si>
  <si>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</si>
  <si>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</si>
  <si>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</si>
  <si>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</si>
  <si>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</si>
  <si>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</si>
  <si>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</si>
  <si>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</si>
  <si>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</si>
  <si>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</si>
  <si>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</si>
  <si>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</si>
  <si>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</si>
  <si>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</si>
  <si>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</si>
  <si>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</si>
  <si>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</si>
  <si>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</si>
  <si>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</si>
  <si>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</si>
  <si>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</si>
  <si>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</si>
  <si>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</si>
  <si>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</si>
  <si>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</si>
  <si>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</si>
  <si>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</si>
  <si>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</si>
  <si>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</si>
  <si>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</si>
  <si>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</si>
  <si>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</si>
  <si>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</si>
  <si>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</si>
  <si>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袋井市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</si>
  <si>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</si>
  <si>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</si>
  <si>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</si>
  <si>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</si>
  <si>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</si>
  <si>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</si>
  <si>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</si>
  <si>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</si>
  <si>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</si>
  <si>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</si>
  <si>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</si>
  <si>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</si>
  <si>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</si>
  <si>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</si>
  <si>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</si>
  <si>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</si>
  <si>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</si>
  <si>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</si>
  <si>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①有形固定資産減価償却率は、平成になってから事業を開始しており、年数が浅いことから、類似団体や全国平均と比べ低い値となっているが、将来の施設の改築等を推測することが重要である。
②③老朽化による管路更生は実施済みであり、現在は更新対象となる管渠はないが、ストックマネジメント計画を見直し、計画的に管渠の更新を進める。
なお、③Ｒ２管渠改善率は「1.48」と表記されてるが、修繕・改良・更新がないところ、実施延長の数値を記載をしていたため、Ｒ２年度値は、「0.00」が正しい。</t>
    <phoneticPr fontId="4"/>
  </si>
  <si>
    <t xml:space="preserve">令和４年４月から使用料を改定し収入は増加したが、事業整備率が低く、使用料収入で賄うべき汚水処理費（公費負担分を除く）を一般会計からの繰入金に依存する状況が続いている。このため、使用料を定期的に見直し、経営状況や社会情勢を踏まえながら改善を図っていく。
今後は事業整備を進めるとともに、経営戦略に基づく事業運営を行い、経営健全化を図る。
</t>
    <rPh sb="12" eb="14">
      <t>カイテイ</t>
    </rPh>
    <rPh sb="15" eb="17">
      <t>シュウニュウ</t>
    </rPh>
    <rPh sb="18" eb="20">
      <t>ゾウカ</t>
    </rPh>
    <phoneticPr fontId="4"/>
  </si>
  <si>
    <t>※令和２年度から法適用に移行したことにより、一部指標については、比較できない項目がある。
①経常収支比率は、100.39％となっているが、経常利益のうち約38％が一般会計繰入金であり、使用料収入の不足分を賄っている状況にある。
②累積欠損比率は、未処理欠損金はないが、利益を上げられる企業体質ではない。
③流動比率は、整備開始当初からの企業債残高が多額であり、企業債償還金が流動負債の約72％を占めており、比率を下げている。
④企業債残高対事業規模比率は、類似団体と比べ低いが、整備開始当初からの企業債残高が多額であり、面整備と施設整備を進めていることから、今後も企業債残高は、高い推移を見込む。また、計画の定期的な見直しにより、今後も適切な投資と計画的な更新を行う必要がある。
⑤経費回収率は、類似団体や全国平均と比較して、低い水準であるが、令和４年４月からの使用料改定による使用料収入増加のため、前年度に比べ80.38％と約11ポイント増加した。今後も使用料を定期的に見直し、経営状況や社会情勢を踏まえながら改善を図っていく。
⑥汚水処理原価は、ここ数年、ほぼ横ばいで推移しているが、管渠整備に伴う有収水量の増加により維持管理費の増加が見込まれることから、効率的かつ計画的な維持管理を実施していく必要がある。
⑦施設利用率は、２つの処理場のうちアクアパークあさばにおいて、処理能力に余裕があるため、低い率となっている。
⑧水洗化率は、戸別訪問や工事前説明会等における接続推進活動により水洗化人口は増加しているが、下水道整備による区域内人口も増加しているため、伸び率は横ばいである。
なお、Ｒ２年度値は「100％」と表記されているが、「現在処理区域内人口」を誤っていたため、Ｒ２年度値は「90.19％」が正しい。</t>
    <rPh sb="377" eb="378">
      <t>ガツ</t>
    </rPh>
    <rPh sb="400" eb="403">
      <t>ゼンネンド</t>
    </rPh>
    <rPh sb="404" eb="405">
      <t>クラ</t>
    </rPh>
    <rPh sb="413" eb="414">
      <t>ヤク</t>
    </rPh>
    <rPh sb="420" eb="42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</si>
</sst>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1.48</c:v>
                </c:pt>
                <c:pt idx="3" formatCode="#,##0.00;&quot;△&quot;#,##0.00">
                  <c:v>0</c:v>
                </c:pt>
                <c:pt idx="4" formatCode="#,##0.00;&quot;△&quot;#,##0.00">
                  <c:v>0</c:v>
                </c:pt>
              </c:numCache>
            </c:numRef>
          </c:val>
          <c:extLst>
            <c:ext xmlns:c16="http://schemas.microsoft.com/office/drawing/2014/chart" uri="{C3380CC4-5D6E-409C-BE32-E72D297353CC}">
              <c16:uniqueId val="{00000000-E39B-4B42-892A-BB33F339F78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E39B-4B42-892A-BB33F339F78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56.89</c:v>
                </c:pt>
                <c:pt idx="3">
                  <c:v>57.52</c:v>
                </c:pt>
                <c:pt idx="4">
                  <c:v>57.83</c:v>
                </c:pt>
              </c:numCache>
            </c:numRef>
          </c:val>
          <c:extLst>
            <c:ext xmlns:c16="http://schemas.microsoft.com/office/drawing/2014/chart" uri="{C3380CC4-5D6E-409C-BE32-E72D297353CC}">
              <c16:uniqueId val="{00000000-ED35-4B93-AB27-6F310E455EE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ED35-4B93-AB27-6F310E455EE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91.12</c:v>
                </c:pt>
                <c:pt idx="4">
                  <c:v>90.2</c:v>
                </c:pt>
              </c:numCache>
            </c:numRef>
          </c:val>
          <c:extLst>
            <c:ext xmlns:c16="http://schemas.microsoft.com/office/drawing/2014/chart" uri="{C3380CC4-5D6E-409C-BE32-E72D297353CC}">
              <c16:uniqueId val="{00000000-7513-4052-8229-2768C7AAB4D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7513-4052-8229-2768C7AAB4D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99.91</c:v>
                </c:pt>
                <c:pt idx="3">
                  <c:v>104.1</c:v>
                </c:pt>
                <c:pt idx="4">
                  <c:v>100.39</c:v>
                </c:pt>
              </c:numCache>
            </c:numRef>
          </c:val>
          <c:extLst>
            <c:ext xmlns:c16="http://schemas.microsoft.com/office/drawing/2014/chart" uri="{C3380CC4-5D6E-409C-BE32-E72D297353CC}">
              <c16:uniqueId val="{00000000-19BD-4466-B57B-E9F451C9D83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19BD-4466-B57B-E9F451C9D83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3.4</c:v>
                </c:pt>
                <c:pt idx="3">
                  <c:v>6.48</c:v>
                </c:pt>
                <c:pt idx="4">
                  <c:v>9.09</c:v>
                </c:pt>
              </c:numCache>
            </c:numRef>
          </c:val>
          <c:extLst>
            <c:ext xmlns:c16="http://schemas.microsoft.com/office/drawing/2014/chart" uri="{C3380CC4-5D6E-409C-BE32-E72D297353CC}">
              <c16:uniqueId val="{00000000-6D10-4FC7-A029-0AE9C67BAFF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6D10-4FC7-A029-0AE9C67BAFF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21D-4066-A8D9-FF8FDCD8BED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721D-4066-A8D9-FF8FDCD8BED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2E5-44D2-BFDC-2CE5161C093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32E5-44D2-BFDC-2CE5161C093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50.29</c:v>
                </c:pt>
                <c:pt idx="3">
                  <c:v>49.25</c:v>
                </c:pt>
                <c:pt idx="4">
                  <c:v>47</c:v>
                </c:pt>
              </c:numCache>
            </c:numRef>
          </c:val>
          <c:extLst>
            <c:ext xmlns:c16="http://schemas.microsoft.com/office/drawing/2014/chart" uri="{C3380CC4-5D6E-409C-BE32-E72D297353CC}">
              <c16:uniqueId val="{00000000-D144-46EB-8F22-FEB212B7395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D144-46EB-8F22-FEB212B7395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606.38</c:v>
                </c:pt>
                <c:pt idx="3">
                  <c:v>517.61</c:v>
                </c:pt>
                <c:pt idx="4">
                  <c:v>600.80999999999995</c:v>
                </c:pt>
              </c:numCache>
            </c:numRef>
          </c:val>
          <c:extLst>
            <c:ext xmlns:c16="http://schemas.microsoft.com/office/drawing/2014/chart" uri="{C3380CC4-5D6E-409C-BE32-E72D297353CC}">
              <c16:uniqueId val="{00000000-E91A-470A-BB0D-50D32A2654A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E91A-470A-BB0D-50D32A2654A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69.27</c:v>
                </c:pt>
                <c:pt idx="3">
                  <c:v>69.349999999999994</c:v>
                </c:pt>
                <c:pt idx="4">
                  <c:v>80.38</c:v>
                </c:pt>
              </c:numCache>
            </c:numRef>
          </c:val>
          <c:extLst>
            <c:ext xmlns:c16="http://schemas.microsoft.com/office/drawing/2014/chart" uri="{C3380CC4-5D6E-409C-BE32-E72D297353CC}">
              <c16:uniqueId val="{00000000-A82C-4C0B-AB83-BFBA111E58D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A82C-4C0B-AB83-BFBA111E58D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32F9-458F-A180-C813CAA105B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32F9-458F-A180-C813CAA105B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35" zoomScaleNormal="10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静岡県　袋井市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45">
        <f>データ!S6</f>
        <v>88562</v>
      </c>
      <c r="AM8" s="45"/>
      <c r="AN8" s="45"/>
      <c r="AO8" s="45"/>
      <c r="AP8" s="45"/>
      <c r="AQ8" s="45"/>
      <c r="AR8" s="45"/>
      <c r="AS8" s="45"/>
      <c r="AT8" s="46">
        <f>データ!T6</f>
        <v>108.33</v>
      </c>
      <c r="AU8" s="46"/>
      <c r="AV8" s="46"/>
      <c r="AW8" s="46"/>
      <c r="AX8" s="46"/>
      <c r="AY8" s="46"/>
      <c r="AZ8" s="46"/>
      <c r="BA8" s="46"/>
      <c r="BB8" s="46">
        <f>データ!U6</f>
        <v>817.52</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58.14</v>
      </c>
      <c r="J10" s="46"/>
      <c r="K10" s="46"/>
      <c r="L10" s="46"/>
      <c r="M10" s="46"/>
      <c r="N10" s="46"/>
      <c r="O10" s="46"/>
      <c r="P10" s="46">
        <f>データ!P6</f>
        <v>39.76</v>
      </c>
      <c r="Q10" s="46"/>
      <c r="R10" s="46"/>
      <c r="S10" s="46"/>
      <c r="T10" s="46"/>
      <c r="U10" s="46"/>
      <c r="V10" s="46"/>
      <c r="W10" s="46">
        <f>データ!Q6</f>
        <v>85.27</v>
      </c>
      <c r="X10" s="46"/>
      <c r="Y10" s="46"/>
      <c r="Z10" s="46"/>
      <c r="AA10" s="46"/>
      <c r="AB10" s="46"/>
      <c r="AC10" s="46"/>
      <c r="AD10" s="45">
        <f>データ!R6</f>
        <v>2437</v>
      </c>
      <c r="AE10" s="45"/>
      <c r="AF10" s="45"/>
      <c r="AG10" s="45"/>
      <c r="AH10" s="45"/>
      <c r="AI10" s="45"/>
      <c r="AJ10" s="45"/>
      <c r="AK10" s="2"/>
      <c r="AL10" s="45">
        <f>データ!V6</f>
        <v>35103</v>
      </c>
      <c r="AM10" s="45"/>
      <c r="AN10" s="45"/>
      <c r="AO10" s="45"/>
      <c r="AP10" s="45"/>
      <c r="AQ10" s="45"/>
      <c r="AR10" s="45"/>
      <c r="AS10" s="45"/>
      <c r="AT10" s="46">
        <f>データ!W6</f>
        <v>7.78</v>
      </c>
      <c r="AU10" s="46"/>
      <c r="AV10" s="46"/>
      <c r="AW10" s="46"/>
      <c r="AX10" s="46"/>
      <c r="AY10" s="46"/>
      <c r="AZ10" s="46"/>
      <c r="BA10" s="46"/>
      <c r="BB10" s="46">
        <f>データ!X6</f>
        <v>4511.95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SuqZXuXaOZsns1U5W1OphDi6asG/gqBJFCwQOvKi2F2DgCeQOdC5cf6O9VtkZUN0l5kJi08s9t7IptDK65KOg==" saltValue="BiBB7q1Q3RWeo6DJvZsV+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222160</v>
      </c>
      <c r="D6" s="19">
        <f t="shared" si="3"/>
        <v>46</v>
      </c>
      <c r="E6" s="19">
        <f t="shared" si="3"/>
        <v>17</v>
      </c>
      <c r="F6" s="19">
        <f t="shared" si="3"/>
        <v>1</v>
      </c>
      <c r="G6" s="19">
        <f t="shared" si="3"/>
        <v>0</v>
      </c>
      <c r="H6" s="19" t="str">
        <f t="shared" si="3"/>
        <v>静岡県　袋井市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58.14</v>
      </c>
      <c r="P6" s="20">
        <f t="shared" si="3"/>
        <v>39.76</v>
      </c>
      <c r="Q6" s="20">
        <f t="shared" si="3"/>
        <v>85.27</v>
      </c>
      <c r="R6" s="20">
        <f t="shared" si="3"/>
        <v>2437</v>
      </c>
      <c r="S6" s="20">
        <f t="shared" si="3"/>
        <v>88562</v>
      </c>
      <c r="T6" s="20">
        <f t="shared" si="3"/>
        <v>108.33</v>
      </c>
      <c r="U6" s="20">
        <f t="shared" si="3"/>
        <v>817.52</v>
      </c>
      <c r="V6" s="20">
        <f t="shared" si="3"/>
        <v>35103</v>
      </c>
      <c r="W6" s="20">
        <f t="shared" si="3"/>
        <v>7.78</v>
      </c>
      <c r="X6" s="20">
        <f t="shared" si="3"/>
        <v>4511.95</v>
      </c>
      <c r="Y6" s="21" t="str">
        <f>IF(Y7="",NA(),Y7)</f>
        <v>-</v>
      </c>
      <c r="Z6" s="21" t="str">
        <f t="shared" ref="Z6:AH6" si="4">IF(Z7="",NA(),Z7)</f>
        <v>-</v>
      </c>
      <c r="AA6" s="21">
        <f t="shared" si="4"/>
        <v>99.91</v>
      </c>
      <c r="AB6" s="21">
        <f t="shared" si="4"/>
        <v>104.1</v>
      </c>
      <c r="AC6" s="21">
        <f t="shared" si="4"/>
        <v>100.39</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50.29</v>
      </c>
      <c r="AX6" s="21">
        <f t="shared" si="6"/>
        <v>49.25</v>
      </c>
      <c r="AY6" s="21">
        <f t="shared" si="6"/>
        <v>47</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606.38</v>
      </c>
      <c r="BI6" s="21">
        <f t="shared" si="7"/>
        <v>517.61</v>
      </c>
      <c r="BJ6" s="21">
        <f t="shared" si="7"/>
        <v>600.80999999999995</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69.27</v>
      </c>
      <c r="BT6" s="21">
        <f t="shared" si="8"/>
        <v>69.349999999999994</v>
      </c>
      <c r="BU6" s="21">
        <f t="shared" si="8"/>
        <v>80.38</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56.89</v>
      </c>
      <c r="CP6" s="21">
        <f t="shared" si="10"/>
        <v>57.52</v>
      </c>
      <c r="CQ6" s="21">
        <f t="shared" si="10"/>
        <v>57.83</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100</v>
      </c>
      <c r="DA6" s="21">
        <f t="shared" si="11"/>
        <v>91.12</v>
      </c>
      <c r="DB6" s="21">
        <f t="shared" si="11"/>
        <v>90.2</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3.4</v>
      </c>
      <c r="DL6" s="21">
        <f t="shared" si="12"/>
        <v>6.48</v>
      </c>
      <c r="DM6" s="21">
        <f t="shared" si="12"/>
        <v>9.09</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1">
        <f t="shared" si="14"/>
        <v>1.48</v>
      </c>
      <c r="EH6" s="20">
        <f t="shared" si="14"/>
        <v>0</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2">
      <c r="A7" s="14"/>
      <c r="B7" s="23">
        <v>2022</v>
      </c>
      <c r="C7" s="23">
        <v>222160</v>
      </c>
      <c r="D7" s="23">
        <v>46</v>
      </c>
      <c r="E7" s="23">
        <v>17</v>
      </c>
      <c r="F7" s="23">
        <v>1</v>
      </c>
      <c r="G7" s="23">
        <v>0</v>
      </c>
      <c r="H7" s="23" t="s">
        <v>96</v>
      </c>
      <c r="I7" s="23" t="s">
        <v>97</v>
      </c>
      <c r="J7" s="23" t="s">
        <v>98</v>
      </c>
      <c r="K7" s="23" t="s">
        <v>99</v>
      </c>
      <c r="L7" s="23" t="s">
        <v>100</v>
      </c>
      <c r="M7" s="23" t="s">
        <v>101</v>
      </c>
      <c r="N7" s="24" t="s">
        <v>102</v>
      </c>
      <c r="O7" s="24">
        <v>58.14</v>
      </c>
      <c r="P7" s="24">
        <v>39.76</v>
      </c>
      <c r="Q7" s="24">
        <v>85.27</v>
      </c>
      <c r="R7" s="24">
        <v>2437</v>
      </c>
      <c r="S7" s="24">
        <v>88562</v>
      </c>
      <c r="T7" s="24">
        <v>108.33</v>
      </c>
      <c r="U7" s="24">
        <v>817.52</v>
      </c>
      <c r="V7" s="24">
        <v>35103</v>
      </c>
      <c r="W7" s="24">
        <v>7.78</v>
      </c>
      <c r="X7" s="24">
        <v>4511.95</v>
      </c>
      <c r="Y7" s="24" t="s">
        <v>102</v>
      </c>
      <c r="Z7" s="24" t="s">
        <v>102</v>
      </c>
      <c r="AA7" s="24">
        <v>99.91</v>
      </c>
      <c r="AB7" s="24">
        <v>104.1</v>
      </c>
      <c r="AC7" s="24">
        <v>100.39</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50.29</v>
      </c>
      <c r="AX7" s="24">
        <v>49.25</v>
      </c>
      <c r="AY7" s="24">
        <v>47</v>
      </c>
      <c r="AZ7" s="24" t="s">
        <v>102</v>
      </c>
      <c r="BA7" s="24" t="s">
        <v>102</v>
      </c>
      <c r="BB7" s="24">
        <v>67.930000000000007</v>
      </c>
      <c r="BC7" s="24">
        <v>68.53</v>
      </c>
      <c r="BD7" s="24">
        <v>69.180000000000007</v>
      </c>
      <c r="BE7" s="24">
        <v>73.44</v>
      </c>
      <c r="BF7" s="24" t="s">
        <v>102</v>
      </c>
      <c r="BG7" s="24" t="s">
        <v>102</v>
      </c>
      <c r="BH7" s="24">
        <v>606.38</v>
      </c>
      <c r="BI7" s="24">
        <v>517.61</v>
      </c>
      <c r="BJ7" s="24">
        <v>600.80999999999995</v>
      </c>
      <c r="BK7" s="24" t="s">
        <v>102</v>
      </c>
      <c r="BL7" s="24" t="s">
        <v>102</v>
      </c>
      <c r="BM7" s="24">
        <v>857.88</v>
      </c>
      <c r="BN7" s="24">
        <v>825.1</v>
      </c>
      <c r="BO7" s="24">
        <v>789.87</v>
      </c>
      <c r="BP7" s="24">
        <v>652.82000000000005</v>
      </c>
      <c r="BQ7" s="24" t="s">
        <v>102</v>
      </c>
      <c r="BR7" s="24" t="s">
        <v>102</v>
      </c>
      <c r="BS7" s="24">
        <v>69.27</v>
      </c>
      <c r="BT7" s="24">
        <v>69.349999999999994</v>
      </c>
      <c r="BU7" s="24">
        <v>80.38</v>
      </c>
      <c r="BV7" s="24" t="s">
        <v>102</v>
      </c>
      <c r="BW7" s="24" t="s">
        <v>102</v>
      </c>
      <c r="BX7" s="24">
        <v>94.97</v>
      </c>
      <c r="BY7" s="24">
        <v>97.07</v>
      </c>
      <c r="BZ7" s="24">
        <v>98.06</v>
      </c>
      <c r="CA7" s="24">
        <v>97.61</v>
      </c>
      <c r="CB7" s="24" t="s">
        <v>102</v>
      </c>
      <c r="CC7" s="24" t="s">
        <v>102</v>
      </c>
      <c r="CD7" s="24">
        <v>150</v>
      </c>
      <c r="CE7" s="24">
        <v>150</v>
      </c>
      <c r="CF7" s="24">
        <v>150</v>
      </c>
      <c r="CG7" s="24" t="s">
        <v>102</v>
      </c>
      <c r="CH7" s="24" t="s">
        <v>102</v>
      </c>
      <c r="CI7" s="24">
        <v>159.49</v>
      </c>
      <c r="CJ7" s="24">
        <v>157.81</v>
      </c>
      <c r="CK7" s="24">
        <v>157.37</v>
      </c>
      <c r="CL7" s="24">
        <v>138.29</v>
      </c>
      <c r="CM7" s="24" t="s">
        <v>102</v>
      </c>
      <c r="CN7" s="24" t="s">
        <v>102</v>
      </c>
      <c r="CO7" s="24">
        <v>56.89</v>
      </c>
      <c r="CP7" s="24">
        <v>57.52</v>
      </c>
      <c r="CQ7" s="24">
        <v>57.83</v>
      </c>
      <c r="CR7" s="24" t="s">
        <v>102</v>
      </c>
      <c r="CS7" s="24" t="s">
        <v>102</v>
      </c>
      <c r="CT7" s="24">
        <v>65.28</v>
      </c>
      <c r="CU7" s="24">
        <v>64.92</v>
      </c>
      <c r="CV7" s="24">
        <v>64.14</v>
      </c>
      <c r="CW7" s="24">
        <v>59.1</v>
      </c>
      <c r="CX7" s="24" t="s">
        <v>102</v>
      </c>
      <c r="CY7" s="24" t="s">
        <v>102</v>
      </c>
      <c r="CZ7" s="24">
        <v>100</v>
      </c>
      <c r="DA7" s="24">
        <v>91.12</v>
      </c>
      <c r="DB7" s="24">
        <v>90.2</v>
      </c>
      <c r="DC7" s="24" t="s">
        <v>102</v>
      </c>
      <c r="DD7" s="24" t="s">
        <v>102</v>
      </c>
      <c r="DE7" s="24">
        <v>92.72</v>
      </c>
      <c r="DF7" s="24">
        <v>92.88</v>
      </c>
      <c r="DG7" s="24">
        <v>92.9</v>
      </c>
      <c r="DH7" s="24">
        <v>95.82</v>
      </c>
      <c r="DI7" s="24" t="s">
        <v>102</v>
      </c>
      <c r="DJ7" s="24" t="s">
        <v>102</v>
      </c>
      <c r="DK7" s="24">
        <v>3.4</v>
      </c>
      <c r="DL7" s="24">
        <v>6.48</v>
      </c>
      <c r="DM7" s="24">
        <v>9.09</v>
      </c>
      <c r="DN7" s="24" t="s">
        <v>102</v>
      </c>
      <c r="DO7" s="24" t="s">
        <v>102</v>
      </c>
      <c r="DP7" s="24">
        <v>23.79</v>
      </c>
      <c r="DQ7" s="24">
        <v>25.66</v>
      </c>
      <c r="DR7" s="24">
        <v>27.46</v>
      </c>
      <c r="DS7" s="24">
        <v>39.74</v>
      </c>
      <c r="DT7" s="24" t="s">
        <v>102</v>
      </c>
      <c r="DU7" s="24" t="s">
        <v>102</v>
      </c>
      <c r="DV7" s="24">
        <v>0</v>
      </c>
      <c r="DW7" s="24">
        <v>0</v>
      </c>
      <c r="DX7" s="24">
        <v>0</v>
      </c>
      <c r="DY7" s="24" t="s">
        <v>102</v>
      </c>
      <c r="DZ7" s="24" t="s">
        <v>102</v>
      </c>
      <c r="EA7" s="24">
        <v>1.22</v>
      </c>
      <c r="EB7" s="24">
        <v>1.61</v>
      </c>
      <c r="EC7" s="24">
        <v>2.08</v>
      </c>
      <c r="ED7" s="24">
        <v>7.62</v>
      </c>
      <c r="EE7" s="24" t="s">
        <v>102</v>
      </c>
      <c r="EF7" s="24" t="s">
        <v>102</v>
      </c>
      <c r="EG7" s="24">
        <v>1.48</v>
      </c>
      <c r="EH7" s="24">
        <v>0</v>
      </c>
      <c r="EI7" s="24">
        <v>0</v>
      </c>
      <c r="EJ7" s="24" t="s">
        <v>102</v>
      </c>
      <c r="EK7" s="24" t="s">
        <v>102</v>
      </c>
      <c r="EL7" s="24">
        <v>0.09</v>
      </c>
      <c r="EM7" s="24">
        <v>0.17</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