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X:\01_市長部局\16_財政部\01_財政課\01_財政係\75_照会・報告\０随時＿公営企業経営比較分析表\R4決算\各課回答\"/>
    </mc:Choice>
  </mc:AlternateContent>
  <xr:revisionPtr revIDLastSave="0" documentId="8_{3219D060-BC9C-4636-9AFD-566ED33174FA}" xr6:coauthVersionLast="47" xr6:coauthVersionMax="47" xr10:uidLastSave="{00000000-0000-0000-0000-000000000000}"/>
  <workbookProtection workbookAlgorithmName="SHA-512" workbookHashValue="Cg/J1EdkUDW0D+DaD/0xDZsS/nVIlCYrN9HKTPRWvUJ0DbTvI3GZ1vGCoHpuKQCPzgXQBT9tQSEB8D3CBEDzFQ==" workbookSaltValue="Az8d4Ji1sdYR8vyr0iRYbA==" workbookSpinCount="100000" lockStructure="1"/>
  <bookViews>
    <workbookView xWindow="-110" yWindow="-110" windowWidth="22780" windowHeight="146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T6" i="5"/>
  <c r="AT8" i="4" s="1"/>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G85" i="4"/>
  <c r="F85" i="4"/>
  <c r="BB10" i="4"/>
  <c r="AT10" i="4"/>
  <c r="AL10" i="4"/>
  <c r="W10" i="4"/>
  <c r="P10" i="4"/>
  <c r="I10" i="4"/>
  <c r="BB8" i="4"/>
  <c r="AL8" i="4"/>
  <c r="W8" i="4"/>
  <c r="P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<sst xmlns="http://schemas.openxmlformats.org/spreadsheetml/2006/main" count="275" uniqueCount="116">
  <si>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</si>
  <si>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</si>
  <si>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</si>
  <si>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</si>
  <si>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</si>
  <si>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</si>
  <si>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</si>
  <si>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</si>
  <si>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</si>
  <si>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</si>
  <si>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</si>
  <si>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</si>
  <si>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</si>
  <si>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</si>
  <si>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</si>
  <si>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</si>
  <si>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</si>
  <si>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</si>
  <si>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</si>
  <si>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</si>
  <si>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</si>
  <si>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</si>
  <si>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</si>
  <si>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</si>
  <si>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</si>
  <si>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</si>
  <si>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</si>
  <si>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</si>
  <si>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</si>
  <si>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</si>
  <si>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</si>
  <si>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</si>
  <si>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</si>
  <si>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</si>
  <si>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</si>
  <si>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</si>
  <si>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</si>
  <si>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</si>
  <si>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</si>
  <si>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</si>
  <si>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</si>
  <si>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</si>
  <si>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</si>
  <si>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</si>
  <si>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</si>
  <si>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</si>
  <si>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</si>
  <si>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</si>
  <si>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</si>
  <si>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</si>
  <si>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</si>
  <si>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</si>
  <si>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</si>
  <si>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</si>
  <si>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</si>
  <si>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</si>
  <si>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</si>
  <si>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</si>
  <si>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</si>
  <si>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</si>
  <si>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</si>
  <si>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</si>
  <si>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</si>
  <si>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</si>
  <si>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</si>
  <si>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</si>
  <si>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</si>
  <si>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</si>
  <si>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</si>
  <si>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</si>
  <si>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</si>
  <si>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</si>
  <si>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</si>
  <si>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</si>
  <si>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</si>
  <si>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</si>
  <si>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</si>
  <si>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</si>
  <si>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</si>
  <si>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</si>
  <si>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</si>
  <si>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</si>
  <si>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</si>
  <si>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</si>
  <si>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</si>
  <si>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</si>
  <si>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</si>
  <si>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</si>
  <si>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</si>
  <si>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</si>
  <si>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</si>
  <si>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</si>
  <si>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</si>
  <si>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</si>
  <si>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</si>
  <si>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</si>
  <si>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袋井市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</si>
  <si>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</si>
  <si>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</si>
  <si>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</si>
  <si>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</si>
  <si>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</si>
  <si>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</si>
  <si>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</si>
  <si>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</si>
  <si>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</si>
  <si>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</si>
  <si>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</si>
  <si>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</si>
  <si>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</si>
  <si>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</si>
  <si>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</si>
  <si>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</si>
  <si>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現在耐用年数を超え更新対象となる管渠はない。
今後は、長期的な視点に立ち、計画的に管渠の更新を行う。</t>
    <phoneticPr fontId="4"/>
  </si>
  <si>
    <t>事業規模が小さく、有収水量の減の影響により、使用料収入で賄うべき汚水処理費（公費負担分を除く）を一般会計からの繰入金に大きく依存する状況にある。
今後は経営戦略に基づく事業運営を行い、経営健全化を図る。
また、使用料を定期的に見直し、経営状況や社会情勢を踏まえながら改善を図っていく。</t>
    <rPh sb="11" eb="13">
      <t>スイリョウ</t>
    </rPh>
    <rPh sb="14" eb="15">
      <t>ゲン</t>
    </rPh>
    <rPh sb="16" eb="18">
      <t>エイキョウ</t>
    </rPh>
    <phoneticPr fontId="4"/>
  </si>
  <si>
    <t>①経常収支比率は、類似団体や全国平均を上回り、100％を超えているが、経常利益のうちの多くを一般会計繰入金に依存している。
②累積欠損比率は、未処理欠損金はないが、利益を上げられる企業体質ではない。
③流動比率は、流動負債のほとんどを占める企業債残高が少ないため、高い比率となっている。
④平成29年度から繰出し基準割合が100％となっているため、比率が0％となっている。
⑤処理人口（約240人）に対して、多額の処理場維持管理費が必要であるが、公共下水道使用料と同一料金体系であるため、また有収水量の減の影響もあり、低い値となっている。使用料を定期的に見直し、経営状況や社会情勢を踏まえながら改善を図っていく。
⑥整備は完了しているが、有収水量が下降傾向にあるため、修繕規模によっては汚水処理費が大きく増加し、汚水処理原価が高くなる。最適整備構想に基づく効率的な維持管理を行っていく必要がある。
⑦処理人口がほぼ増減がないため、横ばいで推移している。
⑧本事業前の地元説明会や地元管理組合の設置により事前周知が徹底されており、また、人口に大きな変化がないため、水洗化率は、ほぼ100％である。</t>
    <rPh sb="248" eb="250">
      <t>スイリョウ</t>
    </rPh>
    <rPh sb="251" eb="252">
      <t>ゲン</t>
    </rPh>
    <rPh sb="253" eb="255">
      <t>エイキョウ</t>
    </rPh>
    <rPh sb="324" eb="326">
      <t>カコウ</t>
    </rPh>
    <rPh sb="326" eb="328">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</si>
</sst>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DA2-406C-9E54-33568989355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FDA2-406C-9E54-33568989355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67.37</c:v>
                </c:pt>
                <c:pt idx="3">
                  <c:v>65.260000000000005</c:v>
                </c:pt>
                <c:pt idx="4">
                  <c:v>64.209999999999994</c:v>
                </c:pt>
              </c:numCache>
            </c:numRef>
          </c:val>
          <c:extLst>
            <c:ext xmlns:c16="http://schemas.microsoft.com/office/drawing/2014/chart" uri="{C3380CC4-5D6E-409C-BE32-E72D297353CC}">
              <c16:uniqueId val="{00000000-FA4F-4591-82B8-779BB8E69F5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FA4F-4591-82B8-779BB8E69F5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98.46</c:v>
                </c:pt>
                <c:pt idx="3">
                  <c:v>99.19</c:v>
                </c:pt>
                <c:pt idx="4">
                  <c:v>99.17</c:v>
                </c:pt>
              </c:numCache>
            </c:numRef>
          </c:val>
          <c:extLst>
            <c:ext xmlns:c16="http://schemas.microsoft.com/office/drawing/2014/chart" uri="{C3380CC4-5D6E-409C-BE32-E72D297353CC}">
              <c16:uniqueId val="{00000000-8A4F-4B89-AFAF-C16BD24A056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8A4F-4B89-AFAF-C16BD24A056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154.62</c:v>
                </c:pt>
                <c:pt idx="3">
                  <c:v>121.38</c:v>
                </c:pt>
                <c:pt idx="4">
                  <c:v>116.53</c:v>
                </c:pt>
              </c:numCache>
            </c:numRef>
          </c:val>
          <c:extLst>
            <c:ext xmlns:c16="http://schemas.microsoft.com/office/drawing/2014/chart" uri="{C3380CC4-5D6E-409C-BE32-E72D297353CC}">
              <c16:uniqueId val="{00000000-A9C7-4E14-857C-5B2938ADA25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A9C7-4E14-857C-5B2938ADA25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4.8899999999999997</c:v>
                </c:pt>
                <c:pt idx="3">
                  <c:v>9.8699999999999992</c:v>
                </c:pt>
                <c:pt idx="4">
                  <c:v>12.87</c:v>
                </c:pt>
              </c:numCache>
            </c:numRef>
          </c:val>
          <c:extLst>
            <c:ext xmlns:c16="http://schemas.microsoft.com/office/drawing/2014/chart" uri="{C3380CC4-5D6E-409C-BE32-E72D297353CC}">
              <c16:uniqueId val="{00000000-1392-45EB-AC95-0EC6C8FF1E4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1392-45EB-AC95-0EC6C8FF1E4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10D-4122-ABE5-45571AD44A5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F10D-4122-ABE5-45571AD44A5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07F-406A-B65D-52FB70E6164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407F-406A-B65D-52FB70E6164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217.2</c:v>
                </c:pt>
                <c:pt idx="3">
                  <c:v>236.68</c:v>
                </c:pt>
                <c:pt idx="4">
                  <c:v>198.01</c:v>
                </c:pt>
              </c:numCache>
            </c:numRef>
          </c:val>
          <c:extLst>
            <c:ext xmlns:c16="http://schemas.microsoft.com/office/drawing/2014/chart" uri="{C3380CC4-5D6E-409C-BE32-E72D297353CC}">
              <c16:uniqueId val="{00000000-29BC-425B-BD5F-94AE9C1F6F4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29BC-425B-BD5F-94AE9C1F6F4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E42-482E-984C-904E1F33843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DE42-482E-984C-904E1F33843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55.46</c:v>
                </c:pt>
                <c:pt idx="3">
                  <c:v>50.11</c:v>
                </c:pt>
                <c:pt idx="4">
                  <c:v>40.36</c:v>
                </c:pt>
              </c:numCache>
            </c:numRef>
          </c:val>
          <c:extLst>
            <c:ext xmlns:c16="http://schemas.microsoft.com/office/drawing/2014/chart" uri="{C3380CC4-5D6E-409C-BE32-E72D297353CC}">
              <c16:uniqueId val="{00000000-5274-408A-A413-40F51803F8F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5274-408A-A413-40F51803F8F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187.18</c:v>
                </c:pt>
                <c:pt idx="3">
                  <c:v>206.12</c:v>
                </c:pt>
                <c:pt idx="4">
                  <c:v>295.42</c:v>
                </c:pt>
              </c:numCache>
            </c:numRef>
          </c:val>
          <c:extLst>
            <c:ext xmlns:c16="http://schemas.microsoft.com/office/drawing/2014/chart" uri="{C3380CC4-5D6E-409C-BE32-E72D297353CC}">
              <c16:uniqueId val="{00000000-B5A5-4678-8EF9-413857DAC11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B5A5-4678-8EF9-413857DAC11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45" sqref="BL45:BZ4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静岡県　袋井市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88562</v>
      </c>
      <c r="AM8" s="42"/>
      <c r="AN8" s="42"/>
      <c r="AO8" s="42"/>
      <c r="AP8" s="42"/>
      <c r="AQ8" s="42"/>
      <c r="AR8" s="42"/>
      <c r="AS8" s="42"/>
      <c r="AT8" s="35">
        <f>データ!T6</f>
        <v>108.33</v>
      </c>
      <c r="AU8" s="35"/>
      <c r="AV8" s="35"/>
      <c r="AW8" s="35"/>
      <c r="AX8" s="35"/>
      <c r="AY8" s="35"/>
      <c r="AZ8" s="35"/>
      <c r="BA8" s="35"/>
      <c r="BB8" s="35">
        <f>データ!U6</f>
        <v>817.52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83.06</v>
      </c>
      <c r="J10" s="35"/>
      <c r="K10" s="35"/>
      <c r="L10" s="35"/>
      <c r="M10" s="35"/>
      <c r="N10" s="35"/>
      <c r="O10" s="35"/>
      <c r="P10" s="35">
        <f>データ!P6</f>
        <v>0.27</v>
      </c>
      <c r="Q10" s="35"/>
      <c r="R10" s="35"/>
      <c r="S10" s="35"/>
      <c r="T10" s="35"/>
      <c r="U10" s="35"/>
      <c r="V10" s="35"/>
      <c r="W10" s="35">
        <f>データ!Q6</f>
        <v>100.46</v>
      </c>
      <c r="X10" s="35"/>
      <c r="Y10" s="35"/>
      <c r="Z10" s="35"/>
      <c r="AA10" s="35"/>
      <c r="AB10" s="35"/>
      <c r="AC10" s="35"/>
      <c r="AD10" s="42">
        <f>データ!R6</f>
        <v>2437</v>
      </c>
      <c r="AE10" s="42"/>
      <c r="AF10" s="42"/>
      <c r="AG10" s="42"/>
      <c r="AH10" s="42"/>
      <c r="AI10" s="42"/>
      <c r="AJ10" s="42"/>
      <c r="AK10" s="2"/>
      <c r="AL10" s="42">
        <f>データ!V6</f>
        <v>242</v>
      </c>
      <c r="AM10" s="42"/>
      <c r="AN10" s="42"/>
      <c r="AO10" s="42"/>
      <c r="AP10" s="42"/>
      <c r="AQ10" s="42"/>
      <c r="AR10" s="42"/>
      <c r="AS10" s="42"/>
      <c r="AT10" s="35">
        <f>データ!W6</f>
        <v>0.08</v>
      </c>
      <c r="AU10" s="35"/>
      <c r="AV10" s="35"/>
      <c r="AW10" s="35"/>
      <c r="AX10" s="35"/>
      <c r="AY10" s="35"/>
      <c r="AZ10" s="35"/>
      <c r="BA10" s="35"/>
      <c r="BB10" s="35">
        <f>データ!X6</f>
        <v>3025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QOuEg0Q98BKPhPIbEQH387dku71/whY6KXLlQvgYAfo2yFwYTV4UNWRz8jop9F3lQHzh3tag8p9LBOrG/Swx5g==" saltValue="3RKBm3L1IitwQx87sWhzK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222160</v>
      </c>
      <c r="D6" s="19">
        <f t="shared" si="3"/>
        <v>46</v>
      </c>
      <c r="E6" s="19">
        <f t="shared" si="3"/>
        <v>17</v>
      </c>
      <c r="F6" s="19">
        <f t="shared" si="3"/>
        <v>5</v>
      </c>
      <c r="G6" s="19">
        <f t="shared" si="3"/>
        <v>0</v>
      </c>
      <c r="H6" s="19" t="str">
        <f t="shared" si="3"/>
        <v>静岡県　袋井市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83.06</v>
      </c>
      <c r="P6" s="20">
        <f t="shared" si="3"/>
        <v>0.27</v>
      </c>
      <c r="Q6" s="20">
        <f t="shared" si="3"/>
        <v>100.46</v>
      </c>
      <c r="R6" s="20">
        <f t="shared" si="3"/>
        <v>2437</v>
      </c>
      <c r="S6" s="20">
        <f t="shared" si="3"/>
        <v>88562</v>
      </c>
      <c r="T6" s="20">
        <f t="shared" si="3"/>
        <v>108.33</v>
      </c>
      <c r="U6" s="20">
        <f t="shared" si="3"/>
        <v>817.52</v>
      </c>
      <c r="V6" s="20">
        <f t="shared" si="3"/>
        <v>242</v>
      </c>
      <c r="W6" s="20">
        <f t="shared" si="3"/>
        <v>0.08</v>
      </c>
      <c r="X6" s="20">
        <f t="shared" si="3"/>
        <v>3025</v>
      </c>
      <c r="Y6" s="21" t="str">
        <f>IF(Y7="",NA(),Y7)</f>
        <v>-</v>
      </c>
      <c r="Z6" s="21" t="str">
        <f t="shared" ref="Z6:AH6" si="4">IF(Z7="",NA(),Z7)</f>
        <v>-</v>
      </c>
      <c r="AA6" s="21">
        <f t="shared" si="4"/>
        <v>154.62</v>
      </c>
      <c r="AB6" s="21">
        <f t="shared" si="4"/>
        <v>121.38</v>
      </c>
      <c r="AC6" s="21">
        <f t="shared" si="4"/>
        <v>116.53</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217.2</v>
      </c>
      <c r="AX6" s="21">
        <f t="shared" si="6"/>
        <v>236.68</v>
      </c>
      <c r="AY6" s="21">
        <f t="shared" si="6"/>
        <v>198.01</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55.46</v>
      </c>
      <c r="BT6" s="21">
        <f t="shared" si="8"/>
        <v>50.11</v>
      </c>
      <c r="BU6" s="21">
        <f t="shared" si="8"/>
        <v>40.36</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187.18</v>
      </c>
      <c r="CE6" s="21">
        <f t="shared" si="9"/>
        <v>206.12</v>
      </c>
      <c r="CF6" s="21">
        <f t="shared" si="9"/>
        <v>295.42</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67.37</v>
      </c>
      <c r="CP6" s="21">
        <f t="shared" si="10"/>
        <v>65.260000000000005</v>
      </c>
      <c r="CQ6" s="21">
        <f t="shared" si="10"/>
        <v>64.209999999999994</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98.46</v>
      </c>
      <c r="DA6" s="21">
        <f t="shared" si="11"/>
        <v>99.19</v>
      </c>
      <c r="DB6" s="21">
        <f t="shared" si="11"/>
        <v>99.17</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4.8899999999999997</v>
      </c>
      <c r="DL6" s="21">
        <f t="shared" si="12"/>
        <v>9.8699999999999992</v>
      </c>
      <c r="DM6" s="21">
        <f t="shared" si="12"/>
        <v>12.87</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2">
      <c r="A7" s="14"/>
      <c r="B7" s="23">
        <v>2022</v>
      </c>
      <c r="C7" s="23">
        <v>222160</v>
      </c>
      <c r="D7" s="23">
        <v>46</v>
      </c>
      <c r="E7" s="23">
        <v>17</v>
      </c>
      <c r="F7" s="23">
        <v>5</v>
      </c>
      <c r="G7" s="23">
        <v>0</v>
      </c>
      <c r="H7" s="23" t="s">
        <v>96</v>
      </c>
      <c r="I7" s="23" t="s">
        <v>97</v>
      </c>
      <c r="J7" s="23" t="s">
        <v>98</v>
      </c>
      <c r="K7" s="23" t="s">
        <v>99</v>
      </c>
      <c r="L7" s="23" t="s">
        <v>100</v>
      </c>
      <c r="M7" s="23" t="s">
        <v>101</v>
      </c>
      <c r="N7" s="24" t="s">
        <v>102</v>
      </c>
      <c r="O7" s="24">
        <v>83.06</v>
      </c>
      <c r="P7" s="24">
        <v>0.27</v>
      </c>
      <c r="Q7" s="24">
        <v>100.46</v>
      </c>
      <c r="R7" s="24">
        <v>2437</v>
      </c>
      <c r="S7" s="24">
        <v>88562</v>
      </c>
      <c r="T7" s="24">
        <v>108.33</v>
      </c>
      <c r="U7" s="24">
        <v>817.52</v>
      </c>
      <c r="V7" s="24">
        <v>242</v>
      </c>
      <c r="W7" s="24">
        <v>0.08</v>
      </c>
      <c r="X7" s="24">
        <v>3025</v>
      </c>
      <c r="Y7" s="24" t="s">
        <v>102</v>
      </c>
      <c r="Z7" s="24" t="s">
        <v>102</v>
      </c>
      <c r="AA7" s="24">
        <v>154.62</v>
      </c>
      <c r="AB7" s="24">
        <v>121.38</v>
      </c>
      <c r="AC7" s="24">
        <v>116.53</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217.2</v>
      </c>
      <c r="AX7" s="24">
        <v>236.68</v>
      </c>
      <c r="AY7" s="24">
        <v>198.01</v>
      </c>
      <c r="AZ7" s="24" t="s">
        <v>102</v>
      </c>
      <c r="BA7" s="24" t="s">
        <v>102</v>
      </c>
      <c r="BB7" s="24">
        <v>29.13</v>
      </c>
      <c r="BC7" s="24">
        <v>35.69</v>
      </c>
      <c r="BD7" s="24">
        <v>38.4</v>
      </c>
      <c r="BE7" s="24">
        <v>36.94</v>
      </c>
      <c r="BF7" s="24" t="s">
        <v>102</v>
      </c>
      <c r="BG7" s="24" t="s">
        <v>102</v>
      </c>
      <c r="BH7" s="24">
        <v>0</v>
      </c>
      <c r="BI7" s="24">
        <v>0</v>
      </c>
      <c r="BJ7" s="24">
        <v>0</v>
      </c>
      <c r="BK7" s="24" t="s">
        <v>102</v>
      </c>
      <c r="BL7" s="24" t="s">
        <v>102</v>
      </c>
      <c r="BM7" s="24">
        <v>867.83</v>
      </c>
      <c r="BN7" s="24">
        <v>791.76</v>
      </c>
      <c r="BO7" s="24">
        <v>900.82</v>
      </c>
      <c r="BP7" s="24">
        <v>809.19</v>
      </c>
      <c r="BQ7" s="24" t="s">
        <v>102</v>
      </c>
      <c r="BR7" s="24" t="s">
        <v>102</v>
      </c>
      <c r="BS7" s="24">
        <v>55.46</v>
      </c>
      <c r="BT7" s="24">
        <v>50.11</v>
      </c>
      <c r="BU7" s="24">
        <v>40.36</v>
      </c>
      <c r="BV7" s="24" t="s">
        <v>102</v>
      </c>
      <c r="BW7" s="24" t="s">
        <v>102</v>
      </c>
      <c r="BX7" s="24">
        <v>57.08</v>
      </c>
      <c r="BY7" s="24">
        <v>56.26</v>
      </c>
      <c r="BZ7" s="24">
        <v>52.94</v>
      </c>
      <c r="CA7" s="24">
        <v>57.02</v>
      </c>
      <c r="CB7" s="24" t="s">
        <v>102</v>
      </c>
      <c r="CC7" s="24" t="s">
        <v>102</v>
      </c>
      <c r="CD7" s="24">
        <v>187.18</v>
      </c>
      <c r="CE7" s="24">
        <v>206.12</v>
      </c>
      <c r="CF7" s="24">
        <v>295.42</v>
      </c>
      <c r="CG7" s="24" t="s">
        <v>102</v>
      </c>
      <c r="CH7" s="24" t="s">
        <v>102</v>
      </c>
      <c r="CI7" s="24">
        <v>274.99</v>
      </c>
      <c r="CJ7" s="24">
        <v>282.08999999999997</v>
      </c>
      <c r="CK7" s="24">
        <v>303.27999999999997</v>
      </c>
      <c r="CL7" s="24">
        <v>273.68</v>
      </c>
      <c r="CM7" s="24" t="s">
        <v>102</v>
      </c>
      <c r="CN7" s="24" t="s">
        <v>102</v>
      </c>
      <c r="CO7" s="24">
        <v>67.37</v>
      </c>
      <c r="CP7" s="24">
        <v>65.260000000000005</v>
      </c>
      <c r="CQ7" s="24">
        <v>64.209999999999994</v>
      </c>
      <c r="CR7" s="24" t="s">
        <v>102</v>
      </c>
      <c r="CS7" s="24" t="s">
        <v>102</v>
      </c>
      <c r="CT7" s="24">
        <v>54.83</v>
      </c>
      <c r="CU7" s="24">
        <v>66.53</v>
      </c>
      <c r="CV7" s="24">
        <v>52.35</v>
      </c>
      <c r="CW7" s="24">
        <v>52.55</v>
      </c>
      <c r="CX7" s="24" t="s">
        <v>102</v>
      </c>
      <c r="CY7" s="24" t="s">
        <v>102</v>
      </c>
      <c r="CZ7" s="24">
        <v>98.46</v>
      </c>
      <c r="DA7" s="24">
        <v>99.19</v>
      </c>
      <c r="DB7" s="24">
        <v>99.17</v>
      </c>
      <c r="DC7" s="24" t="s">
        <v>102</v>
      </c>
      <c r="DD7" s="24" t="s">
        <v>102</v>
      </c>
      <c r="DE7" s="24">
        <v>84.7</v>
      </c>
      <c r="DF7" s="24">
        <v>84.67</v>
      </c>
      <c r="DG7" s="24">
        <v>84.39</v>
      </c>
      <c r="DH7" s="24">
        <v>87.3</v>
      </c>
      <c r="DI7" s="24" t="s">
        <v>102</v>
      </c>
      <c r="DJ7" s="24" t="s">
        <v>102</v>
      </c>
      <c r="DK7" s="24">
        <v>4.8899999999999997</v>
      </c>
      <c r="DL7" s="24">
        <v>9.8699999999999992</v>
      </c>
      <c r="DM7" s="24">
        <v>12.87</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