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mfilesv01\zaisei\企財①：財政\財政Ｒ5年度\01_作業中\増田\公営企業\【22（金）〆】公営企業に係る経営比較分析表（令和４年度決算）の分析等について（依頼）\市→県\上下水道課\下水道\"/>
    </mc:Choice>
  </mc:AlternateContent>
  <workbookProtection workbookAlgorithmName="SHA-512" workbookHashValue="tWuZFz7ppzu0A7Xtf4I6057VE2A4a7p0p5dt2x0EpMiL6dYqxZjgEp6+vWuCgpqINMvgTKiK0d5cNBWse6tMcQ==" workbookSaltValue="eYdbH0CFyQz6qeFHxlJZeA==" workbookSpinCount="100000" lockStructure="1"/>
  <bookViews>
    <workbookView xWindow="-120" yWindow="-120" windowWidth="20730" windowHeight="1116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L85" i="4"/>
  <c r="K85" i="4"/>
  <c r="H85" i="4"/>
  <c r="F85" i="4"/>
  <c r="BB10" i="4"/>
  <c r="AL10" i="4"/>
  <c r="P10" i="4"/>
  <c r="B10" i="4"/>
  <c r="BB8" i="4"/>
  <c r="AT8" i="4"/>
  <c r="AD8" i="4"/>
  <c r="B6" i="4"/>
</calcChain>
</file>

<file path=xl/sharedStrings.xml><?xml version="1.0" encoding="utf-8"?>
<sst xmlns="http://schemas.openxmlformats.org/spreadsheetml/2006/main" count="253" uniqueCount="117">
  <si>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</si>
  <si>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</si>
  <si>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</si>
  <si>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</si>
  <si>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</si>
  <si>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</si>
  <si>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</si>
  <si>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</si>
  <si>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</si>
  <si>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</si>
  <si>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</si>
  <si>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</si>
  <si>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</si>
  <si>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</si>
  <si>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</si>
  <si>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</si>
  <si>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</si>
  <si>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</si>
  <si>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</si>
  <si>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</si>
  <si>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</si>
  <si>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</si>
  <si>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</si>
  <si>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</si>
  <si>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</si>
  <si>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</si>
  <si>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</si>
  <si>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</si>
  <si>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</si>
  <si>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</si>
  <si>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</si>
  <si>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</si>
  <si>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</si>
  <si>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</si>
  <si>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</si>
  <si>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</si>
  <si>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</si>
  <si>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</si>
  <si>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</si>
  <si>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</si>
  <si>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</si>
  <si>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</si>
  <si>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</si>
  <si>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</si>
  <si>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</si>
  <si>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</si>
  <si>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</si>
  <si>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</si>
  <si>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</si>
  <si>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</si>
  <si>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</si>
  <si>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</si>
  <si>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</si>
  <si>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</si>
  <si>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</si>
  <si>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</si>
  <si>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</si>
  <si>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</si>
  <si>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</si>
  <si>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</si>
  <si>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</si>
  <si>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</si>
  <si>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</si>
  <si>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</si>
  <si>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</si>
  <si>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</si>
  <si>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</si>
  <si>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</si>
  <si>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</si>
  <si>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</si>
  <si>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</si>
  <si>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</si>
  <si>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</si>
  <si>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</si>
  <si>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</si>
  <si>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</si>
  <si>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</si>
  <si>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</si>
  <si>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</si>
  <si>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</si>
  <si>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</si>
  <si>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</si>
  <si>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</si>
  <si>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</si>
  <si>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</si>
  <si>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</si>
  <si>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</si>
  <si>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</si>
  <si>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</si>
  <si>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</si>
  <si>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</si>
  <si>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</si>
  <si>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</si>
  <si>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</si>
  <si>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</si>
  <si>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</si>
  <si>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御前崎市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</si>
  <si>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</si>
  <si>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</si>
  <si>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</si>
  <si>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</si>
  <si>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</si>
  <si>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</si>
  <si>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</si>
  <si>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</si>
  <si>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</si>
  <si>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</si>
  <si>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</si>
  <si>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</si>
  <si>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</si>
  <si>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</si>
  <si>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</si>
  <si>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</si>
  <si>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</si>
  <si>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処理区域内の面整備が概成されており、現在は維持管理を主体とした事業運営をおこなっています。平成31年４月に地方公営企業法を全部適用し、公営企業会計に移行しました。
　経常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流動比率は100％を超えており、類似団体に比べ支払能力は高い水準にあります。
　企業債残高対事業規模比率は、類似団体平均値を下回っています。今後は、料金改定を行い、設備投資が終了し、企業債償還金も下がっていく見込みです。
　汚水処理原価は類似団体を下回っており、効率的な汚水処理が行われています。
　施設利用率、水洗化率は、類似団体を上回っているため、使用料を適正化することで、安定的な収入を確保することができます。</t>
    <rPh sb="85" eb="86">
      <t>ジョウ</t>
    </rPh>
    <rPh sb="86" eb="88">
      <t>シュウシ</t>
    </rPh>
    <rPh sb="262" eb="263">
      <t>シタ</t>
    </rPh>
    <rPh sb="263" eb="264">
      <t>マワ</t>
    </rPh>
    <phoneticPr fontId="4"/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</si>
  <si>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新型コロナウイルス感染症の感染拡大等により、議会への上程を見合わせていましたが、令和４年９月議会に上程し、承認されました。令和５年４月から料金改定。
</t>
    <rPh sb="184" eb="186">
      <t>レイワ</t>
    </rPh>
    <rPh sb="187" eb="188">
      <t>ネン</t>
    </rPh>
    <rPh sb="189" eb="192">
      <t>ツキギカイ</t>
    </rPh>
    <rPh sb="193" eb="195">
      <t>ジョウテイ</t>
    </rPh>
    <rPh sb="197" eb="199">
      <t>ショウニン</t>
    </rPh>
    <rPh sb="205" eb="207">
      <t>レイワ</t>
    </rPh>
    <rPh sb="208" eb="209">
      <t>ネン</t>
    </rPh>
    <rPh sb="210" eb="211">
      <t>ツキ</t>
    </rPh>
    <rPh sb="213" eb="215">
      <t>リョウキン</t>
    </rPh>
    <rPh sb="215" eb="217">
      <t>カイテイ</t>
    </rPh>
    <phoneticPr fontId="4"/>
  </si>
  <si>
    <t>　御前崎市特定環境保全公共下水道は、現時点での老朽管はありません。
　有形固定資産減価償却率は、今後増加が見込まれます。
　ストックマネジメント計画に基づき、計画的に更新を行っていきます。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</si>
</sst>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1-4358-BFE0-AEFEB8F69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1-4358-BFE0-AEFEB8F69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51.85</c:v>
                </c:pt>
                <c:pt idx="2">
                  <c:v>49.54</c:v>
                </c:pt>
                <c:pt idx="3">
                  <c:v>49.15</c:v>
                </c:pt>
                <c:pt idx="4">
                  <c:v>49.11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F-4350-8583-A50C6D8A3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F-4350-8583-A50C6D8A3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92.97</c:v>
                </c:pt>
                <c:pt idx="2">
                  <c:v>93.39</c:v>
                </c:pt>
                <c:pt idx="3">
                  <c:v>93.28</c:v>
                </c:pt>
                <c:pt idx="4">
                  <c:v>93.07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B-4515-9C45-24D51049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B-4515-9C45-24D51049F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110.2</c:v>
                </c:pt>
                <c:pt idx="2">
                  <c:v>100.18</c:v>
                </c:pt>
                <c:pt idx="3">
                  <c:v>104.33</c:v>
                </c:pt>
                <c:pt idx="4">
                  <c:v>104.64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C-4BAF-8A54-1A2B7BAFD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C-4BAF-8A54-1A2B7BAFD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4.6500000000000004</c:v>
                </c:pt>
                <c:pt idx="2">
                  <c:v>13.44</c:v>
                </c:pt>
                <c:pt idx="3">
                  <c:v>13.33</c:v>
                </c:pt>
                <c:pt idx="4">
                  <c:v>16.87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0-4B07-97DF-C95183BF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0-4B07-97DF-C95183BF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B-4025-8EBB-216B94E03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B-4025-8EBB-216B94E03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6-4E69-94D8-8033108F2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6-4E69-94D8-8033108F2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116.03</c:v>
                </c:pt>
                <c:pt idx="2">
                  <c:v>101.75</c:v>
                </c:pt>
                <c:pt idx="3">
                  <c:v>123.96</c:v>
                </c:pt>
                <c:pt idx="4">
                  <c:v>123.91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C73-9C64-D13DC664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F-4C73-9C64-D13DC664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1399.81</c:v>
                </c:pt>
                <c:pt idx="2">
                  <c:v>1337.55</c:v>
                </c:pt>
                <c:pt idx="3">
                  <c:v>1099.72</c:v>
                </c:pt>
                <c:pt idx="4">
                  <c:v>984.89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4-4C63-B037-28815E18A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4-4C63-B037-28815E18A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62.12</c:v>
                </c:pt>
                <c:pt idx="2">
                  <c:v>56.43</c:v>
                </c:pt>
                <c:pt idx="3">
                  <c:v>59.61</c:v>
                </c:pt>
                <c:pt idx="4">
                  <c:v>59.88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3-4C30-9103-0122A71A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3-4C30-9103-0122A71A9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151.62</c:v>
                </c:pt>
                <c:pt idx="2">
                  <c:v>158.19999999999999</c:v>
                </c:pt>
                <c:pt idx="3">
                  <c:v>150</c:v>
                </c:pt>
                <c:pt idx="4">
                  <c:v>152.94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3-4766-AF4D-8D248D0E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3-4766-AF4D-8D248D0E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静岡県　御前崎市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30706</v>
      </c>
      <c r="AM8" s="42"/>
      <c r="AN8" s="42"/>
      <c r="AO8" s="42"/>
      <c r="AP8" s="42"/>
      <c r="AQ8" s="42"/>
      <c r="AR8" s="42"/>
      <c r="AS8" s="42"/>
      <c r="AT8" s="35">
        <f>データ!T6</f>
        <v>65.569999999999993</v>
      </c>
      <c r="AU8" s="35"/>
      <c r="AV8" s="35"/>
      <c r="AW8" s="35"/>
      <c r="AX8" s="35"/>
      <c r="AY8" s="35"/>
      <c r="AZ8" s="35"/>
      <c r="BA8" s="35"/>
      <c r="BB8" s="35">
        <f>データ!U6</f>
        <v>468.29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84.34</v>
      </c>
      <c r="J10" s="35"/>
      <c r="K10" s="35"/>
      <c r="L10" s="35"/>
      <c r="M10" s="35"/>
      <c r="N10" s="35"/>
      <c r="O10" s="35"/>
      <c r="P10" s="35">
        <f>データ!P6</f>
        <v>22.09</v>
      </c>
      <c r="Q10" s="35"/>
      <c r="R10" s="35"/>
      <c r="S10" s="35"/>
      <c r="T10" s="35"/>
      <c r="U10" s="35"/>
      <c r="V10" s="35"/>
      <c r="W10" s="35">
        <f>データ!Q6</f>
        <v>99.03</v>
      </c>
      <c r="X10" s="35"/>
      <c r="Y10" s="35"/>
      <c r="Z10" s="35"/>
      <c r="AA10" s="35"/>
      <c r="AB10" s="35"/>
      <c r="AC10" s="35"/>
      <c r="AD10" s="42">
        <f>データ!R6</f>
        <v>1760</v>
      </c>
      <c r="AE10" s="42"/>
      <c r="AF10" s="42"/>
      <c r="AG10" s="42"/>
      <c r="AH10" s="42"/>
      <c r="AI10" s="42"/>
      <c r="AJ10" s="42"/>
      <c r="AK10" s="2"/>
      <c r="AL10" s="42">
        <f>データ!V6</f>
        <v>6749</v>
      </c>
      <c r="AM10" s="42"/>
      <c r="AN10" s="42"/>
      <c r="AO10" s="42"/>
      <c r="AP10" s="42"/>
      <c r="AQ10" s="42"/>
      <c r="AR10" s="42"/>
      <c r="AS10" s="42"/>
      <c r="AT10" s="35">
        <f>データ!W6</f>
        <v>4.6500000000000004</v>
      </c>
      <c r="AU10" s="35"/>
      <c r="AV10" s="35"/>
      <c r="AW10" s="35"/>
      <c r="AX10" s="35"/>
      <c r="AY10" s="35"/>
      <c r="AZ10" s="35"/>
      <c r="BA10" s="35"/>
      <c r="BB10" s="35">
        <f>データ!X6</f>
        <v>1451.4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114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116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115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7AKAz7mN5YflsIXnxXkKJ0HZygkfmsk3UEsf3RilPR7vL6492gdMqLssBbwXw4TS06CuZkaddYF81ufQtYA/Vg==" saltValue="jrPZAf9HyFTQ1gS29iDh2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222232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静岡県　御前崎市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84.34</v>
      </c>
      <c r="P6" s="20">
        <f t="shared" si="3"/>
        <v>22.09</v>
      </c>
      <c r="Q6" s="20">
        <f t="shared" si="3"/>
        <v>99.03</v>
      </c>
      <c r="R6" s="20">
        <f t="shared" si="3"/>
        <v>1760</v>
      </c>
      <c r="S6" s="20">
        <f t="shared" si="3"/>
        <v>30706</v>
      </c>
      <c r="T6" s="20">
        <f t="shared" si="3"/>
        <v>65.569999999999993</v>
      </c>
      <c r="U6" s="20">
        <f t="shared" si="3"/>
        <v>468.29</v>
      </c>
      <c r="V6" s="20">
        <f t="shared" si="3"/>
        <v>6749</v>
      </c>
      <c r="W6" s="20">
        <f t="shared" si="3"/>
        <v>4.6500000000000004</v>
      </c>
      <c r="X6" s="20">
        <f t="shared" si="3"/>
        <v>1451.4</v>
      </c>
      <c r="Y6" s="21" t="str">
        <f>IF(Y7="",NA(),Y7)</f>
        <v>-</v>
      </c>
      <c r="Z6" s="21">
        <f t="shared" ref="Z6:AH6" si="4">IF(Z7="",NA(),Z7)</f>
        <v>110.2</v>
      </c>
      <c r="AA6" s="21">
        <f t="shared" si="4"/>
        <v>100.18</v>
      </c>
      <c r="AB6" s="21">
        <f t="shared" si="4"/>
        <v>104.33</v>
      </c>
      <c r="AC6" s="21">
        <f t="shared" si="4"/>
        <v>104.64</v>
      </c>
      <c r="AD6" s="21" t="str">
        <f t="shared" si="4"/>
        <v>-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>
        <f t="shared" ref="AV6:BD6" si="6">IF(AV7="",NA(),AV7)</f>
        <v>116.03</v>
      </c>
      <c r="AW6" s="21">
        <f t="shared" si="6"/>
        <v>101.75</v>
      </c>
      <c r="AX6" s="21">
        <f t="shared" si="6"/>
        <v>123.96</v>
      </c>
      <c r="AY6" s="21">
        <f t="shared" si="6"/>
        <v>123.91</v>
      </c>
      <c r="AZ6" s="21" t="str">
        <f t="shared" si="6"/>
        <v>-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>
        <f t="shared" ref="BG6:BO6" si="7">IF(BG7="",NA(),BG7)</f>
        <v>1399.81</v>
      </c>
      <c r="BH6" s="21">
        <f t="shared" si="7"/>
        <v>1337.55</v>
      </c>
      <c r="BI6" s="21">
        <f t="shared" si="7"/>
        <v>1099.72</v>
      </c>
      <c r="BJ6" s="21">
        <f t="shared" si="7"/>
        <v>984.89</v>
      </c>
      <c r="BK6" s="21" t="str">
        <f t="shared" si="7"/>
        <v>-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>
        <f t="shared" ref="BR6:BZ6" si="8">IF(BR7="",NA(),BR7)</f>
        <v>62.12</v>
      </c>
      <c r="BS6" s="21">
        <f t="shared" si="8"/>
        <v>56.43</v>
      </c>
      <c r="BT6" s="21">
        <f t="shared" si="8"/>
        <v>59.61</v>
      </c>
      <c r="BU6" s="21">
        <f t="shared" si="8"/>
        <v>59.88</v>
      </c>
      <c r="BV6" s="21" t="str">
        <f t="shared" si="8"/>
        <v>-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>
        <f t="shared" ref="CC6:CK6" si="9">IF(CC7="",NA(),CC7)</f>
        <v>151.62</v>
      </c>
      <c r="CD6" s="21">
        <f t="shared" si="9"/>
        <v>158.19999999999999</v>
      </c>
      <c r="CE6" s="21">
        <f t="shared" si="9"/>
        <v>150</v>
      </c>
      <c r="CF6" s="21">
        <f t="shared" si="9"/>
        <v>152.94</v>
      </c>
      <c r="CG6" s="21" t="str">
        <f t="shared" si="9"/>
        <v>-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>
        <f t="shared" ref="CN6:CV6" si="10">IF(CN7="",NA(),CN7)</f>
        <v>51.85</v>
      </c>
      <c r="CO6" s="21">
        <f t="shared" si="10"/>
        <v>49.54</v>
      </c>
      <c r="CP6" s="21">
        <f t="shared" si="10"/>
        <v>49.15</v>
      </c>
      <c r="CQ6" s="21">
        <f t="shared" si="10"/>
        <v>49.11</v>
      </c>
      <c r="CR6" s="21" t="str">
        <f t="shared" si="10"/>
        <v>-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>
        <f t="shared" ref="CY6:DG6" si="11">IF(CY7="",NA(),CY7)</f>
        <v>92.97</v>
      </c>
      <c r="CZ6" s="21">
        <f t="shared" si="11"/>
        <v>93.39</v>
      </c>
      <c r="DA6" s="21">
        <f t="shared" si="11"/>
        <v>93.28</v>
      </c>
      <c r="DB6" s="21">
        <f t="shared" si="11"/>
        <v>93.07</v>
      </c>
      <c r="DC6" s="21" t="str">
        <f t="shared" si="11"/>
        <v>-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>
        <f t="shared" ref="DJ6:DR6" si="12">IF(DJ7="",NA(),DJ7)</f>
        <v>4.6500000000000004</v>
      </c>
      <c r="DK6" s="21">
        <f t="shared" si="12"/>
        <v>13.44</v>
      </c>
      <c r="DL6" s="21">
        <f t="shared" si="12"/>
        <v>13.33</v>
      </c>
      <c r="DM6" s="21">
        <f t="shared" si="12"/>
        <v>16.87</v>
      </c>
      <c r="DN6" s="21" t="str">
        <f t="shared" si="12"/>
        <v>-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222232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84.34</v>
      </c>
      <c r="P7" s="24">
        <v>22.09</v>
      </c>
      <c r="Q7" s="24">
        <v>99.03</v>
      </c>
      <c r="R7" s="24">
        <v>1760</v>
      </c>
      <c r="S7" s="24">
        <v>30706</v>
      </c>
      <c r="T7" s="24">
        <v>65.569999999999993</v>
      </c>
      <c r="U7" s="24">
        <v>468.29</v>
      </c>
      <c r="V7" s="24">
        <v>6749</v>
      </c>
      <c r="W7" s="24">
        <v>4.6500000000000004</v>
      </c>
      <c r="X7" s="24">
        <v>1451.4</v>
      </c>
      <c r="Y7" s="24" t="s">
        <v>102</v>
      </c>
      <c r="Z7" s="24">
        <v>110.2</v>
      </c>
      <c r="AA7" s="24">
        <v>100.18</v>
      </c>
      <c r="AB7" s="24">
        <v>104.33</v>
      </c>
      <c r="AC7" s="24">
        <v>104.64</v>
      </c>
      <c r="AD7" s="24" t="s">
        <v>102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>
        <v>116.03</v>
      </c>
      <c r="AW7" s="24">
        <v>101.75</v>
      </c>
      <c r="AX7" s="24">
        <v>123.96</v>
      </c>
      <c r="AY7" s="24">
        <v>123.91</v>
      </c>
      <c r="AZ7" s="24" t="s">
        <v>102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>
        <v>1399.81</v>
      </c>
      <c r="BH7" s="24">
        <v>1337.55</v>
      </c>
      <c r="BI7" s="24">
        <v>1099.72</v>
      </c>
      <c r="BJ7" s="24">
        <v>984.89</v>
      </c>
      <c r="BK7" s="24" t="s">
        <v>102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>
        <v>62.12</v>
      </c>
      <c r="BS7" s="24">
        <v>56.43</v>
      </c>
      <c r="BT7" s="24">
        <v>59.61</v>
      </c>
      <c r="BU7" s="24">
        <v>59.88</v>
      </c>
      <c r="BV7" s="24" t="s">
        <v>102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>
        <v>151.62</v>
      </c>
      <c r="CD7" s="24">
        <v>158.19999999999999</v>
      </c>
      <c r="CE7" s="24">
        <v>150</v>
      </c>
      <c r="CF7" s="24">
        <v>152.94</v>
      </c>
      <c r="CG7" s="24" t="s">
        <v>102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>
        <v>51.85</v>
      </c>
      <c r="CO7" s="24">
        <v>49.54</v>
      </c>
      <c r="CP7" s="24">
        <v>49.15</v>
      </c>
      <c r="CQ7" s="24">
        <v>49.11</v>
      </c>
      <c r="CR7" s="24" t="s">
        <v>102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>
        <v>92.97</v>
      </c>
      <c r="CZ7" s="24">
        <v>93.39</v>
      </c>
      <c r="DA7" s="24">
        <v>93.28</v>
      </c>
      <c r="DB7" s="24">
        <v>93.07</v>
      </c>
      <c r="DC7" s="24" t="s">
        <v>102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>
        <v>4.6500000000000004</v>
      </c>
      <c r="DK7" s="24">
        <v>13.44</v>
      </c>
      <c r="DL7" s="24">
        <v>13.33</v>
      </c>
      <c r="DM7" s="24">
        <v>16.87</v>
      </c>
      <c r="DN7" s="24" t="s">
        <v>102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2024-01-30T02:34:25Z</cp:lastPrinted>
  <dcterms:created xsi:type="dcterms:W3CDTF">2023-12-12T00:56:24Z</dcterms:created>
  <dcterms:modified xsi:type="dcterms:W3CDTF">2024-01-30T06:33:48Z</dcterms:modified>
  <cp:category/>
</cp:coreProperties>
</file>