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J-4001s\UserData\033_財政課\R5\02_財政係\04_調査／財政係\05_静岡県調査（第４四半期）\03_公営企業に関する照会#5年保存\240117_【240202〆】公営企業に係る経営比較分析表（令和４年度決算）の分析等について\02_提出\"/>
    </mc:Choice>
  </mc:AlternateContent>
  <workbookProtection workbookAlgorithmName="SHA-512" workbookHashValue="+KwBDn9kO1RMmNeD4Zn9SZ3qrK5uV6WiyXnCMqCBZFnU3H9VJaMhnCLgly7I22awAuzxriy0eSnSluoJ8O74EA==" workbookSaltValue="0RLESKUy+Lb++TLoUg5c8Q==" workbookSpinCount="100000" lockStructure="1"/>
  <bookViews>
    <workbookView xWindow="0" yWindow="0" windowWidth="20490" windowHeight="71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W10" i="4" s="1"/>
  <c r="P6" i="5"/>
  <c r="P10" i="4" s="1"/>
  <c r="O6" i="5"/>
  <c r="I10" i="4" s="1"/>
  <c r="N6" i="5"/>
  <c r="B10" i="4" s="1"/>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F85" i="4"/>
  <c r="E85" i="4"/>
  <c r="AL10" i="4"/>
  <c r="BB8" i="4"/>
  <c r="AT8" i="4"/>
  <c r="AL8" i="4"/>
  <c r="AD8" i="4"/>
  <c r="W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<sst xmlns="http://schemas.openxmlformats.org/spreadsheetml/2006/main" count="228" uniqueCount="114">
  <si>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</si>
  <si>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</si>
  <si>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</si>
  <si>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</si>
  <si>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</si>
  <si>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</si>
  <si>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</si>
  <si>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</si>
  <si>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</si>
  <si>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</si>
  <si>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</si>
  <si>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</si>
  <si>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</si>
  <si>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</si>
  <si>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</si>
  <si>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</si>
  <si>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</si>
  <si>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</si>
  <si>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</si>
  <si>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</si>
  <si>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</si>
  <si>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</si>
  <si>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</si>
  <si>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</si>
  <si>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</si>
  <si>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</si>
  <si>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</si>
  <si>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</si>
  <si>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</si>
  <si>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</si>
  <si>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</si>
  <si>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</si>
  <si>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</si>
  <si>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</si>
  <si>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</si>
  <si>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</si>
  <si>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</si>
  <si>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</si>
  <si>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</si>
  <si>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</si>
  <si>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</si>
  <si>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</si>
  <si>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</si>
  <si>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</si>
  <si>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</si>
  <si>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</si>
  <si>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</si>
  <si>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</si>
  <si>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</si>
  <si>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</si>
  <si>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</si>
  <si>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</si>
  <si>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</si>
  <si>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</si>
  <si>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</si>
  <si>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</si>
  <si>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</si>
  <si>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</si>
  <si>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</si>
  <si>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</si>
  <si>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</si>
  <si>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</si>
  <si>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</si>
  <si>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</si>
  <si>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</si>
  <si>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</si>
  <si>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</si>
  <si>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</si>
  <si>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</si>
  <si>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</si>
  <si>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</si>
  <si>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</si>
  <si>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</si>
  <si>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</si>
  <si>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</si>
  <si>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</si>
  <si>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</si>
  <si>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</si>
  <si>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</si>
  <si>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</si>
  <si>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</si>
  <si>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</si>
  <si>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</si>
  <si>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</si>
  <si>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</si>
  <si>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</si>
  <si>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</si>
  <si>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</si>
  <si>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</si>
  <si>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</si>
  <si>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</si>
  <si>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</si>
  <si>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</si>
  <si>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菊川市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</si>
  <si>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</si>
  <si>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</si>
  <si>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</si>
  <si>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</si>
  <si>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</si>
  <si>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</si>
  <si>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</si>
  <si>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</si>
  <si>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</si>
  <si>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</si>
  <si>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</si>
  <si>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</si>
  <si>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</si>
  <si>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</si>
  <si>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</si>
  <si>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</si>
  <si>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</si>
  <si>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100％を超え、累積欠損金は無く累積欠損金比率も０％で、健全な経営状態と言えます。令和４年度の経常収支比率は、やや減少となりましたが、収益面では新型コロナウイルスによる在宅での需要が落ち着いたことによる給水収益の減少及び給水工事の減少により受託工事収益が減少したこと、費用面では委託料や工事請負費等の営業費用及び営業外費用が増加したことが要因と考えられます。今後も健全な経営状態を維持できるよう安定した給水収益の確保、費用の削減を図って行きます。
　流動比率は、前年度より上昇し、全国平均値及び類似団体平均値を大きく上回っており、短期債務に対する支払能力は十分に有しています。これは、建設改良費等の財源に充てるための企業債の借入れの増加により、流動資産が増加したためと考えられます。
　企業債残高対給水収益比率は、全国平均値及び類似団体平均値を大きく下回っていますが、今後は企業債を効果的に活用し、水道施設の更新や管路の耐震化等の整備を図って行く必要があるため、当該比率の動向を注視する必要があると考えます。
　料金回収率は100％を超え、全国平均値及び類似団体平均値を上回っており、給水にかかる費用を給水収益のみで賄えています。
　給水原価は、前年度を上回り、全国平均値及び類似団体平均値も上回っています。これは、前年度に比べ、委託料、工事請負費等の営業費用が増加し、総有収水量が減少したことが要因と考えられます。
　施設利用率は、全国平均値及び類似団体平均値を上回っており、適切な規模の水道施設を効率的に利用しています。
　有収率は、前年度に比べ微減となりましたが、類似団体平均値は上回っているものの全国平均値は下回っています。引き続き漏水調査等による原因究明を進め、早期の修繕や老朽管の更新等をする必要があると考えます。</t>
    <rPh sb="22" eb="23">
      <t>ナ</t>
    </rPh>
    <rPh sb="28" eb="29">
      <t>キン</t>
    </rPh>
    <rPh sb="49" eb="51">
      <t>レイワ</t>
    </rPh>
    <rPh sb="52" eb="54">
      <t>ネンド</t>
    </rPh>
    <rPh sb="55" eb="61">
      <t>ケイジョウシュウシヒリツ</t>
    </rPh>
    <rPh sb="65" eb="67">
      <t>ゲンショウ</t>
    </rPh>
    <rPh sb="75" eb="78">
      <t>シュウエキメン</t>
    </rPh>
    <rPh sb="80" eb="82">
      <t>シンガタ</t>
    </rPh>
    <rPh sb="92" eb="94">
      <t>ザイタク</t>
    </rPh>
    <rPh sb="96" eb="98">
      <t>ジュヨウ</t>
    </rPh>
    <rPh sb="99" eb="100">
      <t>オ</t>
    </rPh>
    <rPh sb="101" eb="102">
      <t>ツ</t>
    </rPh>
    <rPh sb="110" eb="111">
      <t>オヨ</t>
    </rPh>
    <rPh sb="118" eb="122">
      <t>キュウスイコウジ</t>
    </rPh>
    <rPh sb="123" eb="125">
      <t>ゲンショウ</t>
    </rPh>
    <rPh sb="129" eb="131">
      <t>シュウエキ</t>
    </rPh>
    <rPh sb="141" eb="142">
      <t>ナラ</t>
    </rPh>
    <rPh sb="147" eb="150">
      <t>イタクリョウ</t>
    </rPh>
    <rPh sb="151" eb="156">
      <t>コウジウケオイヒ</t>
    </rPh>
    <rPh sb="156" eb="157">
      <t>ナド</t>
    </rPh>
    <rPh sb="160" eb="162">
      <t>ゾウカ</t>
    </rPh>
    <rPh sb="162" eb="163">
      <t>オヨ</t>
    </rPh>
    <rPh sb="164" eb="167">
      <t>エイギョウガイ</t>
    </rPh>
    <rPh sb="167" eb="169">
      <t>ヒヨウ</t>
    </rPh>
    <rPh sb="175" eb="176">
      <t>カンガ</t>
    </rPh>
    <rPh sb="239" eb="240">
      <t>ゼン</t>
    </rPh>
    <rPh sb="300" eb="302">
      <t>ケンセツ</t>
    </rPh>
    <rPh sb="302" eb="305">
      <t>カイリョウヒ</t>
    </rPh>
    <rPh sb="305" eb="306">
      <t>ナド</t>
    </rPh>
    <rPh sb="307" eb="309">
      <t>ザイゲン</t>
    </rPh>
    <rPh sb="310" eb="311">
      <t>ア</t>
    </rPh>
    <rPh sb="316" eb="319">
      <t>キギョウサイ</t>
    </rPh>
    <rPh sb="320" eb="322">
      <t>カリイレ</t>
    </rPh>
    <rPh sb="324" eb="326">
      <t>ゾウカ</t>
    </rPh>
    <rPh sb="330" eb="334">
      <t>リュウドウシサン</t>
    </rPh>
    <rPh sb="335" eb="337">
      <t>ゾウカ</t>
    </rPh>
    <rPh sb="342" eb="343">
      <t>カンガ</t>
    </rPh>
    <rPh sb="395" eb="398">
      <t>キギョウサイ</t>
    </rPh>
    <rPh sb="399" eb="402">
      <t>コウカテキ</t>
    </rPh>
    <rPh sb="403" eb="405">
      <t>カツヨウ</t>
    </rPh>
    <rPh sb="407" eb="409">
      <t>スイドウ</t>
    </rPh>
    <rPh sb="409" eb="411">
      <t>シセツ</t>
    </rPh>
    <rPh sb="412" eb="414">
      <t>コウシン</t>
    </rPh>
    <rPh sb="415" eb="417">
      <t>カンロ</t>
    </rPh>
    <rPh sb="418" eb="421">
      <t>タイシンカ</t>
    </rPh>
    <rPh sb="421" eb="422">
      <t>ナド</t>
    </rPh>
    <rPh sb="423" eb="425">
      <t>セイビ</t>
    </rPh>
    <rPh sb="426" eb="427">
      <t>ハカ</t>
    </rPh>
    <rPh sb="429" eb="430">
      <t>イ</t>
    </rPh>
    <rPh sb="431" eb="433">
      <t>ヒツヨウ</t>
    </rPh>
    <rPh sb="439" eb="441">
      <t>トウガイ</t>
    </rPh>
    <rPh sb="441" eb="443">
      <t>ヒリツ</t>
    </rPh>
    <rPh sb="444" eb="446">
      <t>ドウコウ</t>
    </rPh>
    <rPh sb="447" eb="449">
      <t>チュウシ</t>
    </rPh>
    <rPh sb="451" eb="453">
      <t>ヒツヨウ</t>
    </rPh>
    <rPh sb="457" eb="458">
      <t>カンガ</t>
    </rPh>
    <rPh sb="531" eb="534">
      <t>ゼンネンド</t>
    </rPh>
    <rPh sb="536" eb="537">
      <t>マワ</t>
    </rPh>
    <rPh sb="566" eb="569">
      <t>ゼンネンド</t>
    </rPh>
    <rPh sb="570" eb="571">
      <t>クラ</t>
    </rPh>
    <rPh sb="573" eb="576">
      <t>イタクリョウ</t>
    </rPh>
    <rPh sb="577" eb="581">
      <t>コウジウケオイ</t>
    </rPh>
    <rPh sb="581" eb="582">
      <t>ヒ</t>
    </rPh>
    <rPh sb="582" eb="583">
      <t>ナド</t>
    </rPh>
    <rPh sb="584" eb="588">
      <t>エイギョウヒヨウ</t>
    </rPh>
    <rPh sb="589" eb="591">
      <t>ゾウカ</t>
    </rPh>
    <rPh sb="593" eb="594">
      <t>ソウ</t>
    </rPh>
    <rPh sb="594" eb="598">
      <t>ユウシュウスイリョウ</t>
    </rPh>
    <rPh sb="599" eb="601">
      <t>ゲンショウ</t>
    </rPh>
    <rPh sb="606" eb="608">
      <t>ヨウイン</t>
    </rPh>
    <rPh sb="756" eb="757">
      <t>トウ</t>
    </rPh>
    <rPh sb="760" eb="762">
      <t>ヒツヨウ</t>
    </rPh>
    <rPh sb="766" eb="767">
      <t>カンガ</t>
    </rPh>
    <phoneticPr fontId="4"/>
  </si>
  <si>
    <t>　有形固定資産減価償却率は、全国平均値及び類似団体平均値を上回っており、近年上昇傾向にあることから、計画的に施設の更新を進めていく必要があります。
　管路経年化率は、前年度よりやや減少し、全国平均値及び類似団体平均値も下回っていますが、今後老朽化が進めば上昇する可能性があることから、引き続き計画的な管路更新を行っていく必要があります。
　管路更新率は、前年度より減少しましたが、全国平均値及び類似団体平均値は上回りました。今後も長期的かつ計画的な老朽管更新事業を進めていく必要があります。</t>
    <rPh sb="1" eb="7">
      <t>ユウケイコテイシサン</t>
    </rPh>
    <rPh sb="18" eb="19">
      <t>アタイ</t>
    </rPh>
    <rPh sb="19" eb="20">
      <t>オヨ</t>
    </rPh>
    <rPh sb="29" eb="31">
      <t>ウワマワ</t>
    </rPh>
    <rPh sb="36" eb="38">
      <t>キンネン</t>
    </rPh>
    <rPh sb="38" eb="40">
      <t>ジョウショウ</t>
    </rPh>
    <rPh sb="40" eb="42">
      <t>ケイコウ</t>
    </rPh>
    <rPh sb="50" eb="53">
      <t>ケイカクテキ</t>
    </rPh>
    <rPh sb="54" eb="56">
      <t>シセツ</t>
    </rPh>
    <rPh sb="57" eb="59">
      <t>コウシン</t>
    </rPh>
    <rPh sb="60" eb="61">
      <t>スス</t>
    </rPh>
    <rPh sb="65" eb="67">
      <t>ヒツヨウ</t>
    </rPh>
    <rPh sb="90" eb="92">
      <t>ゲンショウ</t>
    </rPh>
    <rPh sb="98" eb="99">
      <t>アタイ</t>
    </rPh>
    <rPh sb="99" eb="100">
      <t>オヨ</t>
    </rPh>
    <rPh sb="109" eb="110">
      <t>シタ</t>
    </rPh>
    <rPh sb="118" eb="120">
      <t>コンゴ</t>
    </rPh>
    <rPh sb="120" eb="123">
      <t>ロウキュウカ</t>
    </rPh>
    <rPh sb="124" eb="125">
      <t>スス</t>
    </rPh>
    <rPh sb="127" eb="129">
      <t>ジョウショウ</t>
    </rPh>
    <rPh sb="131" eb="134">
      <t>カノウセイ</t>
    </rPh>
    <rPh sb="142" eb="143">
      <t>ヒ</t>
    </rPh>
    <rPh sb="144" eb="145">
      <t>ツヅ</t>
    </rPh>
    <rPh sb="177" eb="180">
      <t>ゼンネンド</t>
    </rPh>
    <rPh sb="182" eb="184">
      <t>ゲンショウ</t>
    </rPh>
    <rPh sb="190" eb="195">
      <t>ゼンコクヘイキンチ</t>
    </rPh>
    <rPh sb="198" eb="200">
      <t>ダンタイ</t>
    </rPh>
    <rPh sb="200" eb="202">
      <t>ヘイキン</t>
    </rPh>
    <rPh sb="202" eb="203">
      <t>アタイ</t>
    </rPh>
    <rPh sb="211" eb="213">
      <t>コンゴ</t>
    </rPh>
    <phoneticPr fontId="4"/>
  </si>
  <si>
    <t>　水道事業における主な収入である給水収益は、前年度に比べ減少したものの、経常収支比率及び料金回収率は100％を超えており、安定した水道事業経営となっています。
　今後、人口減少による給水収益の減少や老朽化資産の増加が予想されることから、各種業務の外部委託の検討等による経費削減を進めます。また、有収率を改善するために定期的な漏水調査を実施し、管路経年化率と管路更新率を改善するため、計画的な管路更新事業を進めます。
　他市と広域での窓口業務の共同委託等の研究を進め、費用削減や事業の持続性を確保できるように努めます。</t>
    <rPh sb="1" eb="3">
      <t>スイドウ</t>
    </rPh>
    <rPh sb="3" eb="5">
      <t>ジギョウ</t>
    </rPh>
    <rPh sb="9" eb="10">
      <t>シュ</t>
    </rPh>
    <rPh sb="11" eb="13">
      <t>シュウニュウ</t>
    </rPh>
    <rPh sb="16" eb="18">
      <t>キュウスイ</t>
    </rPh>
    <rPh sb="18" eb="20">
      <t>シュウエキ</t>
    </rPh>
    <rPh sb="26" eb="27">
      <t>クラ</t>
    </rPh>
    <rPh sb="28" eb="30">
      <t>ゲンショウ</t>
    </rPh>
    <rPh sb="36" eb="42">
      <t>ケイジョウシュウシヒリツ</t>
    </rPh>
    <rPh sb="42" eb="43">
      <t>オヨ</t>
    </rPh>
    <rPh sb="44" eb="49">
      <t>リョウキンカイシュウリツ</t>
    </rPh>
    <rPh sb="55" eb="56">
      <t>コ</t>
    </rPh>
    <rPh sb="60" eb="62">
      <t>スイドウ</t>
    </rPh>
    <rPh sb="62" eb="64">
      <t>ジギョウ</t>
    </rPh>
    <rPh sb="64" eb="66">
      <t>ケイエイ</t>
    </rPh>
    <rPh sb="76" eb="78">
      <t>コンゴ</t>
    </rPh>
    <rPh sb="79" eb="81">
      <t>ジンコウ</t>
    </rPh>
    <rPh sb="81" eb="83">
      <t>ゲンショウ</t>
    </rPh>
    <rPh sb="86" eb="88">
      <t>キュウスイ</t>
    </rPh>
    <rPh sb="88" eb="90">
      <t>シュウエキ</t>
    </rPh>
    <rPh sb="91" eb="93">
      <t>ゲンショウ</t>
    </rPh>
    <rPh sb="94" eb="96">
      <t>ロウキュウ</t>
    </rPh>
    <rPh sb="96" eb="97">
      <t>カ</t>
    </rPh>
    <rPh sb="97" eb="99">
      <t>シサン</t>
    </rPh>
    <rPh sb="100" eb="102">
      <t>ゾウカ</t>
    </rPh>
    <rPh sb="103" eb="105">
      <t>ヨソウ</t>
    </rPh>
    <rPh sb="113" eb="115">
      <t>カクシュ</t>
    </rPh>
    <rPh sb="115" eb="117">
      <t>ギョウム</t>
    </rPh>
    <rPh sb="118" eb="120">
      <t>ガイブ</t>
    </rPh>
    <rPh sb="120" eb="122">
      <t>イタク</t>
    </rPh>
    <rPh sb="123" eb="125">
      <t>ケントウ</t>
    </rPh>
    <rPh sb="126" eb="128">
      <t>ハイスイ</t>
    </rPh>
    <rPh sb="128" eb="129">
      <t>カン</t>
    </rPh>
    <rPh sb="134" eb="135">
      <t>スス</t>
    </rPh>
    <rPh sb="159" eb="161">
      <t>チョウサ</t>
    </rPh>
    <rPh sb="162" eb="164">
      <t>ジッシ</t>
    </rPh>
    <rPh sb="166" eb="168">
      <t>カンロ</t>
    </rPh>
    <rPh sb="168" eb="171">
      <t>ケイネンカ</t>
    </rPh>
    <rPh sb="171" eb="172">
      <t>リツ</t>
    </rPh>
    <rPh sb="173" eb="175">
      <t>カンロ</t>
    </rPh>
    <rPh sb="175" eb="177">
      <t>コウシン</t>
    </rPh>
    <rPh sb="177" eb="178">
      <t>リツ</t>
    </rPh>
    <rPh sb="179" eb="181">
      <t>カイゼン</t>
    </rPh>
    <rPh sb="186" eb="189">
      <t>ケイカクテキ</t>
    </rPh>
    <rPh sb="190" eb="192">
      <t>カンロ</t>
    </rPh>
    <rPh sb="192" eb="194">
      <t>コウシン</t>
    </rPh>
    <rPh sb="194" eb="196">
      <t>ジギョウ</t>
    </rPh>
    <rPh sb="197" eb="198">
      <t>スス</t>
    </rPh>
    <rPh sb="207" eb="209">
      <t>コウイキ</t>
    </rPh>
    <rPh sb="211" eb="215">
      <t>マドグチギョウム</t>
    </rPh>
    <rPh sb="216" eb="220">
      <t>キョウドウイタク</t>
    </rPh>
    <rPh sb="220" eb="221">
      <t>ナド</t>
    </rPh>
    <rPh sb="222" eb="224">
      <t>ケンキュウ</t>
    </rPh>
    <rPh sb="225" eb="226">
      <t>スス</t>
    </rPh>
    <rPh sb="228" eb="230">
      <t>ヒヨウ</t>
    </rPh>
    <rPh sb="230" eb="232">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</si>
</sst>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0.69</c:v>
                </c:pt>
                <c:pt idx="1">
                  <c:v>0.89</c:v>
                </c:pt>
                <c:pt idx="2">
                  <c:v>0.65</c:v>
                </c:pt>
                <c:pt idx="3">
                  <c:v>0.96</c:v>
                </c:pt>
                <c:pt idx="4">
                  <c:v>0.62</c:v>
                </c:pt>
              </c:numCache>
            </c:numRef>
          </c:val>
          <c:extLst>
            <c:ext xmlns:c16="http://schemas.microsoft.com/office/drawing/2014/chart" uri="{C3380CC4-5D6E-409C-BE32-E72D297353CC}">
              <c16:uniqueId val="{00000000-9993-426A-AB19-03DC14E541A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9993-426A-AB19-03DC14E541A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72.239999999999995</c:v>
                </c:pt>
                <c:pt idx="1">
                  <c:v>71.75</c:v>
                </c:pt>
                <c:pt idx="2">
                  <c:v>72.39</c:v>
                </c:pt>
                <c:pt idx="3">
                  <c:v>71.989999999999995</c:v>
                </c:pt>
                <c:pt idx="4">
                  <c:v>71.31</c:v>
                </c:pt>
              </c:numCache>
            </c:numRef>
          </c:val>
          <c:extLst>
            <c:ext xmlns:c16="http://schemas.microsoft.com/office/drawing/2014/chart" uri="{C3380CC4-5D6E-409C-BE32-E72D297353CC}">
              <c16:uniqueId val="{00000000-9E72-4D65-9143-B84DF4D1C4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9E72-4D65-9143-B84DF4D1C4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85.2</c:v>
                </c:pt>
                <c:pt idx="1">
                  <c:v>85.32</c:v>
                </c:pt>
                <c:pt idx="2">
                  <c:v>85.4</c:v>
                </c:pt>
                <c:pt idx="3">
                  <c:v>85.01</c:v>
                </c:pt>
                <c:pt idx="4">
                  <c:v>84.27</c:v>
                </c:pt>
              </c:numCache>
            </c:numRef>
          </c:val>
          <c:extLst>
            <c:ext xmlns:c16="http://schemas.microsoft.com/office/drawing/2014/chart" uri="{C3380CC4-5D6E-409C-BE32-E72D297353CC}">
              <c16:uniqueId val="{00000000-3E86-4EBF-BC5C-73760AE423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3E86-4EBF-BC5C-73760AE423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114.4</c:v>
                </c:pt>
                <c:pt idx="1">
                  <c:v>109.62</c:v>
                </c:pt>
                <c:pt idx="2">
                  <c:v>110.99</c:v>
                </c:pt>
                <c:pt idx="3">
                  <c:v>111.7</c:v>
                </c:pt>
                <c:pt idx="4">
                  <c:v>108.09</c:v>
                </c:pt>
              </c:numCache>
            </c:numRef>
          </c:val>
          <c:extLst>
            <c:ext xmlns:c16="http://schemas.microsoft.com/office/drawing/2014/chart" uri="{C3380CC4-5D6E-409C-BE32-E72D297353CC}">
              <c16:uniqueId val="{00000000-94D2-4DE4-A676-796CD609A85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94D2-4DE4-A676-796CD609A85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49.94</c:v>
                </c:pt>
                <c:pt idx="1">
                  <c:v>50.48</c:v>
                </c:pt>
                <c:pt idx="2">
                  <c:v>51.58</c:v>
                </c:pt>
                <c:pt idx="3">
                  <c:v>52.26</c:v>
                </c:pt>
                <c:pt idx="4">
                  <c:v>52.81</c:v>
                </c:pt>
              </c:numCache>
            </c:numRef>
          </c:val>
          <c:extLst>
            <c:ext xmlns:c16="http://schemas.microsoft.com/office/drawing/2014/chart" uri="{C3380CC4-5D6E-409C-BE32-E72D297353CC}">
              <c16:uniqueId val="{00000000-2C1A-432A-ADEE-57FA129EBCD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2C1A-432A-ADEE-57FA129EBCD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10.87</c:v>
                </c:pt>
                <c:pt idx="1">
                  <c:v>10.85</c:v>
                </c:pt>
                <c:pt idx="2">
                  <c:v>14.45</c:v>
                </c:pt>
                <c:pt idx="3">
                  <c:v>17.95</c:v>
                </c:pt>
                <c:pt idx="4">
                  <c:v>17.260000000000002</c:v>
                </c:pt>
              </c:numCache>
            </c:numRef>
          </c:val>
          <c:extLst>
            <c:ext xmlns:c16="http://schemas.microsoft.com/office/drawing/2014/chart" uri="{C3380CC4-5D6E-409C-BE32-E72D297353CC}">
              <c16:uniqueId val="{00000000-8BE2-49DF-A34E-6348256A0CC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8BE2-49DF-A34E-6348256A0CC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92-426A-96DF-463111424A9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AF92-426A-96DF-463111424A9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305.13</c:v>
                </c:pt>
                <c:pt idx="1">
                  <c:v>311.24</c:v>
                </c:pt>
                <c:pt idx="2">
                  <c:v>370.18</c:v>
                </c:pt>
                <c:pt idx="3">
                  <c:v>380.96</c:v>
                </c:pt>
                <c:pt idx="4">
                  <c:v>401.9</c:v>
                </c:pt>
              </c:numCache>
            </c:numRef>
          </c:val>
          <c:extLst>
            <c:ext xmlns:c16="http://schemas.microsoft.com/office/drawing/2014/chart" uri="{C3380CC4-5D6E-409C-BE32-E72D297353CC}">
              <c16:uniqueId val="{00000000-BD20-4231-9E1F-3ABFE82D91F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BD20-4231-9E1F-3ABFE82D91F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143.16</c:v>
                </c:pt>
                <c:pt idx="1">
                  <c:v>135.66</c:v>
                </c:pt>
                <c:pt idx="2">
                  <c:v>125.97</c:v>
                </c:pt>
                <c:pt idx="3">
                  <c:v>123.17</c:v>
                </c:pt>
                <c:pt idx="4">
                  <c:v>130.22</c:v>
                </c:pt>
              </c:numCache>
            </c:numRef>
          </c:val>
          <c:extLst>
            <c:ext xmlns:c16="http://schemas.microsoft.com/office/drawing/2014/chart" uri="{C3380CC4-5D6E-409C-BE32-E72D297353CC}">
              <c16:uniqueId val="{00000000-48FE-498F-9F02-621CB71F4B0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48FE-498F-9F02-621CB71F4B0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111.15</c:v>
                </c:pt>
                <c:pt idx="1">
                  <c:v>107.44</c:v>
                </c:pt>
                <c:pt idx="2">
                  <c:v>109.03</c:v>
                </c:pt>
                <c:pt idx="3">
                  <c:v>109.09</c:v>
                </c:pt>
                <c:pt idx="4">
                  <c:v>105.27</c:v>
                </c:pt>
              </c:numCache>
            </c:numRef>
          </c:val>
          <c:extLst>
            <c:ext xmlns:c16="http://schemas.microsoft.com/office/drawing/2014/chart" uri="{C3380CC4-5D6E-409C-BE32-E72D297353CC}">
              <c16:uniqueId val="{00000000-F459-4D94-BFD9-90F9BEA872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F459-4D94-BFD9-90F9BEA872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171.12</c:v>
                </c:pt>
                <c:pt idx="1">
                  <c:v>177.09</c:v>
                </c:pt>
                <c:pt idx="2">
                  <c:v>173.73</c:v>
                </c:pt>
                <c:pt idx="3">
                  <c:v>173.97</c:v>
                </c:pt>
                <c:pt idx="4">
                  <c:v>180.09</c:v>
                </c:pt>
              </c:numCache>
            </c:numRef>
          </c:val>
          <c:extLst>
            <c:ext xmlns:c16="http://schemas.microsoft.com/office/drawing/2014/chart" uri="{C3380CC4-5D6E-409C-BE32-E72D297353CC}">
              <c16:uniqueId val="{00000000-8BDD-4AAF-B9A2-DD4D14B79E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8BDD-4AAF-B9A2-DD4D14B79E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静岡県　菊川市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47738</v>
      </c>
      <c r="AM8" s="69"/>
      <c r="AN8" s="69"/>
      <c r="AO8" s="69"/>
      <c r="AP8" s="69"/>
      <c r="AQ8" s="69"/>
      <c r="AR8" s="69"/>
      <c r="AS8" s="69"/>
      <c r="AT8" s="37">
        <f>データ!$S$6</f>
        <v>94.19</v>
      </c>
      <c r="AU8" s="38"/>
      <c r="AV8" s="38"/>
      <c r="AW8" s="38"/>
      <c r="AX8" s="38"/>
      <c r="AY8" s="38"/>
      <c r="AZ8" s="38"/>
      <c r="BA8" s="38"/>
      <c r="BB8" s="58">
        <f>データ!$T$6</f>
        <v>506.83</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84.3</v>
      </c>
      <c r="J10" s="38"/>
      <c r="K10" s="38"/>
      <c r="L10" s="38"/>
      <c r="M10" s="38"/>
      <c r="N10" s="38"/>
      <c r="O10" s="68"/>
      <c r="P10" s="58">
        <f>データ!$P$6</f>
        <v>99.63</v>
      </c>
      <c r="Q10" s="58"/>
      <c r="R10" s="58"/>
      <c r="S10" s="58"/>
      <c r="T10" s="58"/>
      <c r="U10" s="58"/>
      <c r="V10" s="58"/>
      <c r="W10" s="69">
        <f>データ!$Q$6</f>
        <v>3645</v>
      </c>
      <c r="X10" s="69"/>
      <c r="Y10" s="69"/>
      <c r="Z10" s="69"/>
      <c r="AA10" s="69"/>
      <c r="AB10" s="69"/>
      <c r="AC10" s="69"/>
      <c r="AD10" s="2"/>
      <c r="AE10" s="2"/>
      <c r="AF10" s="2"/>
      <c r="AG10" s="2"/>
      <c r="AH10" s="2"/>
      <c r="AI10" s="2"/>
      <c r="AJ10" s="2"/>
      <c r="AK10" s="2"/>
      <c r="AL10" s="69">
        <f>データ!$U$6</f>
        <v>46819</v>
      </c>
      <c r="AM10" s="69"/>
      <c r="AN10" s="69"/>
      <c r="AO10" s="69"/>
      <c r="AP10" s="69"/>
      <c r="AQ10" s="69"/>
      <c r="AR10" s="69"/>
      <c r="AS10" s="69"/>
      <c r="AT10" s="37">
        <f>データ!$V$6</f>
        <v>73.78</v>
      </c>
      <c r="AU10" s="38"/>
      <c r="AV10" s="38"/>
      <c r="AW10" s="38"/>
      <c r="AX10" s="38"/>
      <c r="AY10" s="38"/>
      <c r="AZ10" s="38"/>
      <c r="BA10" s="38"/>
      <c r="BB10" s="58">
        <f>データ!$W$6</f>
        <v>634.58000000000004</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p7Xd/lbvxEdlsaesIrHvb/7hycG3hGjbYpSZRI/JgwcoVe9mvzTYwG67f0iBxcg2SQ41SLRjm7+nDu4VdQ+bw==" saltValue="MckCSeNMHoU41epiSCxsc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222241</v>
      </c>
      <c r="D6" s="20">
        <f t="shared" si="3"/>
        <v>46</v>
      </c>
      <c r="E6" s="20">
        <f t="shared" si="3"/>
        <v>1</v>
      </c>
      <c r="F6" s="20">
        <f t="shared" si="3"/>
        <v>0</v>
      </c>
      <c r="G6" s="20">
        <f t="shared" si="3"/>
        <v>1</v>
      </c>
      <c r="H6" s="20" t="str">
        <f t="shared" si="3"/>
        <v>静岡県　菊川市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84.3</v>
      </c>
      <c r="P6" s="21">
        <f t="shared" si="3"/>
        <v>99.63</v>
      </c>
      <c r="Q6" s="21">
        <f t="shared" si="3"/>
        <v>3645</v>
      </c>
      <c r="R6" s="21">
        <f t="shared" si="3"/>
        <v>47738</v>
      </c>
      <c r="S6" s="21">
        <f t="shared" si="3"/>
        <v>94.19</v>
      </c>
      <c r="T6" s="21">
        <f t="shared" si="3"/>
        <v>506.83</v>
      </c>
      <c r="U6" s="21">
        <f t="shared" si="3"/>
        <v>46819</v>
      </c>
      <c r="V6" s="21">
        <f t="shared" si="3"/>
        <v>73.78</v>
      </c>
      <c r="W6" s="21">
        <f t="shared" si="3"/>
        <v>634.58000000000004</v>
      </c>
      <c r="X6" s="22">
        <f>IF(X7="",NA(),X7)</f>
        <v>114.4</v>
      </c>
      <c r="Y6" s="22">
        <f t="shared" ref="Y6:AG6" si="4">IF(Y7="",NA(),Y7)</f>
        <v>109.62</v>
      </c>
      <c r="Z6" s="22">
        <f t="shared" si="4"/>
        <v>110.99</v>
      </c>
      <c r="AA6" s="22">
        <f t="shared" si="4"/>
        <v>111.7</v>
      </c>
      <c r="AB6" s="22">
        <f t="shared" si="4"/>
        <v>108.09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305.13</v>
      </c>
      <c r="AU6" s="22">
        <f t="shared" ref="AU6:BC6" si="6">IF(AU7="",NA(),AU7)</f>
        <v>311.24</v>
      </c>
      <c r="AV6" s="22">
        <f t="shared" si="6"/>
        <v>370.18</v>
      </c>
      <c r="AW6" s="22">
        <f t="shared" si="6"/>
        <v>380.96</v>
      </c>
      <c r="AX6" s="22">
        <f t="shared" si="6"/>
        <v>401.9</v>
      </c>
      <c r="AY6" s="22">
        <f t="shared" si="6"/>
        <v>366.03</v>
      </c>
      <c r="AZ6" s="22">
        <f t="shared" si="6"/>
        <v>365.18</v>
      </c>
      <c r="BA6" s="22">
        <f t="shared" si="6"/>
        <v>327.77</v>
      </c>
      <c r="BB6" s="22">
        <f t="shared" si="6"/>
        <v>338.02</v>
      </c>
      <c r="BC6" s="22">
        <f t="shared" si="6"/>
        <v>345.94</v>
      </c>
      <c r="BD6" s="21" t="str">
        <f>IF(BD7="","",IF(BD7="-","【-】","【"&amp;SUBSTITUTE(TEXT(BD7,"#,##0.00"),"-","△")&amp;"】"))</f>
        <v>【252.29】</v>
      </c>
      <c r="BE6" s="22">
        <f>IF(BE7="",NA(),BE7)</f>
        <v>143.16</v>
      </c>
      <c r="BF6" s="22">
        <f t="shared" ref="BF6:BN6" si="7">IF(BF7="",NA(),BF7)</f>
        <v>135.66</v>
      </c>
      <c r="BG6" s="22">
        <f t="shared" si="7"/>
        <v>125.97</v>
      </c>
      <c r="BH6" s="22">
        <f t="shared" si="7"/>
        <v>123.17</v>
      </c>
      <c r="BI6" s="22">
        <f t="shared" si="7"/>
        <v>130.22</v>
      </c>
      <c r="BJ6" s="22">
        <f t="shared" si="7"/>
        <v>370.12</v>
      </c>
      <c r="BK6" s="22">
        <f t="shared" si="7"/>
        <v>371.65</v>
      </c>
      <c r="BL6" s="22">
        <f t="shared" si="7"/>
        <v>397.1</v>
      </c>
      <c r="BM6" s="22">
        <f t="shared" si="7"/>
        <v>379.91</v>
      </c>
      <c r="BN6" s="22">
        <f t="shared" si="7"/>
        <v>386.61</v>
      </c>
      <c r="BO6" s="21" t="str">
        <f>IF(BO7="","",IF(BO7="-","【-】","【"&amp;SUBSTITUTE(TEXT(BO7,"#,##0.00"),"-","△")&amp;"】"))</f>
        <v>【268.07】</v>
      </c>
      <c r="BP6" s="22">
        <f>IF(BP7="",NA(),BP7)</f>
        <v>111.15</v>
      </c>
      <c r="BQ6" s="22">
        <f t="shared" ref="BQ6:BY6" si="8">IF(BQ7="",NA(),BQ7)</f>
        <v>107.44</v>
      </c>
      <c r="BR6" s="22">
        <f t="shared" si="8"/>
        <v>109.03</v>
      </c>
      <c r="BS6" s="22">
        <f t="shared" si="8"/>
        <v>109.09</v>
      </c>
      <c r="BT6" s="22">
        <f t="shared" si="8"/>
        <v>105.27</v>
      </c>
      <c r="BU6" s="22">
        <f t="shared" si="8"/>
        <v>100.42</v>
      </c>
      <c r="BV6" s="22">
        <f t="shared" si="8"/>
        <v>98.77</v>
      </c>
      <c r="BW6" s="22">
        <f t="shared" si="8"/>
        <v>95.79</v>
      </c>
      <c r="BX6" s="22">
        <f t="shared" si="8"/>
        <v>98.3</v>
      </c>
      <c r="BY6" s="22">
        <f t="shared" si="8"/>
        <v>93.82</v>
      </c>
      <c r="BZ6" s="21" t="str">
        <f>IF(BZ7="","",IF(BZ7="-","【-】","【"&amp;SUBSTITUTE(TEXT(BZ7,"#,##0.00"),"-","△")&amp;"】"))</f>
        <v>【97.47】</v>
      </c>
      <c r="CA6" s="22">
        <f>IF(CA7="",NA(),CA7)</f>
        <v>171.12</v>
      </c>
      <c r="CB6" s="22">
        <f t="shared" ref="CB6:CJ6" si="9">IF(CB7="",NA(),CB7)</f>
        <v>177.09</v>
      </c>
      <c r="CC6" s="22">
        <f t="shared" si="9"/>
        <v>173.73</v>
      </c>
      <c r="CD6" s="22">
        <f t="shared" si="9"/>
        <v>173.97</v>
      </c>
      <c r="CE6" s="22">
        <f t="shared" si="9"/>
        <v>180.09</v>
      </c>
      <c r="CF6" s="22">
        <f t="shared" si="9"/>
        <v>171.67</v>
      </c>
      <c r="CG6" s="22">
        <f t="shared" si="9"/>
        <v>173.67</v>
      </c>
      <c r="CH6" s="22">
        <f t="shared" si="9"/>
        <v>171.13</v>
      </c>
      <c r="CI6" s="22">
        <f t="shared" si="9"/>
        <v>173.7</v>
      </c>
      <c r="CJ6" s="22">
        <f t="shared" si="9"/>
        <v>178.94</v>
      </c>
      <c r="CK6" s="21" t="str">
        <f>IF(CK7="","",IF(CK7="-","【-】","【"&amp;SUBSTITUTE(TEXT(CK7,"#,##0.00"),"-","△")&amp;"】"))</f>
        <v>【174.75】</v>
      </c>
      <c r="CL6" s="22">
        <f>IF(CL7="",NA(),CL7)</f>
        <v>72.239999999999995</v>
      </c>
      <c r="CM6" s="22">
        <f t="shared" ref="CM6:CU6" si="10">IF(CM7="",NA(),CM7)</f>
        <v>71.75</v>
      </c>
      <c r="CN6" s="22">
        <f t="shared" si="10"/>
        <v>72.39</v>
      </c>
      <c r="CO6" s="22">
        <f t="shared" si="10"/>
        <v>71.989999999999995</v>
      </c>
      <c r="CP6" s="22">
        <f t="shared" si="10"/>
        <v>71.31</v>
      </c>
      <c r="CQ6" s="22">
        <f t="shared" si="10"/>
        <v>59.74</v>
      </c>
      <c r="CR6" s="22">
        <f t="shared" si="10"/>
        <v>59.67</v>
      </c>
      <c r="CS6" s="22">
        <f t="shared" si="10"/>
        <v>60.12</v>
      </c>
      <c r="CT6" s="22">
        <f t="shared" si="10"/>
        <v>60.34</v>
      </c>
      <c r="CU6" s="22">
        <f t="shared" si="10"/>
        <v>59.54</v>
      </c>
      <c r="CV6" s="21" t="str">
        <f>IF(CV7="","",IF(CV7="-","【-】","【"&amp;SUBSTITUTE(TEXT(CV7,"#,##0.00"),"-","△")&amp;"】"))</f>
        <v>【59.97】</v>
      </c>
      <c r="CW6" s="22">
        <f>IF(CW7="",NA(),CW7)</f>
        <v>85.2</v>
      </c>
      <c r="CX6" s="22">
        <f t="shared" ref="CX6:DF6" si="11">IF(CX7="",NA(),CX7)</f>
        <v>85.32</v>
      </c>
      <c r="CY6" s="22">
        <f t="shared" si="11"/>
        <v>85.4</v>
      </c>
      <c r="CZ6" s="22">
        <f t="shared" si="11"/>
        <v>85.01</v>
      </c>
      <c r="DA6" s="22">
        <f t="shared" si="11"/>
        <v>84.27</v>
      </c>
      <c r="DB6" s="22">
        <f t="shared" si="11"/>
        <v>84.8</v>
      </c>
      <c r="DC6" s="22">
        <f t="shared" si="11"/>
        <v>84.6</v>
      </c>
      <c r="DD6" s="22">
        <f t="shared" si="11"/>
        <v>84.24</v>
      </c>
      <c r="DE6" s="22">
        <f t="shared" si="11"/>
        <v>84.19</v>
      </c>
      <c r="DF6" s="22">
        <f t="shared" si="11"/>
        <v>83.93</v>
      </c>
      <c r="DG6" s="21" t="str">
        <f>IF(DG7="","",IF(DG7="-","【-】","【"&amp;SUBSTITUTE(TEXT(DG7,"#,##0.00"),"-","△")&amp;"】"))</f>
        <v>【89.76】</v>
      </c>
      <c r="DH6" s="22">
        <f>IF(DH7="",NA(),DH7)</f>
        <v>49.94</v>
      </c>
      <c r="DI6" s="22">
        <f t="shared" ref="DI6:DQ6" si="12">IF(DI7="",NA(),DI7)</f>
        <v>50.48</v>
      </c>
      <c r="DJ6" s="22">
        <f t="shared" si="12"/>
        <v>51.58</v>
      </c>
      <c r="DK6" s="22">
        <f t="shared" si="12"/>
        <v>52.26</v>
      </c>
      <c r="DL6" s="22">
        <f t="shared" si="12"/>
        <v>52.81</v>
      </c>
      <c r="DM6" s="22">
        <f t="shared" si="12"/>
        <v>47.66</v>
      </c>
      <c r="DN6" s="22">
        <f t="shared" si="12"/>
        <v>48.17</v>
      </c>
      <c r="DO6" s="22">
        <f t="shared" si="12"/>
        <v>48.83</v>
      </c>
      <c r="DP6" s="22">
        <f t="shared" si="12"/>
        <v>49.96</v>
      </c>
      <c r="DQ6" s="22">
        <f t="shared" si="12"/>
        <v>50.82</v>
      </c>
      <c r="DR6" s="21" t="str">
        <f>IF(DR7="","",IF(DR7="-","【-】","【"&amp;SUBSTITUTE(TEXT(DR7,"#,##0.00"),"-","△")&amp;"】"))</f>
        <v>【51.51】</v>
      </c>
      <c r="DS6" s="22">
        <f>IF(DS7="",NA(),DS7)</f>
        <v>10.87</v>
      </c>
      <c r="DT6" s="22">
        <f t="shared" ref="DT6:EB6" si="13">IF(DT7="",NA(),DT7)</f>
        <v>10.85</v>
      </c>
      <c r="DU6" s="22">
        <f t="shared" si="13"/>
        <v>14.45</v>
      </c>
      <c r="DV6" s="22">
        <f t="shared" si="13"/>
        <v>17.95</v>
      </c>
      <c r="DW6" s="22">
        <f t="shared" si="13"/>
        <v>17.260000000000002</v>
      </c>
      <c r="DX6" s="22">
        <f t="shared" si="13"/>
        <v>15.1</v>
      </c>
      <c r="DY6" s="22">
        <f t="shared" si="13"/>
        <v>17.12</v>
      </c>
      <c r="DZ6" s="22">
        <f t="shared" si="13"/>
        <v>18.18</v>
      </c>
      <c r="EA6" s="22">
        <f t="shared" si="13"/>
        <v>19.32</v>
      </c>
      <c r="EB6" s="22">
        <f t="shared" si="13"/>
        <v>21.16</v>
      </c>
      <c r="EC6" s="21" t="str">
        <f>IF(EC7="","",IF(EC7="-","【-】","【"&amp;SUBSTITUTE(TEXT(EC7,"#,##0.00"),"-","△")&amp;"】"))</f>
        <v>【23.75】</v>
      </c>
      <c r="ED6" s="22">
        <f>IF(ED7="",NA(),ED7)</f>
        <v>0.69</v>
      </c>
      <c r="EE6" s="22">
        <f t="shared" ref="EE6:EM6" si="14">IF(EE7="",NA(),EE7)</f>
        <v>0.89</v>
      </c>
      <c r="EF6" s="22">
        <f t="shared" si="14"/>
        <v>0.65</v>
      </c>
      <c r="EG6" s="22">
        <f t="shared" si="14"/>
        <v>0.96</v>
      </c>
      <c r="EH6" s="22">
        <f t="shared" si="14"/>
        <v>0.62</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222241</v>
      </c>
      <c r="D7" s="24">
        <v>46</v>
      </c>
      <c r="E7" s="24">
        <v>1</v>
      </c>
      <c r="F7" s="24">
        <v>0</v>
      </c>
      <c r="G7" s="24">
        <v>1</v>
      </c>
      <c r="H7" s="24" t="s">
        <v>93</v>
      </c>
      <c r="I7" s="24" t="s">
        <v>94</v>
      </c>
      <c r="J7" s="24" t="s">
        <v>95</v>
      </c>
      <c r="K7" s="24" t="s">
        <v>96</v>
      </c>
      <c r="L7" s="24" t="s">
        <v>97</v>
      </c>
      <c r="M7" s="24" t="s">
        <v>98</v>
      </c>
      <c r="N7" s="25" t="s">
        <v>99</v>
      </c>
      <c r="O7" s="25">
        <v>84.3</v>
      </c>
      <c r="P7" s="25">
        <v>99.63</v>
      </c>
      <c r="Q7" s="25">
        <v>3645</v>
      </c>
      <c r="R7" s="25">
        <v>47738</v>
      </c>
      <c r="S7" s="25">
        <v>94.19</v>
      </c>
      <c r="T7" s="25">
        <v>506.83</v>
      </c>
      <c r="U7" s="25">
        <v>46819</v>
      </c>
      <c r="V7" s="25">
        <v>73.78</v>
      </c>
      <c r="W7" s="25">
        <v>634.58000000000004</v>
      </c>
      <c r="X7" s="25">
        <v>114.4</v>
      </c>
      <c r="Y7" s="25">
        <v>109.62</v>
      </c>
      <c r="Z7" s="25">
        <v>110.99</v>
      </c>
      <c r="AA7" s="25">
        <v>111.7</v>
      </c>
      <c r="AB7" s="25">
        <v>108.09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305.13</v>
      </c>
      <c r="AU7" s="25">
        <v>311.24</v>
      </c>
      <c r="AV7" s="25">
        <v>370.18</v>
      </c>
      <c r="AW7" s="25">
        <v>380.96</v>
      </c>
      <c r="AX7" s="25">
        <v>401.9</v>
      </c>
      <c r="AY7" s="25">
        <v>366.03</v>
      </c>
      <c r="AZ7" s="25">
        <v>365.18</v>
      </c>
      <c r="BA7" s="25">
        <v>327.77</v>
      </c>
      <c r="BB7" s="25">
        <v>338.02</v>
      </c>
      <c r="BC7" s="25">
        <v>345.94</v>
      </c>
      <c r="BD7" s="25">
        <v>252.29</v>
      </c>
      <c r="BE7" s="25">
        <v>143.16</v>
      </c>
      <c r="BF7" s="25">
        <v>135.66</v>
      </c>
      <c r="BG7" s="25">
        <v>125.97</v>
      </c>
      <c r="BH7" s="25">
        <v>123.17</v>
      </c>
      <c r="BI7" s="25">
        <v>130.22</v>
      </c>
      <c r="BJ7" s="25">
        <v>370.12</v>
      </c>
      <c r="BK7" s="25">
        <v>371.65</v>
      </c>
      <c r="BL7" s="25">
        <v>397.1</v>
      </c>
      <c r="BM7" s="25">
        <v>379.91</v>
      </c>
      <c r="BN7" s="25">
        <v>386.61</v>
      </c>
      <c r="BO7" s="25">
        <v>268.07</v>
      </c>
      <c r="BP7" s="25">
        <v>111.15</v>
      </c>
      <c r="BQ7" s="25">
        <v>107.44</v>
      </c>
      <c r="BR7" s="25">
        <v>109.03</v>
      </c>
      <c r="BS7" s="25">
        <v>109.09</v>
      </c>
      <c r="BT7" s="25">
        <v>105.27</v>
      </c>
      <c r="BU7" s="25">
        <v>100.42</v>
      </c>
      <c r="BV7" s="25">
        <v>98.77</v>
      </c>
      <c r="BW7" s="25">
        <v>95.79</v>
      </c>
      <c r="BX7" s="25">
        <v>98.3</v>
      </c>
      <c r="BY7" s="25">
        <v>93.82</v>
      </c>
      <c r="BZ7" s="25">
        <v>97.47</v>
      </c>
      <c r="CA7" s="25">
        <v>171.12</v>
      </c>
      <c r="CB7" s="25">
        <v>177.09</v>
      </c>
      <c r="CC7" s="25">
        <v>173.73</v>
      </c>
      <c r="CD7" s="25">
        <v>173.97</v>
      </c>
      <c r="CE7" s="25">
        <v>180.09</v>
      </c>
      <c r="CF7" s="25">
        <v>171.67</v>
      </c>
      <c r="CG7" s="25">
        <v>173.67</v>
      </c>
      <c r="CH7" s="25">
        <v>171.13</v>
      </c>
      <c r="CI7" s="25">
        <v>173.7</v>
      </c>
      <c r="CJ7" s="25">
        <v>178.94</v>
      </c>
      <c r="CK7" s="25">
        <v>174.75</v>
      </c>
      <c r="CL7" s="25">
        <v>72.239999999999995</v>
      </c>
      <c r="CM7" s="25">
        <v>71.75</v>
      </c>
      <c r="CN7" s="25">
        <v>72.39</v>
      </c>
      <c r="CO7" s="25">
        <v>71.989999999999995</v>
      </c>
      <c r="CP7" s="25">
        <v>71.31</v>
      </c>
      <c r="CQ7" s="25">
        <v>59.74</v>
      </c>
      <c r="CR7" s="25">
        <v>59.67</v>
      </c>
      <c r="CS7" s="25">
        <v>60.12</v>
      </c>
      <c r="CT7" s="25">
        <v>60.34</v>
      </c>
      <c r="CU7" s="25">
        <v>59.54</v>
      </c>
      <c r="CV7" s="25">
        <v>59.97</v>
      </c>
      <c r="CW7" s="25">
        <v>85.2</v>
      </c>
      <c r="CX7" s="25">
        <v>85.32</v>
      </c>
      <c r="CY7" s="25">
        <v>85.4</v>
      </c>
      <c r="CZ7" s="25">
        <v>85.01</v>
      </c>
      <c r="DA7" s="25">
        <v>84.27</v>
      </c>
      <c r="DB7" s="25">
        <v>84.8</v>
      </c>
      <c r="DC7" s="25">
        <v>84.6</v>
      </c>
      <c r="DD7" s="25">
        <v>84.24</v>
      </c>
      <c r="DE7" s="25">
        <v>84.19</v>
      </c>
      <c r="DF7" s="25">
        <v>83.93</v>
      </c>
      <c r="DG7" s="25">
        <v>89.76</v>
      </c>
      <c r="DH7" s="25">
        <v>49.94</v>
      </c>
      <c r="DI7" s="25">
        <v>50.48</v>
      </c>
      <c r="DJ7" s="25">
        <v>51.58</v>
      </c>
      <c r="DK7" s="25">
        <v>52.26</v>
      </c>
      <c r="DL7" s="25">
        <v>52.81</v>
      </c>
      <c r="DM7" s="25">
        <v>47.66</v>
      </c>
      <c r="DN7" s="25">
        <v>48.17</v>
      </c>
      <c r="DO7" s="25">
        <v>48.83</v>
      </c>
      <c r="DP7" s="25">
        <v>49.96</v>
      </c>
      <c r="DQ7" s="25">
        <v>50.82</v>
      </c>
      <c r="DR7" s="25">
        <v>51.51</v>
      </c>
      <c r="DS7" s="25">
        <v>10.87</v>
      </c>
      <c r="DT7" s="25">
        <v>10.85</v>
      </c>
      <c r="DU7" s="25">
        <v>14.45</v>
      </c>
      <c r="DV7" s="25">
        <v>17.95</v>
      </c>
      <c r="DW7" s="25">
        <v>17.260000000000002</v>
      </c>
      <c r="DX7" s="25">
        <v>15.1</v>
      </c>
      <c r="DY7" s="25">
        <v>17.12</v>
      </c>
      <c r="DZ7" s="25">
        <v>18.18</v>
      </c>
      <c r="EA7" s="25">
        <v>19.32</v>
      </c>
      <c r="EB7" s="25">
        <v>21.16</v>
      </c>
      <c r="EC7" s="25">
        <v>23.75</v>
      </c>
      <c r="ED7" s="25">
        <v>0.69</v>
      </c>
      <c r="EE7" s="25">
        <v>0.89</v>
      </c>
      <c r="EF7" s="25">
        <v>0.65</v>
      </c>
      <c r="EG7" s="25">
        <v>0.96</v>
      </c>
      <c r="EH7" s="25">
        <v>0.62</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2024-02-07T01:58:50Z</cp:lastPrinted>
  <dcterms:created xsi:type="dcterms:W3CDTF">2023-12-05T00:55:19Z</dcterms:created>
  <dcterms:modified xsi:type="dcterms:W3CDTF">2024-02-07T04:46:28Z</dcterms:modified>
  <cp:category/>
</cp:coreProperties>
</file>