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j-4001s\UserData\043_下水道課\R５\03_庶務係\15_調査・回答・通知\02_庁舎内＃5年保存\01_企画財政部#３年保存\01_財政課\31_公営企業に係る経営比較分析表（令和４年度決算）の分析等について\02_回答\"/>
    </mc:Choice>
  </mc:AlternateContent>
  <xr:revisionPtr revIDLastSave="0" documentId="13_ncr:1_{1CDB9022-71C6-45D8-86BC-212B55928A94}" xr6:coauthVersionLast="36" xr6:coauthVersionMax="36" xr10:uidLastSave="{00000000-0000-0000-0000-000000000000}"/>
  <workbookProtection workbookAlgorithmName="SHA-512" workbookHashValue="nC/aoJa4Xc8YckJ0c6mv3T66sDEAAhQQTLg/SBZ84bMzKagps74kuHKs98anJcaQKeSI6mfuFXwVkgz1iVv0HQ==" workbookSaltValue="ct0fPbgpMZiQdnDHmYnjDw==" workbookSpinCount="100000" lockStructure="1"/>
  <bookViews>
    <workbookView xWindow="0" yWindow="0" windowWidth="20490" windowHeight="71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W10" i="4" s="1"/>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AL10" i="4"/>
  <c r="AD10" i="4"/>
  <c r="P10" i="4"/>
  <c r="I10" i="4"/>
  <c r="P8" i="4"/>
  <c r="I8" i="4"/>
  <c r="B6" i="4"/>
</calcChain>
</file>

<file path=xl/sharedStrings.xml><?xml version="1.0" encoding="utf-8"?>
<sst xmlns="http://schemas.openxmlformats.org/spreadsheetml/2006/main" count="234" uniqueCount="116">
  <si>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</si>
  <si>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</si>
  <si>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</si>
  <si>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</si>
  <si>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</si>
  <si>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</si>
  <si>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</si>
  <si>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</si>
  <si>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</si>
  <si>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</si>
  <si>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</si>
  <si>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</si>
  <si>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</si>
  <si>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</si>
  <si>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</si>
  <si>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</si>
  <si>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</si>
  <si>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</si>
  <si>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</si>
  <si>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</si>
  <si>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</si>
  <si>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</si>
  <si>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</si>
  <si>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</si>
  <si>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</si>
  <si>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</si>
  <si>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</si>
  <si>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</si>
  <si>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</si>
  <si>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</si>
  <si>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</si>
  <si>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</si>
  <si>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</si>
  <si>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</si>
  <si>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</si>
  <si>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</si>
  <si>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</si>
  <si>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</si>
  <si>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</si>
  <si>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</si>
  <si>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</si>
  <si>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</si>
  <si>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</si>
  <si>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</si>
  <si>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</si>
  <si>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</si>
  <si>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</si>
  <si>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</si>
  <si>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</si>
  <si>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</si>
  <si>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</si>
  <si>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</si>
  <si>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</si>
  <si>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</si>
  <si>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</si>
  <si>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</si>
  <si>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</si>
  <si>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</si>
  <si>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</si>
  <si>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</si>
  <si>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</si>
  <si>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</si>
  <si>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</si>
  <si>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</si>
  <si>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</si>
  <si>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</si>
  <si>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</si>
  <si>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</si>
  <si>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</si>
  <si>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</si>
  <si>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</si>
  <si>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</si>
  <si>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</si>
  <si>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</si>
  <si>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</si>
  <si>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</si>
  <si>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</si>
  <si>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</si>
  <si>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</si>
  <si>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</si>
  <si>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</si>
  <si>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</si>
  <si>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</si>
  <si>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</si>
  <si>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</si>
  <si>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</si>
  <si>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</si>
  <si>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</si>
  <si>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</si>
  <si>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</si>
  <si>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</si>
  <si>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</si>
  <si>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</si>
  <si>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</si>
  <si>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</si>
  <si>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</si>
  <si>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</si>
  <si>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</si>
  <si>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</si>
  <si>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</si>
  <si>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</si>
  <si>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</si>
  <si>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</si>
  <si>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</si>
  <si>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</si>
  <si>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</si>
  <si>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</si>
  <si>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</si>
  <si>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</si>
  <si>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</si>
  <si>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</si>
  <si>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</si>
  <si>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</si>
  <si>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事業は平成17年３月31日から供用を開始した、比較的新しい施設である。そのため、有形固定資産は耐用年数に満たないことがほとんどであるため、類似団体平均と比較すると低い値となっている。しかしながら、今後は耐用年数を迎える資産も増えてくることから、ストックマネジメント計画に基づき、長期的な施設状況を予測しながら、点検、調査、修繕及び改築を計画的に行っていく必要がある。</t>
    <rPh sb="1" eb="3">
      <t>トウシ</t>
    </rPh>
    <rPh sb="4" eb="7">
      <t>ゲスイドウ</t>
    </rPh>
    <rPh sb="7" eb="9">
      <t>ジギョウ</t>
    </rPh>
    <rPh sb="10" eb="12">
      <t>ヘイセイ</t>
    </rPh>
    <rPh sb="14" eb="15">
      <t>ネン</t>
    </rPh>
    <rPh sb="16" eb="17">
      <t>ガツ</t>
    </rPh>
    <rPh sb="19" eb="20">
      <t>ニチ</t>
    </rPh>
    <rPh sb="22" eb="24">
      <t>キョウヨウ</t>
    </rPh>
    <rPh sb="25" eb="27">
      <t>カイシ</t>
    </rPh>
    <rPh sb="30" eb="33">
      <t>ヒカクテキ</t>
    </rPh>
    <rPh sb="33" eb="34">
      <t>アタラ</t>
    </rPh>
    <rPh sb="36" eb="38">
      <t>シセツ</t>
    </rPh>
    <rPh sb="47" eb="49">
      <t>ユウケイ</t>
    </rPh>
    <rPh sb="49" eb="51">
      <t>コテイ</t>
    </rPh>
    <rPh sb="51" eb="53">
      <t>シサン</t>
    </rPh>
    <rPh sb="54" eb="56">
      <t>タイヨウ</t>
    </rPh>
    <rPh sb="56" eb="58">
      <t>ネンスウ</t>
    </rPh>
    <rPh sb="59" eb="60">
      <t>ミ</t>
    </rPh>
    <rPh sb="76" eb="78">
      <t>ルイジ</t>
    </rPh>
    <rPh sb="78" eb="80">
      <t>ダンタイ</t>
    </rPh>
    <rPh sb="80" eb="82">
      <t>ヘイキン</t>
    </rPh>
    <rPh sb="83" eb="85">
      <t>ヒカク</t>
    </rPh>
    <rPh sb="88" eb="89">
      <t>ヒク</t>
    </rPh>
    <rPh sb="90" eb="91">
      <t>アタイ</t>
    </rPh>
    <rPh sb="105" eb="107">
      <t>コンゴ</t>
    </rPh>
    <rPh sb="108" eb="110">
      <t>タイヨウ</t>
    </rPh>
    <rPh sb="110" eb="112">
      <t>ネンスウ</t>
    </rPh>
    <rPh sb="113" eb="114">
      <t>ムカ</t>
    </rPh>
    <rPh sb="116" eb="118">
      <t>シサン</t>
    </rPh>
    <rPh sb="119" eb="120">
      <t>フ</t>
    </rPh>
    <rPh sb="139" eb="141">
      <t>ケイカク</t>
    </rPh>
    <rPh sb="142" eb="143">
      <t>モト</t>
    </rPh>
    <rPh sb="146" eb="149">
      <t>チョウキテキ</t>
    </rPh>
    <rPh sb="150" eb="152">
      <t>シセツ</t>
    </rPh>
    <rPh sb="152" eb="154">
      <t>ジョウキョウ</t>
    </rPh>
    <rPh sb="155" eb="157">
      <t>ヨソク</t>
    </rPh>
    <rPh sb="162" eb="164">
      <t>テンケン</t>
    </rPh>
    <rPh sb="165" eb="167">
      <t>チョウサ</t>
    </rPh>
    <rPh sb="168" eb="170">
      <t>シュウゼン</t>
    </rPh>
    <rPh sb="170" eb="171">
      <t>オヨ</t>
    </rPh>
    <rPh sb="172" eb="174">
      <t>カイチク</t>
    </rPh>
    <rPh sb="175" eb="177">
      <t>ケイカク</t>
    </rPh>
    <rPh sb="177" eb="178">
      <t>テキ</t>
    </rPh>
    <rPh sb="179" eb="180">
      <t>オコナ</t>
    </rPh>
    <rPh sb="184" eb="186">
      <t>ヒツヨウ</t>
    </rPh>
    <phoneticPr fontId="4"/>
  </si>
  <si>
    <t xml:space="preserve"> 当市の下水道事業は公共下水道及び特定環境保全公共下水道の２事業で構成され、平成30年４月１日から地方公営企業法の財務規定を適用する企業会計へと移行した。
　①経常収支比率が悪化した要因として、下水道使用料収入が約110万円減少したこと、燃料費高騰に伴い営業費用が約430万円増加したことが挙げられる。引き続き接続促進の働きかけを行うとともに、使用料単価の見直しを検討し、健全な経営を行う必要がある。
　②累積欠損金比率については、令和４年度においても当年度純損失を計上したことから数値が悪化した。
　③流動比率は、現金及び預金が約900万円減少したことから、前年度対比で7.12pt悪化した。これは未払金支払いによるものが影響している。
　④企業債残高対事業規模比率は、前年度以前に平成30年度及び令和元年度の数値をそれぞれ1,276％、1,217％に修正している。令和４年度実績では、10.88pt改善しているが、これは新規借入がないことが要因として挙げられる。
　⑤経費回収率については、前年度以前に平成30年度及び令和元年度の数値をそれぞれ73.61％、79.68％に修正した。令和４年度実績は72.35％と前年度対比で10.61pt悪化した。これは燃料費高騰等に伴い維持管理費が約270万円増加したことが要因として挙げられる。使用料単価の見直しを早急に行う必要がある。
　⑥汚水処理原価は前年度以前に平成30年度及び令和元年度数値をそれぞれ176.00円、158.23円に修正している。令和４年度実績は173.43円と類似団体と比較し効率的な汚水処理が行えていると判断できる。
　⑦施設利用率は前年度以前に令和２年度数値を0.00％に修正している。公共下水道と同一の処理場を使用しているため、数値の算出はない。
　⑧水洗化率については、類似団体と比較し数値は上回っている。引き続き、水洗化向上の取り組みを行い、水質保全に努めていく。
</t>
    <rPh sb="1" eb="3">
      <t>トウシ</t>
    </rPh>
    <rPh sb="4" eb="7">
      <t>ゲスイドウ</t>
    </rPh>
    <rPh sb="7" eb="9">
      <t>ジギョウ</t>
    </rPh>
    <rPh sb="10" eb="12">
      <t>コウキョウ</t>
    </rPh>
    <rPh sb="12" eb="15">
      <t>ゲスイドウ</t>
    </rPh>
    <rPh sb="15" eb="16">
      <t>オヨ</t>
    </rPh>
    <rPh sb="17" eb="19">
      <t>トクテイ</t>
    </rPh>
    <rPh sb="19" eb="21">
      <t>カンキョウ</t>
    </rPh>
    <rPh sb="21" eb="23">
      <t>ホゼン</t>
    </rPh>
    <rPh sb="23" eb="25">
      <t>コウキョウ</t>
    </rPh>
    <rPh sb="25" eb="28">
      <t>ゲスイドウ</t>
    </rPh>
    <rPh sb="30" eb="32">
      <t>ジギョウ</t>
    </rPh>
    <rPh sb="33" eb="35">
      <t>コウセイ</t>
    </rPh>
    <rPh sb="38" eb="40">
      <t>ヘイセイ</t>
    </rPh>
    <rPh sb="42" eb="43">
      <t>ネン</t>
    </rPh>
    <rPh sb="44" eb="45">
      <t>ガツ</t>
    </rPh>
    <rPh sb="46" eb="47">
      <t>ニチ</t>
    </rPh>
    <rPh sb="49" eb="51">
      <t>チホウ</t>
    </rPh>
    <rPh sb="51" eb="53">
      <t>コウエイ</t>
    </rPh>
    <rPh sb="53" eb="55">
      <t>キギョウ</t>
    </rPh>
    <rPh sb="55" eb="56">
      <t>ホウ</t>
    </rPh>
    <rPh sb="57" eb="59">
      <t>ザイム</t>
    </rPh>
    <rPh sb="59" eb="61">
      <t>キテイ</t>
    </rPh>
    <rPh sb="62" eb="64">
      <t>テキヨウ</t>
    </rPh>
    <rPh sb="66" eb="68">
      <t>キギョウ</t>
    </rPh>
    <rPh sb="68" eb="70">
      <t>カイケイ</t>
    </rPh>
    <rPh sb="72" eb="74">
      <t>イコウ</t>
    </rPh>
    <rPh sb="80" eb="82">
      <t>ケイジョウ</t>
    </rPh>
    <rPh sb="82" eb="84">
      <t>シュウシ</t>
    </rPh>
    <rPh sb="84" eb="86">
      <t>ヒリツ</t>
    </rPh>
    <rPh sb="87" eb="89">
      <t>アッカ</t>
    </rPh>
    <rPh sb="91" eb="93">
      <t>ヨウイン</t>
    </rPh>
    <rPh sb="97" eb="100">
      <t>ゲスイドウ</t>
    </rPh>
    <rPh sb="100" eb="103">
      <t>シヨウリョウ</t>
    </rPh>
    <rPh sb="103" eb="105">
      <t>シュウニュウ</t>
    </rPh>
    <rPh sb="106" eb="107">
      <t>ヤク</t>
    </rPh>
    <rPh sb="110" eb="112">
      <t>マンエン</t>
    </rPh>
    <rPh sb="112" eb="114">
      <t>ゲンショウ</t>
    </rPh>
    <rPh sb="119" eb="122">
      <t>ネンリョウヒ</t>
    </rPh>
    <rPh sb="122" eb="124">
      <t>コウトウ</t>
    </rPh>
    <rPh sb="125" eb="126">
      <t>トモナ</t>
    </rPh>
    <rPh sb="127" eb="129">
      <t>エイギョウ</t>
    </rPh>
    <rPh sb="129" eb="131">
      <t>ヒヨウ</t>
    </rPh>
    <rPh sb="132" eb="133">
      <t>ヤク</t>
    </rPh>
    <rPh sb="136" eb="138">
      <t>マンエン</t>
    </rPh>
    <rPh sb="138" eb="140">
      <t>ゾウカ</t>
    </rPh>
    <rPh sb="145" eb="146">
      <t>ア</t>
    </rPh>
    <rPh sb="151" eb="152">
      <t>ヒ</t>
    </rPh>
    <rPh sb="153" eb="154">
      <t>ツヅ</t>
    </rPh>
    <rPh sb="155" eb="157">
      <t>セツゾク</t>
    </rPh>
    <rPh sb="157" eb="159">
      <t>ソクシン</t>
    </rPh>
    <rPh sb="160" eb="161">
      <t>ハタラ</t>
    </rPh>
    <rPh sb="165" eb="166">
      <t>オコナ</t>
    </rPh>
    <rPh sb="172" eb="175">
      <t>シヨウリョウ</t>
    </rPh>
    <rPh sb="175" eb="177">
      <t>タンカ</t>
    </rPh>
    <rPh sb="178" eb="180">
      <t>ミナオ</t>
    </rPh>
    <rPh sb="182" eb="184">
      <t>ケントウ</t>
    </rPh>
    <rPh sb="186" eb="188">
      <t>ケンゼン</t>
    </rPh>
    <rPh sb="189" eb="191">
      <t>ケイエイ</t>
    </rPh>
    <rPh sb="192" eb="193">
      <t>オコナ</t>
    </rPh>
    <rPh sb="194" eb="196">
      <t>ヒツヨウ</t>
    </rPh>
    <rPh sb="203" eb="205">
      <t>ルイセキ</t>
    </rPh>
    <rPh sb="205" eb="207">
      <t>ケッソン</t>
    </rPh>
    <rPh sb="207" eb="208">
      <t>キン</t>
    </rPh>
    <rPh sb="208" eb="210">
      <t>ヒリツ</t>
    </rPh>
    <rPh sb="216" eb="218">
      <t>レイワ</t>
    </rPh>
    <rPh sb="219" eb="221">
      <t>ネンド</t>
    </rPh>
    <rPh sb="226" eb="229">
      <t>トウネンド</t>
    </rPh>
    <rPh sb="229" eb="230">
      <t>ジュン</t>
    </rPh>
    <rPh sb="230" eb="232">
      <t>ソンシツ</t>
    </rPh>
    <rPh sb="233" eb="235">
      <t>ケイジョウ</t>
    </rPh>
    <rPh sb="241" eb="243">
      <t>スウチ</t>
    </rPh>
    <rPh sb="244" eb="246">
      <t>アッカ</t>
    </rPh>
    <rPh sb="252" eb="254">
      <t>リュウドウ</t>
    </rPh>
    <rPh sb="254" eb="256">
      <t>ヒリツ</t>
    </rPh>
    <rPh sb="258" eb="260">
      <t>ゲンキン</t>
    </rPh>
    <rPh sb="260" eb="261">
      <t>オヨ</t>
    </rPh>
    <rPh sb="262" eb="264">
      <t>ヨキン</t>
    </rPh>
    <rPh sb="265" eb="266">
      <t>ヤク</t>
    </rPh>
    <rPh sb="269" eb="271">
      <t>マンエン</t>
    </rPh>
    <rPh sb="271" eb="273">
      <t>ゲンショウ</t>
    </rPh>
    <rPh sb="280" eb="283">
      <t>ゼンネンド</t>
    </rPh>
    <rPh sb="283" eb="285">
      <t>タイヒ</t>
    </rPh>
    <rPh sb="292" eb="294">
      <t>アッカ</t>
    </rPh>
    <rPh sb="300" eb="303">
      <t>ミバライキン</t>
    </rPh>
    <rPh sb="303" eb="305">
      <t>シハラ</t>
    </rPh>
    <rPh sb="312" eb="314">
      <t>エイキョウ</t>
    </rPh>
    <rPh sb="322" eb="324">
      <t>キギョウ</t>
    </rPh>
    <rPh sb="324" eb="325">
      <t>サイ</t>
    </rPh>
    <rPh sb="325" eb="327">
      <t>ザンダカ</t>
    </rPh>
    <rPh sb="327" eb="328">
      <t>タイ</t>
    </rPh>
    <rPh sb="328" eb="330">
      <t>ジギョウ</t>
    </rPh>
    <rPh sb="330" eb="332">
      <t>キボ</t>
    </rPh>
    <rPh sb="332" eb="334">
      <t>ヒリツ</t>
    </rPh>
    <rPh sb="336" eb="339">
      <t>ゼンネンド</t>
    </rPh>
    <rPh sb="339" eb="341">
      <t>イゼン</t>
    </rPh>
    <rPh sb="342" eb="344">
      <t>ヘイセイ</t>
    </rPh>
    <rPh sb="346" eb="348">
      <t>ネンド</t>
    </rPh>
    <rPh sb="348" eb="349">
      <t>オヨ</t>
    </rPh>
    <rPh sb="350" eb="352">
      <t>レイワ</t>
    </rPh>
    <rPh sb="352" eb="353">
      <t>ガン</t>
    </rPh>
    <rPh sb="353" eb="355">
      <t>ネンド</t>
    </rPh>
    <rPh sb="356" eb="358">
      <t>スウチ</t>
    </rPh>
    <rPh sb="377" eb="379">
      <t>シュウセイ</t>
    </rPh>
    <rPh sb="384" eb="386">
      <t>レイワ</t>
    </rPh>
    <rPh sb="387" eb="389">
      <t>ネンド</t>
    </rPh>
    <rPh sb="389" eb="391">
      <t>ジッセキ</t>
    </rPh>
    <rPh sb="401" eb="403">
      <t>カイゼン</t>
    </rPh>
    <rPh sb="412" eb="414">
      <t>シンキ</t>
    </rPh>
    <rPh sb="414" eb="416">
      <t>カリイレ</t>
    </rPh>
    <rPh sb="422" eb="424">
      <t>ヨウイン</t>
    </rPh>
    <rPh sb="427" eb="428">
      <t>ア</t>
    </rPh>
    <rPh sb="436" eb="438">
      <t>ケイヒ</t>
    </rPh>
    <rPh sb="438" eb="440">
      <t>カイシュウ</t>
    </rPh>
    <rPh sb="440" eb="441">
      <t>リツ</t>
    </rPh>
    <rPh sb="447" eb="450">
      <t>ゼンネンド</t>
    </rPh>
    <rPh sb="450" eb="452">
      <t>イゼン</t>
    </rPh>
    <rPh sb="453" eb="455">
      <t>ヘイセイ</t>
    </rPh>
    <rPh sb="457" eb="459">
      <t>ネンド</t>
    </rPh>
    <rPh sb="459" eb="460">
      <t>オヨ</t>
    </rPh>
    <rPh sb="461" eb="463">
      <t>レイワ</t>
    </rPh>
    <rPh sb="463" eb="465">
      <t>ガンネン</t>
    </rPh>
    <rPh sb="465" eb="466">
      <t>ド</t>
    </rPh>
    <rPh sb="467" eb="469">
      <t>スウチ</t>
    </rPh>
    <rPh sb="488" eb="490">
      <t>シュウセイ</t>
    </rPh>
    <rPh sb="493" eb="495">
      <t>レイワ</t>
    </rPh>
    <rPh sb="496" eb="498">
      <t>ネンド</t>
    </rPh>
    <rPh sb="498" eb="500">
      <t>ジッセキ</t>
    </rPh>
    <rPh sb="508" eb="511">
      <t>ゼンネンド</t>
    </rPh>
    <rPh sb="511" eb="513">
      <t>タイヒ</t>
    </rPh>
    <rPh sb="521" eb="523">
      <t>アッカ</t>
    </rPh>
    <rPh sb="529" eb="531">
      <t>ネンリョウ</t>
    </rPh>
    <rPh sb="531" eb="532">
      <t>ヒ</t>
    </rPh>
    <rPh sb="532" eb="534">
      <t>コウトウ</t>
    </rPh>
    <rPh sb="534" eb="535">
      <t>トウ</t>
    </rPh>
    <rPh sb="536" eb="537">
      <t>トモナ</t>
    </rPh>
    <rPh sb="538" eb="540">
      <t>イジ</t>
    </rPh>
    <rPh sb="540" eb="543">
      <t>カンリヒ</t>
    </rPh>
    <rPh sb="544" eb="545">
      <t>ヤク</t>
    </rPh>
    <rPh sb="548" eb="550">
      <t>マンエン</t>
    </rPh>
    <rPh sb="550" eb="552">
      <t>ゾウカ</t>
    </rPh>
    <rPh sb="557" eb="559">
      <t>ヨウイン</t>
    </rPh>
    <rPh sb="562" eb="563">
      <t>ア</t>
    </rPh>
    <rPh sb="568" eb="571">
      <t>シヨウリョウ</t>
    </rPh>
    <rPh sb="571" eb="573">
      <t>タンカ</t>
    </rPh>
    <rPh sb="574" eb="576">
      <t>ミナオ</t>
    </rPh>
    <rPh sb="578" eb="580">
      <t>サッキュウ</t>
    </rPh>
    <rPh sb="581" eb="582">
      <t>オコナ</t>
    </rPh>
    <rPh sb="583" eb="585">
      <t>ヒツヨウ</t>
    </rPh>
    <rPh sb="592" eb="594">
      <t>オスイ</t>
    </rPh>
    <rPh sb="594" eb="596">
      <t>ショリ</t>
    </rPh>
    <rPh sb="596" eb="598">
      <t>ゲンカ</t>
    </rPh>
    <rPh sb="599" eb="602">
      <t>ゼンネンド</t>
    </rPh>
    <rPh sb="602" eb="604">
      <t>イゼン</t>
    </rPh>
    <rPh sb="605" eb="607">
      <t>ヘイセイ</t>
    </rPh>
    <rPh sb="609" eb="611">
      <t>ネンド</t>
    </rPh>
    <rPh sb="611" eb="612">
      <t>オヨ</t>
    </rPh>
    <rPh sb="613" eb="615">
      <t>レイワ</t>
    </rPh>
    <rPh sb="615" eb="616">
      <t>ガン</t>
    </rPh>
    <rPh sb="616" eb="618">
      <t>ネンド</t>
    </rPh>
    <rPh sb="618" eb="620">
      <t>スウチ</t>
    </rPh>
    <rPh sb="631" eb="632">
      <t>エン</t>
    </rPh>
    <rPh sb="639" eb="640">
      <t>エン</t>
    </rPh>
    <rPh sb="641" eb="643">
      <t>シュウセイ</t>
    </rPh>
    <rPh sb="648" eb="650">
      <t>レイワ</t>
    </rPh>
    <rPh sb="651" eb="653">
      <t>ネンド</t>
    </rPh>
    <rPh sb="653" eb="655">
      <t>ジッセキ</t>
    </rPh>
    <rPh sb="662" eb="663">
      <t>エン</t>
    </rPh>
    <rPh sb="664" eb="666">
      <t>ルイジ</t>
    </rPh>
    <rPh sb="666" eb="668">
      <t>ダンタイ</t>
    </rPh>
    <rPh sb="669" eb="671">
      <t>ヒカク</t>
    </rPh>
    <rPh sb="672" eb="675">
      <t>コウリツテキ</t>
    </rPh>
    <rPh sb="676" eb="678">
      <t>オスイ</t>
    </rPh>
    <rPh sb="678" eb="680">
      <t>ショリ</t>
    </rPh>
    <rPh sb="681" eb="682">
      <t>オコナ</t>
    </rPh>
    <rPh sb="687" eb="689">
      <t>ハンダン</t>
    </rPh>
    <rPh sb="696" eb="698">
      <t>シセツ</t>
    </rPh>
    <rPh sb="698" eb="701">
      <t>リヨウリツ</t>
    </rPh>
    <rPh sb="702" eb="705">
      <t>ゼンネンド</t>
    </rPh>
    <rPh sb="705" eb="707">
      <t>イゼン</t>
    </rPh>
    <rPh sb="708" eb="710">
      <t>レイワ</t>
    </rPh>
    <rPh sb="711" eb="713">
      <t>ネンド</t>
    </rPh>
    <rPh sb="713" eb="715">
      <t>スウチ</t>
    </rPh>
    <rPh sb="722" eb="724">
      <t>シュウセイ</t>
    </rPh>
    <rPh sb="729" eb="731">
      <t>コウキョウ</t>
    </rPh>
    <rPh sb="731" eb="734">
      <t>ゲスイドウ</t>
    </rPh>
    <rPh sb="735" eb="737">
      <t>ドウイツ</t>
    </rPh>
    <rPh sb="738" eb="741">
      <t>ショリジョウ</t>
    </rPh>
    <rPh sb="742" eb="744">
      <t>シヨウ</t>
    </rPh>
    <rPh sb="751" eb="753">
      <t>スウチ</t>
    </rPh>
    <rPh sb="754" eb="756">
      <t>サンシュツ</t>
    </rPh>
    <rPh sb="763" eb="766">
      <t>スイセンカ</t>
    </rPh>
    <rPh sb="766" eb="767">
      <t>リツ</t>
    </rPh>
    <rPh sb="773" eb="775">
      <t>ルイジ</t>
    </rPh>
    <rPh sb="775" eb="777">
      <t>ダンタイ</t>
    </rPh>
    <rPh sb="778" eb="780">
      <t>ヒカク</t>
    </rPh>
    <rPh sb="781" eb="783">
      <t>スウチ</t>
    </rPh>
    <rPh sb="784" eb="786">
      <t>ウワマワ</t>
    </rPh>
    <rPh sb="791" eb="792">
      <t>ヒ</t>
    </rPh>
    <rPh sb="793" eb="794">
      <t>ツヅ</t>
    </rPh>
    <rPh sb="796" eb="799">
      <t>スイセンカ</t>
    </rPh>
    <rPh sb="799" eb="801">
      <t>コウジョウ</t>
    </rPh>
    <rPh sb="802" eb="803">
      <t>ト</t>
    </rPh>
    <rPh sb="804" eb="805">
      <t>ク</t>
    </rPh>
    <rPh sb="807" eb="808">
      <t>オコナ</t>
    </rPh>
    <rPh sb="810" eb="812">
      <t>スイシツ</t>
    </rPh>
    <rPh sb="812" eb="814">
      <t>ホゼン</t>
    </rPh>
    <rPh sb="815" eb="816">
      <t>ツト</t>
    </rPh>
    <phoneticPr fontId="4"/>
  </si>
  <si>
    <t>　特定環境保全公共下水道事業単体では、公共下水道事業同様、使用料収入以上に費用の増加が顕著であり、現状の使用料単価では、各指標の改善が見込めないと考える。
 当市の下水道事業はセグメント分けをしていないため、公共下水道事業の数値と合算した指標で分析を行う必要がある。公共下水道事業を考慮した数値で分析を行うと経常収支比率は95.55％、経費回収率は79.89％といずれも100％を下回っていることから経営改善が急務である。自立した経営を目指す上で使用料単価の見直しを行うことは喫緊の課題であり、適正な使用料収入の確保、累積欠損金の解消等、経営改善を図る必要がある。</t>
    <rPh sb="1" eb="12">
      <t>トクテイカンキョウホゼンコウキョウゲスイドウ</t>
    </rPh>
    <rPh sb="12" eb="14">
      <t>ジギョウ</t>
    </rPh>
    <rPh sb="14" eb="16">
      <t>タンタイ</t>
    </rPh>
    <rPh sb="19" eb="21">
      <t>コウキョウ</t>
    </rPh>
    <rPh sb="21" eb="24">
      <t>ゲスイドウ</t>
    </rPh>
    <rPh sb="24" eb="26">
      <t>ジギョウ</t>
    </rPh>
    <rPh sb="26" eb="28">
      <t>ドウヨウ</t>
    </rPh>
    <rPh sb="29" eb="32">
      <t>シヨウリョウ</t>
    </rPh>
    <rPh sb="32" eb="34">
      <t>シュウニュウ</t>
    </rPh>
    <rPh sb="34" eb="36">
      <t>イジョウ</t>
    </rPh>
    <rPh sb="37" eb="39">
      <t>ヒヨウ</t>
    </rPh>
    <rPh sb="40" eb="42">
      <t>ゾウカ</t>
    </rPh>
    <rPh sb="43" eb="45">
      <t>ケンチョ</t>
    </rPh>
    <rPh sb="49" eb="51">
      <t>ゲンジョウ</t>
    </rPh>
    <rPh sb="52" eb="55">
      <t>シヨウリョウ</t>
    </rPh>
    <rPh sb="55" eb="57">
      <t>タンカ</t>
    </rPh>
    <rPh sb="60" eb="63">
      <t>カクシヒョウ</t>
    </rPh>
    <rPh sb="64" eb="66">
      <t>カイゼン</t>
    </rPh>
    <rPh sb="67" eb="69">
      <t>ミコ</t>
    </rPh>
    <rPh sb="73" eb="74">
      <t>カンガ</t>
    </rPh>
    <rPh sb="79" eb="81">
      <t>トウシ</t>
    </rPh>
    <rPh sb="82" eb="85">
      <t>ゲスイドウ</t>
    </rPh>
    <rPh sb="85" eb="87">
      <t>ジギョウ</t>
    </rPh>
    <rPh sb="93" eb="94">
      <t>ワ</t>
    </rPh>
    <rPh sb="104" eb="106">
      <t>コウキョウ</t>
    </rPh>
    <rPh sb="106" eb="109">
      <t>ゲスイドウ</t>
    </rPh>
    <rPh sb="109" eb="111">
      <t>ジギョウ</t>
    </rPh>
    <rPh sb="112" eb="114">
      <t>スウチ</t>
    </rPh>
    <rPh sb="115" eb="117">
      <t>ガッサン</t>
    </rPh>
    <rPh sb="119" eb="121">
      <t>シヒョウ</t>
    </rPh>
    <rPh sb="122" eb="124">
      <t>ブンセキ</t>
    </rPh>
    <rPh sb="125" eb="126">
      <t>オコナ</t>
    </rPh>
    <rPh sb="127" eb="129">
      <t>ヒツヨウ</t>
    </rPh>
    <rPh sb="133" eb="135">
      <t>コウキョウ</t>
    </rPh>
    <rPh sb="135" eb="138">
      <t>ゲスイドウ</t>
    </rPh>
    <rPh sb="138" eb="140">
      <t>ジギョウ</t>
    </rPh>
    <rPh sb="141" eb="143">
      <t>コウリョ</t>
    </rPh>
    <rPh sb="145" eb="147">
      <t>スウチ</t>
    </rPh>
    <rPh sb="148" eb="150">
      <t>ブンセキ</t>
    </rPh>
    <rPh sb="151" eb="152">
      <t>オコナ</t>
    </rPh>
    <rPh sb="154" eb="156">
      <t>ケイジョウ</t>
    </rPh>
    <rPh sb="156" eb="158">
      <t>シュウシ</t>
    </rPh>
    <rPh sb="158" eb="160">
      <t>ヒリツ</t>
    </rPh>
    <rPh sb="168" eb="170">
      <t>ケイヒ</t>
    </rPh>
    <rPh sb="170" eb="172">
      <t>カイシュウ</t>
    </rPh>
    <rPh sb="172" eb="173">
      <t>リツ</t>
    </rPh>
    <rPh sb="190" eb="192">
      <t>シタマワ</t>
    </rPh>
    <rPh sb="200" eb="202">
      <t>ケイエイ</t>
    </rPh>
    <rPh sb="202" eb="204">
      <t>カイゼン</t>
    </rPh>
    <rPh sb="205" eb="207">
      <t>キュウム</t>
    </rPh>
    <rPh sb="211" eb="213">
      <t>ジリツ</t>
    </rPh>
    <rPh sb="215" eb="217">
      <t>ケイエイ</t>
    </rPh>
    <rPh sb="218" eb="220">
      <t>メザ</t>
    </rPh>
    <rPh sb="221" eb="222">
      <t>ウエ</t>
    </rPh>
    <rPh sb="223" eb="226">
      <t>シヨウリョウ</t>
    </rPh>
    <rPh sb="226" eb="228">
      <t>タンカ</t>
    </rPh>
    <rPh sb="229" eb="231">
      <t>ミナオ</t>
    </rPh>
    <rPh sb="233" eb="234">
      <t>オコナ</t>
    </rPh>
    <rPh sb="238" eb="240">
      <t>キッキン</t>
    </rPh>
    <rPh sb="241" eb="243">
      <t>カダイ</t>
    </rPh>
    <rPh sb="247" eb="249">
      <t>テキセイ</t>
    </rPh>
    <rPh sb="250" eb="253">
      <t>シヨウリョウ</t>
    </rPh>
    <rPh sb="253" eb="255">
      <t>シュウニュウ</t>
    </rPh>
    <rPh sb="256" eb="258">
      <t>カクホ</t>
    </rPh>
    <rPh sb="259" eb="261">
      <t>ルイセキ</t>
    </rPh>
    <rPh sb="261" eb="263">
      <t>ケッソン</t>
    </rPh>
    <rPh sb="263" eb="264">
      <t>キン</t>
    </rPh>
    <rPh sb="265" eb="267">
      <t>カイショウ</t>
    </rPh>
    <rPh sb="267" eb="268">
      <t>トウ</t>
    </rPh>
    <rPh sb="269" eb="271">
      <t>ケイエイ</t>
    </rPh>
    <rPh sb="271" eb="273">
      <t>カイゼン</t>
    </rPh>
    <rPh sb="274" eb="275">
      <t>ハカ</t>
    </rPh>
    <rPh sb="276" eb="2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</si>
</sst>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3-4B78-B5A0-7FF250DB8B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CC83-4B78-B5A0-7FF250DB8B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0</c:v>
                </c:pt>
                <c:pt idx="1">
                  <c:v>0</c:v>
                </c:pt>
                <c:pt idx="2" formatCode="#,##0.00;&quot;△&quot;#,##0.00;&quot;-&quot;">
                  <c:v>8.26</c:v>
                </c:pt>
                <c:pt idx="3" formatCode="#,##0.00;&quot;△&quot;#,##0.00;&quot;-&quot;">
                  <c:v>0</c:v>
                </c:pt>
                <c:pt idx="4" formatCode="#,##0.00;&quot;△&quot;#,##0.00;&quot;-&quot;">
                  <c:v>0</c:v>
                </c:pt>
              </c:numCache>
            </c:numRef>
          </c:val>
          <c:extLst>
            <c:ext xmlns:c16="http://schemas.microsoft.com/office/drawing/2014/chart" uri="{C3380CC4-5D6E-409C-BE32-E72D297353CC}">
              <c16:uniqueId val="{00000000-8383-4731-B96F-5DCEF34B68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8383-4731-B96F-5DCEF34B68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93.86</c:v>
                </c:pt>
                <c:pt idx="1">
                  <c:v>91.65</c:v>
                </c:pt>
                <c:pt idx="2">
                  <c:v>92.76</c:v>
                </c:pt>
                <c:pt idx="3">
                  <c:v>85.95</c:v>
                </c:pt>
                <c:pt idx="4">
                  <c:v>96.96</c:v>
                </c:pt>
              </c:numCache>
            </c:numRef>
          </c:val>
          <c:extLst>
            <c:ext xmlns:c16="http://schemas.microsoft.com/office/drawing/2014/chart" uri="{C3380CC4-5D6E-409C-BE32-E72D297353CC}">
              <c16:uniqueId val="{00000000-21B1-455D-8A22-5303463784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21B1-455D-8A22-5303463784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c:v>
                </c:pt>
                <c:pt idx="1">
                  <c:v>161.44</c:v>
                </c:pt>
                <c:pt idx="2">
                  <c:v>88.49</c:v>
                </c:pt>
                <c:pt idx="3">
                  <c:v>96.07</c:v>
                </c:pt>
                <c:pt idx="4">
                  <c:v>90.28</c:v>
                </c:pt>
              </c:numCache>
            </c:numRef>
          </c:val>
          <c:extLst>
            <c:ext xmlns:c16="http://schemas.microsoft.com/office/drawing/2014/chart" uri="{C3380CC4-5D6E-409C-BE32-E72D297353CC}">
              <c16:uniqueId val="{00000000-2971-4B84-B1FB-A08E05806E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102.73</c:v>
                </c:pt>
                <c:pt idx="2">
                  <c:v>105.78</c:v>
                </c:pt>
                <c:pt idx="3">
                  <c:v>106.09</c:v>
                </c:pt>
                <c:pt idx="4">
                  <c:v>106.44</c:v>
                </c:pt>
              </c:numCache>
            </c:numRef>
          </c:val>
          <c:smooth val="0"/>
          <c:extLst>
            <c:ext xmlns:c16="http://schemas.microsoft.com/office/drawing/2014/chart" uri="{C3380CC4-5D6E-409C-BE32-E72D297353CC}">
              <c16:uniqueId val="{00000001-2971-4B84-B1FB-A08E05806E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3.68</c:v>
                </c:pt>
                <c:pt idx="1">
                  <c:v>6.94</c:v>
                </c:pt>
                <c:pt idx="2">
                  <c:v>7.38</c:v>
                </c:pt>
                <c:pt idx="3">
                  <c:v>9.83</c:v>
                </c:pt>
                <c:pt idx="4">
                  <c:v>12.12</c:v>
                </c:pt>
              </c:numCache>
            </c:numRef>
          </c:val>
          <c:extLst>
            <c:ext xmlns:c16="http://schemas.microsoft.com/office/drawing/2014/chart" uri="{C3380CC4-5D6E-409C-BE32-E72D297353CC}">
              <c16:uniqueId val="{00000000-0CA1-4EB8-A71A-F25B2CD3F7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15.02</c:v>
                </c:pt>
                <c:pt idx="1">
                  <c:v>24.68</c:v>
                </c:pt>
                <c:pt idx="2">
                  <c:v>21.36</c:v>
                </c:pt>
                <c:pt idx="3">
                  <c:v>22.79</c:v>
                </c:pt>
                <c:pt idx="4">
                  <c:v>24.8</c:v>
                </c:pt>
              </c:numCache>
            </c:numRef>
          </c:val>
          <c:smooth val="0"/>
          <c:extLst>
            <c:ext xmlns:c16="http://schemas.microsoft.com/office/drawing/2014/chart" uri="{C3380CC4-5D6E-409C-BE32-E72D297353CC}">
              <c16:uniqueId val="{00000001-0CA1-4EB8-A71A-F25B2CD3F7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43-46B6-B7EB-F20DCCC377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8.6199999999999992</c:v>
                </c:pt>
                <c:pt idx="2">
                  <c:v>0.01</c:v>
                </c:pt>
                <c:pt idx="3">
                  <c:v>0.01</c:v>
                </c:pt>
                <c:pt idx="4">
                  <c:v>0.02</c:v>
                </c:pt>
              </c:numCache>
            </c:numRef>
          </c:val>
          <c:smooth val="0"/>
          <c:extLst>
            <c:ext xmlns:c16="http://schemas.microsoft.com/office/drawing/2014/chart" uri="{C3380CC4-5D6E-409C-BE32-E72D297353CC}">
              <c16:uniqueId val="{00000001-9243-46B6-B7EB-F20DCCC377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12.45</c:v>
                </c:pt>
                <c:pt idx="1">
                  <c:v>8.6999999999999993</c:v>
                </c:pt>
                <c:pt idx="2">
                  <c:v>45.06</c:v>
                </c:pt>
                <c:pt idx="3">
                  <c:v>57.18</c:v>
                </c:pt>
                <c:pt idx="4">
                  <c:v>93.86</c:v>
                </c:pt>
              </c:numCache>
            </c:numRef>
          </c:val>
          <c:extLst>
            <c:ext xmlns:c16="http://schemas.microsoft.com/office/drawing/2014/chart" uri="{C3380CC4-5D6E-409C-BE32-E72D297353CC}">
              <c16:uniqueId val="{00000000-1389-4CC2-BD07-56E493DF1B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179.15</c:v>
                </c:pt>
                <c:pt idx="1">
                  <c:v>94.97</c:v>
                </c:pt>
                <c:pt idx="2">
                  <c:v>63.96</c:v>
                </c:pt>
                <c:pt idx="3">
                  <c:v>69.42</c:v>
                </c:pt>
                <c:pt idx="4">
                  <c:v>72.86</c:v>
                </c:pt>
              </c:numCache>
            </c:numRef>
          </c:val>
          <c:smooth val="0"/>
          <c:extLst>
            <c:ext xmlns:c16="http://schemas.microsoft.com/office/drawing/2014/chart" uri="{C3380CC4-5D6E-409C-BE32-E72D297353CC}">
              <c16:uniqueId val="{00000001-1389-4CC2-BD07-56E493DF1B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62.47</c:v>
                </c:pt>
                <c:pt idx="1">
                  <c:v>68.739999999999995</c:v>
                </c:pt>
                <c:pt idx="2">
                  <c:v>116.99</c:v>
                </c:pt>
                <c:pt idx="3">
                  <c:v>55.87</c:v>
                </c:pt>
                <c:pt idx="4">
                  <c:v>48.75</c:v>
                </c:pt>
              </c:numCache>
            </c:numRef>
          </c:val>
          <c:extLst>
            <c:ext xmlns:c16="http://schemas.microsoft.com/office/drawing/2014/chart" uri="{C3380CC4-5D6E-409C-BE32-E72D297353CC}">
              <c16:uniqueId val="{00000000-D3F0-4B50-B729-C90FCDAA8D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131.47999999999999</c:v>
                </c:pt>
                <c:pt idx="1">
                  <c:v>47.72</c:v>
                </c:pt>
                <c:pt idx="2">
                  <c:v>44.24</c:v>
                </c:pt>
                <c:pt idx="3">
                  <c:v>43.07</c:v>
                </c:pt>
                <c:pt idx="4">
                  <c:v>45.42</c:v>
                </c:pt>
              </c:numCache>
            </c:numRef>
          </c:val>
          <c:smooth val="0"/>
          <c:extLst>
            <c:ext xmlns:c16="http://schemas.microsoft.com/office/drawing/2014/chart" uri="{C3380CC4-5D6E-409C-BE32-E72D297353CC}">
              <c16:uniqueId val="{00000001-D3F0-4B50-B729-C90FCDAA8D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783.08</c:v>
                </c:pt>
                <c:pt idx="1">
                  <c:v>0</c:v>
                </c:pt>
                <c:pt idx="2" formatCode="#,##0.00;&quot;△&quot;#,##0.00;&quot;-&quot;">
                  <c:v>1118.82</c:v>
                </c:pt>
                <c:pt idx="3" formatCode="#,##0.00;&quot;△&quot;#,##0.00;&quot;-&quot;">
                  <c:v>1054.6400000000001</c:v>
                </c:pt>
                <c:pt idx="4" formatCode="#,##0.00;&quot;△&quot;#,##0.00;&quot;-&quot;">
                  <c:v>1043.76</c:v>
                </c:pt>
              </c:numCache>
            </c:numRef>
          </c:val>
          <c:extLst>
            <c:ext xmlns:c16="http://schemas.microsoft.com/office/drawing/2014/chart" uri="{C3380CC4-5D6E-409C-BE32-E72D297353CC}">
              <c16:uniqueId val="{00000000-1FEC-4103-9703-D87338246B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1FEC-4103-9703-D87338246B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45.28</c:v>
                </c:pt>
                <c:pt idx="1">
                  <c:v>75.09</c:v>
                </c:pt>
                <c:pt idx="2">
                  <c:v>83.92</c:v>
                </c:pt>
                <c:pt idx="3">
                  <c:v>82.96</c:v>
                </c:pt>
                <c:pt idx="4">
                  <c:v>72.349999999999994</c:v>
                </c:pt>
              </c:numCache>
            </c:numRef>
          </c:val>
          <c:extLst>
            <c:ext xmlns:c16="http://schemas.microsoft.com/office/drawing/2014/chart" uri="{C3380CC4-5D6E-409C-BE32-E72D297353CC}">
              <c16:uniqueId val="{00000000-21D8-450A-8970-60D8FCB773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1D8-450A-8970-60D8FCB773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286.12</c:v>
                </c:pt>
                <c:pt idx="1">
                  <c:v>167.91</c:v>
                </c:pt>
                <c:pt idx="2">
                  <c:v>150</c:v>
                </c:pt>
                <c:pt idx="3">
                  <c:v>151.68</c:v>
                </c:pt>
                <c:pt idx="4">
                  <c:v>173.43</c:v>
                </c:pt>
              </c:numCache>
            </c:numRef>
          </c:val>
          <c:extLst>
            <c:ext xmlns:c16="http://schemas.microsoft.com/office/drawing/2014/chart" uri="{C3380CC4-5D6E-409C-BE32-E72D297353CC}">
              <c16:uniqueId val="{00000000-7FA0-4456-BFF5-9A300DBC76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7FA0-4456-BFF5-9A300DBC76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AY79" sqref="AY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菊川市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47738</v>
      </c>
      <c r="AM8" s="42"/>
      <c r="AN8" s="42"/>
      <c r="AO8" s="42"/>
      <c r="AP8" s="42"/>
      <c r="AQ8" s="42"/>
      <c r="AR8" s="42"/>
      <c r="AS8" s="42"/>
      <c r="AT8" s="35">
        <f>データ!T6</f>
        <v>94.19</v>
      </c>
      <c r="AU8" s="35"/>
      <c r="AV8" s="35"/>
      <c r="AW8" s="35"/>
      <c r="AX8" s="35"/>
      <c r="AY8" s="35"/>
      <c r="AZ8" s="35"/>
      <c r="BA8" s="35"/>
      <c r="BB8" s="35">
        <f>データ!U6</f>
        <v>506.83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50.55</v>
      </c>
      <c r="J10" s="35"/>
      <c r="K10" s="35"/>
      <c r="L10" s="35"/>
      <c r="M10" s="35"/>
      <c r="N10" s="35"/>
      <c r="O10" s="35"/>
      <c r="P10" s="35">
        <f>データ!P6</f>
        <v>6.02</v>
      </c>
      <c r="Q10" s="35"/>
      <c r="R10" s="35"/>
      <c r="S10" s="35"/>
      <c r="T10" s="35"/>
      <c r="U10" s="35"/>
      <c r="V10" s="35"/>
      <c r="W10" s="35">
        <f>データ!Q6</f>
        <v>90.33</v>
      </c>
      <c r="X10" s="35"/>
      <c r="Y10" s="35"/>
      <c r="Z10" s="35"/>
      <c r="AA10" s="35"/>
      <c r="AB10" s="35"/>
      <c r="AC10" s="35"/>
      <c r="AD10" s="42">
        <f>データ!R6</f>
        <v>2640</v>
      </c>
      <c r="AE10" s="42"/>
      <c r="AF10" s="42"/>
      <c r="AG10" s="42"/>
      <c r="AH10" s="42"/>
      <c r="AI10" s="42"/>
      <c r="AJ10" s="42"/>
      <c r="AK10" s="2"/>
      <c r="AL10" s="42">
        <f>データ!V6</f>
        <v>2864</v>
      </c>
      <c r="AM10" s="42"/>
      <c r="AN10" s="42"/>
      <c r="AO10" s="42"/>
      <c r="AP10" s="42"/>
      <c r="AQ10" s="42"/>
      <c r="AR10" s="42"/>
      <c r="AS10" s="42"/>
      <c r="AT10" s="35">
        <f>データ!W6</f>
        <v>0.56000000000000005</v>
      </c>
      <c r="AU10" s="35"/>
      <c r="AV10" s="35"/>
      <c r="AW10" s="35"/>
      <c r="AX10" s="35"/>
      <c r="AY10" s="35"/>
      <c r="AZ10" s="35"/>
      <c r="BA10" s="35"/>
      <c r="BB10" s="35">
        <f>データ!X6</f>
        <v>5114.29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N+eGExQAj+N3H5YZimEQgCluPaDWoICiQkig4NgnUEiGuj3rVS03PjUwHTEiuSlWBcA06zlf9ntfJV63ep227w==" saltValue="pg0KoDRYhuHLoMO+dUgXt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222241</v>
      </c>
      <c r="D6" s="19">
        <f t="shared" si="3"/>
        <v>46</v>
      </c>
      <c r="E6" s="19">
        <f t="shared" si="3"/>
        <v>17</v>
      </c>
      <c r="F6" s="19">
        <f t="shared" si="3"/>
        <v>4</v>
      </c>
      <c r="G6" s="19">
        <f t="shared" si="3"/>
        <v>0</v>
      </c>
      <c r="H6" s="19" t="str">
        <f t="shared" si="3"/>
        <v>静岡県　菊川市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50.55</v>
      </c>
      <c r="P6" s="20">
        <f t="shared" si="3"/>
        <v>6.02</v>
      </c>
      <c r="Q6" s="20">
        <f t="shared" si="3"/>
        <v>90.33</v>
      </c>
      <c r="R6" s="20">
        <f t="shared" si="3"/>
        <v>2640</v>
      </c>
      <c r="S6" s="20">
        <f t="shared" si="3"/>
        <v>47738</v>
      </c>
      <c r="T6" s="20">
        <f t="shared" si="3"/>
        <v>94.19</v>
      </c>
      <c r="U6" s="20">
        <f t="shared" si="3"/>
        <v>506.83</v>
      </c>
      <c r="V6" s="20">
        <f t="shared" si="3"/>
        <v>2864</v>
      </c>
      <c r="W6" s="20">
        <f t="shared" si="3"/>
        <v>0.56000000000000005</v>
      </c>
      <c r="X6" s="20">
        <f t="shared" si="3"/>
        <v>5114.29</v>
      </c>
      <c r="Y6" s="21">
        <f>IF(Y7="",NA(),Y7)</f>
        <v>98</v>
      </c>
      <c r="Z6" s="21">
        <f t="shared" ref="Z6:AH6" si="4">IF(Z7="",NA(),Z7)</f>
        <v>161.44</v>
      </c>
      <c r="AA6" s="21">
        <f t="shared" si="4"/>
        <v>88.49</v>
      </c>
      <c r="AB6" s="21">
        <f t="shared" si="4"/>
        <v>96.07</v>
      </c>
      <c r="AC6" s="21">
        <f t="shared" si="4"/>
        <v>90.28</v>
      </c>
      <c r="AD6" s="21">
        <f t="shared" si="4"/>
        <v>98.03</v>
      </c>
      <c r="AE6" s="21">
        <f t="shared" si="4"/>
        <v>102.73</v>
      </c>
      <c r="AF6" s="21">
        <f t="shared" si="4"/>
        <v>105.78</v>
      </c>
      <c r="AG6" s="21">
        <f t="shared" si="4"/>
        <v>106.09</v>
      </c>
      <c r="AH6" s="21">
        <f t="shared" si="4"/>
        <v>106.44</v>
      </c>
      <c r="AI6" s="20" t="str">
        <f>IF(AI7="","",IF(AI7="-","【-】","【"&amp;SUBSTITUTE(TEXT(AI7,"#,##0.00"),"-","△")&amp;"】"))</f>
        <v>【104.54】</v>
      </c>
      <c r="AJ6" s="21">
        <f>IF(AJ7="",NA(),AJ7)</f>
        <v>12.45</v>
      </c>
      <c r="AK6" s="21">
        <f t="shared" ref="AK6:AS6" si="5">IF(AK7="",NA(),AK7)</f>
        <v>8.6999999999999993</v>
      </c>
      <c r="AL6" s="21">
        <f t="shared" si="5"/>
        <v>45.06</v>
      </c>
      <c r="AM6" s="21">
        <f t="shared" si="5"/>
        <v>57.18</v>
      </c>
      <c r="AN6" s="21">
        <f t="shared" si="5"/>
        <v>93.86</v>
      </c>
      <c r="AO6" s="21">
        <f t="shared" si="5"/>
        <v>179.15</v>
      </c>
      <c r="AP6" s="21">
        <f t="shared" si="5"/>
        <v>94.97</v>
      </c>
      <c r="AQ6" s="21">
        <f t="shared" si="5"/>
        <v>63.96</v>
      </c>
      <c r="AR6" s="21">
        <f t="shared" si="5"/>
        <v>69.42</v>
      </c>
      <c r="AS6" s="21">
        <f t="shared" si="5"/>
        <v>72.86</v>
      </c>
      <c r="AT6" s="20" t="str">
        <f>IF(AT7="","",IF(AT7="-","【-】","【"&amp;SUBSTITUTE(TEXT(AT7,"#,##0.00"),"-","△")&amp;"】"))</f>
        <v>【65.93】</v>
      </c>
      <c r="AU6" s="21">
        <f>IF(AU7="",NA(),AU7)</f>
        <v>62.47</v>
      </c>
      <c r="AV6" s="21">
        <f t="shared" ref="AV6:BD6" si="6">IF(AV7="",NA(),AV7)</f>
        <v>68.739999999999995</v>
      </c>
      <c r="AW6" s="21">
        <f t="shared" si="6"/>
        <v>116.99</v>
      </c>
      <c r="AX6" s="21">
        <f t="shared" si="6"/>
        <v>55.87</v>
      </c>
      <c r="AY6" s="21">
        <f t="shared" si="6"/>
        <v>48.75</v>
      </c>
      <c r="AZ6" s="21">
        <f t="shared" si="6"/>
        <v>131.47999999999999</v>
      </c>
      <c r="BA6" s="21">
        <f t="shared" si="6"/>
        <v>47.72</v>
      </c>
      <c r="BB6" s="21">
        <f t="shared" si="6"/>
        <v>44.24</v>
      </c>
      <c r="BC6" s="21">
        <f t="shared" si="6"/>
        <v>43.07</v>
      </c>
      <c r="BD6" s="21">
        <f t="shared" si="6"/>
        <v>45.42</v>
      </c>
      <c r="BE6" s="20" t="str">
        <f>IF(BE7="","",IF(BE7="-","【-】","【"&amp;SUBSTITUTE(TEXT(BE7,"#,##0.00"),"-","△")&amp;"】"))</f>
        <v>【44.25】</v>
      </c>
      <c r="BF6" s="21">
        <f>IF(BF7="",NA(),BF7)</f>
        <v>783.08</v>
      </c>
      <c r="BG6" s="20">
        <f t="shared" ref="BG6:BO6" si="7">IF(BG7="",NA(),BG7)</f>
        <v>0</v>
      </c>
      <c r="BH6" s="21">
        <f t="shared" si="7"/>
        <v>1118.82</v>
      </c>
      <c r="BI6" s="21">
        <f t="shared" si="7"/>
        <v>1054.6400000000001</v>
      </c>
      <c r="BJ6" s="21">
        <f t="shared" si="7"/>
        <v>1043.76</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45.28</v>
      </c>
      <c r="BR6" s="21">
        <f t="shared" ref="BR6:BZ6" si="8">IF(BR7="",NA(),BR7)</f>
        <v>75.09</v>
      </c>
      <c r="BS6" s="21">
        <f t="shared" si="8"/>
        <v>83.92</v>
      </c>
      <c r="BT6" s="21">
        <f t="shared" si="8"/>
        <v>82.96</v>
      </c>
      <c r="BU6" s="21">
        <f t="shared" si="8"/>
        <v>72.349999999999994</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286.12</v>
      </c>
      <c r="CC6" s="21">
        <f t="shared" ref="CC6:CK6" si="9">IF(CC7="",NA(),CC7)</f>
        <v>167.91</v>
      </c>
      <c r="CD6" s="21">
        <f t="shared" si="9"/>
        <v>150</v>
      </c>
      <c r="CE6" s="21">
        <f t="shared" si="9"/>
        <v>151.68</v>
      </c>
      <c r="CF6" s="21">
        <f t="shared" si="9"/>
        <v>173.43</v>
      </c>
      <c r="CG6" s="21">
        <f t="shared" si="9"/>
        <v>256.82</v>
      </c>
      <c r="CH6" s="21">
        <f t="shared" si="9"/>
        <v>228.47</v>
      </c>
      <c r="CI6" s="21">
        <f t="shared" si="9"/>
        <v>224.88</v>
      </c>
      <c r="CJ6" s="21">
        <f t="shared" si="9"/>
        <v>228.64</v>
      </c>
      <c r="CK6" s="21">
        <f t="shared" si="9"/>
        <v>239.46</v>
      </c>
      <c r="CL6" s="20" t="str">
        <f>IF(CL7="","",IF(CL7="-","【-】","【"&amp;SUBSTITUTE(TEXT(CL7,"#,##0.00"),"-","△")&amp;"】"))</f>
        <v>【220.62】</v>
      </c>
      <c r="CM6" s="21" t="str">
        <f>IF(CM7="",NA(),CM7)</f>
        <v>-</v>
      </c>
      <c r="CN6" s="20">
        <f t="shared" ref="CN6:CV6" si="10">IF(CN7="",NA(),CN7)</f>
        <v>0</v>
      </c>
      <c r="CO6" s="21">
        <f t="shared" si="10"/>
        <v>8.26</v>
      </c>
      <c r="CP6" s="21" t="str">
        <f t="shared" si="10"/>
        <v>-</v>
      </c>
      <c r="CQ6" s="21" t="str">
        <f t="shared" si="10"/>
        <v>-</v>
      </c>
      <c r="CR6" s="21">
        <f t="shared" si="10"/>
        <v>37.46</v>
      </c>
      <c r="CS6" s="21">
        <f t="shared" si="10"/>
        <v>42.47</v>
      </c>
      <c r="CT6" s="21">
        <f t="shared" si="10"/>
        <v>42.4</v>
      </c>
      <c r="CU6" s="21">
        <f t="shared" si="10"/>
        <v>42.28</v>
      </c>
      <c r="CV6" s="21">
        <f t="shared" si="10"/>
        <v>41.06</v>
      </c>
      <c r="CW6" s="20" t="str">
        <f>IF(CW7="","",IF(CW7="-","【-】","【"&amp;SUBSTITUTE(TEXT(CW7,"#,##0.00"),"-","△")&amp;"】"))</f>
        <v>【42.22】</v>
      </c>
      <c r="CX6" s="21">
        <f>IF(CX7="",NA(),CX7)</f>
        <v>93.86</v>
      </c>
      <c r="CY6" s="21">
        <f t="shared" ref="CY6:DG6" si="11">IF(CY7="",NA(),CY7)</f>
        <v>91.65</v>
      </c>
      <c r="CZ6" s="21">
        <f t="shared" si="11"/>
        <v>92.76</v>
      </c>
      <c r="DA6" s="21">
        <f t="shared" si="11"/>
        <v>85.95</v>
      </c>
      <c r="DB6" s="21">
        <f t="shared" si="11"/>
        <v>96.96</v>
      </c>
      <c r="DC6" s="21">
        <f t="shared" si="11"/>
        <v>67.459999999999994</v>
      </c>
      <c r="DD6" s="21">
        <f t="shared" si="11"/>
        <v>83.75</v>
      </c>
      <c r="DE6" s="21">
        <f t="shared" si="11"/>
        <v>84.19</v>
      </c>
      <c r="DF6" s="21">
        <f t="shared" si="11"/>
        <v>84.34</v>
      </c>
      <c r="DG6" s="21">
        <f t="shared" si="11"/>
        <v>84.34</v>
      </c>
      <c r="DH6" s="20" t="str">
        <f>IF(DH7="","",IF(DH7="-","【-】","【"&amp;SUBSTITUTE(TEXT(DH7,"#,##0.00"),"-","△")&amp;"】"))</f>
        <v>【85.67】</v>
      </c>
      <c r="DI6" s="21">
        <f>IF(DI7="",NA(),DI7)</f>
        <v>3.68</v>
      </c>
      <c r="DJ6" s="21">
        <f t="shared" ref="DJ6:DR6" si="12">IF(DJ7="",NA(),DJ7)</f>
        <v>6.94</v>
      </c>
      <c r="DK6" s="21">
        <f t="shared" si="12"/>
        <v>7.38</v>
      </c>
      <c r="DL6" s="21">
        <f t="shared" si="12"/>
        <v>9.83</v>
      </c>
      <c r="DM6" s="21">
        <f t="shared" si="12"/>
        <v>12.12</v>
      </c>
      <c r="DN6" s="21">
        <f t="shared" si="12"/>
        <v>15.02</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222241</v>
      </c>
      <c r="D7" s="23">
        <v>46</v>
      </c>
      <c r="E7" s="23">
        <v>17</v>
      </c>
      <c r="F7" s="23">
        <v>4</v>
      </c>
      <c r="G7" s="23">
        <v>0</v>
      </c>
      <c r="H7" s="23" t="s">
        <v>96</v>
      </c>
      <c r="I7" s="23" t="s">
        <v>97</v>
      </c>
      <c r="J7" s="23" t="s">
        <v>98</v>
      </c>
      <c r="K7" s="23" t="s">
        <v>99</v>
      </c>
      <c r="L7" s="23" t="s">
        <v>100</v>
      </c>
      <c r="M7" s="23" t="s">
        <v>101</v>
      </c>
      <c r="N7" s="24" t="s">
        <v>102</v>
      </c>
      <c r="O7" s="24">
        <v>50.55</v>
      </c>
      <c r="P7" s="24">
        <v>6.02</v>
      </c>
      <c r="Q7" s="24">
        <v>90.33</v>
      </c>
      <c r="R7" s="24">
        <v>2640</v>
      </c>
      <c r="S7" s="24">
        <v>47738</v>
      </c>
      <c r="T7" s="24">
        <v>94.19</v>
      </c>
      <c r="U7" s="24">
        <v>506.83</v>
      </c>
      <c r="V7" s="24">
        <v>2864</v>
      </c>
      <c r="W7" s="24">
        <v>0.56000000000000005</v>
      </c>
      <c r="X7" s="24">
        <v>5114.29</v>
      </c>
      <c r="Y7" s="24">
        <v>98</v>
      </c>
      <c r="Z7" s="24">
        <v>161.44</v>
      </c>
      <c r="AA7" s="24">
        <v>88.49</v>
      </c>
      <c r="AB7" s="24">
        <v>96.07</v>
      </c>
      <c r="AC7" s="24">
        <v>90.28</v>
      </c>
      <c r="AD7" s="24">
        <v>98.03</v>
      </c>
      <c r="AE7" s="24">
        <v>102.73</v>
      </c>
      <c r="AF7" s="24">
        <v>105.78</v>
      </c>
      <c r="AG7" s="24">
        <v>106.09</v>
      </c>
      <c r="AH7" s="24">
        <v>106.44</v>
      </c>
      <c r="AI7" s="24">
        <v>104.54</v>
      </c>
      <c r="AJ7" s="24">
        <v>12.45</v>
      </c>
      <c r="AK7" s="24">
        <v>8.6999999999999993</v>
      </c>
      <c r="AL7" s="24">
        <v>45.06</v>
      </c>
      <c r="AM7" s="24">
        <v>57.18</v>
      </c>
      <c r="AN7" s="24">
        <v>93.86</v>
      </c>
      <c r="AO7" s="24">
        <v>179.15</v>
      </c>
      <c r="AP7" s="24">
        <v>94.97</v>
      </c>
      <c r="AQ7" s="24">
        <v>63.96</v>
      </c>
      <c r="AR7" s="24">
        <v>69.42</v>
      </c>
      <c r="AS7" s="24">
        <v>72.86</v>
      </c>
      <c r="AT7" s="24">
        <v>65.930000000000007</v>
      </c>
      <c r="AU7" s="24">
        <v>62.47</v>
      </c>
      <c r="AV7" s="24">
        <v>68.739999999999995</v>
      </c>
      <c r="AW7" s="24">
        <v>116.99</v>
      </c>
      <c r="AX7" s="24">
        <v>55.87</v>
      </c>
      <c r="AY7" s="24">
        <v>48.75</v>
      </c>
      <c r="AZ7" s="24">
        <v>131.47999999999999</v>
      </c>
      <c r="BA7" s="24">
        <v>47.72</v>
      </c>
      <c r="BB7" s="24">
        <v>44.24</v>
      </c>
      <c r="BC7" s="24">
        <v>43.07</v>
      </c>
      <c r="BD7" s="24">
        <v>45.42</v>
      </c>
      <c r="BE7" s="24">
        <v>44.25</v>
      </c>
      <c r="BF7" s="24">
        <v>783.08</v>
      </c>
      <c r="BG7" s="24">
        <v>0</v>
      </c>
      <c r="BH7" s="24">
        <v>1118.82</v>
      </c>
      <c r="BI7" s="24">
        <v>1054.6400000000001</v>
      </c>
      <c r="BJ7" s="24">
        <v>1043.76</v>
      </c>
      <c r="BK7" s="24">
        <v>1269.1500000000001</v>
      </c>
      <c r="BL7" s="24">
        <v>1206.79</v>
      </c>
      <c r="BM7" s="24">
        <v>1258.43</v>
      </c>
      <c r="BN7" s="24">
        <v>1163.75</v>
      </c>
      <c r="BO7" s="24">
        <v>1195.47</v>
      </c>
      <c r="BP7" s="24">
        <v>1182.1099999999999</v>
      </c>
      <c r="BQ7" s="24">
        <v>45.28</v>
      </c>
      <c r="BR7" s="24">
        <v>75.09</v>
      </c>
      <c r="BS7" s="24">
        <v>83.92</v>
      </c>
      <c r="BT7" s="24">
        <v>82.96</v>
      </c>
      <c r="BU7" s="24">
        <v>72.349999999999994</v>
      </c>
      <c r="BV7" s="24">
        <v>63.97</v>
      </c>
      <c r="BW7" s="24">
        <v>71.84</v>
      </c>
      <c r="BX7" s="24">
        <v>73.36</v>
      </c>
      <c r="BY7" s="24">
        <v>72.599999999999994</v>
      </c>
      <c r="BZ7" s="24">
        <v>69.430000000000007</v>
      </c>
      <c r="CA7" s="24">
        <v>73.78</v>
      </c>
      <c r="CB7" s="24">
        <v>286.12</v>
      </c>
      <c r="CC7" s="24">
        <v>167.91</v>
      </c>
      <c r="CD7" s="24">
        <v>150</v>
      </c>
      <c r="CE7" s="24">
        <v>151.68</v>
      </c>
      <c r="CF7" s="24">
        <v>173.43</v>
      </c>
      <c r="CG7" s="24">
        <v>256.82</v>
      </c>
      <c r="CH7" s="24">
        <v>228.47</v>
      </c>
      <c r="CI7" s="24">
        <v>224.88</v>
      </c>
      <c r="CJ7" s="24">
        <v>228.64</v>
      </c>
      <c r="CK7" s="24">
        <v>239.46</v>
      </c>
      <c r="CL7" s="24">
        <v>220.62</v>
      </c>
      <c r="CM7" s="24" t="s">
        <v>102</v>
      </c>
      <c r="CN7" s="24">
        <v>0</v>
      </c>
      <c r="CO7" s="24">
        <v>8.26</v>
      </c>
      <c r="CP7" s="24" t="s">
        <v>102</v>
      </c>
      <c r="CQ7" s="24" t="s">
        <v>102</v>
      </c>
      <c r="CR7" s="24">
        <v>37.46</v>
      </c>
      <c r="CS7" s="24">
        <v>42.47</v>
      </c>
      <c r="CT7" s="24">
        <v>42.4</v>
      </c>
      <c r="CU7" s="24">
        <v>42.28</v>
      </c>
      <c r="CV7" s="24">
        <v>41.06</v>
      </c>
      <c r="CW7" s="24">
        <v>42.22</v>
      </c>
      <c r="CX7" s="24">
        <v>93.86</v>
      </c>
      <c r="CY7" s="24">
        <v>91.65</v>
      </c>
      <c r="CZ7" s="24">
        <v>92.76</v>
      </c>
      <c r="DA7" s="24">
        <v>85.95</v>
      </c>
      <c r="DB7" s="24">
        <v>96.96</v>
      </c>
      <c r="DC7" s="24">
        <v>67.459999999999994</v>
      </c>
      <c r="DD7" s="24">
        <v>83.75</v>
      </c>
      <c r="DE7" s="24">
        <v>84.19</v>
      </c>
      <c r="DF7" s="24">
        <v>84.34</v>
      </c>
      <c r="DG7" s="24">
        <v>84.34</v>
      </c>
      <c r="DH7" s="24">
        <v>85.67</v>
      </c>
      <c r="DI7" s="24">
        <v>3.68</v>
      </c>
      <c r="DJ7" s="24">
        <v>6.94</v>
      </c>
      <c r="DK7" s="24">
        <v>7.38</v>
      </c>
      <c r="DL7" s="24">
        <v>9.83</v>
      </c>
      <c r="DM7" s="24">
        <v>12.12</v>
      </c>
      <c r="DN7" s="24">
        <v>15.02</v>
      </c>
      <c r="DO7" s="24">
        <v>24.68</v>
      </c>
      <c r="DP7" s="24">
        <v>21.36</v>
      </c>
      <c r="DQ7" s="24">
        <v>22.79</v>
      </c>
      <c r="DR7" s="24">
        <v>24.8</v>
      </c>
      <c r="DS7" s="24">
        <v>28</v>
      </c>
      <c r="DT7" s="24">
        <v>0</v>
      </c>
      <c r="DU7" s="24">
        <v>0</v>
      </c>
      <c r="DV7" s="24">
        <v>0</v>
      </c>
      <c r="DW7" s="24">
        <v>0</v>
      </c>
      <c r="DX7" s="24">
        <v>0</v>
      </c>
      <c r="DY7" s="24">
        <v>0</v>
      </c>
      <c r="DZ7" s="24">
        <v>8.6199999999999992</v>
      </c>
      <c r="EA7" s="24">
        <v>0.01</v>
      </c>
      <c r="EB7" s="24">
        <v>0.01</v>
      </c>
      <c r="EC7" s="24">
        <v>0.02</v>
      </c>
      <c r="ED7" s="24">
        <v>0.03</v>
      </c>
      <c r="EE7" s="24">
        <v>0</v>
      </c>
      <c r="EF7" s="24">
        <v>0</v>
      </c>
      <c r="EG7" s="24">
        <v>0</v>
      </c>
      <c r="EH7" s="24">
        <v>0</v>
      </c>
      <c r="EI7" s="24">
        <v>0</v>
      </c>
      <c r="EJ7" s="24">
        <v>0.09</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2024-02-05T02:16:24Z</cp:lastPrinted>
  <dcterms:created xsi:type="dcterms:W3CDTF">2023-12-12T00:56:25Z</dcterms:created>
  <dcterms:modified xsi:type="dcterms:W3CDTF">2024-02-05T02:23:57Z</dcterms:modified>
  <cp:category/>
</cp:coreProperties>
</file>