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nas01\a05.財務課$\２．財政部門\07.調査・報告\令和５年度\240117_◆【22（金）〆】公営企業に係る経営比較分析表（令和４年度決算）の分析等について（依頼）※ファイルはセキュファファイル交換サービスにて送信\伊豆の国市　提出（原課提出から全様式修正あり）\"/>
    </mc:Choice>
  </mc:AlternateContent>
  <xr:revisionPtr revIDLastSave="0" documentId="13_ncr:1_{C90C86CF-60BA-4311-A670-3D2A7F9FFBF2}" xr6:coauthVersionLast="47" xr6:coauthVersionMax="47" xr10:uidLastSave="{00000000-0000-0000-0000-000000000000}"/>
  <workbookProtection workbookAlgorithmName="SHA-512" workbookHashValue="YEVco4qPV5GmqG8jvNJ7fxFWQCiJTCiHYbs234wPP8VThMMX08khcPz6Vr/bWhIpImiTYr4lx8HFcxjpuDQb1A==" workbookSaltValue="sUZFWn4lymcUuii5lhPy4Q==" workbookSpinCount="100000" lockStructure="1"/>
  <bookViews>
    <workbookView xWindow="11712" yWindow="804" windowWidth="11196" windowHeight="12264"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W10" i="4" s="1"/>
  <c r="P6" i="5"/>
  <c r="P10" i="4" s="1"/>
  <c r="O6" i="5"/>
  <c r="N6" i="5"/>
  <c r="B10" i="4" s="1"/>
  <c r="M6" i="5"/>
  <c r="L6" i="5"/>
  <c r="W8" i="4" s="1"/>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G85" i="4"/>
  <c r="F85" i="4"/>
  <c r="BB10" i="4"/>
  <c r="AT10" i="4"/>
  <c r="I10" i="4"/>
  <c r="BB8" i="4"/>
  <c r="AT8" i="4"/>
  <c r="AL8" i="4"/>
  <c r="AD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<sst xmlns="http://schemas.openxmlformats.org/spreadsheetml/2006/main" count="228" uniqueCount="115">
  <si>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</si>
  <si>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</si>
  <si>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</si>
  <si>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</si>
  <si>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</si>
  <si>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</si>
  <si>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</si>
  <si>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</si>
  <si>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</si>
  <si>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</si>
  <si>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</si>
  <si>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</si>
  <si>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</si>
  <si>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</si>
  <si>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</si>
  <si>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</si>
  <si>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</si>
  <si>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</si>
  <si>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</si>
  <si>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</si>
  <si>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</si>
  <si>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</si>
  <si>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</si>
  <si>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</si>
  <si>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</si>
  <si>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</si>
  <si>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</si>
  <si>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</si>
  <si>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</si>
  <si>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</si>
  <si>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</si>
  <si>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</si>
  <si>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</si>
  <si>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</si>
  <si>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</si>
  <si>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</si>
  <si>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</si>
  <si>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</si>
  <si>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</si>
  <si>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</si>
  <si>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</si>
  <si>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</si>
  <si>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</si>
  <si>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</si>
  <si>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</si>
  <si>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</si>
  <si>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</si>
  <si>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</si>
  <si>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</si>
  <si>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</si>
  <si>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</si>
  <si>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</si>
  <si>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</si>
  <si>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</si>
  <si>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</si>
  <si>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</si>
  <si>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</si>
  <si>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</si>
  <si>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</si>
  <si>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</si>
  <si>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</si>
  <si>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</si>
  <si>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</si>
  <si>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</si>
  <si>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</si>
  <si>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</si>
  <si>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</si>
  <si>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</si>
  <si>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</si>
  <si>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</si>
  <si>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</si>
  <si>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</si>
  <si>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</si>
  <si>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</si>
  <si>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</si>
  <si>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</si>
  <si>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</si>
  <si>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</si>
  <si>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</si>
  <si>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</si>
  <si>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</si>
  <si>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</si>
  <si>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</si>
  <si>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</si>
  <si>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</si>
  <si>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</si>
  <si>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</si>
  <si>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</si>
  <si>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</si>
  <si>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</si>
  <si>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</si>
  <si>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</si>
  <si>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</si>
  <si>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伊豆の国市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</si>
  <si>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</si>
  <si>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</si>
  <si>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</si>
  <si>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</si>
  <si>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</si>
  <si>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</si>
  <si>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</si>
  <si>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</si>
  <si>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</si>
  <si>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</si>
  <si>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</si>
  <si>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</si>
  <si>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</si>
  <si>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</si>
  <si>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</si>
  <si>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</si>
  <si>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</si>
  <si>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</si>
  <si>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老朽化の状況について管路更新は、漏水が多発している地域から優先して進めているが、水道施設の老朽化が加速しているため、水道事業ビジョン及び経営戦略に則り、施設の更新・廃止等を計画的に進めていく。</t>
    <rPh sb="0" eb="3">
      <t>ロウキュウカ</t>
    </rPh>
    <rPh sb="4" eb="6">
      <t>ジョウキョウ</t>
    </rPh>
    <rPh sb="10" eb="12">
      <t>カンロ</t>
    </rPh>
    <rPh sb="12" eb="14">
      <t>コウシン</t>
    </rPh>
    <rPh sb="16" eb="18">
      <t>ロウスイ</t>
    </rPh>
    <rPh sb="19" eb="21">
      <t>タハツ</t>
    </rPh>
    <rPh sb="25" eb="27">
      <t>チイキ</t>
    </rPh>
    <rPh sb="29" eb="31">
      <t>ユウセン</t>
    </rPh>
    <rPh sb="33" eb="34">
      <t>スス</t>
    </rPh>
    <rPh sb="40" eb="42">
      <t>スイドウ</t>
    </rPh>
    <rPh sb="42" eb="44">
      <t>シセツ</t>
    </rPh>
    <rPh sb="45" eb="48">
      <t>ロウキュウカ</t>
    </rPh>
    <rPh sb="49" eb="51">
      <t>カソク</t>
    </rPh>
    <rPh sb="58" eb="60">
      <t>スイドウ</t>
    </rPh>
    <rPh sb="60" eb="62">
      <t>ジギョウ</t>
    </rPh>
    <rPh sb="66" eb="67">
      <t>オヨ</t>
    </rPh>
    <rPh sb="68" eb="70">
      <t>ケイエイ</t>
    </rPh>
    <rPh sb="70" eb="72">
      <t>センリャク</t>
    </rPh>
    <rPh sb="73" eb="74">
      <t>ノット</t>
    </rPh>
    <rPh sb="76" eb="78">
      <t>シセツ</t>
    </rPh>
    <rPh sb="79" eb="81">
      <t>コウシン</t>
    </rPh>
    <rPh sb="82" eb="84">
      <t>ハイシ</t>
    </rPh>
    <rPh sb="84" eb="85">
      <t>トウ</t>
    </rPh>
    <rPh sb="86" eb="89">
      <t>ケイカクテキ</t>
    </rPh>
    <rPh sb="90" eb="91">
      <t>スス</t>
    </rPh>
    <phoneticPr fontId="4"/>
  </si>
  <si>
    <t>現状では概ね健全な状況であると考えるが、今後の人口減少に伴う給水量及び給水収益の減少が予想される中、単に費用削減の努力では厳しい部分もある。現状の水道料金水準を見直すなど経営の取組みについて検討を図る必要がある。また更新需要の増加が見込まれるが、水道事業ビジョン及び経営戦略に基づき、企業債を活用しつつ、計画的効率的に施設等の更新を行っていく必要がある。</t>
    <rPh sb="0" eb="2">
      <t>ゲンジョウ</t>
    </rPh>
    <rPh sb="4" eb="5">
      <t>オオム</t>
    </rPh>
    <rPh sb="6" eb="8">
      <t>ケンゼン</t>
    </rPh>
    <rPh sb="9" eb="11">
      <t>ジョウキョウ</t>
    </rPh>
    <rPh sb="15" eb="16">
      <t>カンガ</t>
    </rPh>
    <rPh sb="20" eb="22">
      <t>コンゴ</t>
    </rPh>
    <rPh sb="23" eb="25">
      <t>ジンコウ</t>
    </rPh>
    <rPh sb="25" eb="27">
      <t>ゲンショウ</t>
    </rPh>
    <rPh sb="28" eb="29">
      <t>トモナ</t>
    </rPh>
    <rPh sb="30" eb="32">
      <t>キュウスイ</t>
    </rPh>
    <rPh sb="32" eb="33">
      <t>リョウ</t>
    </rPh>
    <rPh sb="33" eb="34">
      <t>オヨ</t>
    </rPh>
    <rPh sb="35" eb="37">
      <t>キュウスイ</t>
    </rPh>
    <rPh sb="37" eb="39">
      <t>シュウエキ</t>
    </rPh>
    <rPh sb="40" eb="42">
      <t>ゲンショウ</t>
    </rPh>
    <rPh sb="43" eb="45">
      <t>ヨソウ</t>
    </rPh>
    <rPh sb="48" eb="49">
      <t>ナカ</t>
    </rPh>
    <rPh sb="50" eb="51">
      <t>タン</t>
    </rPh>
    <rPh sb="52" eb="54">
      <t>ヒヨウ</t>
    </rPh>
    <rPh sb="54" eb="56">
      <t>サクゲン</t>
    </rPh>
    <rPh sb="57" eb="59">
      <t>ドリョク</t>
    </rPh>
    <rPh sb="61" eb="62">
      <t>キビ</t>
    </rPh>
    <rPh sb="64" eb="66">
      <t>ブブン</t>
    </rPh>
    <rPh sb="70" eb="72">
      <t>ゲンジョウ</t>
    </rPh>
    <rPh sb="73" eb="75">
      <t>スイドウ</t>
    </rPh>
    <rPh sb="75" eb="77">
      <t>リョウキン</t>
    </rPh>
    <rPh sb="77" eb="79">
      <t>スイジュン</t>
    </rPh>
    <rPh sb="80" eb="82">
      <t>ミナオ</t>
    </rPh>
    <rPh sb="85" eb="87">
      <t>ケイエイ</t>
    </rPh>
    <rPh sb="88" eb="90">
      <t>トリクミ</t>
    </rPh>
    <rPh sb="95" eb="97">
      <t>ケントウ</t>
    </rPh>
    <rPh sb="98" eb="99">
      <t>ハカ</t>
    </rPh>
    <rPh sb="100" eb="102">
      <t>ヒツヨウ</t>
    </rPh>
    <rPh sb="108" eb="110">
      <t>コウシン</t>
    </rPh>
    <rPh sb="110" eb="112">
      <t>ジュヨウ</t>
    </rPh>
    <rPh sb="113" eb="115">
      <t>ゾウカ</t>
    </rPh>
    <rPh sb="116" eb="118">
      <t>ミコ</t>
    </rPh>
    <rPh sb="123" eb="125">
      <t>スイドウ</t>
    </rPh>
    <rPh sb="125" eb="127">
      <t>ジギョウ</t>
    </rPh>
    <rPh sb="131" eb="132">
      <t>オヨ</t>
    </rPh>
    <rPh sb="133" eb="135">
      <t>ケイエイ</t>
    </rPh>
    <rPh sb="135" eb="137">
      <t>センリャク</t>
    </rPh>
    <rPh sb="138" eb="139">
      <t>モト</t>
    </rPh>
    <rPh sb="142" eb="144">
      <t>キギョウ</t>
    </rPh>
    <rPh sb="144" eb="145">
      <t>サイ</t>
    </rPh>
    <rPh sb="146" eb="148">
      <t>カツヨウ</t>
    </rPh>
    <rPh sb="152" eb="155">
      <t>ケイカクテキ</t>
    </rPh>
    <rPh sb="155" eb="158">
      <t>コウリツテキ</t>
    </rPh>
    <rPh sb="159" eb="161">
      <t>シセツ</t>
    </rPh>
    <rPh sb="161" eb="162">
      <t>トウ</t>
    </rPh>
    <rPh sb="163" eb="165">
      <t>コウシン</t>
    </rPh>
    <rPh sb="166" eb="167">
      <t>オコナ</t>
    </rPh>
    <rPh sb="171" eb="173">
      <t>ヒツヨウ</t>
    </rPh>
    <phoneticPr fontId="4"/>
  </si>
  <si>
    <t>①経常収支比率：前年度比率より若干上がったものの、類似団体及び全国平均と比べても若干低い比率となった。しかし、100％を少し上回っており現状は黒字となっているが、来年度以降は給水収益の向上と費用抑制を図る必要がある。更に、将来的に料金改定の実施について検討する必要がある。
②累積欠損金比率：当事業では累積欠損金は無く、健全な経営と言える。
③流動比率：類似団体平均や全国平均の数値を上回っており、現在のところ債務に対する支払い能力に問題はないと言えるが、今後の更新需要の増加により、企業債の活用のバランスを考慮した事業運営・計画を行っていく必要がある。
④企業債残高対給水収益比率：類似団体や全国平均よりも低い傾向であるが、今後の設備更新による投資と料金水準の見直しを図り、収益状況を勘案して計画的に投資活動をする必要がある。
⑤料金回収率：前年度比較では3.94ポイント上がったが、給水に係る費用を収益により賄えていない分析となる。経常費用の増加が原因と考える。しかし給水収益の減少が見込まれる中、給水に係る費用は増大していくことから、費用削減や更新投資のバランスを考慮するとともに、料金水準を見直す必要がある。
⑥給水原価：類似団体や全国平均よりも低いため、水道料金が廉価な設定となっているが、今後増加すると予想される経年による管路等の更新を計画的効率的に進めつつ、費用財源のため料金改定の必要性も検討していく。
⑦施設利用率：類似団体や全国平均よりも低い傾向である。市町村合併前からの施設もあるため、施設の統廃合やダウンサイジングを行い、将来水量を再推計した上で施設規模の適正化に向けた取組が必要である。
⑧有収率：類似団体よりは高いものの全国平均よりは低い。今後も漏水調査や老朽管更新を進めるなど、漏水量の削減に設けた取組が必要である。
■総括：現在のところ経営状況はおおむね健全な状況であると考えられる。しかし、今後増加する更新需要に企業債を活用していくこととなり、水道料金の見直しを検討していく必要もあるが、収支のバランスを考慮し、経営戦略に基づいた施設の更新計画を行っていくことにより、引き続き安定的な事業運営が行えるよう努めていく。</t>
    <rPh sb="1" eb="3">
      <t>ケイジョウ</t>
    </rPh>
    <rPh sb="3" eb="5">
      <t>シュウシ</t>
    </rPh>
    <rPh sb="5" eb="7">
      <t>ヒリツ</t>
    </rPh>
    <rPh sb="8" eb="11">
      <t>ゼンネンド</t>
    </rPh>
    <rPh sb="11" eb="13">
      <t>ヒリツ</t>
    </rPh>
    <rPh sb="15" eb="17">
      <t>ジャッカン</t>
    </rPh>
    <rPh sb="17" eb="18">
      <t>ア</t>
    </rPh>
    <rPh sb="25" eb="27">
      <t>ルイジ</t>
    </rPh>
    <rPh sb="27" eb="29">
      <t>ダンタイ</t>
    </rPh>
    <rPh sb="29" eb="30">
      <t>オヨ</t>
    </rPh>
    <rPh sb="31" eb="33">
      <t>ゼンコク</t>
    </rPh>
    <rPh sb="33" eb="35">
      <t>ヘイキン</t>
    </rPh>
    <rPh sb="36" eb="37">
      <t>クラ</t>
    </rPh>
    <rPh sb="40" eb="42">
      <t>ジャッカン</t>
    </rPh>
    <rPh sb="42" eb="43">
      <t>ヒク</t>
    </rPh>
    <rPh sb="44" eb="46">
      <t>ヒリツ</t>
    </rPh>
    <rPh sb="60" eb="61">
      <t>スコ</t>
    </rPh>
    <rPh sb="62" eb="64">
      <t>ウワマワ</t>
    </rPh>
    <rPh sb="68" eb="70">
      <t>ゲンジョウ</t>
    </rPh>
    <rPh sb="71" eb="73">
      <t>クロジ</t>
    </rPh>
    <rPh sb="81" eb="84">
      <t>ライネンド</t>
    </rPh>
    <rPh sb="84" eb="86">
      <t>イコウ</t>
    </rPh>
    <rPh sb="87" eb="89">
      <t>キュウスイ</t>
    </rPh>
    <rPh sb="89" eb="91">
      <t>シュウエキ</t>
    </rPh>
    <rPh sb="92" eb="94">
      <t>コウジョウ</t>
    </rPh>
    <rPh sb="95" eb="97">
      <t>ヒヨウ</t>
    </rPh>
    <rPh sb="97" eb="99">
      <t>ヨクセイ</t>
    </rPh>
    <rPh sb="100" eb="101">
      <t>ハカ</t>
    </rPh>
    <rPh sb="102" eb="104">
      <t>ヒツヨウ</t>
    </rPh>
    <rPh sb="108" eb="109">
      <t>サラ</t>
    </rPh>
    <rPh sb="111" eb="114">
      <t>ショウライテキ</t>
    </rPh>
    <rPh sb="115" eb="117">
      <t>リョウキン</t>
    </rPh>
    <rPh sb="117" eb="119">
      <t>カイテイ</t>
    </rPh>
    <rPh sb="120" eb="122">
      <t>ジッシ</t>
    </rPh>
    <rPh sb="126" eb="128">
      <t>ケントウ</t>
    </rPh>
    <rPh sb="130" eb="132">
      <t>ヒツヨウ</t>
    </rPh>
    <rPh sb="138" eb="140">
      <t>ルイセキ</t>
    </rPh>
    <rPh sb="140" eb="142">
      <t>ケッソン</t>
    </rPh>
    <rPh sb="142" eb="143">
      <t>キン</t>
    </rPh>
    <rPh sb="143" eb="145">
      <t>ヒリツ</t>
    </rPh>
    <rPh sb="146" eb="147">
      <t>トウ</t>
    </rPh>
    <rPh sb="147" eb="149">
      <t>ジギョウ</t>
    </rPh>
    <rPh sb="151" eb="153">
      <t>ルイセキ</t>
    </rPh>
    <rPh sb="153" eb="155">
      <t>ケッソン</t>
    </rPh>
    <rPh sb="155" eb="156">
      <t>キン</t>
    </rPh>
    <rPh sb="157" eb="158">
      <t>ナ</t>
    </rPh>
    <rPh sb="160" eb="162">
      <t>ケンゼン</t>
    </rPh>
    <rPh sb="163" eb="165">
      <t>ケイエイ</t>
    </rPh>
    <rPh sb="166" eb="167">
      <t>イ</t>
    </rPh>
    <rPh sb="172" eb="174">
      <t>リュウドウ</t>
    </rPh>
    <rPh sb="174" eb="176">
      <t>ヒリツ</t>
    </rPh>
    <rPh sb="177" eb="179">
      <t>ルイジ</t>
    </rPh>
    <rPh sb="179" eb="181">
      <t>ダンタイ</t>
    </rPh>
    <rPh sb="181" eb="183">
      <t>ヘイキン</t>
    </rPh>
    <rPh sb="184" eb="186">
      <t>ゼンコク</t>
    </rPh>
    <rPh sb="186" eb="188">
      <t>ヘイキン</t>
    </rPh>
    <rPh sb="189" eb="191">
      <t>スウチ</t>
    </rPh>
    <rPh sb="192" eb="194">
      <t>ウワマワ</t>
    </rPh>
    <rPh sb="199" eb="201">
      <t>ゲンザイ</t>
    </rPh>
    <rPh sb="205" eb="207">
      <t>サイム</t>
    </rPh>
    <rPh sb="208" eb="209">
      <t>タイ</t>
    </rPh>
    <rPh sb="211" eb="213">
      <t>シハラ</t>
    </rPh>
    <rPh sb="214" eb="216">
      <t>ノウリョク</t>
    </rPh>
    <rPh sb="217" eb="219">
      <t>モンダイ</t>
    </rPh>
    <rPh sb="223" eb="224">
      <t>イ</t>
    </rPh>
    <rPh sb="228" eb="230">
      <t>コンゴ</t>
    </rPh>
    <rPh sb="231" eb="233">
      <t>コウシン</t>
    </rPh>
    <rPh sb="233" eb="235">
      <t>ジュヨウ</t>
    </rPh>
    <rPh sb="236" eb="238">
      <t>ゾウカ</t>
    </rPh>
    <rPh sb="242" eb="244">
      <t>キギョウ</t>
    </rPh>
    <rPh sb="244" eb="245">
      <t>サイ</t>
    </rPh>
    <rPh sb="246" eb="248">
      <t>カツヨウ</t>
    </rPh>
    <rPh sb="254" eb="256">
      <t>コウリョ</t>
    </rPh>
    <rPh sb="258" eb="260">
      <t>ジギョウ</t>
    </rPh>
    <rPh sb="260" eb="262">
      <t>ウンエイ</t>
    </rPh>
    <rPh sb="263" eb="265">
      <t>ケイカク</t>
    </rPh>
    <rPh sb="266" eb="267">
      <t>オコナ</t>
    </rPh>
    <rPh sb="271" eb="273">
      <t>ヒツヨウ</t>
    </rPh>
    <rPh sb="279" eb="281">
      <t>キギョウ</t>
    </rPh>
    <rPh sb="281" eb="282">
      <t>サイ</t>
    </rPh>
    <rPh sb="282" eb="284">
      <t>ザンダカ</t>
    </rPh>
    <rPh sb="284" eb="285">
      <t>タイ</t>
    </rPh>
    <rPh sb="285" eb="287">
      <t>キュウスイ</t>
    </rPh>
    <rPh sb="287" eb="289">
      <t>シュウエキ</t>
    </rPh>
    <rPh sb="289" eb="291">
      <t>ヒリツ</t>
    </rPh>
    <rPh sb="292" eb="294">
      <t>ルイジ</t>
    </rPh>
    <rPh sb="294" eb="296">
      <t>ダンタイ</t>
    </rPh>
    <rPh sb="299" eb="301">
      <t>ヘイキン</t>
    </rPh>
    <rPh sb="304" eb="305">
      <t>ヒク</t>
    </rPh>
    <rPh sb="306" eb="308">
      <t>ケイコウ</t>
    </rPh>
    <rPh sb="313" eb="315">
      <t>コンゴ</t>
    </rPh>
    <rPh sb="316" eb="318">
      <t>セツビ</t>
    </rPh>
    <rPh sb="318" eb="320">
      <t>コウシン</t>
    </rPh>
    <rPh sb="323" eb="325">
      <t>トウシ</t>
    </rPh>
    <rPh sb="326" eb="328">
      <t>リョウキン</t>
    </rPh>
    <rPh sb="328" eb="330">
      <t>スイジュン</t>
    </rPh>
    <rPh sb="331" eb="333">
      <t>ミナオ</t>
    </rPh>
    <rPh sb="335" eb="336">
      <t>ハカ</t>
    </rPh>
    <rPh sb="338" eb="340">
      <t>シュウエキ</t>
    </rPh>
    <rPh sb="340" eb="342">
      <t>ジョウキョウ</t>
    </rPh>
    <rPh sb="343" eb="345">
      <t>カンアン</t>
    </rPh>
    <rPh sb="347" eb="350">
      <t>ケイカクテキ</t>
    </rPh>
    <rPh sb="351" eb="353">
      <t>トウシ</t>
    </rPh>
    <rPh sb="353" eb="355">
      <t>カツドウ</t>
    </rPh>
    <rPh sb="358" eb="360">
      <t>ヒツヨウ</t>
    </rPh>
    <rPh sb="366" eb="368">
      <t>リョウキン</t>
    </rPh>
    <rPh sb="368" eb="370">
      <t>カイシュウ</t>
    </rPh>
    <rPh sb="370" eb="371">
      <t>リツ</t>
    </rPh>
    <rPh sb="393" eb="395">
      <t>キュウスイ</t>
    </rPh>
    <rPh sb="396" eb="397">
      <t>カカ</t>
    </rPh>
    <rPh sb="398" eb="400">
      <t>ヒヨウ</t>
    </rPh>
    <rPh sb="401" eb="403">
      <t>シュウエキ</t>
    </rPh>
    <rPh sb="406" eb="407">
      <t>マカナ</t>
    </rPh>
    <rPh sb="412" eb="414">
      <t>ブンセキ</t>
    </rPh>
    <rPh sb="418" eb="420">
      <t>ケイジョウ</t>
    </rPh>
    <rPh sb="420" eb="422">
      <t>ヒヨウ</t>
    </rPh>
    <rPh sb="423" eb="425">
      <t>ゾウカ</t>
    </rPh>
    <rPh sb="426" eb="428">
      <t>ゲンイン</t>
    </rPh>
    <rPh sb="429" eb="430">
      <t>カンガ</t>
    </rPh>
    <rPh sb="436" eb="438">
      <t>キュウスイ</t>
    </rPh>
    <rPh sb="438" eb="440">
      <t>シュウエキ</t>
    </rPh>
    <rPh sb="441" eb="443">
      <t>ゲンショウ</t>
    </rPh>
    <rPh sb="444" eb="446">
      <t>ミコ</t>
    </rPh>
    <rPh sb="449" eb="450">
      <t>ナカ</t>
    </rPh>
    <rPh sb="451" eb="453">
      <t>キュウスイ</t>
    </rPh>
    <rPh sb="454" eb="455">
      <t>カカ</t>
    </rPh>
    <rPh sb="456" eb="458">
      <t>ヒヨウ</t>
    </rPh>
    <rPh sb="459" eb="461">
      <t>ゾウダイ</t>
    </rPh>
    <rPh sb="470" eb="472">
      <t>ヒヨウ</t>
    </rPh>
    <rPh sb="472" eb="474">
      <t>サクゲン</t>
    </rPh>
    <rPh sb="475" eb="477">
      <t>コウシン</t>
    </rPh>
    <rPh sb="477" eb="479">
      <t>トウシ</t>
    </rPh>
    <rPh sb="485" eb="487">
      <t>コウリョ</t>
    </rPh>
    <rPh sb="494" eb="496">
      <t>リョウキン</t>
    </rPh>
    <rPh sb="496" eb="498">
      <t>スイジュン</t>
    </rPh>
    <rPh sb="499" eb="501">
      <t>ミナオ</t>
    </rPh>
    <rPh sb="502" eb="504">
      <t>ヒツヨウ</t>
    </rPh>
    <rPh sb="510" eb="512">
      <t>キュウスイ</t>
    </rPh>
    <rPh sb="512" eb="514">
      <t>ゲンカ</t>
    </rPh>
    <rPh sb="515" eb="517">
      <t>ルイジ</t>
    </rPh>
    <rPh sb="517" eb="519">
      <t>ダンタイ</t>
    </rPh>
    <rPh sb="520" eb="522">
      <t>ゼンコク</t>
    </rPh>
    <rPh sb="522" eb="524">
      <t>ヘイキン</t>
    </rPh>
    <rPh sb="527" eb="528">
      <t>ヒク</t>
    </rPh>
    <rPh sb="532" eb="534">
      <t>スイドウ</t>
    </rPh>
    <rPh sb="534" eb="536">
      <t>リョウキン</t>
    </rPh>
    <rPh sb="537" eb="539">
      <t>レンカ</t>
    </rPh>
    <rPh sb="540" eb="542">
      <t>セッテイ</t>
    </rPh>
    <rPh sb="550" eb="552">
      <t>コンゴ</t>
    </rPh>
    <rPh sb="552" eb="554">
      <t>ゾウカ</t>
    </rPh>
    <rPh sb="557" eb="559">
      <t>ヨソウ</t>
    </rPh>
    <rPh sb="562" eb="564">
      <t>ケイネン</t>
    </rPh>
    <rPh sb="567" eb="569">
      <t>カンロ</t>
    </rPh>
    <rPh sb="569" eb="570">
      <t>トウ</t>
    </rPh>
    <rPh sb="571" eb="573">
      <t>コウシン</t>
    </rPh>
    <rPh sb="574" eb="577">
      <t>ケイカクテキ</t>
    </rPh>
    <rPh sb="577" eb="580">
      <t>コウリツテキ</t>
    </rPh>
    <rPh sb="581" eb="582">
      <t>スス</t>
    </rPh>
    <rPh sb="586" eb="588">
      <t>ヒヨウ</t>
    </rPh>
    <rPh sb="588" eb="590">
      <t>ザイゲン</t>
    </rPh>
    <rPh sb="593" eb="595">
      <t>リョウキン</t>
    </rPh>
    <rPh sb="595" eb="597">
      <t>カイテイ</t>
    </rPh>
    <rPh sb="598" eb="601">
      <t>ヒツヨウセイ</t>
    </rPh>
    <rPh sb="602" eb="604">
      <t>ケントウ</t>
    </rPh>
    <rPh sb="611" eb="613">
      <t>シセツ</t>
    </rPh>
    <rPh sb="613" eb="615">
      <t>リヨウ</t>
    </rPh>
    <rPh sb="615" eb="616">
      <t>リツ</t>
    </rPh>
    <rPh sb="617" eb="619">
      <t>ルイジ</t>
    </rPh>
    <rPh sb="619" eb="621">
      <t>ダンタイ</t>
    </rPh>
    <rPh sb="622" eb="624">
      <t>ゼンコク</t>
    </rPh>
    <rPh sb="624" eb="626">
      <t>ヘイキン</t>
    </rPh>
    <rPh sb="629" eb="630">
      <t>ヒク</t>
    </rPh>
    <rPh sb="631" eb="633">
      <t>ケイコウ</t>
    </rPh>
    <rPh sb="637" eb="640">
      <t>シチョウソン</t>
    </rPh>
    <rPh sb="640" eb="642">
      <t>ガッペイ</t>
    </rPh>
    <rPh sb="642" eb="643">
      <t>マエ</t>
    </rPh>
    <rPh sb="646" eb="648">
      <t>シセツ</t>
    </rPh>
    <rPh sb="654" eb="656">
      <t>シセツ</t>
    </rPh>
    <rPh sb="657" eb="660">
      <t>トウハイゴウ</t>
    </rPh>
    <rPh sb="670" eb="671">
      <t>オコナ</t>
    </rPh>
    <rPh sb="673" eb="675">
      <t>ショウライ</t>
    </rPh>
    <rPh sb="675" eb="677">
      <t>スイリョウ</t>
    </rPh>
    <rPh sb="678" eb="681">
      <t>サイスイケイ</t>
    </rPh>
    <rPh sb="683" eb="684">
      <t>ウエ</t>
    </rPh>
    <rPh sb="685" eb="687">
      <t>シセツ</t>
    </rPh>
    <rPh sb="687" eb="689">
      <t>キボ</t>
    </rPh>
    <rPh sb="690" eb="693">
      <t>テキセイカ</t>
    </rPh>
    <rPh sb="694" eb="695">
      <t>ム</t>
    </rPh>
    <rPh sb="697" eb="699">
      <t>トリクミ</t>
    </rPh>
    <rPh sb="700" eb="702">
      <t>ヒツヨウ</t>
    </rPh>
    <rPh sb="708" eb="711">
      <t>ユウシュウリツ</t>
    </rPh>
    <rPh sb="712" eb="714">
      <t>ルイジ</t>
    </rPh>
    <rPh sb="714" eb="716">
      <t>ダンタイ</t>
    </rPh>
    <rPh sb="719" eb="720">
      <t>タカ</t>
    </rPh>
    <rPh sb="724" eb="726">
      <t>ゼンコク</t>
    </rPh>
    <rPh sb="726" eb="728">
      <t>ヘイキン</t>
    </rPh>
    <rPh sb="731" eb="732">
      <t>ヒク</t>
    </rPh>
    <rPh sb="734" eb="736">
      <t>コンゴ</t>
    </rPh>
    <rPh sb="737" eb="739">
      <t>ロウスイ</t>
    </rPh>
    <rPh sb="739" eb="741">
      <t>チョウサ</t>
    </rPh>
    <rPh sb="742" eb="744">
      <t>ロウキュウ</t>
    </rPh>
    <rPh sb="744" eb="745">
      <t>カン</t>
    </rPh>
    <rPh sb="745" eb="747">
      <t>コウシン</t>
    </rPh>
    <rPh sb="748" eb="749">
      <t>スス</t>
    </rPh>
    <rPh sb="754" eb="756">
      <t>ロウスイ</t>
    </rPh>
    <rPh sb="756" eb="757">
      <t>リョウ</t>
    </rPh>
    <rPh sb="758" eb="760">
      <t>サクゲン</t>
    </rPh>
    <rPh sb="761" eb="762">
      <t>モウ</t>
    </rPh>
    <rPh sb="764" eb="766">
      <t>トリクミ</t>
    </rPh>
    <rPh sb="767" eb="769">
      <t>ヒツヨウ</t>
    </rPh>
    <rPh sb="775" eb="777">
      <t>ソウカツ</t>
    </rPh>
    <rPh sb="778" eb="780">
      <t>ゲンザイ</t>
    </rPh>
    <rPh sb="784" eb="786">
      <t>ケイエイ</t>
    </rPh>
    <rPh sb="786" eb="788">
      <t>ジョウキョウ</t>
    </rPh>
    <rPh sb="793" eb="795">
      <t>ケンゼン</t>
    </rPh>
    <rPh sb="796" eb="798">
      <t>ジョウキョウ</t>
    </rPh>
    <rPh sb="802" eb="803">
      <t>カンガ</t>
    </rPh>
    <rPh sb="812" eb="814">
      <t>コンゴ</t>
    </rPh>
    <rPh sb="814" eb="816">
      <t>ゾウカ</t>
    </rPh>
    <rPh sb="818" eb="820">
      <t>コウシン</t>
    </rPh>
    <rPh sb="820" eb="822">
      <t>ジュヨウ</t>
    </rPh>
    <rPh sb="823" eb="825">
      <t>キギョウ</t>
    </rPh>
    <rPh sb="825" eb="826">
      <t>サイ</t>
    </rPh>
    <rPh sb="827" eb="829">
      <t>カツヨウ</t>
    </rPh>
    <rPh sb="839" eb="843">
      <t>スイドウリョウキン</t>
    </rPh>
    <rPh sb="844" eb="846">
      <t>ミナオ</t>
    </rPh>
    <rPh sb="848" eb="850">
      <t>ケントウ</t>
    </rPh>
    <rPh sb="854" eb="856">
      <t>ヒツヨウ</t>
    </rPh>
    <rPh sb="861" eb="863">
      <t>シュウシ</t>
    </rPh>
    <rPh sb="869" eb="871">
      <t>コウリョ</t>
    </rPh>
    <rPh sb="873" eb="875">
      <t>ケイエイ</t>
    </rPh>
    <rPh sb="875" eb="877">
      <t>センリャク</t>
    </rPh>
    <rPh sb="878" eb="879">
      <t>モト</t>
    </rPh>
    <rPh sb="882" eb="884">
      <t>シセツ</t>
    </rPh>
    <rPh sb="885" eb="887">
      <t>コウシン</t>
    </rPh>
    <rPh sb="887" eb="889">
      <t>ケイカク</t>
    </rPh>
    <rPh sb="890" eb="891">
      <t>オコナ</t>
    </rPh>
    <rPh sb="901" eb="902">
      <t>ヒ</t>
    </rPh>
    <rPh sb="903" eb="904">
      <t>ツヅ</t>
    </rPh>
    <rPh sb="905" eb="908">
      <t>アンテイテキ</t>
    </rPh>
    <rPh sb="909" eb="911">
      <t>ジギョウ</t>
    </rPh>
    <rPh sb="911" eb="913">
      <t>ウンエイ</t>
    </rPh>
    <rPh sb="914" eb="915">
      <t>オコナ</t>
    </rPh>
    <rPh sb="919" eb="92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</si>
</sst>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color theme="1"/>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0.52</c:v>
                </c:pt>
                <c:pt idx="1">
                  <c:v>0</c:v>
                </c:pt>
                <c:pt idx="2" formatCode="#,##0.00;&quot;△&quot;#,##0.00;&quot;-&quot;">
                  <c:v>7.0000000000000007E-2</c:v>
                </c:pt>
                <c:pt idx="3" formatCode="#,##0.00;&quot;△&quot;#,##0.00;&quot;-&quot;">
                  <c:v>0.52</c:v>
                </c:pt>
                <c:pt idx="4" formatCode="#,##0.00;&quot;△&quot;#,##0.00;&quot;-&quot;">
                  <c:v>0.51</c:v>
                </c:pt>
              </c:numCache>
            </c:numRef>
          </c:val>
          <c:extLst>
            <c:ext xmlns:c16="http://schemas.microsoft.com/office/drawing/2014/chart" uri="{C3380CC4-5D6E-409C-BE32-E72D297353CC}">
              <c16:uniqueId val="{00000000-095C-4DDA-8E89-97A91A795E9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095C-4DDA-8E89-97A91A795E9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52.1</c:v>
                </c:pt>
                <c:pt idx="1">
                  <c:v>51.15</c:v>
                </c:pt>
                <c:pt idx="2">
                  <c:v>52.12</c:v>
                </c:pt>
                <c:pt idx="3">
                  <c:v>52.08</c:v>
                </c:pt>
                <c:pt idx="4">
                  <c:v>51.43</c:v>
                </c:pt>
              </c:numCache>
            </c:numRef>
          </c:val>
          <c:extLst>
            <c:ext xmlns:c16="http://schemas.microsoft.com/office/drawing/2014/chart" uri="{C3380CC4-5D6E-409C-BE32-E72D297353CC}">
              <c16:uniqueId val="{00000000-8EF1-42D6-BC34-E4578825315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8EF1-42D6-BC34-E4578825315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86.21</c:v>
                </c:pt>
                <c:pt idx="1">
                  <c:v>86.21</c:v>
                </c:pt>
                <c:pt idx="2">
                  <c:v>86.21</c:v>
                </c:pt>
                <c:pt idx="3">
                  <c:v>86.13</c:v>
                </c:pt>
                <c:pt idx="4">
                  <c:v>86.21</c:v>
                </c:pt>
              </c:numCache>
            </c:numRef>
          </c:val>
          <c:extLst>
            <c:ext xmlns:c16="http://schemas.microsoft.com/office/drawing/2014/chart" uri="{C3380CC4-5D6E-409C-BE32-E72D297353CC}">
              <c16:uniqueId val="{00000000-EFAB-408A-B2FB-E2459E77941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EFAB-408A-B2FB-E2459E77941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117.31</c:v>
                </c:pt>
                <c:pt idx="1">
                  <c:v>108.87</c:v>
                </c:pt>
                <c:pt idx="2">
                  <c:v>108.32</c:v>
                </c:pt>
                <c:pt idx="3">
                  <c:v>101.88</c:v>
                </c:pt>
                <c:pt idx="4">
                  <c:v>106.55</c:v>
                </c:pt>
              </c:numCache>
            </c:numRef>
          </c:val>
          <c:extLst>
            <c:ext xmlns:c16="http://schemas.microsoft.com/office/drawing/2014/chart" uri="{C3380CC4-5D6E-409C-BE32-E72D297353CC}">
              <c16:uniqueId val="{00000000-6681-446A-A819-FD40D3BA553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6681-446A-A819-FD40D3BA553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46.7</c:v>
                </c:pt>
                <c:pt idx="1">
                  <c:v>47.89</c:v>
                </c:pt>
                <c:pt idx="2">
                  <c:v>44.24</c:v>
                </c:pt>
                <c:pt idx="3">
                  <c:v>45.82</c:v>
                </c:pt>
                <c:pt idx="4">
                  <c:v>45.73</c:v>
                </c:pt>
              </c:numCache>
            </c:numRef>
          </c:val>
          <c:extLst>
            <c:ext xmlns:c16="http://schemas.microsoft.com/office/drawing/2014/chart" uri="{C3380CC4-5D6E-409C-BE32-E72D297353CC}">
              <c16:uniqueId val="{00000000-71D7-4A86-B2EA-774AF045C12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71D7-4A86-B2EA-774AF045C12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81-42AB-97F4-77FDCA2E860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4081-42AB-97F4-77FDCA2E860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7D-4955-8AF8-9999C7A82B0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157D-4955-8AF8-9999C7A82B0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864</c:v>
                </c:pt>
                <c:pt idx="1">
                  <c:v>676.06</c:v>
                </c:pt>
                <c:pt idx="2">
                  <c:v>666.54</c:v>
                </c:pt>
                <c:pt idx="3">
                  <c:v>529.5</c:v>
                </c:pt>
                <c:pt idx="4">
                  <c:v>569.26</c:v>
                </c:pt>
              </c:numCache>
            </c:numRef>
          </c:val>
          <c:extLst>
            <c:ext xmlns:c16="http://schemas.microsoft.com/office/drawing/2014/chart" uri="{C3380CC4-5D6E-409C-BE32-E72D297353CC}">
              <c16:uniqueId val="{00000000-C681-471D-8D38-9407F1329C1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C681-471D-8D38-9407F1329C1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147.69</c:v>
                </c:pt>
                <c:pt idx="1">
                  <c:v>139.99</c:v>
                </c:pt>
                <c:pt idx="2">
                  <c:v>211.65</c:v>
                </c:pt>
                <c:pt idx="3">
                  <c:v>197.53</c:v>
                </c:pt>
                <c:pt idx="4">
                  <c:v>253.77</c:v>
                </c:pt>
              </c:numCache>
            </c:numRef>
          </c:val>
          <c:extLst>
            <c:ext xmlns:c16="http://schemas.microsoft.com/office/drawing/2014/chart" uri="{C3380CC4-5D6E-409C-BE32-E72D297353CC}">
              <c16:uniqueId val="{00000000-0ADD-44A9-A4DE-4A271858760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0ADD-44A9-A4DE-4A271858760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109.64</c:v>
                </c:pt>
                <c:pt idx="1">
                  <c:v>100.36</c:v>
                </c:pt>
                <c:pt idx="2">
                  <c:v>100.5</c:v>
                </c:pt>
                <c:pt idx="3">
                  <c:v>92.39</c:v>
                </c:pt>
                <c:pt idx="4">
                  <c:v>96.33</c:v>
                </c:pt>
              </c:numCache>
            </c:numRef>
          </c:val>
          <c:extLst>
            <c:ext xmlns:c16="http://schemas.microsoft.com/office/drawing/2014/chart" uri="{C3380CC4-5D6E-409C-BE32-E72D297353CC}">
              <c16:uniqueId val="{00000000-9676-4BE4-9790-5333DD5EC19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9676-4BE4-9790-5333DD5EC19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75.08</c:v>
                </c:pt>
                <c:pt idx="1">
                  <c:v>82.48</c:v>
                </c:pt>
                <c:pt idx="2">
                  <c:v>82.04</c:v>
                </c:pt>
                <c:pt idx="3">
                  <c:v>89.64</c:v>
                </c:pt>
                <c:pt idx="4">
                  <c:v>86.38</c:v>
                </c:pt>
              </c:numCache>
            </c:numRef>
          </c:val>
          <c:extLst>
            <c:ext xmlns:c16="http://schemas.microsoft.com/office/drawing/2014/chart" uri="{C3380CC4-5D6E-409C-BE32-E72D297353CC}">
              <c16:uniqueId val="{00000000-B53D-4632-8AC6-1908CA6594F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B53D-4632-8AC6-1908CA6594F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Y16" zoomScaleNormal="100" workbookViewId="0">
      <selection activeCell="BG37" sqref="BG37"/>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静岡県　伊豆の国市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47261</v>
      </c>
      <c r="AM8" s="45"/>
      <c r="AN8" s="45"/>
      <c r="AO8" s="45"/>
      <c r="AP8" s="45"/>
      <c r="AQ8" s="45"/>
      <c r="AR8" s="45"/>
      <c r="AS8" s="45"/>
      <c r="AT8" s="46">
        <f>データ!$S$6</f>
        <v>94.62</v>
      </c>
      <c r="AU8" s="47"/>
      <c r="AV8" s="47"/>
      <c r="AW8" s="47"/>
      <c r="AX8" s="47"/>
      <c r="AY8" s="47"/>
      <c r="AZ8" s="47"/>
      <c r="BA8" s="47"/>
      <c r="BB8" s="48">
        <f>データ!$T$6</f>
        <v>499.48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83.7</v>
      </c>
      <c r="J10" s="47"/>
      <c r="K10" s="47"/>
      <c r="L10" s="47"/>
      <c r="M10" s="47"/>
      <c r="N10" s="47"/>
      <c r="O10" s="81"/>
      <c r="P10" s="48">
        <f>データ!$P$6</f>
        <v>92.09</v>
      </c>
      <c r="Q10" s="48"/>
      <c r="R10" s="48"/>
      <c r="S10" s="48"/>
      <c r="T10" s="48"/>
      <c r="U10" s="48"/>
      <c r="V10" s="48"/>
      <c r="W10" s="45">
        <f>データ!$Q$6</f>
        <v>1584</v>
      </c>
      <c r="X10" s="45"/>
      <c r="Y10" s="45"/>
      <c r="Z10" s="45"/>
      <c r="AA10" s="45"/>
      <c r="AB10" s="45"/>
      <c r="AC10" s="45"/>
      <c r="AD10" s="2"/>
      <c r="AE10" s="2"/>
      <c r="AF10" s="2"/>
      <c r="AG10" s="2"/>
      <c r="AH10" s="2"/>
      <c r="AI10" s="2"/>
      <c r="AJ10" s="2"/>
      <c r="AK10" s="2"/>
      <c r="AL10" s="45">
        <f>データ!$U$6</f>
        <v>43327</v>
      </c>
      <c r="AM10" s="45"/>
      <c r="AN10" s="45"/>
      <c r="AO10" s="45"/>
      <c r="AP10" s="45"/>
      <c r="AQ10" s="45"/>
      <c r="AR10" s="45"/>
      <c r="AS10" s="45"/>
      <c r="AT10" s="46">
        <f>データ!$V$6</f>
        <v>90.15</v>
      </c>
      <c r="AU10" s="47"/>
      <c r="AV10" s="47"/>
      <c r="AW10" s="47"/>
      <c r="AX10" s="47"/>
      <c r="AY10" s="47"/>
      <c r="AZ10" s="47"/>
      <c r="BA10" s="47"/>
      <c r="BB10" s="48">
        <f>データ!$W$6</f>
        <v>480.61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114</v>
      </c>
      <c r="BM16" s="83"/>
      <c r="BN16" s="83"/>
      <c r="BO16" s="83"/>
      <c r="BP16" s="83"/>
      <c r="BQ16" s="83"/>
      <c r="BR16" s="83"/>
      <c r="BS16" s="83"/>
      <c r="BT16" s="83"/>
      <c r="BU16" s="83"/>
      <c r="BV16" s="83"/>
      <c r="BW16" s="83"/>
      <c r="BX16" s="83"/>
      <c r="BY16" s="83"/>
      <c r="BZ16" s="84"/>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7H8/CAFwmRRdMEIg8y+DcNzbOljCoethDT+0K5Q/2FdtS1zKYyy7ulEoTOcxcSLSlxRvH+VF+0neRMTudz6Mcg==" saltValue="rkV9s3tvtDEQCkzoQqh/D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222259</v>
      </c>
      <c r="D6" s="20">
        <f t="shared" si="3"/>
        <v>46</v>
      </c>
      <c r="E6" s="20">
        <f t="shared" si="3"/>
        <v>1</v>
      </c>
      <c r="F6" s="20">
        <f t="shared" si="3"/>
        <v>0</v>
      </c>
      <c r="G6" s="20">
        <f t="shared" si="3"/>
        <v>1</v>
      </c>
      <c r="H6" s="20" t="str">
        <f t="shared" si="3"/>
        <v>静岡県　伊豆の国市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83.7</v>
      </c>
      <c r="P6" s="21">
        <f t="shared" si="3"/>
        <v>92.09</v>
      </c>
      <c r="Q6" s="21">
        <f t="shared" si="3"/>
        <v>1584</v>
      </c>
      <c r="R6" s="21">
        <f t="shared" si="3"/>
        <v>47261</v>
      </c>
      <c r="S6" s="21">
        <f t="shared" si="3"/>
        <v>94.62</v>
      </c>
      <c r="T6" s="21">
        <f t="shared" si="3"/>
        <v>499.48</v>
      </c>
      <c r="U6" s="21">
        <f t="shared" si="3"/>
        <v>43327</v>
      </c>
      <c r="V6" s="21">
        <f t="shared" si="3"/>
        <v>90.15</v>
      </c>
      <c r="W6" s="21">
        <f t="shared" si="3"/>
        <v>480.61</v>
      </c>
      <c r="X6" s="22">
        <f>IF(X7="",NA(),X7)</f>
        <v>117.31</v>
      </c>
      <c r="Y6" s="22">
        <f t="shared" ref="Y6:AG6" si="4">IF(Y7="",NA(),Y7)</f>
        <v>108.87</v>
      </c>
      <c r="Z6" s="22">
        <f t="shared" si="4"/>
        <v>108.32</v>
      </c>
      <c r="AA6" s="22">
        <f t="shared" si="4"/>
        <v>101.88</v>
      </c>
      <c r="AB6" s="22">
        <f t="shared" si="4"/>
        <v>106.55</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864</v>
      </c>
      <c r="AU6" s="22">
        <f t="shared" ref="AU6:BC6" si="6">IF(AU7="",NA(),AU7)</f>
        <v>676.06</v>
      </c>
      <c r="AV6" s="22">
        <f t="shared" si="6"/>
        <v>666.54</v>
      </c>
      <c r="AW6" s="22">
        <f t="shared" si="6"/>
        <v>529.5</v>
      </c>
      <c r="AX6" s="22">
        <f t="shared" si="6"/>
        <v>569.26</v>
      </c>
      <c r="AY6" s="22">
        <f t="shared" si="6"/>
        <v>366.03</v>
      </c>
      <c r="AZ6" s="22">
        <f t="shared" si="6"/>
        <v>365.18</v>
      </c>
      <c r="BA6" s="22">
        <f t="shared" si="6"/>
        <v>327.77</v>
      </c>
      <c r="BB6" s="22">
        <f t="shared" si="6"/>
        <v>338.02</v>
      </c>
      <c r="BC6" s="22">
        <f t="shared" si="6"/>
        <v>345.94</v>
      </c>
      <c r="BD6" s="21" t="str">
        <f>IF(BD7="","",IF(BD7="-","【-】","【"&amp;SUBSTITUTE(TEXT(BD7,"#,##0.00"),"-","△")&amp;"】"))</f>
        <v>【252.29】</v>
      </c>
      <c r="BE6" s="22">
        <f>IF(BE7="",NA(),BE7)</f>
        <v>147.69</v>
      </c>
      <c r="BF6" s="22">
        <f t="shared" ref="BF6:BN6" si="7">IF(BF7="",NA(),BF7)</f>
        <v>139.99</v>
      </c>
      <c r="BG6" s="22">
        <f t="shared" si="7"/>
        <v>211.65</v>
      </c>
      <c r="BH6" s="22">
        <f t="shared" si="7"/>
        <v>197.53</v>
      </c>
      <c r="BI6" s="22">
        <f t="shared" si="7"/>
        <v>253.77</v>
      </c>
      <c r="BJ6" s="22">
        <f t="shared" si="7"/>
        <v>370.12</v>
      </c>
      <c r="BK6" s="22">
        <f t="shared" si="7"/>
        <v>371.65</v>
      </c>
      <c r="BL6" s="22">
        <f t="shared" si="7"/>
        <v>397.1</v>
      </c>
      <c r="BM6" s="22">
        <f t="shared" si="7"/>
        <v>379.91</v>
      </c>
      <c r="BN6" s="22">
        <f t="shared" si="7"/>
        <v>386.61</v>
      </c>
      <c r="BO6" s="21" t="str">
        <f>IF(BO7="","",IF(BO7="-","【-】","【"&amp;SUBSTITUTE(TEXT(BO7,"#,##0.00"),"-","△")&amp;"】"))</f>
        <v>【268.07】</v>
      </c>
      <c r="BP6" s="22">
        <f>IF(BP7="",NA(),BP7)</f>
        <v>109.64</v>
      </c>
      <c r="BQ6" s="22">
        <f t="shared" ref="BQ6:BY6" si="8">IF(BQ7="",NA(),BQ7)</f>
        <v>100.36</v>
      </c>
      <c r="BR6" s="22">
        <f t="shared" si="8"/>
        <v>100.5</v>
      </c>
      <c r="BS6" s="22">
        <f t="shared" si="8"/>
        <v>92.39</v>
      </c>
      <c r="BT6" s="22">
        <f t="shared" si="8"/>
        <v>96.33</v>
      </c>
      <c r="BU6" s="22">
        <f t="shared" si="8"/>
        <v>100.42</v>
      </c>
      <c r="BV6" s="22">
        <f t="shared" si="8"/>
        <v>98.77</v>
      </c>
      <c r="BW6" s="22">
        <f t="shared" si="8"/>
        <v>95.79</v>
      </c>
      <c r="BX6" s="22">
        <f t="shared" si="8"/>
        <v>98.3</v>
      </c>
      <c r="BY6" s="22">
        <f t="shared" si="8"/>
        <v>93.82</v>
      </c>
      <c r="BZ6" s="21" t="str">
        <f>IF(BZ7="","",IF(BZ7="-","【-】","【"&amp;SUBSTITUTE(TEXT(BZ7,"#,##0.00"),"-","△")&amp;"】"))</f>
        <v>【97.47】</v>
      </c>
      <c r="CA6" s="22">
        <f>IF(CA7="",NA(),CA7)</f>
        <v>75.08</v>
      </c>
      <c r="CB6" s="22">
        <f t="shared" ref="CB6:CJ6" si="9">IF(CB7="",NA(),CB7)</f>
        <v>82.48</v>
      </c>
      <c r="CC6" s="22">
        <f t="shared" si="9"/>
        <v>82.04</v>
      </c>
      <c r="CD6" s="22">
        <f t="shared" si="9"/>
        <v>89.64</v>
      </c>
      <c r="CE6" s="22">
        <f t="shared" si="9"/>
        <v>86.38</v>
      </c>
      <c r="CF6" s="22">
        <f t="shared" si="9"/>
        <v>171.67</v>
      </c>
      <c r="CG6" s="22">
        <f t="shared" si="9"/>
        <v>173.67</v>
      </c>
      <c r="CH6" s="22">
        <f t="shared" si="9"/>
        <v>171.13</v>
      </c>
      <c r="CI6" s="22">
        <f t="shared" si="9"/>
        <v>173.7</v>
      </c>
      <c r="CJ6" s="22">
        <f t="shared" si="9"/>
        <v>178.94</v>
      </c>
      <c r="CK6" s="21" t="str">
        <f>IF(CK7="","",IF(CK7="-","【-】","【"&amp;SUBSTITUTE(TEXT(CK7,"#,##0.00"),"-","△")&amp;"】"))</f>
        <v>【174.75】</v>
      </c>
      <c r="CL6" s="22">
        <f>IF(CL7="",NA(),CL7)</f>
        <v>52.1</v>
      </c>
      <c r="CM6" s="22">
        <f t="shared" ref="CM6:CU6" si="10">IF(CM7="",NA(),CM7)</f>
        <v>51.15</v>
      </c>
      <c r="CN6" s="22">
        <f t="shared" si="10"/>
        <v>52.12</v>
      </c>
      <c r="CO6" s="22">
        <f t="shared" si="10"/>
        <v>52.08</v>
      </c>
      <c r="CP6" s="22">
        <f t="shared" si="10"/>
        <v>51.43</v>
      </c>
      <c r="CQ6" s="22">
        <f t="shared" si="10"/>
        <v>59.74</v>
      </c>
      <c r="CR6" s="22">
        <f t="shared" si="10"/>
        <v>59.67</v>
      </c>
      <c r="CS6" s="22">
        <f t="shared" si="10"/>
        <v>60.12</v>
      </c>
      <c r="CT6" s="22">
        <f t="shared" si="10"/>
        <v>60.34</v>
      </c>
      <c r="CU6" s="22">
        <f t="shared" si="10"/>
        <v>59.54</v>
      </c>
      <c r="CV6" s="21" t="str">
        <f>IF(CV7="","",IF(CV7="-","【-】","【"&amp;SUBSTITUTE(TEXT(CV7,"#,##0.00"),"-","△")&amp;"】"))</f>
        <v>【59.97】</v>
      </c>
      <c r="CW6" s="22">
        <f>IF(CW7="",NA(),CW7)</f>
        <v>86.21</v>
      </c>
      <c r="CX6" s="22">
        <f t="shared" ref="CX6:DF6" si="11">IF(CX7="",NA(),CX7)</f>
        <v>86.21</v>
      </c>
      <c r="CY6" s="22">
        <f t="shared" si="11"/>
        <v>86.21</v>
      </c>
      <c r="CZ6" s="22">
        <f t="shared" si="11"/>
        <v>86.13</v>
      </c>
      <c r="DA6" s="22">
        <f t="shared" si="11"/>
        <v>86.21</v>
      </c>
      <c r="DB6" s="22">
        <f t="shared" si="11"/>
        <v>84.8</v>
      </c>
      <c r="DC6" s="22">
        <f t="shared" si="11"/>
        <v>84.6</v>
      </c>
      <c r="DD6" s="22">
        <f t="shared" si="11"/>
        <v>84.24</v>
      </c>
      <c r="DE6" s="22">
        <f t="shared" si="11"/>
        <v>84.19</v>
      </c>
      <c r="DF6" s="22">
        <f t="shared" si="11"/>
        <v>83.93</v>
      </c>
      <c r="DG6" s="21" t="str">
        <f>IF(DG7="","",IF(DG7="-","【-】","【"&amp;SUBSTITUTE(TEXT(DG7,"#,##0.00"),"-","△")&amp;"】"))</f>
        <v>【89.76】</v>
      </c>
      <c r="DH6" s="22">
        <f>IF(DH7="",NA(),DH7)</f>
        <v>46.7</v>
      </c>
      <c r="DI6" s="22">
        <f t="shared" ref="DI6:DQ6" si="12">IF(DI7="",NA(),DI7)</f>
        <v>47.89</v>
      </c>
      <c r="DJ6" s="22">
        <f t="shared" si="12"/>
        <v>44.24</v>
      </c>
      <c r="DK6" s="22">
        <f t="shared" si="12"/>
        <v>45.82</v>
      </c>
      <c r="DL6" s="22">
        <f t="shared" si="12"/>
        <v>45.73</v>
      </c>
      <c r="DM6" s="22">
        <f t="shared" si="12"/>
        <v>47.66</v>
      </c>
      <c r="DN6" s="22">
        <f t="shared" si="12"/>
        <v>48.17</v>
      </c>
      <c r="DO6" s="22">
        <f t="shared" si="12"/>
        <v>48.83</v>
      </c>
      <c r="DP6" s="22">
        <f t="shared" si="12"/>
        <v>49.96</v>
      </c>
      <c r="DQ6" s="22">
        <f t="shared" si="12"/>
        <v>50.82</v>
      </c>
      <c r="DR6" s="21" t="str">
        <f>IF(DR7="","",IF(DR7="-","【-】","【"&amp;SUBSTITUTE(TEXT(DR7,"#,##0.00"),"-","△")&amp;"】"))</f>
        <v>【51.51】</v>
      </c>
      <c r="DS6" s="21">
        <f>IF(DS7="",NA(),DS7)</f>
        <v>0</v>
      </c>
      <c r="DT6" s="21">
        <f t="shared" ref="DT6:EB6" si="13">IF(DT7="",NA(),DT7)</f>
        <v>0</v>
      </c>
      <c r="DU6" s="21">
        <f t="shared" si="13"/>
        <v>0</v>
      </c>
      <c r="DV6" s="21">
        <f t="shared" si="13"/>
        <v>0</v>
      </c>
      <c r="DW6" s="21">
        <f t="shared" si="13"/>
        <v>0</v>
      </c>
      <c r="DX6" s="22">
        <f t="shared" si="13"/>
        <v>15.1</v>
      </c>
      <c r="DY6" s="22">
        <f t="shared" si="13"/>
        <v>17.12</v>
      </c>
      <c r="DZ6" s="22">
        <f t="shared" si="13"/>
        <v>18.18</v>
      </c>
      <c r="EA6" s="22">
        <f t="shared" si="13"/>
        <v>19.32</v>
      </c>
      <c r="EB6" s="22">
        <f t="shared" si="13"/>
        <v>21.16</v>
      </c>
      <c r="EC6" s="21" t="str">
        <f>IF(EC7="","",IF(EC7="-","【-】","【"&amp;SUBSTITUTE(TEXT(EC7,"#,##0.00"),"-","△")&amp;"】"))</f>
        <v>【23.75】</v>
      </c>
      <c r="ED6" s="22">
        <f>IF(ED7="",NA(),ED7)</f>
        <v>0.52</v>
      </c>
      <c r="EE6" s="21">
        <f t="shared" ref="EE6:EM6" si="14">IF(EE7="",NA(),EE7)</f>
        <v>0</v>
      </c>
      <c r="EF6" s="22">
        <f t="shared" si="14"/>
        <v>7.0000000000000007E-2</v>
      </c>
      <c r="EG6" s="22">
        <f t="shared" si="14"/>
        <v>0.52</v>
      </c>
      <c r="EH6" s="22">
        <f t="shared" si="14"/>
        <v>0.51</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2">
      <c r="A7" s="15"/>
      <c r="B7" s="24">
        <v>2022</v>
      </c>
      <c r="C7" s="24">
        <v>222259</v>
      </c>
      <c r="D7" s="24">
        <v>46</v>
      </c>
      <c r="E7" s="24">
        <v>1</v>
      </c>
      <c r="F7" s="24">
        <v>0</v>
      </c>
      <c r="G7" s="24">
        <v>1</v>
      </c>
      <c r="H7" s="24" t="s">
        <v>93</v>
      </c>
      <c r="I7" s="24" t="s">
        <v>94</v>
      </c>
      <c r="J7" s="24" t="s">
        <v>95</v>
      </c>
      <c r="K7" s="24" t="s">
        <v>96</v>
      </c>
      <c r="L7" s="24" t="s">
        <v>97</v>
      </c>
      <c r="M7" s="24" t="s">
        <v>98</v>
      </c>
      <c r="N7" s="25" t="s">
        <v>99</v>
      </c>
      <c r="O7" s="25">
        <v>83.7</v>
      </c>
      <c r="P7" s="25">
        <v>92.09</v>
      </c>
      <c r="Q7" s="25">
        <v>1584</v>
      </c>
      <c r="R7" s="25">
        <v>47261</v>
      </c>
      <c r="S7" s="25">
        <v>94.62</v>
      </c>
      <c r="T7" s="25">
        <v>499.48</v>
      </c>
      <c r="U7" s="25">
        <v>43327</v>
      </c>
      <c r="V7" s="25">
        <v>90.15</v>
      </c>
      <c r="W7" s="25">
        <v>480.61</v>
      </c>
      <c r="X7" s="25">
        <v>117.31</v>
      </c>
      <c r="Y7" s="25">
        <v>108.87</v>
      </c>
      <c r="Z7" s="25">
        <v>108.32</v>
      </c>
      <c r="AA7" s="25">
        <v>101.88</v>
      </c>
      <c r="AB7" s="25">
        <v>106.55</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864</v>
      </c>
      <c r="AU7" s="25">
        <v>676.06</v>
      </c>
      <c r="AV7" s="25">
        <v>666.54</v>
      </c>
      <c r="AW7" s="25">
        <v>529.5</v>
      </c>
      <c r="AX7" s="25">
        <v>569.26</v>
      </c>
      <c r="AY7" s="25">
        <v>366.03</v>
      </c>
      <c r="AZ7" s="25">
        <v>365.18</v>
      </c>
      <c r="BA7" s="25">
        <v>327.77</v>
      </c>
      <c r="BB7" s="25">
        <v>338.02</v>
      </c>
      <c r="BC7" s="25">
        <v>345.94</v>
      </c>
      <c r="BD7" s="25">
        <v>252.29</v>
      </c>
      <c r="BE7" s="25">
        <v>147.69</v>
      </c>
      <c r="BF7" s="25">
        <v>139.99</v>
      </c>
      <c r="BG7" s="25">
        <v>211.65</v>
      </c>
      <c r="BH7" s="25">
        <v>197.53</v>
      </c>
      <c r="BI7" s="25">
        <v>253.77</v>
      </c>
      <c r="BJ7" s="25">
        <v>370.12</v>
      </c>
      <c r="BK7" s="25">
        <v>371.65</v>
      </c>
      <c r="BL7" s="25">
        <v>397.1</v>
      </c>
      <c r="BM7" s="25">
        <v>379.91</v>
      </c>
      <c r="BN7" s="25">
        <v>386.61</v>
      </c>
      <c r="BO7" s="25">
        <v>268.07</v>
      </c>
      <c r="BP7" s="25">
        <v>109.64</v>
      </c>
      <c r="BQ7" s="25">
        <v>100.36</v>
      </c>
      <c r="BR7" s="25">
        <v>100.5</v>
      </c>
      <c r="BS7" s="25">
        <v>92.39</v>
      </c>
      <c r="BT7" s="25">
        <v>96.33</v>
      </c>
      <c r="BU7" s="25">
        <v>100.42</v>
      </c>
      <c r="BV7" s="25">
        <v>98.77</v>
      </c>
      <c r="BW7" s="25">
        <v>95.79</v>
      </c>
      <c r="BX7" s="25">
        <v>98.3</v>
      </c>
      <c r="BY7" s="25">
        <v>93.82</v>
      </c>
      <c r="BZ7" s="25">
        <v>97.47</v>
      </c>
      <c r="CA7" s="25">
        <v>75.08</v>
      </c>
      <c r="CB7" s="25">
        <v>82.48</v>
      </c>
      <c r="CC7" s="25">
        <v>82.04</v>
      </c>
      <c r="CD7" s="25">
        <v>89.64</v>
      </c>
      <c r="CE7" s="25">
        <v>86.38</v>
      </c>
      <c r="CF7" s="25">
        <v>171.67</v>
      </c>
      <c r="CG7" s="25">
        <v>173.67</v>
      </c>
      <c r="CH7" s="25">
        <v>171.13</v>
      </c>
      <c r="CI7" s="25">
        <v>173.7</v>
      </c>
      <c r="CJ7" s="25">
        <v>178.94</v>
      </c>
      <c r="CK7" s="25">
        <v>174.75</v>
      </c>
      <c r="CL7" s="25">
        <v>52.1</v>
      </c>
      <c r="CM7" s="25">
        <v>51.15</v>
      </c>
      <c r="CN7" s="25">
        <v>52.12</v>
      </c>
      <c r="CO7" s="25">
        <v>52.08</v>
      </c>
      <c r="CP7" s="25">
        <v>51.43</v>
      </c>
      <c r="CQ7" s="25">
        <v>59.74</v>
      </c>
      <c r="CR7" s="25">
        <v>59.67</v>
      </c>
      <c r="CS7" s="25">
        <v>60.12</v>
      </c>
      <c r="CT7" s="25">
        <v>60.34</v>
      </c>
      <c r="CU7" s="25">
        <v>59.54</v>
      </c>
      <c r="CV7" s="25">
        <v>59.97</v>
      </c>
      <c r="CW7" s="25">
        <v>86.21</v>
      </c>
      <c r="CX7" s="25">
        <v>86.21</v>
      </c>
      <c r="CY7" s="25">
        <v>86.21</v>
      </c>
      <c r="CZ7" s="25">
        <v>86.13</v>
      </c>
      <c r="DA7" s="25">
        <v>86.21</v>
      </c>
      <c r="DB7" s="25">
        <v>84.8</v>
      </c>
      <c r="DC7" s="25">
        <v>84.6</v>
      </c>
      <c r="DD7" s="25">
        <v>84.24</v>
      </c>
      <c r="DE7" s="25">
        <v>84.19</v>
      </c>
      <c r="DF7" s="25">
        <v>83.93</v>
      </c>
      <c r="DG7" s="25">
        <v>89.76</v>
      </c>
      <c r="DH7" s="25">
        <v>46.7</v>
      </c>
      <c r="DI7" s="25">
        <v>47.89</v>
      </c>
      <c r="DJ7" s="25">
        <v>44.24</v>
      </c>
      <c r="DK7" s="25">
        <v>45.82</v>
      </c>
      <c r="DL7" s="25">
        <v>45.73</v>
      </c>
      <c r="DM7" s="25">
        <v>47.66</v>
      </c>
      <c r="DN7" s="25">
        <v>48.17</v>
      </c>
      <c r="DO7" s="25">
        <v>48.83</v>
      </c>
      <c r="DP7" s="25">
        <v>49.96</v>
      </c>
      <c r="DQ7" s="25">
        <v>50.82</v>
      </c>
      <c r="DR7" s="25">
        <v>51.51</v>
      </c>
      <c r="DS7" s="25">
        <v>0</v>
      </c>
      <c r="DT7" s="25">
        <v>0</v>
      </c>
      <c r="DU7" s="25">
        <v>0</v>
      </c>
      <c r="DV7" s="25">
        <v>0</v>
      </c>
      <c r="DW7" s="25">
        <v>0</v>
      </c>
      <c r="DX7" s="25">
        <v>15.1</v>
      </c>
      <c r="DY7" s="25">
        <v>17.12</v>
      </c>
      <c r="DZ7" s="25">
        <v>18.18</v>
      </c>
      <c r="EA7" s="25">
        <v>19.32</v>
      </c>
      <c r="EB7" s="25">
        <v>21.16</v>
      </c>
      <c r="EC7" s="25">
        <v>23.75</v>
      </c>
      <c r="ED7" s="25">
        <v>0.52</v>
      </c>
      <c r="EE7" s="25">
        <v>0</v>
      </c>
      <c r="EF7" s="25">
        <v>7.0000000000000007E-2</v>
      </c>
      <c r="EG7" s="25">
        <v>0.52</v>
      </c>
      <c r="EH7" s="25">
        <v>0.51</v>
      </c>
      <c r="EI7" s="25">
        <v>0.57999999999999996</v>
      </c>
      <c r="EJ7" s="25">
        <v>0.54</v>
      </c>
      <c r="EK7" s="25">
        <v>0.56999999999999995</v>
      </c>
      <c r="EL7" s="25">
        <v>0.52</v>
      </c>
      <c r="EM7" s="25">
        <v>0.48</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2024-01-25T02:18:28Z</cp:lastPrinted>
  <dcterms:created xsi:type="dcterms:W3CDTF">2023-12-05T00:55:20Z</dcterms:created>
  <dcterms:modified xsi:type="dcterms:W3CDTF">2024-01-25T02:41:40Z</dcterms:modified>
  <cp:category/>
</cp:coreProperties>
</file>