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nas01\a05.財務課$\２．財政部門\07.調査・報告\令和５年度\240117_◆【22（金）〆】公営企業に係る経営比較分析表（令和４年度決算）の分析等について（依頼）※ファイルはセキュファファイル交換サービスにて送信\伊豆の国市　提出（下水道課分は原課提出から修正あり）\"/>
    </mc:Choice>
  </mc:AlternateContent>
  <xr:revisionPtr revIDLastSave="0" documentId="13_ncr:1_{04D63474-AEFF-4912-AA0C-C8BC87E19FE9}" xr6:coauthVersionLast="47" xr6:coauthVersionMax="47" xr10:uidLastSave="{00000000-0000-0000-0000-000000000000}"/>
  <workbookProtection workbookAlgorithmName="SHA-512" workbookHashValue="4jZB+MBUOyh/yCs+xOSX1nKELEz24daHgzQP2h1CCbxfRO/6NA1ArGTe2vnpsi0G1biArV90WQrj+CxebvCN+w==" workbookSaltValue="Zixozf8j75fqVeKoxaMs1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BB10" i="4"/>
  <c r="AT10" i="4"/>
  <c r="AL10" i="4"/>
  <c r="W10" i="4"/>
  <c r="P10" i="4"/>
  <c r="I10" i="4"/>
  <c r="P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<sst xmlns="http://schemas.openxmlformats.org/spreadsheetml/2006/main" count="278" uniqueCount="117">
  <si>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</si>
  <si>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</si>
  <si>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</si>
  <si>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</si>
  <si>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</si>
  <si>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</si>
  <si>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</si>
  <si>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</si>
  <si>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</si>
  <si>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</si>
  <si>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</si>
  <si>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</si>
  <si>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</si>
  <si>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</si>
  <si>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</si>
  <si>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</si>
  <si>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</si>
  <si>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</si>
  <si>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</si>
  <si>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</si>
  <si>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</si>
  <si>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</si>
  <si>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</si>
  <si>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</si>
  <si>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</si>
  <si>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</si>
  <si>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</si>
  <si>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</si>
  <si>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</si>
  <si>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</si>
  <si>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</si>
  <si>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</si>
  <si>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</si>
  <si>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</si>
  <si>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</si>
  <si>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</si>
  <si>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</si>
  <si>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</si>
  <si>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</si>
  <si>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</si>
  <si>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</si>
  <si>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</si>
  <si>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</si>
  <si>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</si>
  <si>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</si>
  <si>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</si>
  <si>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</si>
  <si>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</si>
  <si>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</si>
  <si>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</si>
  <si>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</si>
  <si>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</si>
  <si>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</si>
  <si>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</si>
  <si>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</si>
  <si>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</si>
  <si>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</si>
  <si>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</si>
  <si>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</si>
  <si>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</si>
  <si>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</si>
  <si>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</si>
  <si>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</si>
  <si>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</si>
  <si>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</si>
  <si>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</si>
  <si>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</si>
  <si>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</si>
  <si>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</si>
  <si>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</si>
  <si>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</si>
  <si>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</si>
  <si>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</si>
  <si>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</si>
  <si>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</si>
  <si>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</si>
  <si>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</si>
  <si>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</si>
  <si>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</si>
  <si>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</si>
  <si>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</si>
  <si>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</si>
  <si>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</si>
  <si>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</si>
  <si>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</si>
  <si>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</si>
  <si>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</si>
  <si>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</si>
  <si>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</si>
  <si>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</si>
  <si>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</si>
  <si>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</si>
  <si>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</si>
  <si>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</si>
  <si>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</si>
  <si>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</si>
  <si>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伊豆の国市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</si>
  <si>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</si>
  <si>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</si>
  <si>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</si>
  <si>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</si>
  <si>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</si>
  <si>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</si>
  <si>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</si>
  <si>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</si>
  <si>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</si>
  <si>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</si>
  <si>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</si>
  <si>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</si>
  <si>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</si>
  <si>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</si>
  <si>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</si>
  <si>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</si>
  <si>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</si>
  <si>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前年度より低下したが100％を超えている。令和５年度から使用料を値上げしているため、一般会計からの繰入金を減らしつつ100％超を維持するよう見込んでいる。
②累積欠損金比率　前年度同様、累積欠損金は発生していない。
③流動比率　100％を大きく超えているが、事業繰越により国庫補助金の繰越が生じたことが大きな要因であると考えられる。他に、内部留保資金が増加し企業債償還額が減少しているため、長期的にも改善を見込んでいる。
④企業債残高対事業規模比率　前年度から大きく上昇し平均値を上回っている。上昇要因である未普及地域解消のための新規整備は令和８年度までを予定しており、それまでは企業債残高が増加すると考えられるが、使用料値上げも実施したためその後は改善していくことを見込んでいる。
⑤経費回収率　前年度からほぼ横ばいで平均値を下回っており、不足分を一般会計からの繰入金で賄っている。令和５年度から使用料を値上げしているため、改善すると思われる。
⑥汚水処理原価　類似団体の平均値より低い水準であり、効率的な運営ができていると思われる。
⑦施設利用率　当市は流域下水道による処理のみのため、処理施設を所持していない。
⑧水洗化率　前年度より上昇し平均値を超えている。水洗化率の向上は使用料収入の増加につながるため、今後も継続した普及活動に取り組む。</t>
    <rPh sb="13" eb="15">
      <t>テイカ</t>
    </rPh>
    <rPh sb="238" eb="239">
      <t>オオ</t>
    </rPh>
    <rPh sb="241" eb="243">
      <t>ジョウショウ</t>
    </rPh>
    <rPh sb="244" eb="247">
      <t>ヘイキンチ</t>
    </rPh>
    <rPh sb="248" eb="250">
      <t>ウワマワ</t>
    </rPh>
    <rPh sb="255" eb="257">
      <t>ジョウショウ</t>
    </rPh>
    <rPh sb="257" eb="259">
      <t>ヨウイン</t>
    </rPh>
    <rPh sb="262" eb="265">
      <t>ミフキュウ</t>
    </rPh>
    <rPh sb="265" eb="267">
      <t>チイキ</t>
    </rPh>
    <rPh sb="267" eb="269">
      <t>カイショウ</t>
    </rPh>
    <rPh sb="273" eb="275">
      <t>シンキ</t>
    </rPh>
    <rPh sb="275" eb="277">
      <t>セイビ</t>
    </rPh>
    <rPh sb="278" eb="280">
      <t>レイワ</t>
    </rPh>
    <rPh sb="281" eb="283">
      <t>ネンド</t>
    </rPh>
    <rPh sb="286" eb="288">
      <t>ヨテイ</t>
    </rPh>
    <rPh sb="298" eb="300">
      <t>キギョウ</t>
    </rPh>
    <rPh sb="300" eb="301">
      <t>サイ</t>
    </rPh>
    <rPh sb="301" eb="303">
      <t>ザンダカ</t>
    </rPh>
    <rPh sb="304" eb="306">
      <t>ゾウカ</t>
    </rPh>
    <rPh sb="309" eb="310">
      <t>カンガ</t>
    </rPh>
    <rPh sb="316" eb="319">
      <t>シヨウリョウ</t>
    </rPh>
    <rPh sb="319" eb="321">
      <t>ネア</t>
    </rPh>
    <rPh sb="323" eb="325">
      <t>ジッシ</t>
    </rPh>
    <rPh sb="331" eb="332">
      <t>ゴ</t>
    </rPh>
    <rPh sb="333" eb="335">
      <t>カイゼン</t>
    </rPh>
    <rPh sb="342" eb="344">
      <t>ミコ</t>
    </rPh>
    <rPh sb="523" eb="526">
      <t>ゼンネンド</t>
    </rPh>
    <rPh sb="528" eb="530">
      <t>ジョウショウ</t>
    </rPh>
    <rPh sb="533" eb="534">
      <t>チ</t>
    </rPh>
    <phoneticPr fontId="4"/>
  </si>
  <si>
    <t>①有形固定資産減価償却率　平均値を大きく下回るが、全資産の取得年月日を公営企業会計移行日としているためで、実際は昭和51年の事業着手から40年以上経過した管渠もある。策定済のストックマネジメント計画に基づき、管渠の更新を進めていく。
②管渠老朽化率　当市では現状耐用年数を超過した管渠は存在しない。
③管渠改善率　前年度は実施しなかったが令和４年度は管渠の更新を行っており、今後もストックマネジメント計画に基づき更新を進めていく。</t>
    <rPh sb="157" eb="160">
      <t>ゼンネンド</t>
    </rPh>
    <rPh sb="161" eb="163">
      <t>ジッシ</t>
    </rPh>
    <rPh sb="169" eb="171">
      <t>レイワ</t>
    </rPh>
    <rPh sb="172" eb="174">
      <t>ネンド</t>
    </rPh>
    <phoneticPr fontId="4"/>
  </si>
  <si>
    <t>経営面では経費回収率が低く、一般会計からの繰入金に依存している状況が前年度から変わっていないが、令和５年度から使用料を値上げしており改善が見込まれる。また、管路の新規布設を進めており、収入増加を図るためにも水洗化率の向上に取り組む必要がある。
老朽化の状況については、耐用年数を超過した管渠はないものの、40年以上経過する管渠は存在しているため、ストックマネジメント計画に基づき適切に管渠の更新を進めていく必要がある。</t>
    <rPh sb="157" eb="159">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</si>
</sst>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7.0000000000000007E-2</c:v>
                </c:pt>
                <c:pt idx="3" formatCode="#,##0.00;&quot;△&quot;#,##0.00">
                  <c:v>0</c:v>
                </c:pt>
                <c:pt idx="4">
                  <c:v>7.33</c:v>
                </c:pt>
              </c:numCache>
            </c:numRef>
          </c:val>
          <c:extLst>
            <c:ext xmlns:c16="http://schemas.microsoft.com/office/drawing/2014/chart" uri="{C3380CC4-5D6E-409C-BE32-E72D297353CC}">
              <c16:uniqueId val="{00000000-9D62-43C6-A7DB-B19D63FEBD7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9D62-43C6-A7DB-B19D63FEBD7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1B-485F-9FCF-4E0AAE38E1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AF1B-485F-9FCF-4E0AAE38E1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92.77</c:v>
                </c:pt>
                <c:pt idx="3">
                  <c:v>92.71</c:v>
                </c:pt>
                <c:pt idx="4">
                  <c:v>93.8</c:v>
                </c:pt>
              </c:numCache>
            </c:numRef>
          </c:val>
          <c:extLst>
            <c:ext xmlns:c16="http://schemas.microsoft.com/office/drawing/2014/chart" uri="{C3380CC4-5D6E-409C-BE32-E72D297353CC}">
              <c16:uniqueId val="{00000000-1A1C-4E28-87C2-1F1B956C00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1A1C-4E28-87C2-1F1B956C00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105.69</c:v>
                </c:pt>
                <c:pt idx="3">
                  <c:v>109.12</c:v>
                </c:pt>
                <c:pt idx="4">
                  <c:v>104.02</c:v>
                </c:pt>
              </c:numCache>
            </c:numRef>
          </c:val>
          <c:extLst>
            <c:ext xmlns:c16="http://schemas.microsoft.com/office/drawing/2014/chart" uri="{C3380CC4-5D6E-409C-BE32-E72D297353CC}">
              <c16:uniqueId val="{00000000-5FC1-49FA-ABEA-597725B39B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5FC1-49FA-ABEA-597725B39B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3.94</c:v>
                </c:pt>
                <c:pt idx="3">
                  <c:v>7.59</c:v>
                </c:pt>
                <c:pt idx="4">
                  <c:v>9.69</c:v>
                </c:pt>
              </c:numCache>
            </c:numRef>
          </c:val>
          <c:extLst>
            <c:ext xmlns:c16="http://schemas.microsoft.com/office/drawing/2014/chart" uri="{C3380CC4-5D6E-409C-BE32-E72D297353CC}">
              <c16:uniqueId val="{00000000-5A4F-4815-A053-14A9930628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5A4F-4815-A053-14A9930628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1F-4845-8788-813E187F42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C31F-4845-8788-813E187F42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121-4D2A-8330-052EDEB6AEC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3121-4D2A-8330-052EDEB6AEC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65.959999999999994</c:v>
                </c:pt>
                <c:pt idx="3">
                  <c:v>131.4</c:v>
                </c:pt>
                <c:pt idx="4">
                  <c:v>120.91</c:v>
                </c:pt>
              </c:numCache>
            </c:numRef>
          </c:val>
          <c:extLst>
            <c:ext xmlns:c16="http://schemas.microsoft.com/office/drawing/2014/chart" uri="{C3380CC4-5D6E-409C-BE32-E72D297353CC}">
              <c16:uniqueId val="{00000000-AA5B-45BE-99D6-73FBF737F4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AA5B-45BE-99D6-73FBF737F4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801.63</c:v>
                </c:pt>
                <c:pt idx="3">
                  <c:v>891.84</c:v>
                </c:pt>
                <c:pt idx="4">
                  <c:v>1315.75</c:v>
                </c:pt>
              </c:numCache>
            </c:numRef>
          </c:val>
          <c:extLst>
            <c:ext xmlns:c16="http://schemas.microsoft.com/office/drawing/2014/chart" uri="{C3380CC4-5D6E-409C-BE32-E72D297353CC}">
              <c16:uniqueId val="{00000000-7C1F-419D-A30E-0B38D311DDB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7C1F-419D-A30E-0B38D311DDB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69.099999999999994</c:v>
                </c:pt>
                <c:pt idx="3">
                  <c:v>68.650000000000006</c:v>
                </c:pt>
                <c:pt idx="4">
                  <c:v>68.36</c:v>
                </c:pt>
              </c:numCache>
            </c:numRef>
          </c:val>
          <c:extLst>
            <c:ext xmlns:c16="http://schemas.microsoft.com/office/drawing/2014/chart" uri="{C3380CC4-5D6E-409C-BE32-E72D297353CC}">
              <c16:uniqueId val="{00000000-11E5-4812-AF3B-A44A204F82D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11E5-4812-AF3B-A44A204F82D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CF79-4FB8-8EB8-DDDEE5AB88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CF79-4FB8-8EB8-DDDEE5AB88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9"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静岡県　伊豆の国市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47261</v>
      </c>
      <c r="AM8" s="46"/>
      <c r="AN8" s="46"/>
      <c r="AO8" s="46"/>
      <c r="AP8" s="46"/>
      <c r="AQ8" s="46"/>
      <c r="AR8" s="46"/>
      <c r="AS8" s="46"/>
      <c r="AT8" s="45">
        <f>データ!T6</f>
        <v>94.62</v>
      </c>
      <c r="AU8" s="45"/>
      <c r="AV8" s="45"/>
      <c r="AW8" s="45"/>
      <c r="AX8" s="45"/>
      <c r="AY8" s="45"/>
      <c r="AZ8" s="45"/>
      <c r="BA8" s="45"/>
      <c r="BB8" s="45">
        <f>データ!U6</f>
        <v>499.48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58.96</v>
      </c>
      <c r="J10" s="45"/>
      <c r="K10" s="45"/>
      <c r="L10" s="45"/>
      <c r="M10" s="45"/>
      <c r="N10" s="45"/>
      <c r="O10" s="45"/>
      <c r="P10" s="45">
        <f>データ!P6</f>
        <v>13.82</v>
      </c>
      <c r="Q10" s="45"/>
      <c r="R10" s="45"/>
      <c r="S10" s="45"/>
      <c r="T10" s="45"/>
      <c r="U10" s="45"/>
      <c r="V10" s="45"/>
      <c r="W10" s="45">
        <f>データ!Q6</f>
        <v>83.2</v>
      </c>
      <c r="X10" s="45"/>
      <c r="Y10" s="45"/>
      <c r="Z10" s="45"/>
      <c r="AA10" s="45"/>
      <c r="AB10" s="45"/>
      <c r="AC10" s="45"/>
      <c r="AD10" s="46">
        <f>データ!R6</f>
        <v>2310</v>
      </c>
      <c r="AE10" s="46"/>
      <c r="AF10" s="46"/>
      <c r="AG10" s="46"/>
      <c r="AH10" s="46"/>
      <c r="AI10" s="46"/>
      <c r="AJ10" s="46"/>
      <c r="AK10" s="2"/>
      <c r="AL10" s="46">
        <f>データ!V6</f>
        <v>6502</v>
      </c>
      <c r="AM10" s="46"/>
      <c r="AN10" s="46"/>
      <c r="AO10" s="46"/>
      <c r="AP10" s="46"/>
      <c r="AQ10" s="46"/>
      <c r="AR10" s="46"/>
      <c r="AS10" s="46"/>
      <c r="AT10" s="45">
        <f>データ!W6</f>
        <v>2.4900000000000002</v>
      </c>
      <c r="AU10" s="45"/>
      <c r="AV10" s="45"/>
      <c r="AW10" s="45"/>
      <c r="AX10" s="45"/>
      <c r="AY10" s="45"/>
      <c r="AZ10" s="45"/>
      <c r="BA10" s="45"/>
      <c r="BB10" s="45">
        <f>データ!X6</f>
        <v>2611.2399999999998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z1aqp+yoZbNXm954X8px5BPS8wJCDOsVNns1gvOG6LCJ7dedxsb+TxsO74e3EwqajzVXCcjD+wSVvvo0BahIA==" saltValue="lVQVb0YZLqFTymLoMkNP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222259</v>
      </c>
      <c r="D6" s="19">
        <f t="shared" si="3"/>
        <v>46</v>
      </c>
      <c r="E6" s="19">
        <f t="shared" si="3"/>
        <v>17</v>
      </c>
      <c r="F6" s="19">
        <f t="shared" si="3"/>
        <v>4</v>
      </c>
      <c r="G6" s="19">
        <f t="shared" si="3"/>
        <v>0</v>
      </c>
      <c r="H6" s="19" t="str">
        <f t="shared" si="3"/>
        <v>静岡県　伊豆の国市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58.96</v>
      </c>
      <c r="P6" s="20">
        <f t="shared" si="3"/>
        <v>13.82</v>
      </c>
      <c r="Q6" s="20">
        <f t="shared" si="3"/>
        <v>83.2</v>
      </c>
      <c r="R6" s="20">
        <f t="shared" si="3"/>
        <v>2310</v>
      </c>
      <c r="S6" s="20">
        <f t="shared" si="3"/>
        <v>47261</v>
      </c>
      <c r="T6" s="20">
        <f t="shared" si="3"/>
        <v>94.62</v>
      </c>
      <c r="U6" s="20">
        <f t="shared" si="3"/>
        <v>499.48</v>
      </c>
      <c r="V6" s="20">
        <f t="shared" si="3"/>
        <v>6502</v>
      </c>
      <c r="W6" s="20">
        <f t="shared" si="3"/>
        <v>2.4900000000000002</v>
      </c>
      <c r="X6" s="20">
        <f t="shared" si="3"/>
        <v>2611.2399999999998</v>
      </c>
      <c r="Y6" s="21" t="str">
        <f>IF(Y7="",NA(),Y7)</f>
        <v>-</v>
      </c>
      <c r="Z6" s="21" t="str">
        <f t="shared" ref="Z6:AH6" si="4">IF(Z7="",NA(),Z7)</f>
        <v>-</v>
      </c>
      <c r="AA6" s="21">
        <f t="shared" si="4"/>
        <v>105.69</v>
      </c>
      <c r="AB6" s="21">
        <f t="shared" si="4"/>
        <v>109.12</v>
      </c>
      <c r="AC6" s="21">
        <f t="shared" si="4"/>
        <v>104.02</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65.959999999999994</v>
      </c>
      <c r="AX6" s="21">
        <f t="shared" si="6"/>
        <v>131.4</v>
      </c>
      <c r="AY6" s="21">
        <f t="shared" si="6"/>
        <v>120.91</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801.63</v>
      </c>
      <c r="BI6" s="21">
        <f t="shared" si="7"/>
        <v>891.84</v>
      </c>
      <c r="BJ6" s="21">
        <f t="shared" si="7"/>
        <v>1315.75</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69.099999999999994</v>
      </c>
      <c r="BT6" s="21">
        <f t="shared" si="8"/>
        <v>68.650000000000006</v>
      </c>
      <c r="BU6" s="21">
        <f t="shared" si="8"/>
        <v>68.36</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92.77</v>
      </c>
      <c r="DA6" s="21">
        <f t="shared" si="11"/>
        <v>92.71</v>
      </c>
      <c r="DB6" s="21">
        <f t="shared" si="11"/>
        <v>93.8</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3.94</v>
      </c>
      <c r="DL6" s="21">
        <f t="shared" si="12"/>
        <v>7.59</v>
      </c>
      <c r="DM6" s="21">
        <f t="shared" si="12"/>
        <v>9.69</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1">
        <f t="shared" si="14"/>
        <v>7.0000000000000007E-2</v>
      </c>
      <c r="EH6" s="20">
        <f t="shared" si="14"/>
        <v>0</v>
      </c>
      <c r="EI6" s="21">
        <f t="shared" si="14"/>
        <v>7.33</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222259</v>
      </c>
      <c r="D7" s="23">
        <v>46</v>
      </c>
      <c r="E7" s="23">
        <v>17</v>
      </c>
      <c r="F7" s="23">
        <v>4</v>
      </c>
      <c r="G7" s="23">
        <v>0</v>
      </c>
      <c r="H7" s="23" t="s">
        <v>96</v>
      </c>
      <c r="I7" s="23" t="s">
        <v>97</v>
      </c>
      <c r="J7" s="23" t="s">
        <v>98</v>
      </c>
      <c r="K7" s="23" t="s">
        <v>99</v>
      </c>
      <c r="L7" s="23" t="s">
        <v>100</v>
      </c>
      <c r="M7" s="23" t="s">
        <v>101</v>
      </c>
      <c r="N7" s="24" t="s">
        <v>102</v>
      </c>
      <c r="O7" s="24">
        <v>58.96</v>
      </c>
      <c r="P7" s="24">
        <v>13.82</v>
      </c>
      <c r="Q7" s="24">
        <v>83.2</v>
      </c>
      <c r="R7" s="24">
        <v>2310</v>
      </c>
      <c r="S7" s="24">
        <v>47261</v>
      </c>
      <c r="T7" s="24">
        <v>94.62</v>
      </c>
      <c r="U7" s="24">
        <v>499.48</v>
      </c>
      <c r="V7" s="24">
        <v>6502</v>
      </c>
      <c r="W7" s="24">
        <v>2.4900000000000002</v>
      </c>
      <c r="X7" s="24">
        <v>2611.2399999999998</v>
      </c>
      <c r="Y7" s="24" t="s">
        <v>102</v>
      </c>
      <c r="Z7" s="24" t="s">
        <v>102</v>
      </c>
      <c r="AA7" s="24">
        <v>105.69</v>
      </c>
      <c r="AB7" s="24">
        <v>109.12</v>
      </c>
      <c r="AC7" s="24">
        <v>104.02</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65.959999999999994</v>
      </c>
      <c r="AX7" s="24">
        <v>131.4</v>
      </c>
      <c r="AY7" s="24">
        <v>120.91</v>
      </c>
      <c r="AZ7" s="24" t="s">
        <v>102</v>
      </c>
      <c r="BA7" s="24" t="s">
        <v>102</v>
      </c>
      <c r="BB7" s="24">
        <v>44.24</v>
      </c>
      <c r="BC7" s="24">
        <v>43.07</v>
      </c>
      <c r="BD7" s="24">
        <v>45.42</v>
      </c>
      <c r="BE7" s="24">
        <v>44.25</v>
      </c>
      <c r="BF7" s="24" t="s">
        <v>102</v>
      </c>
      <c r="BG7" s="24" t="s">
        <v>102</v>
      </c>
      <c r="BH7" s="24">
        <v>801.63</v>
      </c>
      <c r="BI7" s="24">
        <v>891.84</v>
      </c>
      <c r="BJ7" s="24">
        <v>1315.75</v>
      </c>
      <c r="BK7" s="24" t="s">
        <v>102</v>
      </c>
      <c r="BL7" s="24" t="s">
        <v>102</v>
      </c>
      <c r="BM7" s="24">
        <v>1258.43</v>
      </c>
      <c r="BN7" s="24">
        <v>1163.75</v>
      </c>
      <c r="BO7" s="24">
        <v>1195.47</v>
      </c>
      <c r="BP7" s="24">
        <v>1182.1099999999999</v>
      </c>
      <c r="BQ7" s="24" t="s">
        <v>102</v>
      </c>
      <c r="BR7" s="24" t="s">
        <v>102</v>
      </c>
      <c r="BS7" s="24">
        <v>69.099999999999994</v>
      </c>
      <c r="BT7" s="24">
        <v>68.650000000000006</v>
      </c>
      <c r="BU7" s="24">
        <v>68.36</v>
      </c>
      <c r="BV7" s="24" t="s">
        <v>102</v>
      </c>
      <c r="BW7" s="24" t="s">
        <v>102</v>
      </c>
      <c r="BX7" s="24">
        <v>73.36</v>
      </c>
      <c r="BY7" s="24">
        <v>72.599999999999994</v>
      </c>
      <c r="BZ7" s="24">
        <v>69.430000000000007</v>
      </c>
      <c r="CA7" s="24">
        <v>73.78</v>
      </c>
      <c r="CB7" s="24" t="s">
        <v>102</v>
      </c>
      <c r="CC7" s="24" t="s">
        <v>102</v>
      </c>
      <c r="CD7" s="24">
        <v>150</v>
      </c>
      <c r="CE7" s="24">
        <v>150</v>
      </c>
      <c r="CF7" s="24">
        <v>150</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92.77</v>
      </c>
      <c r="DA7" s="24">
        <v>92.71</v>
      </c>
      <c r="DB7" s="24">
        <v>93.8</v>
      </c>
      <c r="DC7" s="24" t="s">
        <v>102</v>
      </c>
      <c r="DD7" s="24" t="s">
        <v>102</v>
      </c>
      <c r="DE7" s="24">
        <v>84.19</v>
      </c>
      <c r="DF7" s="24">
        <v>84.34</v>
      </c>
      <c r="DG7" s="24">
        <v>84.34</v>
      </c>
      <c r="DH7" s="24">
        <v>85.67</v>
      </c>
      <c r="DI7" s="24" t="s">
        <v>102</v>
      </c>
      <c r="DJ7" s="24" t="s">
        <v>102</v>
      </c>
      <c r="DK7" s="24">
        <v>3.94</v>
      </c>
      <c r="DL7" s="24">
        <v>7.59</v>
      </c>
      <c r="DM7" s="24">
        <v>9.69</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7.0000000000000007E-2</v>
      </c>
      <c r="EH7" s="24">
        <v>0</v>
      </c>
      <c r="EI7" s="24">
        <v>7.33</v>
      </c>
      <c r="EJ7" s="24" t="s">
        <v>102</v>
      </c>
      <c r="EK7" s="24" t="s">
        <v>102</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2024-01-22T08:51:14Z</cp:lastPrinted>
  <dcterms:created xsi:type="dcterms:W3CDTF">2023-12-12T00:56:26Z</dcterms:created>
  <dcterms:modified xsi:type="dcterms:W3CDTF">2024-01-23T00:08:32Z</dcterms:modified>
  <cp:category/>
</cp:coreProperties>
</file>