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zcBj8nukYa8nxy49x/v9YH7fD6RHqiSNzgzT8keDO5Zgztc+tGItRiWIl/tAGdMNMtnTh0zX3pb1A01VzNP4w==" workbookSaltValue="KAyKLW5iT2tAgXxuQzQ4Ww=="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<sst xmlns="http://schemas.openxmlformats.org/spreadsheetml/2006/main" xmlns:r="http://schemas.openxmlformats.org/officeDocument/2006/relationships" count="112" uniqueCount="112">
  <si>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</si>
  <si>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</si>
  <si>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</si>
  <si>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</si>
  <si>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</si>
  <si>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</si>
  <si>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</si>
  <si>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</si>
  <si>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</si>
  <si>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</si>
  <si>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</si>
  <si>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</si>
  <si>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</si>
  <si>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</si>
  <si>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</si>
  <si>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</si>
  <si>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</si>
  <si>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</si>
  <si>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</si>
  <si>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</si>
  <si>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</si>
  <si>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</si>
  <si>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</si>
  <si>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C3</t>
  </si>
  <si>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</si>
  <si>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</si>
  <si>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</si>
  <si>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</si>
  <si>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</si>
  <si>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</si>
  <si>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</si>
  <si>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</si>
  <si>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</si>
  <si>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</si>
  <si>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</si>
  <si>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</si>
  <si>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</si>
  <si>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</si>
  <si>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</si>
  <si>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</si>
  <si>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</si>
  <si>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</si>
  <si>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</si>
  <si>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</si>
  <si>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</si>
  <si>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</si>
  <si>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</si>
  <si>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</si>
  <si>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</si>
  <si>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</si>
  <si>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</si>
  <si>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</si>
  <si>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</si>
  <si>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</si>
  <si>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</si>
  <si>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</si>
  <si>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</si>
  <si>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</si>
  <si>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</si>
  <si>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</si>
  <si>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</si>
  <si>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</si>
  <si>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</si>
  <si>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</si>
  <si>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</si>
  <si>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</si>
  <si>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</si>
  <si>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</si>
  <si>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</si>
  <si>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</si>
  <si>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</si>
  <si>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</si>
  <si>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</si>
  <si>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</si>
  <si>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</si>
  <si>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</si>
  <si>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</si>
  <si>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</si>
  <si>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</si>
  <si>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</si>
  <si>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</si>
  <si>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</si>
  <si>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</si>
  <si>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</si>
  <si>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</si>
  <si>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</si>
  <si>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</si>
  <si>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</si>
  <si>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</si>
  <si>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</si>
  <si>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</si>
  <si>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</si>
  <si>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</si>
  <si>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</si>
  <si>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　函南町</t>
  </si>
  <si>
    <t>法適用</t>
  </si>
  <si>
    <t>水道事業</t>
  </si>
  <si>
    <t>簡易水道事業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</si>
  <si>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</si>
  <si>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</si>
  <si>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</si>
  <si>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</si>
  <si>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</si>
  <si>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</si>
  <si>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</si>
  <si>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</si>
  <si>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</si>
  <si>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</si>
  <si>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</si>
  <si>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例年同様、施設及び管路更新が進まず有収率は低水準のままである。現時点で</t>
    </r>
    <r>
      <rPr>
        <sz val="11"/>
        <color theme="1"/>
        <rFont val="ＭＳ ゴシック"/>
      </rPr>
      <t>経営は概ね健全であるように見えるが、今後の人口減少を想定し、起債や使用料の値上げ等多角的に経営の健全化を図りつつ施設の更新計画を作成する必要がある。
また、各簡易水道事業においては効率的な事業運営を推進するとともに更なる経費削減に努めていく。</t>
    </r>
    <rPh sb="0" eb="2">
      <t>レイネン</t>
    </rPh>
    <rPh sb="2" eb="4">
      <t>ドウヨウ</t>
    </rPh>
    <rPh sb="5" eb="7">
      <t>シセツ</t>
    </rPh>
    <rPh sb="7" eb="8">
      <t>オヨ</t>
    </rPh>
    <rPh sb="9" eb="11">
      <t>カンロ</t>
    </rPh>
    <rPh sb="11" eb="13">
      <t>コウシン</t>
    </rPh>
    <rPh sb="14" eb="15">
      <t>スス</t>
    </rPh>
    <rPh sb="17" eb="20">
      <t>ユウシュウリツ</t>
    </rPh>
    <rPh sb="21" eb="24">
      <t>テイスイジュン</t>
    </rPh>
    <rPh sb="31" eb="34">
      <t>ゲンジテン</t>
    </rPh>
    <rPh sb="35" eb="37">
      <t>ケイエイ</t>
    </rPh>
    <rPh sb="38" eb="39">
      <t>オオム</t>
    </rPh>
    <rPh sb="40" eb="41">
      <t>ケン</t>
    </rPh>
    <rPh sb="41" eb="42">
      <t>アキラ</t>
    </rPh>
    <rPh sb="48" eb="49">
      <t>ミ</t>
    </rPh>
    <rPh sb="53" eb="55">
      <t>コンゴ</t>
    </rPh>
    <rPh sb="56" eb="58">
      <t>ジンコウ</t>
    </rPh>
    <rPh sb="58" eb="60">
      <t>ゲンショウ</t>
    </rPh>
    <rPh sb="61" eb="63">
      <t>ソウテイ</t>
    </rPh>
    <rPh sb="65" eb="67">
      <t>キサイ</t>
    </rPh>
    <rPh sb="68" eb="71">
      <t>シヨウリョウ</t>
    </rPh>
    <rPh sb="72" eb="74">
      <t>ネア</t>
    </rPh>
    <rPh sb="75" eb="76">
      <t>ナド</t>
    </rPh>
    <rPh sb="76" eb="79">
      <t>タカクテキ</t>
    </rPh>
    <rPh sb="80" eb="82">
      <t>ケイエイ</t>
    </rPh>
    <rPh sb="83" eb="86">
      <t>ケンゼンカ</t>
    </rPh>
    <rPh sb="87" eb="88">
      <t>ハカ</t>
    </rPh>
    <rPh sb="91" eb="93">
      <t>シセツ</t>
    </rPh>
    <rPh sb="94" eb="96">
      <t>コウシン</t>
    </rPh>
    <rPh sb="96" eb="98">
      <t>ケイカク</t>
    </rPh>
    <rPh sb="99" eb="101">
      <t>サクセイ</t>
    </rPh>
    <rPh sb="103" eb="105">
      <t>ヒツヨウ</t>
    </rPh>
    <rPh sb="113" eb="114">
      <t>カク</t>
    </rPh>
    <rPh sb="114" eb="116">
      <t>カンイ</t>
    </rPh>
    <rPh sb="116" eb="118">
      <t>スイドウ</t>
    </rPh>
    <rPh sb="118" eb="120">
      <t>ジギョウ</t>
    </rPh>
    <rPh sb="125" eb="128">
      <t>コウリツテキ</t>
    </rPh>
    <rPh sb="129" eb="131">
      <t>ジギョウ</t>
    </rPh>
    <rPh sb="131" eb="133">
      <t>ウンエイ</t>
    </rPh>
    <rPh sb="134" eb="136">
      <t>スイシン</t>
    </rPh>
    <rPh sb="142" eb="143">
      <t>サラ</t>
    </rPh>
    <rPh sb="145" eb="147">
      <t>ケイヒ</t>
    </rPh>
    <rPh sb="147" eb="149">
      <t>サクゲン</t>
    </rPh>
    <rPh sb="150" eb="151">
      <t>ツト</t>
    </rPh>
    <phoneticPr fontId="1"/>
  </si>
  <si>
    <r>
      <t>①経常収支比率は、98.68%であり、</t>
    </r>
    <r>
      <rPr>
        <sz val="11"/>
        <color theme="1"/>
        <rFont val="ＭＳ ゴシック"/>
      </rPr>
      <t>主な収益である給水収益は前年度と比較して微増しているが、光熱水費など施設の維持管理費が増加したことにより100％を下回った。今後も光熱水費等、施設の維持管理費が年々上昇することが予想されるため、経理状況を確認しながら料金の値上げを検討する必要があると考える。
②累積欠損金比率は0％であり、累積欠損金はない。しかしながら、施設の老朽化が進んできているため、更新費用がかかることにより、今後数値が上昇していく懸念がある。
③年々、流動比率は減少してきており、年度内に支払いが完了して未払金の発生が減少している結果と言える。
④企業債残高対給水収益比率は、類似団体平均値、全国平均と比較し、低い状況である。これは、施設更新に対する企業債の借り入れがほとんどない状況と言えるが、その反面、施設更新が進んでいない状況とも言える。
⑤料金回収率は、給水に係る費用を概ね給水収益で賄えている。しかしながら、給水人口の減少に伴い今後も数値が減少していく傾向が見込まれる。適切な料金収入の確保のため、使用料の値上げ等を検討する必要があると考える。
⑥給水原価は、類似団体平均値、全国平均を大きく下回っているが、施設の更新事業が始まると急上昇する恐れがあるため、収益を黒字に保ちながらの更新計画が必要であると考える。
⑦施設利用率は類似団体平均値、全国平均のいずれも上回っており、一定の施設効率性を保っていると考える。
⑧有収率は類似団体平均値、全国平均と比較して低く、配水管や給水装置の老朽化による漏水等が考えられる。漏水の早期発見と計画的な管路更新が必要であると考える。</t>
    </r>
    <rPh sb="19" eb="20">
      <t>オモ</t>
    </rPh>
    <rPh sb="21" eb="23">
      <t>シュウエキ</t>
    </rPh>
    <rPh sb="26" eb="28">
      <t>キュウスイ</t>
    </rPh>
    <rPh sb="28" eb="30">
      <t>シュウエキ</t>
    </rPh>
    <rPh sb="31" eb="34">
      <t>ゼンネンド</t>
    </rPh>
    <rPh sb="35" eb="37">
      <t>ヒカク</t>
    </rPh>
    <rPh sb="39" eb="41">
      <t>ビゾウ</t>
    </rPh>
    <rPh sb="47" eb="51">
      <t>コウネツスイヒ</t>
    </rPh>
    <rPh sb="53" eb="55">
      <t>シセツ</t>
    </rPh>
    <rPh sb="56" eb="58">
      <t>イジ</t>
    </rPh>
    <rPh sb="58" eb="60">
      <t>カンリ</t>
    </rPh>
    <rPh sb="60" eb="61">
      <t>ヒ</t>
    </rPh>
    <rPh sb="62" eb="64">
      <t>ゾウカ</t>
    </rPh>
    <rPh sb="76" eb="78">
      <t>シタマワ</t>
    </rPh>
    <rPh sb="81" eb="83">
      <t>コンゴ</t>
    </rPh>
    <rPh sb="84" eb="88">
      <t>コウネツスイヒ</t>
    </rPh>
    <rPh sb="88" eb="89">
      <t>トウ</t>
    </rPh>
    <rPh sb="90" eb="92">
      <t>シセツ</t>
    </rPh>
    <rPh sb="93" eb="98">
      <t>イジカンリヒ</t>
    </rPh>
    <rPh sb="99" eb="101">
      <t>ネンネン</t>
    </rPh>
    <rPh sb="101" eb="103">
      <t>ジョウショウ</t>
    </rPh>
    <rPh sb="108" eb="110">
      <t>ヨソウ</t>
    </rPh>
    <rPh sb="116" eb="118">
      <t>ケイリ</t>
    </rPh>
    <rPh sb="118" eb="120">
      <t>ジョウキョウ</t>
    </rPh>
    <rPh sb="121" eb="123">
      <t>カクニン</t>
    </rPh>
    <rPh sb="127" eb="129">
      <t>リョウキン</t>
    </rPh>
    <rPh sb="130" eb="132">
      <t>ネア</t>
    </rPh>
    <rPh sb="134" eb="136">
      <t>ケントウ</t>
    </rPh>
    <rPh sb="138" eb="140">
      <t>ヒツヨウ</t>
    </rPh>
    <rPh sb="144" eb="145">
      <t>カンガ</t>
    </rPh>
    <rPh sb="230" eb="232">
      <t>ネンネン</t>
    </rPh>
    <rPh sb="238" eb="240">
      <t>ゲンショウ</t>
    </rPh>
    <rPh sb="247" eb="250">
      <t>ネンドナイ</t>
    </rPh>
    <rPh sb="251" eb="253">
      <t>シハラ</t>
    </rPh>
    <rPh sb="255" eb="257">
      <t>カンリョウ</t>
    </rPh>
    <rPh sb="259" eb="261">
      <t>ミバラ</t>
    </rPh>
    <rPh sb="261" eb="262">
      <t>キン</t>
    </rPh>
    <rPh sb="263" eb="265">
      <t>ハッセイ</t>
    </rPh>
    <rPh sb="266" eb="268">
      <t>ゲンショウ</t>
    </rPh>
    <rPh sb="272" eb="274">
      <t>ケッカ</t>
    </rPh>
    <rPh sb="275" eb="276">
      <t>イ</t>
    </rPh>
    <rPh sb="314" eb="316">
      <t>ジョウキョウ</t>
    </rPh>
    <rPh sb="324" eb="326">
      <t>シセツ</t>
    </rPh>
    <rPh sb="326" eb="328">
      <t>コウシン</t>
    </rPh>
    <rPh sb="329" eb="330">
      <t>タイ</t>
    </rPh>
    <rPh sb="332" eb="334">
      <t>キギョウ</t>
    </rPh>
    <rPh sb="334" eb="335">
      <t>サイ</t>
    </rPh>
    <rPh sb="336" eb="337">
      <t>カ</t>
    </rPh>
    <rPh sb="338" eb="339">
      <t>イ</t>
    </rPh>
    <rPh sb="347" eb="349">
      <t>ジョウキョウ</t>
    </rPh>
    <rPh sb="350" eb="351">
      <t>イ</t>
    </rPh>
    <rPh sb="357" eb="359">
      <t>ハンメン</t>
    </rPh>
    <rPh sb="360" eb="362">
      <t>シセツ</t>
    </rPh>
    <rPh sb="362" eb="364">
      <t>コウシン</t>
    </rPh>
    <rPh sb="365" eb="366">
      <t>スス</t>
    </rPh>
    <rPh sb="371" eb="373">
      <t>ジョウキョウ</t>
    </rPh>
    <rPh sb="375" eb="376">
      <t>イ</t>
    </rPh>
    <rPh sb="396" eb="397">
      <t>オオム</t>
    </rPh>
    <rPh sb="416" eb="420">
      <t>キュウスイジンコウ</t>
    </rPh>
    <rPh sb="421" eb="423">
      <t>ゲンショウ</t>
    </rPh>
    <rPh sb="424" eb="425">
      <t>トモナ</t>
    </rPh>
    <rPh sb="426" eb="428">
      <t>コンゴ</t>
    </rPh>
    <rPh sb="429" eb="431">
      <t>スウチ</t>
    </rPh>
    <rPh sb="432" eb="434">
      <t>ゲンショウ</t>
    </rPh>
    <rPh sb="438" eb="440">
      <t>ケイコウ</t>
    </rPh>
    <rPh sb="441" eb="443">
      <t>ミコ</t>
    </rPh>
    <rPh sb="447" eb="449">
      <t>テキセツ</t>
    </rPh>
    <rPh sb="450" eb="452">
      <t>リョウキン</t>
    </rPh>
    <rPh sb="452" eb="454">
      <t>シュウニュウ</t>
    </rPh>
    <rPh sb="455" eb="457">
      <t>カクホ</t>
    </rPh>
    <rPh sb="461" eb="463">
      <t>シヨウ</t>
    </rPh>
    <rPh sb="463" eb="464">
      <t>リョウ</t>
    </rPh>
    <rPh sb="465" eb="467">
      <t>ネア</t>
    </rPh>
    <rPh sb="468" eb="469">
      <t>トウ</t>
    </rPh>
    <rPh sb="470" eb="472">
      <t>ケントウ</t>
    </rPh>
    <rPh sb="474" eb="476">
      <t>ヒツヨウ</t>
    </rPh>
    <rPh sb="480" eb="481">
      <t>カンガ</t>
    </rPh>
    <rPh sb="516" eb="518">
      <t>シセツ</t>
    </rPh>
    <rPh sb="521" eb="523">
      <t>ジギョウ</t>
    </rPh>
    <rPh sb="682" eb="684">
      <t>カンロ</t>
    </rPh>
    <phoneticPr fontId="1"/>
  </si>
  <si>
    <r>
      <t>①有形固定資産減価償却率の状況は、類似団体平均値、全国平均を下回っているが、令和元年度より法適用へ移行した際に資産価値を経過年数分減じて評価し直したうえで減価償却をおこなったことが原因と考えられる。</t>
    </r>
    <r>
      <rPr>
        <sz val="11"/>
        <color theme="1"/>
        <rFont val="ＭＳ ゴシック"/>
      </rPr>
      <t xml:space="preserve">
②管路経年化率は、簡易水道管路の大半が民営による水道事業からの受贈によるものであるため、0％としていたが、精査した結果、令和２年度より67.54％となった。令和４年度に配水管の寄付があったため、若干数値が下がっているが、既に耐用年数を超えた管路が多数あることから、計画的な管路更新が必要になると考える。
③管路更新率は、各簡易水道事業とも経営規模が小さく、予算の制約が大きいため進んでいない。財源確保のためには料金の値上げ等も検討していかねばならないと考える。</t>
    </r>
    <rPh sb="1" eb="3">
      <t>ユウケイ</t>
    </rPh>
    <rPh sb="3" eb="5">
      <t>コテイ</t>
    </rPh>
    <rPh sb="5" eb="7">
      <t>シサン</t>
    </rPh>
    <rPh sb="7" eb="9">
      <t>ゲンカ</t>
    </rPh>
    <rPh sb="9" eb="11">
      <t>ショウキャク</t>
    </rPh>
    <rPh sb="11" eb="12">
      <t>リツ</t>
    </rPh>
    <rPh sb="13" eb="15">
      <t>ジョウキョウ</t>
    </rPh>
    <rPh sb="17" eb="19">
      <t>ルイジ</t>
    </rPh>
    <rPh sb="19" eb="21">
      <t>ダンタイ</t>
    </rPh>
    <rPh sb="21" eb="24">
      <t>ヘイキンチ</t>
    </rPh>
    <rPh sb="25" eb="27">
      <t>ゼンコク</t>
    </rPh>
    <rPh sb="30" eb="32">
      <t>シタマワ</t>
    </rPh>
    <rPh sb="38" eb="39">
      <t>レイ</t>
    </rPh>
    <rPh sb="39" eb="40">
      <t>ワ</t>
    </rPh>
    <rPh sb="40" eb="41">
      <t>ゲン</t>
    </rPh>
    <rPh sb="41" eb="42">
      <t>ネン</t>
    </rPh>
    <rPh sb="42" eb="43">
      <t>ド</t>
    </rPh>
    <rPh sb="45" eb="46">
      <t>ホウ</t>
    </rPh>
    <rPh sb="46" eb="48">
      <t>テキヨウ</t>
    </rPh>
    <rPh sb="49" eb="51">
      <t>イコウ</t>
    </rPh>
    <rPh sb="53" eb="54">
      <t>サイ</t>
    </rPh>
    <rPh sb="55" eb="57">
      <t>シサン</t>
    </rPh>
    <rPh sb="57" eb="59">
      <t>カチ</t>
    </rPh>
    <rPh sb="60" eb="62">
      <t>ケイカ</t>
    </rPh>
    <rPh sb="62" eb="64">
      <t>ネンスウ</t>
    </rPh>
    <rPh sb="64" eb="65">
      <t>ブン</t>
    </rPh>
    <rPh sb="65" eb="66">
      <t>ゲン</t>
    </rPh>
    <rPh sb="68" eb="70">
      <t>ヒョウカ</t>
    </rPh>
    <rPh sb="71" eb="72">
      <t>ナオ</t>
    </rPh>
    <rPh sb="77" eb="79">
      <t>ゲンカ</t>
    </rPh>
    <rPh sb="79" eb="81">
      <t>ショウキャク</t>
    </rPh>
    <rPh sb="90" eb="92">
      <t>ゲンイン</t>
    </rPh>
    <rPh sb="93" eb="94">
      <t>カンガ</t>
    </rPh>
    <rPh sb="101" eb="103">
      <t>カンロ</t>
    </rPh>
    <rPh sb="103" eb="106">
      <t>ケイネンカ</t>
    </rPh>
    <rPh sb="106" eb="107">
      <t>リツ</t>
    </rPh>
    <rPh sb="109" eb="111">
      <t>カンイ</t>
    </rPh>
    <rPh sb="111" eb="113">
      <t>スイドウ</t>
    </rPh>
    <rPh sb="113" eb="115">
      <t>カンロ</t>
    </rPh>
    <rPh sb="116" eb="118">
      <t>タイハン</t>
    </rPh>
    <rPh sb="119" eb="121">
      <t>ミンエイ</t>
    </rPh>
    <rPh sb="124" eb="126">
      <t>スイドウ</t>
    </rPh>
    <rPh sb="126" eb="128">
      <t>ジギョウ</t>
    </rPh>
    <rPh sb="131" eb="133">
      <t>ジュゾウ</t>
    </rPh>
    <rPh sb="160" eb="162">
      <t>レイワ</t>
    </rPh>
    <rPh sb="163" eb="165">
      <t>ネンド</t>
    </rPh>
    <rPh sb="178" eb="180">
      <t>レイワ</t>
    </rPh>
    <rPh sb="181" eb="183">
      <t>ネンド</t>
    </rPh>
    <rPh sb="184" eb="187">
      <t>ハイスイカン</t>
    </rPh>
    <rPh sb="188" eb="190">
      <t>キフ</t>
    </rPh>
    <rPh sb="197" eb="199">
      <t>ジャッカン</t>
    </rPh>
    <rPh sb="199" eb="201">
      <t>スウチ</t>
    </rPh>
    <rPh sb="202" eb="203">
      <t>サ</t>
    </rPh>
    <rPh sb="210" eb="211">
      <t>スデ</t>
    </rPh>
    <rPh sb="212" eb="214">
      <t>タイヨウ</t>
    </rPh>
    <rPh sb="214" eb="216">
      <t>ネンスウ</t>
    </rPh>
    <rPh sb="217" eb="218">
      <t>コ</t>
    </rPh>
    <rPh sb="220" eb="222">
      <t>カンロ</t>
    </rPh>
    <rPh sb="223" eb="225">
      <t>タスウ</t>
    </rPh>
    <rPh sb="232" eb="235">
      <t>ケイカクテキ</t>
    </rPh>
    <rPh sb="236" eb="237">
      <t>カン</t>
    </rPh>
    <rPh sb="237" eb="238">
      <t>ロ</t>
    </rPh>
    <rPh sb="238" eb="240">
      <t>コウシン</t>
    </rPh>
    <rPh sb="241" eb="243">
      <t>ヒツヨウ</t>
    </rPh>
    <rPh sb="247" eb="248">
      <t>カンガ</t>
    </rPh>
    <rPh sb="253" eb="255">
      <t>カンロ</t>
    </rPh>
    <rPh sb="255" eb="257">
      <t>コウシン</t>
    </rPh>
    <rPh sb="257" eb="258">
      <t>リツ</t>
    </rPh>
    <rPh sb="260" eb="261">
      <t>カク</t>
    </rPh>
    <rPh sb="261" eb="263">
      <t>カンイ</t>
    </rPh>
    <rPh sb="263" eb="265">
      <t>スイドウ</t>
    </rPh>
    <rPh sb="265" eb="267">
      <t>ジギョウ</t>
    </rPh>
    <rPh sb="269" eb="271">
      <t>ケイエイ</t>
    </rPh>
    <rPh sb="271" eb="273">
      <t>キボ</t>
    </rPh>
    <rPh sb="274" eb="275">
      <t>チイ</t>
    </rPh>
    <rPh sb="278" eb="280">
      <t>ヨサン</t>
    </rPh>
    <rPh sb="281" eb="283">
      <t>セイヤク</t>
    </rPh>
    <rPh sb="284" eb="285">
      <t>オオ</t>
    </rPh>
    <rPh sb="289" eb="290">
      <t>スス</t>
    </rPh>
    <rPh sb="296" eb="298">
      <t>ザイゲン</t>
    </rPh>
    <rPh sb="298" eb="300">
      <t>カクホ</t>
    </rPh>
    <rPh sb="305" eb="307">
      <t>リョウキン</t>
    </rPh>
    <rPh sb="308" eb="310">
      <t>ネア</t>
    </rPh>
    <rPh sb="311" eb="312">
      <t>ナド</t>
    </rPh>
    <rPh sb="313" eb="315">
      <t>ケントウ</t>
    </rPh>
    <rPh sb="326" eb="327">
      <t>カンガ</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</si>
</sst>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c:v>
                </c:pt>
                <c:pt idx="1">
                  <c:v>0.43</c:v>
                </c:pt>
                <c:pt idx="2">
                  <c:v>1.1499999999999999</c:v>
                </c:pt>
                <c:pt idx="3">
                  <c:v>0.28999999999999998</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69.099999999999994</c:v>
                </c:pt>
                <c:pt idx="2">
                  <c:v>71.849999999999994</c:v>
                </c:pt>
                <c:pt idx="3">
                  <c:v>72.260000000000005</c:v>
                </c:pt>
                <c:pt idx="4">
                  <c:v>73.78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0</c:v>
                </c:pt>
                <c:pt idx="1">
                  <c:v>49.01</c:v>
                </c:pt>
                <c:pt idx="2">
                  <c:v>48.86</c:v>
                </c:pt>
                <c:pt idx="3">
                  <c:v>49</c:v>
                </c:pt>
                <c:pt idx="4">
                  <c:v>50.07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60.66</c:v>
                </c:pt>
                <c:pt idx="2">
                  <c:v>54.2</c:v>
                </c:pt>
                <c:pt idx="3">
                  <c:v>53.55</c:v>
                </c:pt>
                <c:pt idx="4">
                  <c:v>53.46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0</c:v>
                </c:pt>
                <c:pt idx="1">
                  <c:v>76.569999999999993</c:v>
                </c:pt>
                <c:pt idx="2">
                  <c:v>76.48</c:v>
                </c:pt>
                <c:pt idx="3">
                  <c:v>75.64</c:v>
                </c:pt>
                <c:pt idx="4">
                  <c:v>75.7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104.22</c:v>
                </c:pt>
                <c:pt idx="2">
                  <c:v>102.03</c:v>
                </c:pt>
                <c:pt idx="3">
                  <c:v>99.27</c:v>
                </c:pt>
                <c:pt idx="4">
                  <c:v>98.68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0</c:v>
                </c:pt>
                <c:pt idx="1">
                  <c:v>105.45</c:v>
                </c:pt>
                <c:pt idx="2">
                  <c:v>103.82</c:v>
                </c:pt>
                <c:pt idx="3">
                  <c:v>105.75</c:v>
                </c:pt>
                <c:pt idx="4">
                  <c:v>105.52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12.97</c:v>
                </c:pt>
                <c:pt idx="2">
                  <c:v>25.69</c:v>
                </c:pt>
                <c:pt idx="3">
                  <c:v>30.68</c:v>
                </c:pt>
                <c:pt idx="4">
                  <c:v>34.369999999999997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0</c:v>
                </c:pt>
                <c:pt idx="1">
                  <c:v>49.34</c:v>
                </c:pt>
                <c:pt idx="2">
                  <c:v>39.409999999999997</c:v>
                </c:pt>
                <c:pt idx="3">
                  <c:v>41.18</c:v>
                </c:pt>
                <c:pt idx="4">
                  <c:v>42.98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formatCode="#,##0.00;&quot;△&quot;#,##0.00">
                  <c:v>0</c:v>
                </c:pt>
                <c:pt idx="2">
                  <c:v>67.540000000000006</c:v>
                </c:pt>
                <c:pt idx="3">
                  <c:v>67.540000000000006</c:v>
                </c:pt>
                <c:pt idx="4">
                  <c:v>67.510000000000005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0</c:v>
                </c:pt>
                <c:pt idx="1">
                  <c:v>22.75</c:v>
                </c:pt>
                <c:pt idx="2">
                  <c:v>20.97</c:v>
                </c:pt>
                <c:pt idx="3">
                  <c:v>21.65</c:v>
                </c:pt>
                <c:pt idx="4">
                  <c:v>23.24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29.38</c:v>
                </c:pt>
                <c:pt idx="2">
                  <c:v>31.54</c:v>
                </c:pt>
                <c:pt idx="3">
                  <c:v>31.15</c:v>
                </c:pt>
                <c:pt idx="4">
                  <c:v>30.01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362.21</c:v>
                </c:pt>
                <c:pt idx="2">
                  <c:v>382.58</c:v>
                </c:pt>
                <c:pt idx="3">
                  <c:v>187.59</c:v>
                </c:pt>
                <c:pt idx="4">
                  <c:v>140.11000000000001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0</c:v>
                </c:pt>
                <c:pt idx="1">
                  <c:v>413.82</c:v>
                </c:pt>
                <c:pt idx="2">
                  <c:v>302.22000000000003</c:v>
                </c:pt>
                <c:pt idx="3">
                  <c:v>263.45</c:v>
                </c:pt>
                <c:pt idx="4">
                  <c:v>249.43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13.57</c:v>
                </c:pt>
                <c:pt idx="2">
                  <c:v>14.42</c:v>
                </c:pt>
                <c:pt idx="3">
                  <c:v>12.21</c:v>
                </c:pt>
                <c:pt idx="4">
                  <c:v>11.9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0</c:v>
                </c:pt>
                <c:pt idx="1">
                  <c:v>698.55</c:v>
                </c:pt>
                <c:pt idx="2">
                  <c:v>970.36</c:v>
                </c:pt>
                <c:pt idx="3">
                  <c:v>940.22</c:v>
                </c:pt>
                <c:pt idx="4">
                  <c:v>922.05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103.93</c:v>
                </c:pt>
                <c:pt idx="2">
                  <c:v>101.18</c:v>
                </c:pt>
                <c:pt idx="3">
                  <c:v>95.43</c:v>
                </c:pt>
                <c:pt idx="4">
                  <c:v>94.26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0</c:v>
                </c:pt>
                <c:pt idx="1">
                  <c:v>73.7</c:v>
                </c:pt>
                <c:pt idx="2">
                  <c:v>64.52</c:v>
                </c:pt>
                <c:pt idx="3">
                  <c:v>66.8</c:v>
                </c:pt>
                <c:pt idx="4">
                  <c:v>64.39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140.16999999999999</c:v>
                </c:pt>
                <c:pt idx="2">
                  <c:v>138.66999999999999</c:v>
                </c:pt>
                <c:pt idx="3">
                  <c:v>148.66999999999999</c:v>
                </c:pt>
                <c:pt idx="4">
                  <c:v>149.43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0</c:v>
                </c:pt>
                <c:pt idx="1">
                  <c:v>261.02</c:v>
                </c:pt>
                <c:pt idx="2">
                  <c:v>270.68</c:v>
                </c:pt>
                <c:pt idx="3">
                  <c:v>268.88</c:v>
                </c:pt>
                <c:pt idx="4">
                  <c:v>258.89999999999998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21634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21634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21634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【104.96】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【30.67】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【195.24】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【1,090.93】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【73.88】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【52.36】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【274.97】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【58.61】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23348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【39.30】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23348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【18.76】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23348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Q4" zoomScale="115" zoomScaleNormal="115" workbookViewId="0">
      <selection activeCell="AT7" sqref="AT7:BA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函南町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7</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16</v>
      </c>
      <c r="BC7" s="25"/>
      <c r="BD7" s="25"/>
      <c r="BE7" s="25"/>
      <c r="BF7" s="25"/>
      <c r="BG7" s="25"/>
      <c r="BH7" s="25"/>
      <c r="BI7" s="25"/>
      <c r="BJ7" s="3"/>
      <c r="BK7" s="3"/>
      <c r="BL7" s="35" t="s">
        <v>18</v>
      </c>
      <c r="BM7" s="45"/>
      <c r="BN7" s="45"/>
      <c r="BO7" s="45"/>
      <c r="BP7" s="45"/>
      <c r="BQ7" s="45"/>
      <c r="BR7" s="45"/>
      <c r="BS7" s="45"/>
      <c r="BT7" s="45"/>
      <c r="BU7" s="45"/>
      <c r="BV7" s="45"/>
      <c r="BW7" s="45"/>
      <c r="BX7" s="45"/>
      <c r="BY7" s="57"/>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簡易水道事業</v>
      </c>
      <c r="Q8" s="26"/>
      <c r="R8" s="26"/>
      <c r="S8" s="26"/>
      <c r="T8" s="26"/>
      <c r="U8" s="26"/>
      <c r="V8" s="26"/>
      <c r="W8" s="26" t="str">
        <f>データ!$L$6</f>
        <v>C3</v>
      </c>
      <c r="X8" s="26"/>
      <c r="Y8" s="26"/>
      <c r="Z8" s="26"/>
      <c r="AA8" s="26"/>
      <c r="AB8" s="26"/>
      <c r="AC8" s="26"/>
      <c r="AD8" s="26" t="str">
        <f>データ!$M$6</f>
        <v>非設置</v>
      </c>
      <c r="AE8" s="26"/>
      <c r="AF8" s="26"/>
      <c r="AG8" s="26"/>
      <c r="AH8" s="26"/>
      <c r="AI8" s="26"/>
      <c r="AJ8" s="26"/>
      <c r="AK8" s="2"/>
      <c r="AL8" s="29">
        <f>データ!$R$6</f>
        <v>37042</v>
      </c>
      <c r="AM8" s="29"/>
      <c r="AN8" s="29"/>
      <c r="AO8" s="29"/>
      <c r="AP8" s="29"/>
      <c r="AQ8" s="29"/>
      <c r="AR8" s="29"/>
      <c r="AS8" s="29"/>
      <c r="AT8" s="7">
        <f>データ!$S$6</f>
        <v>65.16</v>
      </c>
      <c r="AU8" s="15"/>
      <c r="AV8" s="15"/>
      <c r="AW8" s="15"/>
      <c r="AX8" s="15"/>
      <c r="AY8" s="15"/>
      <c r="AZ8" s="15"/>
      <c r="BA8" s="15"/>
      <c r="BB8" s="27">
        <f>データ!$T$6</f>
        <v>568.48</v>
      </c>
      <c r="BC8" s="27"/>
      <c r="BD8" s="27"/>
      <c r="BE8" s="27"/>
      <c r="BF8" s="27"/>
      <c r="BG8" s="27"/>
      <c r="BH8" s="27"/>
      <c r="BI8" s="27"/>
      <c r="BJ8" s="3"/>
      <c r="BK8" s="3"/>
      <c r="BL8" s="36" t="s">
        <v>1</v>
      </c>
      <c r="BM8" s="46"/>
      <c r="BN8" s="54" t="s">
        <v>20</v>
      </c>
      <c r="BO8" s="54"/>
      <c r="BP8" s="54"/>
      <c r="BQ8" s="54"/>
      <c r="BR8" s="54"/>
      <c r="BS8" s="54"/>
      <c r="BT8" s="54"/>
      <c r="BU8" s="54"/>
      <c r="BV8" s="54"/>
      <c r="BW8" s="54"/>
      <c r="BX8" s="54"/>
      <c r="BY8" s="58"/>
    </row>
    <row r="9" spans="1:78" ht="18.75" customHeight="1">
      <c r="A9" s="2"/>
      <c r="B9" s="5" t="s">
        <v>21</v>
      </c>
      <c r="C9" s="13"/>
      <c r="D9" s="13"/>
      <c r="E9" s="13"/>
      <c r="F9" s="13"/>
      <c r="G9" s="13"/>
      <c r="H9" s="13"/>
      <c r="I9" s="5" t="s">
        <v>24</v>
      </c>
      <c r="J9" s="13"/>
      <c r="K9" s="13"/>
      <c r="L9" s="13"/>
      <c r="M9" s="13"/>
      <c r="N9" s="13"/>
      <c r="O9" s="22"/>
      <c r="P9" s="25" t="s">
        <v>25</v>
      </c>
      <c r="Q9" s="25"/>
      <c r="R9" s="25"/>
      <c r="S9" s="25"/>
      <c r="T9" s="25"/>
      <c r="U9" s="25"/>
      <c r="V9" s="25"/>
      <c r="W9" s="25" t="s">
        <v>22</v>
      </c>
      <c r="X9" s="25"/>
      <c r="Y9" s="25"/>
      <c r="Z9" s="25"/>
      <c r="AA9" s="25"/>
      <c r="AB9" s="25"/>
      <c r="AC9" s="25"/>
      <c r="AD9" s="2"/>
      <c r="AE9" s="2"/>
      <c r="AF9" s="2"/>
      <c r="AG9" s="2"/>
      <c r="AH9" s="2"/>
      <c r="AI9" s="2"/>
      <c r="AJ9" s="2"/>
      <c r="AK9" s="2"/>
      <c r="AL9" s="25" t="s">
        <v>28</v>
      </c>
      <c r="AM9" s="25"/>
      <c r="AN9" s="25"/>
      <c r="AO9" s="25"/>
      <c r="AP9" s="25"/>
      <c r="AQ9" s="25"/>
      <c r="AR9" s="25"/>
      <c r="AS9" s="25"/>
      <c r="AT9" s="5" t="s">
        <v>30</v>
      </c>
      <c r="AU9" s="13"/>
      <c r="AV9" s="13"/>
      <c r="AW9" s="13"/>
      <c r="AX9" s="13"/>
      <c r="AY9" s="13"/>
      <c r="AZ9" s="13"/>
      <c r="BA9" s="13"/>
      <c r="BB9" s="25" t="s">
        <v>15</v>
      </c>
      <c r="BC9" s="25"/>
      <c r="BD9" s="25"/>
      <c r="BE9" s="25"/>
      <c r="BF9" s="25"/>
      <c r="BG9" s="25"/>
      <c r="BH9" s="25"/>
      <c r="BI9" s="25"/>
      <c r="BJ9" s="3"/>
      <c r="BK9" s="3"/>
      <c r="BL9" s="37" t="s">
        <v>32</v>
      </c>
      <c r="BM9" s="47"/>
      <c r="BN9" s="55" t="s">
        <v>33</v>
      </c>
      <c r="BO9" s="55"/>
      <c r="BP9" s="55"/>
      <c r="BQ9" s="55"/>
      <c r="BR9" s="55"/>
      <c r="BS9" s="55"/>
      <c r="BT9" s="55"/>
      <c r="BU9" s="55"/>
      <c r="BV9" s="55"/>
      <c r="BW9" s="55"/>
      <c r="BX9" s="55"/>
      <c r="BY9" s="59"/>
    </row>
    <row r="10" spans="1:78" ht="18.75" customHeight="1">
      <c r="A10" s="2"/>
      <c r="B10" s="7" t="str">
        <f>データ!$N$6</f>
        <v>-</v>
      </c>
      <c r="C10" s="15"/>
      <c r="D10" s="15"/>
      <c r="E10" s="15"/>
      <c r="F10" s="15"/>
      <c r="G10" s="15"/>
      <c r="H10" s="15"/>
      <c r="I10" s="7">
        <f>データ!$O$6</f>
        <v>94.43</v>
      </c>
      <c r="J10" s="15"/>
      <c r="K10" s="15"/>
      <c r="L10" s="15"/>
      <c r="M10" s="15"/>
      <c r="N10" s="15"/>
      <c r="O10" s="24"/>
      <c r="P10" s="27">
        <f>データ!$P$6</f>
        <v>8.74</v>
      </c>
      <c r="Q10" s="27"/>
      <c r="R10" s="27"/>
      <c r="S10" s="27"/>
      <c r="T10" s="27"/>
      <c r="U10" s="27"/>
      <c r="V10" s="27"/>
      <c r="W10" s="29">
        <f>データ!$Q$6</f>
        <v>4400</v>
      </c>
      <c r="X10" s="29"/>
      <c r="Y10" s="29"/>
      <c r="Z10" s="29"/>
      <c r="AA10" s="29"/>
      <c r="AB10" s="29"/>
      <c r="AC10" s="29"/>
      <c r="AD10" s="2"/>
      <c r="AE10" s="2"/>
      <c r="AF10" s="2"/>
      <c r="AG10" s="2"/>
      <c r="AH10" s="2"/>
      <c r="AI10" s="2"/>
      <c r="AJ10" s="2"/>
      <c r="AK10" s="2"/>
      <c r="AL10" s="29">
        <f>データ!$U$6</f>
        <v>3224</v>
      </c>
      <c r="AM10" s="29"/>
      <c r="AN10" s="29"/>
      <c r="AO10" s="29"/>
      <c r="AP10" s="29"/>
      <c r="AQ10" s="29"/>
      <c r="AR10" s="29"/>
      <c r="AS10" s="29"/>
      <c r="AT10" s="7">
        <f>データ!$V$6</f>
        <v>11.3</v>
      </c>
      <c r="AU10" s="15"/>
      <c r="AV10" s="15"/>
      <c r="AW10" s="15"/>
      <c r="AX10" s="15"/>
      <c r="AY10" s="15"/>
      <c r="AZ10" s="15"/>
      <c r="BA10" s="15"/>
      <c r="BB10" s="27">
        <f>データ!$W$6</f>
        <v>285.31</v>
      </c>
      <c r="BC10" s="27"/>
      <c r="BD10" s="27"/>
      <c r="BE10" s="27"/>
      <c r="BF10" s="27"/>
      <c r="BG10" s="27"/>
      <c r="BH10" s="27"/>
      <c r="BI10" s="27"/>
      <c r="BJ10" s="2"/>
      <c r="BK10" s="2"/>
      <c r="BL10" s="38" t="s">
        <v>35</v>
      </c>
      <c r="BM10" s="48"/>
      <c r="BN10" s="56" t="s">
        <v>17</v>
      </c>
      <c r="BO10" s="56"/>
      <c r="BP10" s="56"/>
      <c r="BQ10" s="56"/>
      <c r="BR10" s="56"/>
      <c r="BS10" s="56"/>
      <c r="BT10" s="56"/>
      <c r="BU10" s="56"/>
      <c r="BV10" s="56"/>
      <c r="BW10" s="56"/>
      <c r="BX10" s="56"/>
      <c r="BY10" s="6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1"/>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1"/>
      <c r="BN16" s="51"/>
      <c r="BO16" s="51"/>
      <c r="BP16" s="51"/>
      <c r="BQ16" s="51"/>
      <c r="BR16" s="51"/>
      <c r="BS16" s="51"/>
      <c r="BT16" s="51"/>
      <c r="BU16" s="51"/>
      <c r="BV16" s="51"/>
      <c r="BW16" s="51"/>
      <c r="BX16" s="51"/>
      <c r="BY16" s="51"/>
      <c r="BZ16" s="6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3"/>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3"/>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3"/>
    </row>
    <row r="44" spans="1:78" ht="130.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111</v>
      </c>
      <c r="BM47" s="52"/>
      <c r="BN47" s="52"/>
      <c r="BO47" s="52"/>
      <c r="BP47" s="52"/>
      <c r="BQ47" s="52"/>
      <c r="BR47" s="52"/>
      <c r="BS47" s="52"/>
      <c r="BT47" s="52"/>
      <c r="BU47" s="52"/>
      <c r="BV47" s="52"/>
      <c r="BW47" s="52"/>
      <c r="BX47" s="52"/>
      <c r="BY47" s="52"/>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2"/>
      <c r="BN48" s="52"/>
      <c r="BO48" s="52"/>
      <c r="BP48" s="52"/>
      <c r="BQ48" s="52"/>
      <c r="BR48" s="52"/>
      <c r="BS48" s="52"/>
      <c r="BT48" s="52"/>
      <c r="BU48" s="52"/>
      <c r="BV48" s="52"/>
      <c r="BW48" s="52"/>
      <c r="BX48" s="52"/>
      <c r="BY48" s="52"/>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2"/>
      <c r="BN49" s="52"/>
      <c r="BO49" s="52"/>
      <c r="BP49" s="52"/>
      <c r="BQ49" s="52"/>
      <c r="BR49" s="52"/>
      <c r="BS49" s="52"/>
      <c r="BT49" s="52"/>
      <c r="BU49" s="52"/>
      <c r="BV49" s="52"/>
      <c r="BW49" s="52"/>
      <c r="BX49" s="52"/>
      <c r="BY49" s="52"/>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2"/>
      <c r="BN50" s="52"/>
      <c r="BO50" s="52"/>
      <c r="BP50" s="52"/>
      <c r="BQ50" s="52"/>
      <c r="BR50" s="52"/>
      <c r="BS50" s="52"/>
      <c r="BT50" s="52"/>
      <c r="BU50" s="52"/>
      <c r="BV50" s="52"/>
      <c r="BW50" s="52"/>
      <c r="BX50" s="52"/>
      <c r="BY50" s="52"/>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2"/>
      <c r="BN51" s="52"/>
      <c r="BO51" s="52"/>
      <c r="BP51" s="52"/>
      <c r="BQ51" s="52"/>
      <c r="BR51" s="52"/>
      <c r="BS51" s="52"/>
      <c r="BT51" s="52"/>
      <c r="BU51" s="52"/>
      <c r="BV51" s="52"/>
      <c r="BW51" s="52"/>
      <c r="BX51" s="52"/>
      <c r="BY51" s="52"/>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2"/>
      <c r="BN52" s="52"/>
      <c r="BO52" s="52"/>
      <c r="BP52" s="52"/>
      <c r="BQ52" s="52"/>
      <c r="BR52" s="52"/>
      <c r="BS52" s="52"/>
      <c r="BT52" s="52"/>
      <c r="BU52" s="52"/>
      <c r="BV52" s="52"/>
      <c r="BW52" s="52"/>
      <c r="BX52" s="52"/>
      <c r="BY52" s="52"/>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2"/>
      <c r="BN53" s="52"/>
      <c r="BO53" s="52"/>
      <c r="BP53" s="52"/>
      <c r="BQ53" s="52"/>
      <c r="BR53" s="52"/>
      <c r="BS53" s="52"/>
      <c r="BT53" s="52"/>
      <c r="BU53" s="52"/>
      <c r="BV53" s="52"/>
      <c r="BW53" s="52"/>
      <c r="BX53" s="52"/>
      <c r="BY53" s="52"/>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2"/>
      <c r="BN54" s="52"/>
      <c r="BO54" s="52"/>
      <c r="BP54" s="52"/>
      <c r="BQ54" s="52"/>
      <c r="BR54" s="52"/>
      <c r="BS54" s="52"/>
      <c r="BT54" s="52"/>
      <c r="BU54" s="52"/>
      <c r="BV54" s="52"/>
      <c r="BW54" s="52"/>
      <c r="BX54" s="52"/>
      <c r="BY54" s="52"/>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2"/>
      <c r="BN55" s="52"/>
      <c r="BO55" s="52"/>
      <c r="BP55" s="52"/>
      <c r="BQ55" s="52"/>
      <c r="BR55" s="52"/>
      <c r="BS55" s="52"/>
      <c r="BT55" s="52"/>
      <c r="BU55" s="52"/>
      <c r="BV55" s="52"/>
      <c r="BW55" s="52"/>
      <c r="BX55" s="52"/>
      <c r="BY55" s="52"/>
      <c r="BZ55" s="63"/>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2"/>
      <c r="BN56" s="52"/>
      <c r="BO56" s="52"/>
      <c r="BP56" s="52"/>
      <c r="BQ56" s="52"/>
      <c r="BR56" s="52"/>
      <c r="BS56" s="52"/>
      <c r="BT56" s="52"/>
      <c r="BU56" s="52"/>
      <c r="BV56" s="52"/>
      <c r="BW56" s="52"/>
      <c r="BX56" s="52"/>
      <c r="BY56" s="52"/>
      <c r="BZ56" s="63"/>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2"/>
      <c r="BN57" s="52"/>
      <c r="BO57" s="52"/>
      <c r="BP57" s="52"/>
      <c r="BQ57" s="52"/>
      <c r="BR57" s="52"/>
      <c r="BS57" s="52"/>
      <c r="BT57" s="52"/>
      <c r="BU57" s="52"/>
      <c r="BV57" s="52"/>
      <c r="BW57" s="52"/>
      <c r="BX57" s="52"/>
      <c r="BY57" s="52"/>
      <c r="BZ57" s="63"/>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2"/>
      <c r="BN58" s="52"/>
      <c r="BO58" s="52"/>
      <c r="BP58" s="52"/>
      <c r="BQ58" s="52"/>
      <c r="BR58" s="52"/>
      <c r="BS58" s="52"/>
      <c r="BT58" s="52"/>
      <c r="BU58" s="52"/>
      <c r="BV58" s="52"/>
      <c r="BW58" s="52"/>
      <c r="BX58" s="52"/>
      <c r="BY58" s="52"/>
      <c r="BZ58" s="63"/>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2"/>
      <c r="BN59" s="52"/>
      <c r="BO59" s="52"/>
      <c r="BP59" s="52"/>
      <c r="BQ59" s="52"/>
      <c r="BR59" s="52"/>
      <c r="BS59" s="52"/>
      <c r="BT59" s="52"/>
      <c r="BU59" s="52"/>
      <c r="BV59" s="52"/>
      <c r="BW59" s="52"/>
      <c r="BX59" s="52"/>
      <c r="BY59" s="52"/>
      <c r="BZ59" s="63"/>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2"/>
      <c r="BN60" s="52"/>
      <c r="BO60" s="52"/>
      <c r="BP60" s="52"/>
      <c r="BQ60" s="52"/>
      <c r="BR60" s="52"/>
      <c r="BS60" s="52"/>
      <c r="BT60" s="52"/>
      <c r="BU60" s="52"/>
      <c r="BV60" s="52"/>
      <c r="BW60" s="52"/>
      <c r="BX60" s="52"/>
      <c r="BY60" s="52"/>
      <c r="BZ60" s="63"/>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2"/>
      <c r="BN61" s="52"/>
      <c r="BO61" s="52"/>
      <c r="BP61" s="52"/>
      <c r="BQ61" s="52"/>
      <c r="BR61" s="52"/>
      <c r="BS61" s="52"/>
      <c r="BT61" s="52"/>
      <c r="BU61" s="52"/>
      <c r="BV61" s="52"/>
      <c r="BW61" s="52"/>
      <c r="BX61" s="52"/>
      <c r="BY61" s="52"/>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2"/>
      <c r="BN62" s="52"/>
      <c r="BO62" s="52"/>
      <c r="BP62" s="52"/>
      <c r="BQ62" s="52"/>
      <c r="BR62" s="52"/>
      <c r="BS62" s="52"/>
      <c r="BT62" s="52"/>
      <c r="BU62" s="52"/>
      <c r="BV62" s="52"/>
      <c r="BW62" s="52"/>
      <c r="BX62" s="52"/>
      <c r="BY62" s="52"/>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2"/>
      <c r="BN63" s="52"/>
      <c r="BO63" s="52"/>
      <c r="BP63" s="52"/>
      <c r="BQ63" s="52"/>
      <c r="BR63" s="52"/>
      <c r="BS63" s="52"/>
      <c r="BT63" s="52"/>
      <c r="BU63" s="52"/>
      <c r="BV63" s="52"/>
      <c r="BW63" s="52"/>
      <c r="BX63" s="52"/>
      <c r="BY63" s="52"/>
      <c r="BZ63" s="6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4</v>
      </c>
      <c r="BM64" s="49"/>
      <c r="BN64" s="49"/>
      <c r="BO64" s="49"/>
      <c r="BP64" s="49"/>
      <c r="BQ64" s="49"/>
      <c r="BR64" s="49"/>
      <c r="BS64" s="49"/>
      <c r="BT64" s="49"/>
      <c r="BU64" s="49"/>
      <c r="BV64" s="49"/>
      <c r="BW64" s="49"/>
      <c r="BX64" s="49"/>
      <c r="BY64" s="49"/>
      <c r="BZ64" s="6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109</v>
      </c>
      <c r="BM66" s="52"/>
      <c r="BN66" s="52"/>
      <c r="BO66" s="52"/>
      <c r="BP66" s="52"/>
      <c r="BQ66" s="52"/>
      <c r="BR66" s="52"/>
      <c r="BS66" s="52"/>
      <c r="BT66" s="52"/>
      <c r="BU66" s="52"/>
      <c r="BV66" s="52"/>
      <c r="BW66" s="52"/>
      <c r="BX66" s="52"/>
      <c r="BY66" s="52"/>
      <c r="BZ66" s="6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2"/>
      <c r="BN67" s="52"/>
      <c r="BO67" s="52"/>
      <c r="BP67" s="52"/>
      <c r="BQ67" s="52"/>
      <c r="BR67" s="52"/>
      <c r="BS67" s="52"/>
      <c r="BT67" s="52"/>
      <c r="BU67" s="52"/>
      <c r="BV67" s="52"/>
      <c r="BW67" s="52"/>
      <c r="BX67" s="52"/>
      <c r="BY67" s="52"/>
      <c r="BZ67" s="6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2"/>
      <c r="BN68" s="52"/>
      <c r="BO68" s="52"/>
      <c r="BP68" s="52"/>
      <c r="BQ68" s="52"/>
      <c r="BR68" s="52"/>
      <c r="BS68" s="52"/>
      <c r="BT68" s="52"/>
      <c r="BU68" s="52"/>
      <c r="BV68" s="52"/>
      <c r="BW68" s="52"/>
      <c r="BX68" s="52"/>
      <c r="BY68" s="52"/>
      <c r="BZ68" s="6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2"/>
      <c r="BN69" s="52"/>
      <c r="BO69" s="52"/>
      <c r="BP69" s="52"/>
      <c r="BQ69" s="52"/>
      <c r="BR69" s="52"/>
      <c r="BS69" s="52"/>
      <c r="BT69" s="52"/>
      <c r="BU69" s="52"/>
      <c r="BV69" s="52"/>
      <c r="BW69" s="52"/>
      <c r="BX69" s="52"/>
      <c r="BY69" s="52"/>
      <c r="BZ69" s="6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2"/>
      <c r="BN70" s="52"/>
      <c r="BO70" s="52"/>
      <c r="BP70" s="52"/>
      <c r="BQ70" s="52"/>
      <c r="BR70" s="52"/>
      <c r="BS70" s="52"/>
      <c r="BT70" s="52"/>
      <c r="BU70" s="52"/>
      <c r="BV70" s="52"/>
      <c r="BW70" s="52"/>
      <c r="BX70" s="52"/>
      <c r="BY70" s="52"/>
      <c r="BZ70" s="6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2"/>
      <c r="BN71" s="52"/>
      <c r="BO71" s="52"/>
      <c r="BP71" s="52"/>
      <c r="BQ71" s="52"/>
      <c r="BR71" s="52"/>
      <c r="BS71" s="52"/>
      <c r="BT71" s="52"/>
      <c r="BU71" s="52"/>
      <c r="BV71" s="52"/>
      <c r="BW71" s="52"/>
      <c r="BX71" s="52"/>
      <c r="BY71" s="52"/>
      <c r="BZ71" s="6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2"/>
      <c r="BN72" s="52"/>
      <c r="BO72" s="52"/>
      <c r="BP72" s="52"/>
      <c r="BQ72" s="52"/>
      <c r="BR72" s="52"/>
      <c r="BS72" s="52"/>
      <c r="BT72" s="52"/>
      <c r="BU72" s="52"/>
      <c r="BV72" s="52"/>
      <c r="BW72" s="52"/>
      <c r="BX72" s="52"/>
      <c r="BY72" s="52"/>
      <c r="BZ72" s="6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2"/>
      <c r="BN73" s="52"/>
      <c r="BO73" s="52"/>
      <c r="BP73" s="52"/>
      <c r="BQ73" s="52"/>
      <c r="BR73" s="52"/>
      <c r="BS73" s="52"/>
      <c r="BT73" s="52"/>
      <c r="BU73" s="52"/>
      <c r="BV73" s="52"/>
      <c r="BW73" s="52"/>
      <c r="BX73" s="52"/>
      <c r="BY73" s="52"/>
      <c r="BZ73" s="6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2"/>
      <c r="BN74" s="52"/>
      <c r="BO74" s="52"/>
      <c r="BP74" s="52"/>
      <c r="BQ74" s="52"/>
      <c r="BR74" s="52"/>
      <c r="BS74" s="52"/>
      <c r="BT74" s="52"/>
      <c r="BU74" s="52"/>
      <c r="BV74" s="52"/>
      <c r="BW74" s="52"/>
      <c r="BX74" s="52"/>
      <c r="BY74" s="52"/>
      <c r="BZ74" s="6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2"/>
      <c r="BN75" s="52"/>
      <c r="BO75" s="52"/>
      <c r="BP75" s="52"/>
      <c r="BQ75" s="52"/>
      <c r="BR75" s="52"/>
      <c r="BS75" s="52"/>
      <c r="BT75" s="52"/>
      <c r="BU75" s="52"/>
      <c r="BV75" s="52"/>
      <c r="BW75" s="52"/>
      <c r="BX75" s="52"/>
      <c r="BY75" s="52"/>
      <c r="BZ75" s="6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2"/>
      <c r="BN76" s="52"/>
      <c r="BO76" s="52"/>
      <c r="BP76" s="52"/>
      <c r="BQ76" s="52"/>
      <c r="BR76" s="52"/>
      <c r="BS76" s="52"/>
      <c r="BT76" s="52"/>
      <c r="BU76" s="52"/>
      <c r="BV76" s="52"/>
      <c r="BW76" s="52"/>
      <c r="BX76" s="52"/>
      <c r="BY76" s="52"/>
      <c r="BZ76" s="6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2"/>
      <c r="BN77" s="52"/>
      <c r="BO77" s="52"/>
      <c r="BP77" s="52"/>
      <c r="BQ77" s="52"/>
      <c r="BR77" s="52"/>
      <c r="BS77" s="52"/>
      <c r="BT77" s="52"/>
      <c r="BU77" s="52"/>
      <c r="BV77" s="52"/>
      <c r="BW77" s="52"/>
      <c r="BX77" s="52"/>
      <c r="BY77" s="52"/>
      <c r="BZ77" s="6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2"/>
      <c r="BN78" s="52"/>
      <c r="BO78" s="52"/>
      <c r="BP78" s="52"/>
      <c r="BQ78" s="52"/>
      <c r="BR78" s="52"/>
      <c r="BS78" s="52"/>
      <c r="BT78" s="52"/>
      <c r="BU78" s="52"/>
      <c r="BV78" s="52"/>
      <c r="BW78" s="52"/>
      <c r="BX78" s="52"/>
      <c r="BY78" s="52"/>
      <c r="BZ78" s="63"/>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2"/>
      <c r="BN79" s="52"/>
      <c r="BO79" s="52"/>
      <c r="BP79" s="52"/>
      <c r="BQ79" s="52"/>
      <c r="BR79" s="52"/>
      <c r="BS79" s="52"/>
      <c r="BT79" s="52"/>
      <c r="BU79" s="52"/>
      <c r="BV79" s="52"/>
      <c r="BW79" s="52"/>
      <c r="BX79" s="52"/>
      <c r="BY79" s="52"/>
      <c r="BZ79" s="63"/>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2"/>
      <c r="BN80" s="52"/>
      <c r="BO80" s="52"/>
      <c r="BP80" s="52"/>
      <c r="BQ80" s="52"/>
      <c r="BR80" s="52"/>
      <c r="BS80" s="52"/>
      <c r="BT80" s="52"/>
      <c r="BU80" s="52"/>
      <c r="BV80" s="52"/>
      <c r="BW80" s="52"/>
      <c r="BX80" s="52"/>
      <c r="BY80" s="52"/>
      <c r="BZ80" s="63"/>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2"/>
      <c r="BN81" s="52"/>
      <c r="BO81" s="52"/>
      <c r="BP81" s="52"/>
      <c r="BQ81" s="52"/>
      <c r="BR81" s="52"/>
      <c r="BS81" s="52"/>
      <c r="BT81" s="52"/>
      <c r="BU81" s="52"/>
      <c r="BV81" s="52"/>
      <c r="BW81" s="52"/>
      <c r="BX81" s="52"/>
      <c r="BY81" s="52"/>
      <c r="BZ81" s="63"/>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3"/>
      <c r="BN82" s="53"/>
      <c r="BO82" s="53"/>
      <c r="BP82" s="53"/>
      <c r="BQ82" s="53"/>
      <c r="BR82" s="53"/>
      <c r="BS82" s="53"/>
      <c r="BT82" s="53"/>
      <c r="BU82" s="53"/>
      <c r="BV82" s="53"/>
      <c r="BW82" s="53"/>
      <c r="BX82" s="53"/>
      <c r="BY82" s="53"/>
      <c r="BZ82" s="64"/>
    </row>
    <row r="83" spans="1:78">
      <c r="C83" s="21"/>
    </row>
    <row r="84" spans="1:78" hidden="1">
      <c r="B84" s="12" t="s">
        <v>43</v>
      </c>
      <c r="C84" s="12"/>
      <c r="D84" s="12"/>
      <c r="E84" s="12" t="s">
        <v>44</v>
      </c>
      <c r="F84" s="12" t="s">
        <v>46</v>
      </c>
      <c r="G84" s="12" t="s">
        <v>48</v>
      </c>
      <c r="H84" s="12" t="s">
        <v>42</v>
      </c>
      <c r="I84" s="12" t="s">
        <v>3</v>
      </c>
      <c r="J84" s="12" t="s">
        <v>29</v>
      </c>
      <c r="K84" s="12" t="s">
        <v>49</v>
      </c>
      <c r="L84" s="12" t="s">
        <v>50</v>
      </c>
      <c r="M84" s="12" t="s">
        <v>34</v>
      </c>
      <c r="N84" s="12" t="s">
        <v>52</v>
      </c>
      <c r="O84" s="12" t="s">
        <v>54</v>
      </c>
    </row>
    <row r="85" spans="1:78" hidden="1">
      <c r="B85" s="12"/>
      <c r="C85" s="12"/>
      <c r="D85" s="12"/>
      <c r="E85" s="12" t="str">
        <f>データ!AH6</f>
        <v>【104.96】</v>
      </c>
      <c r="F85" s="12" t="str">
        <f>データ!AS6</f>
        <v>【30.67】</v>
      </c>
      <c r="G85" s="12" t="str">
        <f>データ!BD6</f>
        <v>【195.24】</v>
      </c>
      <c r="H85" s="12" t="str">
        <f>データ!BO6</f>
        <v>【1,090.93】</v>
      </c>
      <c r="I85" s="12" t="str">
        <f>データ!BZ6</f>
        <v>【58.61】</v>
      </c>
      <c r="J85" s="12" t="str">
        <f>データ!CK6</f>
        <v>【274.97】</v>
      </c>
      <c r="K85" s="12" t="str">
        <f>データ!CV6</f>
        <v>【52.36】</v>
      </c>
      <c r="L85" s="12" t="str">
        <f>データ!DG6</f>
        <v>【73.88】</v>
      </c>
      <c r="M85" s="12" t="str">
        <f>データ!DR6</f>
        <v>【39.30】</v>
      </c>
      <c r="N85" s="12" t="str">
        <f>データ!EC6</f>
        <v>【18.76】</v>
      </c>
      <c r="O85" s="12" t="str">
        <f>データ!EN6</f>
        <v>【0.65】</v>
      </c>
    </row>
  </sheetData>
  <sheetProtection algorithmName="SHA-512" hashValue="QbhApjlxmXF/ysLXhVP6crhRvTykrdq20ivMwBTQnZ2r4Z+ZckCWax2wR6oKONx/1cLInzGWo6KJfnQc/D0RdQ==" saltValue="fCv2V8WB1SwsZo74c9cWl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5"/>
      <c r="F1" s="75"/>
      <c r="G1" s="75"/>
      <c r="H1" s="75"/>
      <c r="I1" s="75"/>
      <c r="J1" s="75"/>
      <c r="K1" s="75"/>
      <c r="L1" s="75"/>
      <c r="M1" s="75"/>
      <c r="N1" s="75"/>
      <c r="O1" s="75"/>
      <c r="P1" s="75"/>
      <c r="Q1" s="75"/>
      <c r="R1" s="75"/>
      <c r="S1" s="75"/>
      <c r="T1" s="75"/>
      <c r="U1" s="75"/>
      <c r="V1" s="75"/>
      <c r="W1" s="75"/>
      <c r="X1" s="75">
        <v>1</v>
      </c>
      <c r="Y1" s="75">
        <v>1</v>
      </c>
      <c r="Z1" s="75">
        <v>1</v>
      </c>
      <c r="AA1" s="75">
        <v>1</v>
      </c>
      <c r="AB1" s="75">
        <v>1</v>
      </c>
      <c r="AC1" s="75">
        <v>1</v>
      </c>
      <c r="AD1" s="75">
        <v>1</v>
      </c>
      <c r="AE1" s="75">
        <v>1</v>
      </c>
      <c r="AF1" s="75">
        <v>1</v>
      </c>
      <c r="AG1" s="75">
        <v>1</v>
      </c>
      <c r="AH1" s="75"/>
      <c r="AI1" s="75">
        <v>1</v>
      </c>
      <c r="AJ1" s="75">
        <v>1</v>
      </c>
      <c r="AK1" s="75">
        <v>1</v>
      </c>
      <c r="AL1" s="75">
        <v>1</v>
      </c>
      <c r="AM1" s="75">
        <v>1</v>
      </c>
      <c r="AN1" s="75">
        <v>1</v>
      </c>
      <c r="AO1" s="75">
        <v>1</v>
      </c>
      <c r="AP1" s="75">
        <v>1</v>
      </c>
      <c r="AQ1" s="75">
        <v>1</v>
      </c>
      <c r="AR1" s="75">
        <v>1</v>
      </c>
      <c r="AS1" s="75"/>
      <c r="AT1" s="75">
        <v>1</v>
      </c>
      <c r="AU1" s="75">
        <v>1</v>
      </c>
      <c r="AV1" s="75">
        <v>1</v>
      </c>
      <c r="AW1" s="75">
        <v>1</v>
      </c>
      <c r="AX1" s="75">
        <v>1</v>
      </c>
      <c r="AY1" s="75">
        <v>1</v>
      </c>
      <c r="AZ1" s="75">
        <v>1</v>
      </c>
      <c r="BA1" s="75">
        <v>1</v>
      </c>
      <c r="BB1" s="75">
        <v>1</v>
      </c>
      <c r="BC1" s="75">
        <v>1</v>
      </c>
      <c r="BD1" s="75"/>
      <c r="BE1" s="75">
        <v>1</v>
      </c>
      <c r="BF1" s="75">
        <v>1</v>
      </c>
      <c r="BG1" s="75">
        <v>1</v>
      </c>
      <c r="BH1" s="75">
        <v>1</v>
      </c>
      <c r="BI1" s="75">
        <v>1</v>
      </c>
      <c r="BJ1" s="75">
        <v>1</v>
      </c>
      <c r="BK1" s="75">
        <v>1</v>
      </c>
      <c r="BL1" s="75">
        <v>1</v>
      </c>
      <c r="BM1" s="75">
        <v>1</v>
      </c>
      <c r="BN1" s="75">
        <v>1</v>
      </c>
      <c r="BO1" s="75"/>
      <c r="BP1" s="75">
        <v>1</v>
      </c>
      <c r="BQ1" s="75">
        <v>1</v>
      </c>
      <c r="BR1" s="75">
        <v>1</v>
      </c>
      <c r="BS1" s="75">
        <v>1</v>
      </c>
      <c r="BT1" s="75">
        <v>1</v>
      </c>
      <c r="BU1" s="75">
        <v>1</v>
      </c>
      <c r="BV1" s="75">
        <v>1</v>
      </c>
      <c r="BW1" s="75">
        <v>1</v>
      </c>
      <c r="BX1" s="75">
        <v>1</v>
      </c>
      <c r="BY1" s="75">
        <v>1</v>
      </c>
      <c r="BZ1" s="75"/>
      <c r="CA1" s="75">
        <v>1</v>
      </c>
      <c r="CB1" s="75">
        <v>1</v>
      </c>
      <c r="CC1" s="75">
        <v>1</v>
      </c>
      <c r="CD1" s="75">
        <v>1</v>
      </c>
      <c r="CE1" s="75">
        <v>1</v>
      </c>
      <c r="CF1" s="75">
        <v>1</v>
      </c>
      <c r="CG1" s="75">
        <v>1</v>
      </c>
      <c r="CH1" s="75">
        <v>1</v>
      </c>
      <c r="CI1" s="75">
        <v>1</v>
      </c>
      <c r="CJ1" s="75">
        <v>1</v>
      </c>
      <c r="CK1" s="75"/>
      <c r="CL1" s="75">
        <v>1</v>
      </c>
      <c r="CM1" s="75">
        <v>1</v>
      </c>
      <c r="CN1" s="75">
        <v>1</v>
      </c>
      <c r="CO1" s="75">
        <v>1</v>
      </c>
      <c r="CP1" s="75">
        <v>1</v>
      </c>
      <c r="CQ1" s="75">
        <v>1</v>
      </c>
      <c r="CR1" s="75">
        <v>1</v>
      </c>
      <c r="CS1" s="75">
        <v>1</v>
      </c>
      <c r="CT1" s="75">
        <v>1</v>
      </c>
      <c r="CU1" s="75">
        <v>1</v>
      </c>
      <c r="CV1" s="75"/>
      <c r="CW1" s="75">
        <v>1</v>
      </c>
      <c r="CX1" s="75">
        <v>1</v>
      </c>
      <c r="CY1" s="75">
        <v>1</v>
      </c>
      <c r="CZ1" s="75">
        <v>1</v>
      </c>
      <c r="DA1" s="75">
        <v>1</v>
      </c>
      <c r="DB1" s="75">
        <v>1</v>
      </c>
      <c r="DC1" s="75">
        <v>1</v>
      </c>
      <c r="DD1" s="75">
        <v>1</v>
      </c>
      <c r="DE1" s="75">
        <v>1</v>
      </c>
      <c r="DF1" s="75">
        <v>1</v>
      </c>
      <c r="DG1" s="75"/>
      <c r="DH1" s="75">
        <v>1</v>
      </c>
      <c r="DI1" s="75">
        <v>1</v>
      </c>
      <c r="DJ1" s="75">
        <v>1</v>
      </c>
      <c r="DK1" s="75">
        <v>1</v>
      </c>
      <c r="DL1" s="75">
        <v>1</v>
      </c>
      <c r="DM1" s="75">
        <v>1</v>
      </c>
      <c r="DN1" s="75">
        <v>1</v>
      </c>
      <c r="DO1" s="75">
        <v>1</v>
      </c>
      <c r="DP1" s="75">
        <v>1</v>
      </c>
      <c r="DQ1" s="75">
        <v>1</v>
      </c>
      <c r="DR1" s="75"/>
      <c r="DS1" s="75">
        <v>1</v>
      </c>
      <c r="DT1" s="75">
        <v>1</v>
      </c>
      <c r="DU1" s="75">
        <v>1</v>
      </c>
      <c r="DV1" s="75">
        <v>1</v>
      </c>
      <c r="DW1" s="75">
        <v>1</v>
      </c>
      <c r="DX1" s="75">
        <v>1</v>
      </c>
      <c r="DY1" s="75">
        <v>1</v>
      </c>
      <c r="DZ1" s="75">
        <v>1</v>
      </c>
      <c r="EA1" s="75">
        <v>1</v>
      </c>
      <c r="EB1" s="75">
        <v>1</v>
      </c>
      <c r="EC1" s="75"/>
      <c r="ED1" s="75">
        <v>1</v>
      </c>
      <c r="EE1" s="75">
        <v>1</v>
      </c>
      <c r="EF1" s="75">
        <v>1</v>
      </c>
      <c r="EG1" s="75">
        <v>1</v>
      </c>
      <c r="EH1" s="75">
        <v>1</v>
      </c>
      <c r="EI1" s="75">
        <v>1</v>
      </c>
      <c r="EJ1" s="75">
        <v>1</v>
      </c>
      <c r="EK1" s="75">
        <v>1</v>
      </c>
      <c r="EL1" s="75">
        <v>1</v>
      </c>
      <c r="EM1" s="75">
        <v>1</v>
      </c>
      <c r="EN1" s="75"/>
    </row>
    <row r="2" spans="1:144">
      <c r="A2" s="66" t="s">
        <v>56</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19</v>
      </c>
      <c r="B3" s="68" t="s">
        <v>51</v>
      </c>
      <c r="C3" s="68" t="s">
        <v>58</v>
      </c>
      <c r="D3" s="68" t="s">
        <v>59</v>
      </c>
      <c r="E3" s="68" t="s">
        <v>8</v>
      </c>
      <c r="F3" s="68" t="s">
        <v>9</v>
      </c>
      <c r="G3" s="68" t="s">
        <v>26</v>
      </c>
      <c r="H3" s="76" t="s">
        <v>31</v>
      </c>
      <c r="I3" s="79"/>
      <c r="J3" s="79"/>
      <c r="K3" s="79"/>
      <c r="L3" s="79"/>
      <c r="M3" s="79"/>
      <c r="N3" s="79"/>
      <c r="O3" s="79"/>
      <c r="P3" s="79"/>
      <c r="Q3" s="79"/>
      <c r="R3" s="79"/>
      <c r="S3" s="79"/>
      <c r="T3" s="79"/>
      <c r="U3" s="79"/>
      <c r="V3" s="79"/>
      <c r="W3" s="83"/>
      <c r="X3" s="85" t="s">
        <v>55</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66" t="s">
        <v>60</v>
      </c>
      <c r="B4" s="69"/>
      <c r="C4" s="69"/>
      <c r="D4" s="69"/>
      <c r="E4" s="69"/>
      <c r="F4" s="69"/>
      <c r="G4" s="69"/>
      <c r="H4" s="77"/>
      <c r="I4" s="80"/>
      <c r="J4" s="80"/>
      <c r="K4" s="80"/>
      <c r="L4" s="80"/>
      <c r="M4" s="80"/>
      <c r="N4" s="80"/>
      <c r="O4" s="80"/>
      <c r="P4" s="80"/>
      <c r="Q4" s="80"/>
      <c r="R4" s="80"/>
      <c r="S4" s="80"/>
      <c r="T4" s="80"/>
      <c r="U4" s="80"/>
      <c r="V4" s="80"/>
      <c r="W4" s="84"/>
      <c r="X4" s="86" t="s">
        <v>53</v>
      </c>
      <c r="Y4" s="86"/>
      <c r="Z4" s="86"/>
      <c r="AA4" s="86"/>
      <c r="AB4" s="86"/>
      <c r="AC4" s="86"/>
      <c r="AD4" s="86"/>
      <c r="AE4" s="86"/>
      <c r="AF4" s="86"/>
      <c r="AG4" s="86"/>
      <c r="AH4" s="86"/>
      <c r="AI4" s="86" t="s">
        <v>45</v>
      </c>
      <c r="AJ4" s="86"/>
      <c r="AK4" s="86"/>
      <c r="AL4" s="86"/>
      <c r="AM4" s="86"/>
      <c r="AN4" s="86"/>
      <c r="AO4" s="86"/>
      <c r="AP4" s="86"/>
      <c r="AQ4" s="86"/>
      <c r="AR4" s="86"/>
      <c r="AS4" s="86"/>
      <c r="AT4" s="86" t="s">
        <v>39</v>
      </c>
      <c r="AU4" s="86"/>
      <c r="AV4" s="86"/>
      <c r="AW4" s="86"/>
      <c r="AX4" s="86"/>
      <c r="AY4" s="86"/>
      <c r="AZ4" s="86"/>
      <c r="BA4" s="86"/>
      <c r="BB4" s="86"/>
      <c r="BC4" s="86"/>
      <c r="BD4" s="86"/>
      <c r="BE4" s="86" t="s">
        <v>61</v>
      </c>
      <c r="BF4" s="86"/>
      <c r="BG4" s="86"/>
      <c r="BH4" s="86"/>
      <c r="BI4" s="86"/>
      <c r="BJ4" s="86"/>
      <c r="BK4" s="86"/>
      <c r="BL4" s="86"/>
      <c r="BM4" s="86"/>
      <c r="BN4" s="86"/>
      <c r="BO4" s="86"/>
      <c r="BP4" s="86" t="s">
        <v>36</v>
      </c>
      <c r="BQ4" s="86"/>
      <c r="BR4" s="86"/>
      <c r="BS4" s="86"/>
      <c r="BT4" s="86"/>
      <c r="BU4" s="86"/>
      <c r="BV4" s="86"/>
      <c r="BW4" s="86"/>
      <c r="BX4" s="86"/>
      <c r="BY4" s="86"/>
      <c r="BZ4" s="86"/>
      <c r="CA4" s="86" t="s">
        <v>63</v>
      </c>
      <c r="CB4" s="86"/>
      <c r="CC4" s="86"/>
      <c r="CD4" s="86"/>
      <c r="CE4" s="86"/>
      <c r="CF4" s="86"/>
      <c r="CG4" s="86"/>
      <c r="CH4" s="86"/>
      <c r="CI4" s="86"/>
      <c r="CJ4" s="86"/>
      <c r="CK4" s="86"/>
      <c r="CL4" s="86" t="s">
        <v>64</v>
      </c>
      <c r="CM4" s="86"/>
      <c r="CN4" s="86"/>
      <c r="CO4" s="86"/>
      <c r="CP4" s="86"/>
      <c r="CQ4" s="86"/>
      <c r="CR4" s="86"/>
      <c r="CS4" s="86"/>
      <c r="CT4" s="86"/>
      <c r="CU4" s="86"/>
      <c r="CV4" s="86"/>
      <c r="CW4" s="86" t="s">
        <v>66</v>
      </c>
      <c r="CX4" s="86"/>
      <c r="CY4" s="86"/>
      <c r="CZ4" s="86"/>
      <c r="DA4" s="86"/>
      <c r="DB4" s="86"/>
      <c r="DC4" s="86"/>
      <c r="DD4" s="86"/>
      <c r="DE4" s="86"/>
      <c r="DF4" s="86"/>
      <c r="DG4" s="86"/>
      <c r="DH4" s="86" t="s">
        <v>67</v>
      </c>
      <c r="DI4" s="86"/>
      <c r="DJ4" s="86"/>
      <c r="DK4" s="86"/>
      <c r="DL4" s="86"/>
      <c r="DM4" s="86"/>
      <c r="DN4" s="86"/>
      <c r="DO4" s="86"/>
      <c r="DP4" s="86"/>
      <c r="DQ4" s="86"/>
      <c r="DR4" s="86"/>
      <c r="DS4" s="86" t="s">
        <v>62</v>
      </c>
      <c r="DT4" s="86"/>
      <c r="DU4" s="86"/>
      <c r="DV4" s="86"/>
      <c r="DW4" s="86"/>
      <c r="DX4" s="86"/>
      <c r="DY4" s="86"/>
      <c r="DZ4" s="86"/>
      <c r="EA4" s="86"/>
      <c r="EB4" s="86"/>
      <c r="EC4" s="86"/>
      <c r="ED4" s="86" t="s">
        <v>68</v>
      </c>
      <c r="EE4" s="86"/>
      <c r="EF4" s="86"/>
      <c r="EG4" s="86"/>
      <c r="EH4" s="86"/>
      <c r="EI4" s="86"/>
      <c r="EJ4" s="86"/>
      <c r="EK4" s="86"/>
      <c r="EL4" s="86"/>
      <c r="EM4" s="86"/>
      <c r="EN4" s="86"/>
    </row>
    <row r="5" spans="1:144">
      <c r="A5" s="66" t="s">
        <v>27</v>
      </c>
      <c r="B5" s="70"/>
      <c r="C5" s="70"/>
      <c r="D5" s="70"/>
      <c r="E5" s="70"/>
      <c r="F5" s="70"/>
      <c r="G5" s="70"/>
      <c r="H5" s="78" t="s">
        <v>57</v>
      </c>
      <c r="I5" s="78" t="s">
        <v>69</v>
      </c>
      <c r="J5" s="78" t="s">
        <v>70</v>
      </c>
      <c r="K5" s="78" t="s">
        <v>71</v>
      </c>
      <c r="L5" s="78" t="s">
        <v>72</v>
      </c>
      <c r="M5" s="78" t="s">
        <v>7</v>
      </c>
      <c r="N5" s="78" t="s">
        <v>73</v>
      </c>
      <c r="O5" s="78" t="s">
        <v>74</v>
      </c>
      <c r="P5" s="78" t="s">
        <v>75</v>
      </c>
      <c r="Q5" s="78" t="s">
        <v>76</v>
      </c>
      <c r="R5" s="78" t="s">
        <v>77</v>
      </c>
      <c r="S5" s="78" t="s">
        <v>78</v>
      </c>
      <c r="T5" s="78" t="s">
        <v>65</v>
      </c>
      <c r="U5" s="78" t="s">
        <v>79</v>
      </c>
      <c r="V5" s="78" t="s">
        <v>80</v>
      </c>
      <c r="W5" s="78" t="s">
        <v>81</v>
      </c>
      <c r="X5" s="78" t="s">
        <v>82</v>
      </c>
      <c r="Y5" s="78" t="s">
        <v>83</v>
      </c>
      <c r="Z5" s="78" t="s">
        <v>84</v>
      </c>
      <c r="AA5" s="78" t="s">
        <v>85</v>
      </c>
      <c r="AB5" s="78" t="s">
        <v>86</v>
      </c>
      <c r="AC5" s="78" t="s">
        <v>87</v>
      </c>
      <c r="AD5" s="78" t="s">
        <v>89</v>
      </c>
      <c r="AE5" s="78" t="s">
        <v>90</v>
      </c>
      <c r="AF5" s="78" t="s">
        <v>91</v>
      </c>
      <c r="AG5" s="78" t="s">
        <v>92</v>
      </c>
      <c r="AH5" s="78" t="s">
        <v>43</v>
      </c>
      <c r="AI5" s="78" t="s">
        <v>82</v>
      </c>
      <c r="AJ5" s="78" t="s">
        <v>83</v>
      </c>
      <c r="AK5" s="78" t="s">
        <v>84</v>
      </c>
      <c r="AL5" s="78" t="s">
        <v>85</v>
      </c>
      <c r="AM5" s="78" t="s">
        <v>86</v>
      </c>
      <c r="AN5" s="78" t="s">
        <v>87</v>
      </c>
      <c r="AO5" s="78" t="s">
        <v>89</v>
      </c>
      <c r="AP5" s="78" t="s">
        <v>90</v>
      </c>
      <c r="AQ5" s="78" t="s">
        <v>91</v>
      </c>
      <c r="AR5" s="78" t="s">
        <v>92</v>
      </c>
      <c r="AS5" s="78" t="s">
        <v>88</v>
      </c>
      <c r="AT5" s="78" t="s">
        <v>82</v>
      </c>
      <c r="AU5" s="78" t="s">
        <v>83</v>
      </c>
      <c r="AV5" s="78" t="s">
        <v>84</v>
      </c>
      <c r="AW5" s="78" t="s">
        <v>85</v>
      </c>
      <c r="AX5" s="78" t="s">
        <v>86</v>
      </c>
      <c r="AY5" s="78" t="s">
        <v>87</v>
      </c>
      <c r="AZ5" s="78" t="s">
        <v>89</v>
      </c>
      <c r="BA5" s="78" t="s">
        <v>90</v>
      </c>
      <c r="BB5" s="78" t="s">
        <v>91</v>
      </c>
      <c r="BC5" s="78" t="s">
        <v>92</v>
      </c>
      <c r="BD5" s="78" t="s">
        <v>88</v>
      </c>
      <c r="BE5" s="78" t="s">
        <v>82</v>
      </c>
      <c r="BF5" s="78" t="s">
        <v>83</v>
      </c>
      <c r="BG5" s="78" t="s">
        <v>84</v>
      </c>
      <c r="BH5" s="78" t="s">
        <v>85</v>
      </c>
      <c r="BI5" s="78" t="s">
        <v>86</v>
      </c>
      <c r="BJ5" s="78" t="s">
        <v>87</v>
      </c>
      <c r="BK5" s="78" t="s">
        <v>89</v>
      </c>
      <c r="BL5" s="78" t="s">
        <v>90</v>
      </c>
      <c r="BM5" s="78" t="s">
        <v>91</v>
      </c>
      <c r="BN5" s="78" t="s">
        <v>92</v>
      </c>
      <c r="BO5" s="78" t="s">
        <v>88</v>
      </c>
      <c r="BP5" s="78" t="s">
        <v>82</v>
      </c>
      <c r="BQ5" s="78" t="s">
        <v>83</v>
      </c>
      <c r="BR5" s="78" t="s">
        <v>84</v>
      </c>
      <c r="BS5" s="78" t="s">
        <v>85</v>
      </c>
      <c r="BT5" s="78" t="s">
        <v>86</v>
      </c>
      <c r="BU5" s="78" t="s">
        <v>87</v>
      </c>
      <c r="BV5" s="78" t="s">
        <v>89</v>
      </c>
      <c r="BW5" s="78" t="s">
        <v>90</v>
      </c>
      <c r="BX5" s="78" t="s">
        <v>91</v>
      </c>
      <c r="BY5" s="78" t="s">
        <v>92</v>
      </c>
      <c r="BZ5" s="78" t="s">
        <v>88</v>
      </c>
      <c r="CA5" s="78" t="s">
        <v>82</v>
      </c>
      <c r="CB5" s="78" t="s">
        <v>83</v>
      </c>
      <c r="CC5" s="78" t="s">
        <v>84</v>
      </c>
      <c r="CD5" s="78" t="s">
        <v>85</v>
      </c>
      <c r="CE5" s="78" t="s">
        <v>86</v>
      </c>
      <c r="CF5" s="78" t="s">
        <v>87</v>
      </c>
      <c r="CG5" s="78" t="s">
        <v>89</v>
      </c>
      <c r="CH5" s="78" t="s">
        <v>90</v>
      </c>
      <c r="CI5" s="78" t="s">
        <v>91</v>
      </c>
      <c r="CJ5" s="78" t="s">
        <v>92</v>
      </c>
      <c r="CK5" s="78" t="s">
        <v>88</v>
      </c>
      <c r="CL5" s="78" t="s">
        <v>82</v>
      </c>
      <c r="CM5" s="78" t="s">
        <v>83</v>
      </c>
      <c r="CN5" s="78" t="s">
        <v>84</v>
      </c>
      <c r="CO5" s="78" t="s">
        <v>85</v>
      </c>
      <c r="CP5" s="78" t="s">
        <v>86</v>
      </c>
      <c r="CQ5" s="78" t="s">
        <v>87</v>
      </c>
      <c r="CR5" s="78" t="s">
        <v>89</v>
      </c>
      <c r="CS5" s="78" t="s">
        <v>90</v>
      </c>
      <c r="CT5" s="78" t="s">
        <v>91</v>
      </c>
      <c r="CU5" s="78" t="s">
        <v>92</v>
      </c>
      <c r="CV5" s="78" t="s">
        <v>88</v>
      </c>
      <c r="CW5" s="78" t="s">
        <v>82</v>
      </c>
      <c r="CX5" s="78" t="s">
        <v>83</v>
      </c>
      <c r="CY5" s="78" t="s">
        <v>84</v>
      </c>
      <c r="CZ5" s="78" t="s">
        <v>85</v>
      </c>
      <c r="DA5" s="78" t="s">
        <v>86</v>
      </c>
      <c r="DB5" s="78" t="s">
        <v>87</v>
      </c>
      <c r="DC5" s="78" t="s">
        <v>89</v>
      </c>
      <c r="DD5" s="78" t="s">
        <v>90</v>
      </c>
      <c r="DE5" s="78" t="s">
        <v>91</v>
      </c>
      <c r="DF5" s="78" t="s">
        <v>92</v>
      </c>
      <c r="DG5" s="78" t="s">
        <v>88</v>
      </c>
      <c r="DH5" s="78" t="s">
        <v>82</v>
      </c>
      <c r="DI5" s="78" t="s">
        <v>83</v>
      </c>
      <c r="DJ5" s="78" t="s">
        <v>84</v>
      </c>
      <c r="DK5" s="78" t="s">
        <v>85</v>
      </c>
      <c r="DL5" s="78" t="s">
        <v>86</v>
      </c>
      <c r="DM5" s="78" t="s">
        <v>87</v>
      </c>
      <c r="DN5" s="78" t="s">
        <v>89</v>
      </c>
      <c r="DO5" s="78" t="s">
        <v>90</v>
      </c>
      <c r="DP5" s="78" t="s">
        <v>91</v>
      </c>
      <c r="DQ5" s="78" t="s">
        <v>92</v>
      </c>
      <c r="DR5" s="78" t="s">
        <v>88</v>
      </c>
      <c r="DS5" s="78" t="s">
        <v>82</v>
      </c>
      <c r="DT5" s="78" t="s">
        <v>83</v>
      </c>
      <c r="DU5" s="78" t="s">
        <v>84</v>
      </c>
      <c r="DV5" s="78" t="s">
        <v>85</v>
      </c>
      <c r="DW5" s="78" t="s">
        <v>86</v>
      </c>
      <c r="DX5" s="78" t="s">
        <v>87</v>
      </c>
      <c r="DY5" s="78" t="s">
        <v>89</v>
      </c>
      <c r="DZ5" s="78" t="s">
        <v>90</v>
      </c>
      <c r="EA5" s="78" t="s">
        <v>91</v>
      </c>
      <c r="EB5" s="78" t="s">
        <v>92</v>
      </c>
      <c r="EC5" s="78" t="s">
        <v>88</v>
      </c>
      <c r="ED5" s="78" t="s">
        <v>82</v>
      </c>
      <c r="EE5" s="78" t="s">
        <v>83</v>
      </c>
      <c r="EF5" s="78" t="s">
        <v>84</v>
      </c>
      <c r="EG5" s="78" t="s">
        <v>85</v>
      </c>
      <c r="EH5" s="78" t="s">
        <v>86</v>
      </c>
      <c r="EI5" s="78" t="s">
        <v>87</v>
      </c>
      <c r="EJ5" s="78" t="s">
        <v>89</v>
      </c>
      <c r="EK5" s="78" t="s">
        <v>90</v>
      </c>
      <c r="EL5" s="78" t="s">
        <v>91</v>
      </c>
      <c r="EM5" s="78" t="s">
        <v>92</v>
      </c>
      <c r="EN5" s="78" t="s">
        <v>88</v>
      </c>
    </row>
    <row r="6" spans="1:144" s="65" customFormat="1">
      <c r="A6" s="66" t="s">
        <v>93</v>
      </c>
      <c r="B6" s="71">
        <f t="shared" ref="B6:W6" si="1">B7</f>
        <v>2022</v>
      </c>
      <c r="C6" s="71">
        <f t="shared" si="1"/>
        <v>223255</v>
      </c>
      <c r="D6" s="71">
        <f t="shared" si="1"/>
        <v>46</v>
      </c>
      <c r="E6" s="71">
        <f t="shared" si="1"/>
        <v>1</v>
      </c>
      <c r="F6" s="71">
        <f t="shared" si="1"/>
        <v>0</v>
      </c>
      <c r="G6" s="71">
        <f t="shared" si="1"/>
        <v>5</v>
      </c>
      <c r="H6" s="71" t="str">
        <f t="shared" si="1"/>
        <v>静岡県　函南町</v>
      </c>
      <c r="I6" s="71" t="str">
        <f t="shared" si="1"/>
        <v>法適用</v>
      </c>
      <c r="J6" s="71" t="str">
        <f t="shared" si="1"/>
        <v>水道事業</v>
      </c>
      <c r="K6" s="71" t="str">
        <f t="shared" si="1"/>
        <v>簡易水道事業</v>
      </c>
      <c r="L6" s="71" t="str">
        <f t="shared" si="1"/>
        <v>C3</v>
      </c>
      <c r="M6" s="71" t="str">
        <f t="shared" si="1"/>
        <v>非設置</v>
      </c>
      <c r="N6" s="81" t="str">
        <f t="shared" si="1"/>
        <v>-</v>
      </c>
      <c r="O6" s="81">
        <f t="shared" si="1"/>
        <v>94.43</v>
      </c>
      <c r="P6" s="81">
        <f t="shared" si="1"/>
        <v>8.74</v>
      </c>
      <c r="Q6" s="81">
        <f t="shared" si="1"/>
        <v>4400</v>
      </c>
      <c r="R6" s="81">
        <f t="shared" si="1"/>
        <v>37042</v>
      </c>
      <c r="S6" s="81">
        <f t="shared" si="1"/>
        <v>65.16</v>
      </c>
      <c r="T6" s="81">
        <f t="shared" si="1"/>
        <v>568.48</v>
      </c>
      <c r="U6" s="81">
        <f t="shared" si="1"/>
        <v>3224</v>
      </c>
      <c r="V6" s="81">
        <f t="shared" si="1"/>
        <v>11.3</v>
      </c>
      <c r="W6" s="81">
        <f t="shared" si="1"/>
        <v>285.31</v>
      </c>
      <c r="X6" s="87" t="str">
        <f t="shared" ref="X6:AG6" si="2">IF(X7="",NA(),X7)</f>
        <v>-</v>
      </c>
      <c r="Y6" s="87">
        <f t="shared" si="2"/>
        <v>104.22</v>
      </c>
      <c r="Z6" s="87">
        <f t="shared" si="2"/>
        <v>102.03</v>
      </c>
      <c r="AA6" s="87">
        <f t="shared" si="2"/>
        <v>99.27</v>
      </c>
      <c r="AB6" s="87">
        <f t="shared" si="2"/>
        <v>98.68</v>
      </c>
      <c r="AC6" s="87" t="str">
        <f t="shared" si="2"/>
        <v>-</v>
      </c>
      <c r="AD6" s="87">
        <f t="shared" si="2"/>
        <v>105.45</v>
      </c>
      <c r="AE6" s="87">
        <f t="shared" si="2"/>
        <v>103.82</v>
      </c>
      <c r="AF6" s="87">
        <f t="shared" si="2"/>
        <v>105.75</v>
      </c>
      <c r="AG6" s="87">
        <f t="shared" si="2"/>
        <v>105.52</v>
      </c>
      <c r="AH6" s="81" t="str">
        <f>IF(AH7="","",IF(AH7="-","【-】","【"&amp;SUBSTITUTE(TEXT(AH7,"#,##0.00"),"-","△")&amp;"】"))</f>
        <v>【104.96】</v>
      </c>
      <c r="AI6" s="87" t="str">
        <f t="shared" ref="AI6:AR6" si="3">IF(AI7="",NA(),AI7)</f>
        <v>-</v>
      </c>
      <c r="AJ6" s="81">
        <f t="shared" si="3"/>
        <v>0</v>
      </c>
      <c r="AK6" s="81">
        <f t="shared" si="3"/>
        <v>0</v>
      </c>
      <c r="AL6" s="81">
        <f t="shared" si="3"/>
        <v>0</v>
      </c>
      <c r="AM6" s="81">
        <f t="shared" si="3"/>
        <v>0</v>
      </c>
      <c r="AN6" s="87" t="str">
        <f t="shared" si="3"/>
        <v>-</v>
      </c>
      <c r="AO6" s="87">
        <f t="shared" si="3"/>
        <v>29.38</v>
      </c>
      <c r="AP6" s="87">
        <f t="shared" si="3"/>
        <v>31.54</v>
      </c>
      <c r="AQ6" s="87">
        <f t="shared" si="3"/>
        <v>31.15</v>
      </c>
      <c r="AR6" s="87">
        <f t="shared" si="3"/>
        <v>30.01</v>
      </c>
      <c r="AS6" s="81" t="str">
        <f>IF(AS7="","",IF(AS7="-","【-】","【"&amp;SUBSTITUTE(TEXT(AS7,"#,##0.00"),"-","△")&amp;"】"))</f>
        <v>【30.67】</v>
      </c>
      <c r="AT6" s="87" t="str">
        <f t="shared" ref="AT6:BC6" si="4">IF(AT7="",NA(),AT7)</f>
        <v>-</v>
      </c>
      <c r="AU6" s="87">
        <f t="shared" si="4"/>
        <v>362.21</v>
      </c>
      <c r="AV6" s="87">
        <f t="shared" si="4"/>
        <v>382.58</v>
      </c>
      <c r="AW6" s="87">
        <f t="shared" si="4"/>
        <v>187.59</v>
      </c>
      <c r="AX6" s="87">
        <f t="shared" si="4"/>
        <v>140.11000000000001</v>
      </c>
      <c r="AY6" s="87" t="str">
        <f t="shared" si="4"/>
        <v>-</v>
      </c>
      <c r="AZ6" s="87">
        <f t="shared" si="4"/>
        <v>413.82</v>
      </c>
      <c r="BA6" s="87">
        <f t="shared" si="4"/>
        <v>302.22000000000003</v>
      </c>
      <c r="BB6" s="87">
        <f t="shared" si="4"/>
        <v>263.45</v>
      </c>
      <c r="BC6" s="87">
        <f t="shared" si="4"/>
        <v>249.43</v>
      </c>
      <c r="BD6" s="81" t="str">
        <f>IF(BD7="","",IF(BD7="-","【-】","【"&amp;SUBSTITUTE(TEXT(BD7,"#,##0.00"),"-","△")&amp;"】"))</f>
        <v>【195.24】</v>
      </c>
      <c r="BE6" s="87" t="str">
        <f t="shared" ref="BE6:BN6" si="5">IF(BE7="",NA(),BE7)</f>
        <v>-</v>
      </c>
      <c r="BF6" s="87">
        <f t="shared" si="5"/>
        <v>13.57</v>
      </c>
      <c r="BG6" s="87">
        <f t="shared" si="5"/>
        <v>14.42</v>
      </c>
      <c r="BH6" s="87">
        <f t="shared" si="5"/>
        <v>12.21</v>
      </c>
      <c r="BI6" s="87">
        <f t="shared" si="5"/>
        <v>11.9</v>
      </c>
      <c r="BJ6" s="87" t="str">
        <f t="shared" si="5"/>
        <v>-</v>
      </c>
      <c r="BK6" s="87">
        <f t="shared" si="5"/>
        <v>698.55</v>
      </c>
      <c r="BL6" s="87">
        <f t="shared" si="5"/>
        <v>970.36</v>
      </c>
      <c r="BM6" s="87">
        <f t="shared" si="5"/>
        <v>940.22</v>
      </c>
      <c r="BN6" s="87">
        <f t="shared" si="5"/>
        <v>922.05</v>
      </c>
      <c r="BO6" s="81" t="str">
        <f>IF(BO7="","",IF(BO7="-","【-】","【"&amp;SUBSTITUTE(TEXT(BO7,"#,##0.00"),"-","△")&amp;"】"))</f>
        <v>【1,090.93】</v>
      </c>
      <c r="BP6" s="87" t="str">
        <f t="shared" ref="BP6:BY6" si="6">IF(BP7="",NA(),BP7)</f>
        <v>-</v>
      </c>
      <c r="BQ6" s="87">
        <f t="shared" si="6"/>
        <v>103.93</v>
      </c>
      <c r="BR6" s="87">
        <f t="shared" si="6"/>
        <v>101.18</v>
      </c>
      <c r="BS6" s="87">
        <f t="shared" si="6"/>
        <v>95.43</v>
      </c>
      <c r="BT6" s="87">
        <f t="shared" si="6"/>
        <v>94.26</v>
      </c>
      <c r="BU6" s="87" t="str">
        <f t="shared" si="6"/>
        <v>-</v>
      </c>
      <c r="BV6" s="87">
        <f t="shared" si="6"/>
        <v>73.7</v>
      </c>
      <c r="BW6" s="87">
        <f t="shared" si="6"/>
        <v>64.52</v>
      </c>
      <c r="BX6" s="87">
        <f t="shared" si="6"/>
        <v>66.8</v>
      </c>
      <c r="BY6" s="87">
        <f t="shared" si="6"/>
        <v>64.39</v>
      </c>
      <c r="BZ6" s="81" t="str">
        <f>IF(BZ7="","",IF(BZ7="-","【-】","【"&amp;SUBSTITUTE(TEXT(BZ7,"#,##0.00"),"-","△")&amp;"】"))</f>
        <v>【58.61】</v>
      </c>
      <c r="CA6" s="87" t="str">
        <f t="shared" ref="CA6:CJ6" si="7">IF(CA7="",NA(),CA7)</f>
        <v>-</v>
      </c>
      <c r="CB6" s="87">
        <f t="shared" si="7"/>
        <v>140.16999999999999</v>
      </c>
      <c r="CC6" s="87">
        <f t="shared" si="7"/>
        <v>138.66999999999999</v>
      </c>
      <c r="CD6" s="87">
        <f t="shared" si="7"/>
        <v>148.66999999999999</v>
      </c>
      <c r="CE6" s="87">
        <f t="shared" si="7"/>
        <v>149.43</v>
      </c>
      <c r="CF6" s="87" t="str">
        <f t="shared" si="7"/>
        <v>-</v>
      </c>
      <c r="CG6" s="87">
        <f t="shared" si="7"/>
        <v>261.02</v>
      </c>
      <c r="CH6" s="87">
        <f t="shared" si="7"/>
        <v>270.68</v>
      </c>
      <c r="CI6" s="87">
        <f t="shared" si="7"/>
        <v>268.88</v>
      </c>
      <c r="CJ6" s="87">
        <f t="shared" si="7"/>
        <v>258.89999999999998</v>
      </c>
      <c r="CK6" s="81" t="str">
        <f>IF(CK7="","",IF(CK7="-","【-】","【"&amp;SUBSTITUTE(TEXT(CK7,"#,##0.00"),"-","△")&amp;"】"))</f>
        <v>【274.97】</v>
      </c>
      <c r="CL6" s="87" t="str">
        <f t="shared" ref="CL6:CU6" si="8">IF(CL7="",NA(),CL7)</f>
        <v>-</v>
      </c>
      <c r="CM6" s="87">
        <f t="shared" si="8"/>
        <v>69.099999999999994</v>
      </c>
      <c r="CN6" s="87">
        <f t="shared" si="8"/>
        <v>71.849999999999994</v>
      </c>
      <c r="CO6" s="87">
        <f t="shared" si="8"/>
        <v>72.260000000000005</v>
      </c>
      <c r="CP6" s="87">
        <f t="shared" si="8"/>
        <v>73.78</v>
      </c>
      <c r="CQ6" s="87" t="str">
        <f t="shared" si="8"/>
        <v>-</v>
      </c>
      <c r="CR6" s="87">
        <f t="shared" si="8"/>
        <v>49.01</v>
      </c>
      <c r="CS6" s="87">
        <f t="shared" si="8"/>
        <v>48.86</v>
      </c>
      <c r="CT6" s="87">
        <f t="shared" si="8"/>
        <v>49</v>
      </c>
      <c r="CU6" s="87">
        <f t="shared" si="8"/>
        <v>50.07</v>
      </c>
      <c r="CV6" s="81" t="str">
        <f>IF(CV7="","",IF(CV7="-","【-】","【"&amp;SUBSTITUTE(TEXT(CV7,"#,##0.00"),"-","△")&amp;"】"))</f>
        <v>【52.36】</v>
      </c>
      <c r="CW6" s="87" t="str">
        <f t="shared" ref="CW6:DF6" si="9">IF(CW7="",NA(),CW7)</f>
        <v>-</v>
      </c>
      <c r="CX6" s="87">
        <f t="shared" si="9"/>
        <v>60.66</v>
      </c>
      <c r="CY6" s="87">
        <f t="shared" si="9"/>
        <v>54.2</v>
      </c>
      <c r="CZ6" s="87">
        <f t="shared" si="9"/>
        <v>53.55</v>
      </c>
      <c r="DA6" s="87">
        <f t="shared" si="9"/>
        <v>53.46</v>
      </c>
      <c r="DB6" s="87" t="str">
        <f t="shared" si="9"/>
        <v>-</v>
      </c>
      <c r="DC6" s="87">
        <f t="shared" si="9"/>
        <v>76.569999999999993</v>
      </c>
      <c r="DD6" s="87">
        <f t="shared" si="9"/>
        <v>76.48</v>
      </c>
      <c r="DE6" s="87">
        <f t="shared" si="9"/>
        <v>75.64</v>
      </c>
      <c r="DF6" s="87">
        <f t="shared" si="9"/>
        <v>75.7</v>
      </c>
      <c r="DG6" s="81" t="str">
        <f>IF(DG7="","",IF(DG7="-","【-】","【"&amp;SUBSTITUTE(TEXT(DG7,"#,##0.00"),"-","△")&amp;"】"))</f>
        <v>【73.88】</v>
      </c>
      <c r="DH6" s="87" t="str">
        <f t="shared" ref="DH6:DQ6" si="10">IF(DH7="",NA(),DH7)</f>
        <v>-</v>
      </c>
      <c r="DI6" s="87">
        <f t="shared" si="10"/>
        <v>12.97</v>
      </c>
      <c r="DJ6" s="87">
        <f t="shared" si="10"/>
        <v>25.69</v>
      </c>
      <c r="DK6" s="87">
        <f t="shared" si="10"/>
        <v>30.68</v>
      </c>
      <c r="DL6" s="87">
        <f t="shared" si="10"/>
        <v>34.369999999999997</v>
      </c>
      <c r="DM6" s="87" t="str">
        <f t="shared" si="10"/>
        <v>-</v>
      </c>
      <c r="DN6" s="87">
        <f t="shared" si="10"/>
        <v>49.34</v>
      </c>
      <c r="DO6" s="87">
        <f t="shared" si="10"/>
        <v>39.409999999999997</v>
      </c>
      <c r="DP6" s="87">
        <f t="shared" si="10"/>
        <v>41.18</v>
      </c>
      <c r="DQ6" s="87">
        <f t="shared" si="10"/>
        <v>42.98</v>
      </c>
      <c r="DR6" s="81" t="str">
        <f>IF(DR7="","",IF(DR7="-","【-】","【"&amp;SUBSTITUTE(TEXT(DR7,"#,##0.00"),"-","△")&amp;"】"))</f>
        <v>【39.30】</v>
      </c>
      <c r="DS6" s="87" t="str">
        <f t="shared" ref="DS6:EB6" si="11">IF(DS7="",NA(),DS7)</f>
        <v>-</v>
      </c>
      <c r="DT6" s="81">
        <f t="shared" si="11"/>
        <v>0</v>
      </c>
      <c r="DU6" s="87">
        <f t="shared" si="11"/>
        <v>67.540000000000006</v>
      </c>
      <c r="DV6" s="87">
        <f t="shared" si="11"/>
        <v>67.540000000000006</v>
      </c>
      <c r="DW6" s="87">
        <f t="shared" si="11"/>
        <v>67.510000000000005</v>
      </c>
      <c r="DX6" s="87" t="str">
        <f t="shared" si="11"/>
        <v>-</v>
      </c>
      <c r="DY6" s="87">
        <f t="shared" si="11"/>
        <v>22.75</v>
      </c>
      <c r="DZ6" s="87">
        <f t="shared" si="11"/>
        <v>20.97</v>
      </c>
      <c r="EA6" s="87">
        <f t="shared" si="11"/>
        <v>21.65</v>
      </c>
      <c r="EB6" s="87">
        <f t="shared" si="11"/>
        <v>23.24</v>
      </c>
      <c r="EC6" s="81" t="str">
        <f>IF(EC7="","",IF(EC7="-","【-】","【"&amp;SUBSTITUTE(TEXT(EC7,"#,##0.00"),"-","△")&amp;"】"))</f>
        <v>【18.76】</v>
      </c>
      <c r="ED6" s="87" t="str">
        <f t="shared" ref="ED6:EM6" si="12">IF(ED7="",NA(),ED7)</f>
        <v>-</v>
      </c>
      <c r="EE6" s="81">
        <f t="shared" si="12"/>
        <v>0</v>
      </c>
      <c r="EF6" s="81">
        <f t="shared" si="12"/>
        <v>0</v>
      </c>
      <c r="EG6" s="81">
        <f t="shared" si="12"/>
        <v>0</v>
      </c>
      <c r="EH6" s="81">
        <f t="shared" si="12"/>
        <v>0</v>
      </c>
      <c r="EI6" s="87" t="str">
        <f t="shared" si="12"/>
        <v>-</v>
      </c>
      <c r="EJ6" s="87">
        <f t="shared" si="12"/>
        <v>0.43</v>
      </c>
      <c r="EK6" s="87">
        <f t="shared" si="12"/>
        <v>1.1499999999999999</v>
      </c>
      <c r="EL6" s="87">
        <f t="shared" si="12"/>
        <v>0.28999999999999998</v>
      </c>
      <c r="EM6" s="87">
        <f t="shared" si="12"/>
        <v>0.39</v>
      </c>
      <c r="EN6" s="81" t="str">
        <f>IF(EN7="","",IF(EN7="-","【-】","【"&amp;SUBSTITUTE(TEXT(EN7,"#,##0.00"),"-","△")&amp;"】"))</f>
        <v>【0.65】</v>
      </c>
    </row>
    <row r="7" spans="1:144" s="65" customFormat="1">
      <c r="A7" s="66"/>
      <c r="B7" s="72">
        <v>2022</v>
      </c>
      <c r="C7" s="72">
        <v>223255</v>
      </c>
      <c r="D7" s="72">
        <v>46</v>
      </c>
      <c r="E7" s="72">
        <v>1</v>
      </c>
      <c r="F7" s="72">
        <v>0</v>
      </c>
      <c r="G7" s="72">
        <v>5</v>
      </c>
      <c r="H7" s="72" t="s">
        <v>94</v>
      </c>
      <c r="I7" s="72" t="s">
        <v>95</v>
      </c>
      <c r="J7" s="72" t="s">
        <v>96</v>
      </c>
      <c r="K7" s="72" t="s">
        <v>97</v>
      </c>
      <c r="L7" s="72" t="s">
        <v>23</v>
      </c>
      <c r="M7" s="72" t="s">
        <v>14</v>
      </c>
      <c r="N7" s="82" t="s">
        <v>98</v>
      </c>
      <c r="O7" s="82">
        <v>94.43</v>
      </c>
      <c r="P7" s="82">
        <v>8.74</v>
      </c>
      <c r="Q7" s="82">
        <v>4400</v>
      </c>
      <c r="R7" s="82">
        <v>37042</v>
      </c>
      <c r="S7" s="82">
        <v>65.16</v>
      </c>
      <c r="T7" s="82">
        <v>568.48</v>
      </c>
      <c r="U7" s="82">
        <v>3224</v>
      </c>
      <c r="V7" s="82">
        <v>11.3</v>
      </c>
      <c r="W7" s="82">
        <v>285.31</v>
      </c>
      <c r="X7" s="82" t="s">
        <v>98</v>
      </c>
      <c r="Y7" s="82">
        <v>104.22</v>
      </c>
      <c r="Z7" s="82">
        <v>102.03</v>
      </c>
      <c r="AA7" s="82">
        <v>99.27</v>
      </c>
      <c r="AB7" s="82">
        <v>98.68</v>
      </c>
      <c r="AC7" s="82" t="s">
        <v>98</v>
      </c>
      <c r="AD7" s="82">
        <v>105.45</v>
      </c>
      <c r="AE7" s="82">
        <v>103.82</v>
      </c>
      <c r="AF7" s="82">
        <v>105.75</v>
      </c>
      <c r="AG7" s="82">
        <v>105.52</v>
      </c>
      <c r="AH7" s="82">
        <v>104.96</v>
      </c>
      <c r="AI7" s="82" t="s">
        <v>98</v>
      </c>
      <c r="AJ7" s="82">
        <v>0</v>
      </c>
      <c r="AK7" s="82">
        <v>0</v>
      </c>
      <c r="AL7" s="82">
        <v>0</v>
      </c>
      <c r="AM7" s="82">
        <v>0</v>
      </c>
      <c r="AN7" s="82" t="s">
        <v>98</v>
      </c>
      <c r="AO7" s="82">
        <v>29.38</v>
      </c>
      <c r="AP7" s="82">
        <v>31.54</v>
      </c>
      <c r="AQ7" s="82">
        <v>31.15</v>
      </c>
      <c r="AR7" s="82">
        <v>30.01</v>
      </c>
      <c r="AS7" s="82">
        <v>30.67</v>
      </c>
      <c r="AT7" s="82" t="s">
        <v>98</v>
      </c>
      <c r="AU7" s="82">
        <v>362.21</v>
      </c>
      <c r="AV7" s="82">
        <v>382.58</v>
      </c>
      <c r="AW7" s="82">
        <v>187.59</v>
      </c>
      <c r="AX7" s="82">
        <v>140.11000000000001</v>
      </c>
      <c r="AY7" s="82" t="s">
        <v>98</v>
      </c>
      <c r="AZ7" s="82">
        <v>413.82</v>
      </c>
      <c r="BA7" s="82">
        <v>302.22000000000003</v>
      </c>
      <c r="BB7" s="82">
        <v>263.45</v>
      </c>
      <c r="BC7" s="82">
        <v>249.43</v>
      </c>
      <c r="BD7" s="82">
        <v>195.24</v>
      </c>
      <c r="BE7" s="82" t="s">
        <v>98</v>
      </c>
      <c r="BF7" s="82">
        <v>13.57</v>
      </c>
      <c r="BG7" s="82">
        <v>14.42</v>
      </c>
      <c r="BH7" s="82">
        <v>12.21</v>
      </c>
      <c r="BI7" s="82">
        <v>11.9</v>
      </c>
      <c r="BJ7" s="82" t="s">
        <v>98</v>
      </c>
      <c r="BK7" s="82">
        <v>698.55</v>
      </c>
      <c r="BL7" s="82">
        <v>970.36</v>
      </c>
      <c r="BM7" s="82">
        <v>940.22</v>
      </c>
      <c r="BN7" s="82">
        <v>922.05</v>
      </c>
      <c r="BO7" s="82">
        <v>1090.93</v>
      </c>
      <c r="BP7" s="82" t="s">
        <v>98</v>
      </c>
      <c r="BQ7" s="82">
        <v>103.93</v>
      </c>
      <c r="BR7" s="82">
        <v>101.18</v>
      </c>
      <c r="BS7" s="82">
        <v>95.43</v>
      </c>
      <c r="BT7" s="82">
        <v>94.26</v>
      </c>
      <c r="BU7" s="82" t="s">
        <v>98</v>
      </c>
      <c r="BV7" s="82">
        <v>73.7</v>
      </c>
      <c r="BW7" s="82">
        <v>64.52</v>
      </c>
      <c r="BX7" s="82">
        <v>66.8</v>
      </c>
      <c r="BY7" s="82">
        <v>64.39</v>
      </c>
      <c r="BZ7" s="82">
        <v>58.61</v>
      </c>
      <c r="CA7" s="82" t="s">
        <v>98</v>
      </c>
      <c r="CB7" s="82">
        <v>140.16999999999999</v>
      </c>
      <c r="CC7" s="82">
        <v>138.66999999999999</v>
      </c>
      <c r="CD7" s="82">
        <v>148.66999999999999</v>
      </c>
      <c r="CE7" s="82">
        <v>149.43</v>
      </c>
      <c r="CF7" s="82" t="s">
        <v>98</v>
      </c>
      <c r="CG7" s="82">
        <v>261.02</v>
      </c>
      <c r="CH7" s="82">
        <v>270.68</v>
      </c>
      <c r="CI7" s="82">
        <v>268.88</v>
      </c>
      <c r="CJ7" s="82">
        <v>258.89999999999998</v>
      </c>
      <c r="CK7" s="82">
        <v>274.97000000000003</v>
      </c>
      <c r="CL7" s="82" t="s">
        <v>98</v>
      </c>
      <c r="CM7" s="82">
        <v>69.099999999999994</v>
      </c>
      <c r="CN7" s="82">
        <v>71.849999999999994</v>
      </c>
      <c r="CO7" s="82">
        <v>72.260000000000005</v>
      </c>
      <c r="CP7" s="82">
        <v>73.78</v>
      </c>
      <c r="CQ7" s="82" t="s">
        <v>98</v>
      </c>
      <c r="CR7" s="82">
        <v>49.01</v>
      </c>
      <c r="CS7" s="82">
        <v>48.86</v>
      </c>
      <c r="CT7" s="82">
        <v>49</v>
      </c>
      <c r="CU7" s="82">
        <v>50.07</v>
      </c>
      <c r="CV7" s="82">
        <v>52.36</v>
      </c>
      <c r="CW7" s="82" t="s">
        <v>98</v>
      </c>
      <c r="CX7" s="82">
        <v>60.66</v>
      </c>
      <c r="CY7" s="82">
        <v>54.2</v>
      </c>
      <c r="CZ7" s="82">
        <v>53.55</v>
      </c>
      <c r="DA7" s="82">
        <v>53.46</v>
      </c>
      <c r="DB7" s="82" t="s">
        <v>98</v>
      </c>
      <c r="DC7" s="82">
        <v>76.569999999999993</v>
      </c>
      <c r="DD7" s="82">
        <v>76.48</v>
      </c>
      <c r="DE7" s="82">
        <v>75.64</v>
      </c>
      <c r="DF7" s="82">
        <v>75.7</v>
      </c>
      <c r="DG7" s="82">
        <v>73.88</v>
      </c>
      <c r="DH7" s="82" t="s">
        <v>98</v>
      </c>
      <c r="DI7" s="82">
        <v>12.97</v>
      </c>
      <c r="DJ7" s="82">
        <v>25.69</v>
      </c>
      <c r="DK7" s="82">
        <v>30.68</v>
      </c>
      <c r="DL7" s="82">
        <v>34.369999999999997</v>
      </c>
      <c r="DM7" s="82" t="s">
        <v>98</v>
      </c>
      <c r="DN7" s="82">
        <v>49.34</v>
      </c>
      <c r="DO7" s="82">
        <v>39.409999999999997</v>
      </c>
      <c r="DP7" s="82">
        <v>41.18</v>
      </c>
      <c r="DQ7" s="82">
        <v>42.98</v>
      </c>
      <c r="DR7" s="82">
        <v>39.299999999999997</v>
      </c>
      <c r="DS7" s="82" t="s">
        <v>98</v>
      </c>
      <c r="DT7" s="82">
        <v>0</v>
      </c>
      <c r="DU7" s="82">
        <v>67.540000000000006</v>
      </c>
      <c r="DV7" s="82">
        <v>67.540000000000006</v>
      </c>
      <c r="DW7" s="82">
        <v>67.510000000000005</v>
      </c>
      <c r="DX7" s="82" t="s">
        <v>98</v>
      </c>
      <c r="DY7" s="82">
        <v>22.75</v>
      </c>
      <c r="DZ7" s="82">
        <v>20.97</v>
      </c>
      <c r="EA7" s="82">
        <v>21.65</v>
      </c>
      <c r="EB7" s="82">
        <v>23.24</v>
      </c>
      <c r="EC7" s="82">
        <v>18.760000000000002</v>
      </c>
      <c r="ED7" s="82" t="s">
        <v>98</v>
      </c>
      <c r="EE7" s="82">
        <v>0</v>
      </c>
      <c r="EF7" s="82">
        <v>0</v>
      </c>
      <c r="EG7" s="82">
        <v>0</v>
      </c>
      <c r="EH7" s="82">
        <v>0</v>
      </c>
      <c r="EI7" s="82" t="s">
        <v>98</v>
      </c>
      <c r="EJ7" s="82">
        <v>0.43</v>
      </c>
      <c r="EK7" s="82">
        <v>1.1499999999999999</v>
      </c>
      <c r="EL7" s="82">
        <v>0.28999999999999998</v>
      </c>
      <c r="EM7" s="82">
        <v>0.39</v>
      </c>
      <c r="EN7" s="82">
        <v>0.65</v>
      </c>
    </row>
    <row r="8" spans="1:144">
      <c r="X8" s="88"/>
      <c r="Y8" s="88"/>
      <c r="Z8" s="88"/>
      <c r="AA8" s="88"/>
      <c r="AB8" s="88"/>
      <c r="AC8" s="88"/>
      <c r="AD8" s="88"/>
      <c r="AE8" s="88"/>
      <c r="AF8" s="88"/>
      <c r="AG8" s="88"/>
      <c r="AH8" s="89"/>
      <c r="AI8" s="88"/>
      <c r="AJ8" s="88"/>
      <c r="AK8" s="88"/>
      <c r="AL8" s="88"/>
      <c r="AM8" s="88"/>
      <c r="AN8" s="88"/>
      <c r="AO8" s="88"/>
      <c r="AP8" s="88"/>
      <c r="AQ8" s="88"/>
      <c r="AR8" s="88"/>
      <c r="AS8" s="89"/>
      <c r="AT8" s="88"/>
      <c r="AU8" s="88"/>
      <c r="AV8" s="88"/>
      <c r="AW8" s="88"/>
      <c r="AX8" s="88"/>
      <c r="AY8" s="88"/>
      <c r="AZ8" s="88"/>
      <c r="BA8" s="88"/>
      <c r="BB8" s="88"/>
      <c r="BC8" s="88"/>
      <c r="BD8" s="89"/>
      <c r="BE8" s="88"/>
      <c r="BF8" s="88"/>
      <c r="BG8" s="88"/>
      <c r="BH8" s="88"/>
      <c r="BI8" s="88"/>
      <c r="BJ8" s="88"/>
      <c r="BK8" s="88"/>
      <c r="BL8" s="88"/>
      <c r="BM8" s="88"/>
      <c r="BN8" s="88"/>
      <c r="BO8" s="89"/>
      <c r="BP8" s="88"/>
      <c r="BQ8" s="88"/>
      <c r="BR8" s="88"/>
      <c r="BS8" s="88"/>
      <c r="BT8" s="88"/>
      <c r="BU8" s="88"/>
      <c r="BV8" s="88"/>
      <c r="BW8" s="88"/>
      <c r="BX8" s="88"/>
      <c r="BY8" s="88"/>
      <c r="BZ8" s="89"/>
      <c r="CA8" s="88"/>
      <c r="CB8" s="88"/>
      <c r="CC8" s="88"/>
      <c r="CD8" s="88"/>
      <c r="CE8" s="88"/>
      <c r="CF8" s="88"/>
      <c r="CG8" s="88"/>
      <c r="CH8" s="88"/>
      <c r="CI8" s="88"/>
      <c r="CJ8" s="88"/>
      <c r="CK8" s="89"/>
      <c r="CL8" s="88"/>
      <c r="CM8" s="88"/>
      <c r="CN8" s="88"/>
      <c r="CO8" s="88"/>
      <c r="CP8" s="88"/>
      <c r="CQ8" s="88"/>
      <c r="CR8" s="88"/>
      <c r="CS8" s="88"/>
      <c r="CT8" s="88"/>
      <c r="CU8" s="88"/>
      <c r="CV8" s="89"/>
      <c r="CW8" s="88"/>
      <c r="CX8" s="88"/>
      <c r="CY8" s="88"/>
      <c r="CZ8" s="88"/>
      <c r="DA8" s="88"/>
      <c r="DB8" s="88"/>
      <c r="DC8" s="88"/>
      <c r="DD8" s="88"/>
      <c r="DE8" s="88"/>
      <c r="DF8" s="88"/>
      <c r="DG8" s="89"/>
      <c r="DH8" s="88"/>
      <c r="DI8" s="88"/>
      <c r="DJ8" s="88"/>
      <c r="DK8" s="88"/>
      <c r="DL8" s="88"/>
      <c r="DM8" s="88"/>
      <c r="DN8" s="88"/>
      <c r="DO8" s="88"/>
      <c r="DP8" s="88"/>
      <c r="DQ8" s="88"/>
      <c r="DR8" s="89"/>
      <c r="DS8" s="88"/>
      <c r="DT8" s="88"/>
      <c r="DU8" s="88"/>
      <c r="DV8" s="88"/>
      <c r="DW8" s="88"/>
      <c r="DX8" s="88"/>
      <c r="DY8" s="88"/>
      <c r="DZ8" s="88"/>
      <c r="EA8" s="88"/>
      <c r="EB8" s="88"/>
      <c r="EC8" s="89"/>
      <c r="ED8" s="88"/>
      <c r="EE8" s="88"/>
      <c r="EF8" s="88"/>
      <c r="EG8" s="88"/>
      <c r="EH8" s="88"/>
      <c r="EI8" s="88"/>
      <c r="EJ8" s="88"/>
      <c r="EK8" s="88"/>
      <c r="EL8" s="88"/>
      <c r="EM8" s="88"/>
      <c r="EN8" s="89"/>
    </row>
    <row r="9" spans="1:144">
      <c r="A9" s="67"/>
      <c r="B9" s="67" t="s">
        <v>99</v>
      </c>
      <c r="C9" s="67" t="s">
        <v>100</v>
      </c>
      <c r="D9" s="67" t="s">
        <v>101</v>
      </c>
      <c r="E9" s="67" t="s">
        <v>102</v>
      </c>
      <c r="F9" s="67" t="s">
        <v>103</v>
      </c>
      <c r="X9" s="88"/>
      <c r="Y9" s="88"/>
      <c r="Z9" s="88"/>
      <c r="AA9" s="88"/>
      <c r="AB9" s="88"/>
      <c r="AC9" s="88"/>
      <c r="AD9" s="88"/>
      <c r="AE9" s="88"/>
      <c r="AF9" s="88"/>
      <c r="AG9" s="88"/>
      <c r="AI9" s="88"/>
      <c r="AJ9" s="88"/>
      <c r="AK9" s="88"/>
      <c r="AL9" s="88"/>
      <c r="AM9" s="88"/>
      <c r="AN9" s="88"/>
      <c r="AO9" s="88"/>
      <c r="AP9" s="88"/>
      <c r="AQ9" s="88"/>
      <c r="AR9" s="88"/>
      <c r="AT9" s="88"/>
      <c r="AU9" s="88"/>
      <c r="AV9" s="88"/>
      <c r="AW9" s="88"/>
      <c r="AX9" s="88"/>
      <c r="AY9" s="88"/>
      <c r="AZ9" s="88"/>
      <c r="BA9" s="88"/>
      <c r="BB9" s="88"/>
      <c r="BC9" s="88"/>
      <c r="BE9" s="88"/>
      <c r="BF9" s="88"/>
      <c r="BG9" s="88"/>
      <c r="BH9" s="88"/>
      <c r="BI9" s="88"/>
      <c r="BJ9" s="88"/>
      <c r="BK9" s="88"/>
      <c r="BL9" s="88"/>
      <c r="BM9" s="88"/>
      <c r="BN9" s="88"/>
      <c r="BP9" s="88"/>
      <c r="BQ9" s="88"/>
      <c r="BR9" s="88"/>
      <c r="BS9" s="88"/>
      <c r="BT9" s="88"/>
      <c r="BU9" s="88"/>
      <c r="BV9" s="88"/>
      <c r="BW9" s="88"/>
      <c r="BX9" s="88"/>
      <c r="BY9" s="88"/>
      <c r="CA9" s="88"/>
      <c r="CB9" s="88"/>
      <c r="CC9" s="88"/>
      <c r="CD9" s="88"/>
      <c r="CE9" s="88"/>
      <c r="CF9" s="88"/>
      <c r="CG9" s="88"/>
      <c r="CH9" s="88"/>
      <c r="CI9" s="88"/>
      <c r="CJ9" s="88"/>
      <c r="CL9" s="88"/>
      <c r="CM9" s="88"/>
      <c r="CN9" s="88"/>
      <c r="CO9" s="88"/>
      <c r="CP9" s="88"/>
      <c r="CQ9" s="88"/>
      <c r="CR9" s="88"/>
      <c r="CS9" s="88"/>
      <c r="CT9" s="88"/>
      <c r="CU9" s="88"/>
      <c r="CW9" s="88"/>
      <c r="CX9" s="88"/>
      <c r="CY9" s="88"/>
      <c r="CZ9" s="88"/>
      <c r="DA9" s="88"/>
      <c r="DB9" s="88"/>
      <c r="DC9" s="88"/>
      <c r="DD9" s="88"/>
      <c r="DE9" s="88"/>
      <c r="DF9" s="88"/>
      <c r="DH9" s="88"/>
      <c r="DI9" s="88"/>
      <c r="DJ9" s="88"/>
      <c r="DK9" s="88"/>
      <c r="DL9" s="88"/>
      <c r="DM9" s="88"/>
      <c r="DN9" s="88"/>
      <c r="DO9" s="88"/>
      <c r="DP9" s="88"/>
      <c r="DQ9" s="88"/>
      <c r="DS9" s="88"/>
      <c r="DT9" s="88"/>
      <c r="DU9" s="88"/>
      <c r="DV9" s="88"/>
      <c r="DW9" s="88"/>
      <c r="DX9" s="88"/>
      <c r="DY9" s="88"/>
      <c r="DZ9" s="88"/>
      <c r="EA9" s="88"/>
      <c r="EB9" s="88"/>
      <c r="ED9" s="88"/>
      <c r="EE9" s="88"/>
      <c r="EF9" s="88"/>
      <c r="EG9" s="88"/>
      <c r="EH9" s="88"/>
      <c r="EI9" s="88"/>
      <c r="EJ9" s="88"/>
      <c r="EK9" s="88"/>
      <c r="EL9" s="88"/>
      <c r="EM9" s="88"/>
    </row>
    <row r="10" spans="1:144">
      <c r="A10" s="67" t="s">
        <v>51</v>
      </c>
      <c r="B10" s="73">
        <f>DATEVALUE($B7+12-B11&amp;"/1/"&amp;B12)</f>
        <v>47484</v>
      </c>
      <c r="C10" s="74">
        <f>DATEVALUE($B7+12-C11&amp;"/1/"&amp;C12)</f>
        <v>47849</v>
      </c>
      <c r="D10" s="74">
        <f>DATEVALUE($B7+12-D11&amp;"/1/"&amp;D12)</f>
        <v>48215</v>
      </c>
      <c r="E10" s="74">
        <f>DATEVALUE($B7+12-E11&amp;"/1/"&amp;E12)</f>
        <v>48582</v>
      </c>
      <c r="F10" s="74">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2024-01-24T10:35:56Z</cp:lastPrinted>
  <dcterms:created xsi:type="dcterms:W3CDTF">2023-12-05T00:55:25Z</dcterms:created>
  <dcterms:modified xsi:type="dcterms:W3CDTF">2024-02-02T07:22:20Z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2024-02-02T07:22:20Z</vt:filetime>
  </property>
</Properties>
</file>