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b/TeZ6fnIri9f5RAnZcTQVm9LqWkJInOlxc5Ul9sMZTuNLv4xe5e4uHEXxk/tjS4x7gMgBEVzIhiiF7GoH+mwQ==" workbookSaltValue="+dQyM2nwHKX8qsVHZV9jnQ=="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<sst xmlns="http://schemas.openxmlformats.org/spreadsheetml/2006/main" xmlns:r="http://schemas.openxmlformats.org/officeDocument/2006/relationships" count="115" uniqueCount="115">
  <si>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2"/>
  </si>
  <si>
    <t>経営比較分析表（令和4年度決算）</t>
    <rPh sb="8" eb="10">
      <t>レイワ</t>
    </rPh>
    <rPh sb="11" eb="13">
      <t>ネンド</t>
    </rPh>
    <phoneticPr fontId="2"/>
  </si>
  <si>
    <t>事業CD</t>
    <rPh sb="0" eb="2">
      <t>ジギョウ</t>
    </rPh>
    <phoneticPr fontId="2"/>
  </si>
  <si>
    <t>業種CD</t>
    <rPh sb="0" eb="2">
      <t>ギョウシュ</t>
    </rPh>
    <phoneticPr fontId="2"/>
  </si>
  <si>
    <t>管理者の情報</t>
    <rPh sb="0" eb="3">
      <t>カンリシャ</t>
    </rPh>
    <rPh sb="4" eb="6">
      <t>ジョウホウ</t>
    </rPh>
    <phoneticPr fontId="2"/>
  </si>
  <si>
    <t>事業名</t>
  </si>
  <si>
    <t>業務名</t>
    <rPh sb="2" eb="3">
      <t>メイ</t>
    </rPh>
    <phoneticPr fontId="2"/>
  </si>
  <si>
    <t>1⑤</t>
  </si>
  <si>
    <t>全体総括</t>
    <rPh sb="0" eb="2">
      <t>ゼンタイ</t>
    </rPh>
    <rPh sb="2" eb="4">
      <t>ソウカツ</t>
    </rPh>
    <phoneticPr fontId="2"/>
  </si>
  <si>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</si>
  <si>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</si>
  <si>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</si>
  <si>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</si>
  <si>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2"/>
  </si>
  <si>
    <t>⑤経費回収率(％)</t>
  </si>
  <si>
    <t>類似団体区分</t>
    <rPh sb="4" eb="6">
      <t>クブン</t>
    </rPh>
    <phoneticPr fontId="2"/>
  </si>
  <si>
    <t>令和4年度全国平均</t>
    <rPh sb="0" eb="2">
      <t>レイワ</t>
    </rPh>
    <rPh sb="3" eb="5">
      <t>ネンド</t>
    </rPh>
    <phoneticPr fontId="2"/>
  </si>
  <si>
    <r>
      <t>人口密度(人/km</t>
    </r>
    <r>
      <rPr>
        <b/>
        <vertAlign val="superscript"/>
        <sz val="11"/>
        <color theme="1"/>
        <rFont val="ＭＳ ゴシック"/>
      </rPr>
      <t>2</t>
    </r>
    <r>
      <rPr>
        <b/>
        <sz val="11"/>
        <color theme="1"/>
        <rFont val="ＭＳ ゴシック"/>
      </rPr>
      <t>)</t>
    </r>
  </si>
  <si>
    <t>グラフ凡例</t>
    <rPh sb="3" eb="5">
      <t>ハンレイ</t>
    </rPh>
    <phoneticPr fontId="2"/>
  </si>
  <si>
    <t>大項目</t>
    <rPh sb="0" eb="3">
      <t>ダイコウモク</t>
    </rPh>
    <phoneticPr fontId="2"/>
  </si>
  <si>
    <t>当該団体値（当該値）</t>
    <rPh sb="2" eb="4">
      <t>ダンタイ</t>
    </rPh>
    <phoneticPr fontId="2"/>
  </si>
  <si>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</si>
  <si>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</si>
  <si>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</si>
  <si>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2"/>
  </si>
  <si>
    <t>普及率(％)</t>
  </si>
  <si>
    <t>有収率(％)</t>
    <rPh sb="0" eb="1">
      <t>ユウ</t>
    </rPh>
    <rPh sb="1" eb="3">
      <t>シュウリツ</t>
    </rPh>
    <phoneticPr fontId="2"/>
  </si>
  <si>
    <t>③流動比率(％)</t>
    <rPh sb="1" eb="3">
      <t>リュウドウ</t>
    </rPh>
    <rPh sb="3" eb="5">
      <t>ヒリツ</t>
    </rPh>
    <phoneticPr fontId="2"/>
  </si>
  <si>
    <t>1. 経営の健全性・効率性</t>
  </si>
  <si>
    <t>処理区域内人口(人)</t>
    <rPh sb="0" eb="2">
      <t>ショリ</t>
    </rPh>
    <rPh sb="2" eb="5">
      <t>クイキナイ</t>
    </rPh>
    <phoneticPr fontId="2"/>
  </si>
  <si>
    <r>
      <t>処理区域面積(km</t>
    </r>
    <r>
      <rPr>
        <b/>
        <vertAlign val="superscript"/>
        <sz val="11"/>
        <color theme="1"/>
        <rFont val="ＭＳ ゴシック"/>
      </rPr>
      <t>2</t>
    </r>
    <r>
      <rPr>
        <b/>
        <sz val="11"/>
        <color theme="1"/>
        <rFont val="ＭＳ ゴシック"/>
      </rPr>
      <t>)</t>
    </r>
    <rPh sb="0" eb="2">
      <t>ショリ</t>
    </rPh>
    <rPh sb="2" eb="4">
      <t>クイキ</t>
    </rPh>
    <phoneticPr fontId="2"/>
  </si>
  <si>
    <t>年度</t>
    <rPh sb="0" eb="2">
      <t>ネンド</t>
    </rPh>
    <phoneticPr fontId="2"/>
  </si>
  <si>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</si>
  <si>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2"/>
  </si>
  <si>
    <t>－</t>
  </si>
  <si>
    <t>2①</t>
  </si>
  <si>
    <t>類似団体平均値（平均値）</t>
  </si>
  <si>
    <t>【】</t>
  </si>
  <si>
    <t>分析欄</t>
    <rPh sb="0" eb="2">
      <t>ブンセキ</t>
    </rPh>
    <rPh sb="2" eb="3">
      <t>ラン</t>
    </rPh>
    <phoneticPr fontId="2"/>
  </si>
  <si>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</si>
  <si>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</si>
  <si>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</si>
  <si>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2"/>
  </si>
  <si>
    <t>全国平均</t>
    <rPh sb="0" eb="2">
      <t>ゼンコク</t>
    </rPh>
    <rPh sb="2" eb="4">
      <t>ヘイキン</t>
    </rPh>
    <phoneticPr fontId="2"/>
  </si>
  <si>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</si>
  <si>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</si>
  <si>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</si>
  <si>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</si>
  <si>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</si>
  <si>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</si>
  <si>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</si>
  <si>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</si>
  <si>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2"/>
  </si>
  <si>
    <t>2③</t>
  </si>
  <si>
    <t>下水道事業(法適用)</t>
    <rPh sb="3" eb="5">
      <t>ジギョウ</t>
    </rPh>
    <rPh sb="6" eb="7">
      <t>ホウ</t>
    </rPh>
    <rPh sb="7" eb="9">
      <t>テキヨウ</t>
    </rPh>
    <phoneticPr fontId="2"/>
  </si>
  <si>
    <t>項番</t>
    <rPh sb="0" eb="2">
      <t>コウバン</t>
    </rPh>
    <phoneticPr fontId="2"/>
  </si>
  <si>
    <t>都道府県名</t>
    <rPh sb="0" eb="4">
      <t>トドウフケン</t>
    </rPh>
    <rPh sb="4" eb="5">
      <t>メイ</t>
    </rPh>
    <phoneticPr fontId="2"/>
  </si>
  <si>
    <t>団体CD</t>
    <rPh sb="0" eb="2">
      <t>ダンタイ</t>
    </rPh>
    <phoneticPr fontId="2"/>
  </si>
  <si>
    <t>業務CD</t>
    <rPh sb="0" eb="2">
      <t>ギョウム</t>
    </rPh>
    <phoneticPr fontId="2"/>
  </si>
  <si>
    <t>基本情報</t>
    <rPh sb="0" eb="2">
      <t>キホン</t>
    </rPh>
    <rPh sb="2" eb="4">
      <t>ジョウホウ</t>
    </rPh>
    <phoneticPr fontId="2"/>
  </si>
  <si>
    <t>中項目</t>
    <rPh sb="0" eb="1">
      <t>チュウ</t>
    </rPh>
    <rPh sb="1" eb="3">
      <t>コウモク</t>
    </rPh>
    <phoneticPr fontId="2"/>
  </si>
  <si>
    <t>⑥汚水処理原価(円)</t>
    <rPh sb="1" eb="3">
      <t>オスイ</t>
    </rPh>
    <rPh sb="3" eb="5">
      <t>ショリ</t>
    </rPh>
    <rPh sb="5" eb="7">
      <t>ゲンカ</t>
    </rPh>
    <rPh sb="8" eb="9">
      <t>エン</t>
    </rPh>
    <phoneticPr fontId="2"/>
  </si>
  <si>
    <t>④企業債残高対事業規模比率(％)</t>
  </si>
  <si>
    <t>人口密度</t>
    <rPh sb="0" eb="2">
      <t>ジンコウ</t>
    </rPh>
    <rPh sb="2" eb="4">
      <t>ミツド</t>
    </rPh>
    <phoneticPr fontId="2"/>
  </si>
  <si>
    <t>⑦施設利用率(％)</t>
    <rPh sb="1" eb="3">
      <t>シセツ</t>
    </rPh>
    <rPh sb="3" eb="6">
      <t>リヨウリツ</t>
    </rPh>
    <phoneticPr fontId="2"/>
  </si>
  <si>
    <t>⑧水洗化率(％)</t>
  </si>
  <si>
    <t>①有形固定資産減価償却率(％)</t>
    <rPh sb="1" eb="3">
      <t>ユウケイ</t>
    </rPh>
    <rPh sb="3" eb="5">
      <t>コテイ</t>
    </rPh>
    <rPh sb="5" eb="7">
      <t>シサン</t>
    </rPh>
    <rPh sb="7" eb="9">
      <t>ゲンカ</t>
    </rPh>
    <rPh sb="9" eb="11">
      <t>ショウキャク</t>
    </rPh>
    <rPh sb="11" eb="12">
      <t>リツ</t>
    </rPh>
    <phoneticPr fontId="2"/>
  </si>
  <si>
    <t>②管渠老朽化率(％)</t>
  </si>
  <si>
    <t>③管渠改善率(％)</t>
  </si>
  <si>
    <t>小項目</t>
    <rPh sb="0" eb="3">
      <t>ショウコウモク</t>
    </rPh>
    <phoneticPr fontId="2"/>
  </si>
  <si>
    <t>法適・法非適</t>
    <rPh sb="0" eb="1">
      <t>ホウ</t>
    </rPh>
    <rPh sb="1" eb="2">
      <t>テキ</t>
    </rPh>
    <rPh sb="3" eb="4">
      <t>ホウ</t>
    </rPh>
    <rPh sb="4" eb="5">
      <t>ヒ</t>
    </rPh>
    <rPh sb="5" eb="6">
      <t>テキ</t>
    </rPh>
    <phoneticPr fontId="2"/>
  </si>
  <si>
    <t>業種名称</t>
    <rPh sb="0" eb="2">
      <t>ギョウシュ</t>
    </rPh>
    <rPh sb="2" eb="4">
      <t>メイショウ</t>
    </rPh>
    <phoneticPr fontId="2"/>
  </si>
  <si>
    <t>事業名称</t>
    <rPh sb="0" eb="2">
      <t>ジギョウ</t>
    </rPh>
    <rPh sb="2" eb="4">
      <t>メイショウ</t>
    </rPh>
    <phoneticPr fontId="2"/>
  </si>
  <si>
    <t>類似団体</t>
    <rPh sb="0" eb="2">
      <t>ルイジ</t>
    </rPh>
    <rPh sb="2" eb="4">
      <t>ダンタイ</t>
    </rPh>
    <phoneticPr fontId="2"/>
  </si>
  <si>
    <t>資金不足比率</t>
    <rPh sb="0" eb="2">
      <t>シキン</t>
    </rPh>
    <rPh sb="2" eb="4">
      <t>フソク</t>
    </rPh>
    <rPh sb="4" eb="6">
      <t>ヒリツ</t>
    </rPh>
    <phoneticPr fontId="2"/>
  </si>
  <si>
    <t>自己資本構成比率</t>
    <rPh sb="0" eb="2">
      <t>ジコ</t>
    </rPh>
    <rPh sb="2" eb="4">
      <t>シホン</t>
    </rPh>
    <rPh sb="4" eb="6">
      <t>コウセイ</t>
    </rPh>
    <rPh sb="6" eb="8">
      <t>ヒリツ</t>
    </rPh>
    <phoneticPr fontId="2"/>
  </si>
  <si>
    <t>普及率</t>
    <rPh sb="0" eb="2">
      <t>フキュウ</t>
    </rPh>
    <rPh sb="2" eb="3">
      <t>リツ</t>
    </rPh>
    <phoneticPr fontId="2"/>
  </si>
  <si>
    <t>有収率</t>
    <rPh sb="0" eb="1">
      <t>ユウ</t>
    </rPh>
    <rPh sb="1" eb="3">
      <t>シュウリツ</t>
    </rPh>
    <phoneticPr fontId="2"/>
  </si>
  <si>
    <t>1ヶ月20㎥当たり家庭料金</t>
    <rPh sb="2" eb="3">
      <t>ゲツ</t>
    </rPh>
    <rPh sb="6" eb="7">
      <t>ア</t>
    </rPh>
    <rPh sb="9" eb="11">
      <t>カテイ</t>
    </rPh>
    <rPh sb="11" eb="13">
      <t>リョウキン</t>
    </rPh>
    <phoneticPr fontId="2"/>
  </si>
  <si>
    <t>人口</t>
    <rPh sb="0" eb="2">
      <t>ジンコウ</t>
    </rPh>
    <phoneticPr fontId="2"/>
  </si>
  <si>
    <t>面積</t>
    <rPh sb="0" eb="2">
      <t>メンセキ</t>
    </rPh>
    <phoneticPr fontId="2"/>
  </si>
  <si>
    <t>処理区域内人口</t>
  </si>
  <si>
    <t>処理区域面積</t>
  </si>
  <si>
    <t>処理区域内人口密度</t>
  </si>
  <si>
    <t>比率(N-4)</t>
    <rPh sb="0" eb="2">
      <t>ヒリツ</t>
    </rPh>
    <phoneticPr fontId="2"/>
  </si>
  <si>
    <t>比率(N-3)</t>
    <rPh sb="0" eb="2">
      <t>ヒリツ</t>
    </rPh>
    <phoneticPr fontId="2"/>
  </si>
  <si>
    <t>比率(N-2)</t>
    <rPh sb="0" eb="2">
      <t>ヒリツ</t>
    </rPh>
    <phoneticPr fontId="2"/>
  </si>
  <si>
    <t>比率(N-1)</t>
    <rPh sb="0" eb="2">
      <t>ヒリツ</t>
    </rPh>
    <phoneticPr fontId="2"/>
  </si>
  <si>
    <t>比率(N)</t>
    <rPh sb="0" eb="2">
      <t>ヒリツ</t>
    </rPh>
    <phoneticPr fontId="2"/>
  </si>
  <si>
    <t>全国平均</t>
  </si>
  <si>
    <t>類似団体平均(N-4)</t>
  </si>
  <si>
    <t>類似団体平均(N-3)</t>
  </si>
  <si>
    <t>類似団体平均(N-2)</t>
  </si>
  <si>
    <t>類似団体平均(N-1)</t>
  </si>
  <si>
    <t>類似団体平均(N)</t>
  </si>
  <si>
    <t>参照用</t>
    <rPh sb="0" eb="3">
      <t>サンショウヨウ</t>
    </rPh>
    <phoneticPr fontId="2"/>
  </si>
  <si>
    <t>静岡県　函南町</t>
  </si>
  <si>
    <t>法適用</t>
  </si>
  <si>
    <t>下水道事業</t>
  </si>
  <si>
    <t>D1</t>
  </si>
  <si>
    <t>非設置</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</si>
  <si>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</si>
  <si>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</si>
  <si>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</si>
  <si>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</si>
  <si>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</si>
  <si>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Ｎ年度</t>
    <rPh sb="1" eb="3">
      <t>ネンド</t>
    </rPh>
    <phoneticPr fontId="2"/>
  </si>
  <si>
    <t>←年数補正</t>
    <rPh sb="1" eb="3">
      <t>ネンスウ</t>
    </rPh>
    <rPh sb="3" eb="5">
      <t>ホセイ</t>
    </rPh>
    <phoneticPr fontId="2"/>
  </si>
  <si>
    <t>←日数補正</t>
    <rPh sb="1" eb="3">
      <t>ニッスウ</t>
    </rPh>
    <rPh sb="3" eb="5">
      <t>ホセイ</t>
    </rPh>
    <phoneticPr fontId="2"/>
  </si>
  <si>
    <t>"H"yy</t>
  </si>
  <si>
    <t>"R"dd</t>
  </si>
  <si>
    <t>←書式設定</t>
    <rPh sb="1" eb="3">
      <t>ショシキ</t>
    </rPh>
    <rPh sb="3" eb="5">
      <t>セッテイ</t>
    </rPh>
    <phoneticPr fontId="2"/>
  </si>
  <si>
    <t>本事業は公共下水道事業とはセグメント分けしていない事業であるため、数値的にも類似していると言える。
事業規模は公共下水道事業に比べ、大きくないが、未整備の区域が点在している状況であり、10年概成を目指す上では、今後の下水道整備について再編を検討する必要があると考える。
経常収支比率が100％を超え、健全な経営状況と見えるが、収益的収支と投資的収支のバランスを保つために一般会計からの繰入金に依存しているところであることから、定期的に料金の見直しを図るため、審議会を開催し、経営の見直しを行っていく必要がある。
今後も効率的な経営を推進するため、経費節減に努めていきたい。</t>
    <rPh sb="0" eb="1">
      <t>ホン</t>
    </rPh>
    <rPh sb="1" eb="3">
      <t>ジギョウ</t>
    </rPh>
    <rPh sb="4" eb="6">
      <t>コウキョウ</t>
    </rPh>
    <rPh sb="6" eb="9">
      <t>ゲスイドウ</t>
    </rPh>
    <rPh sb="9" eb="11">
      <t>ジギョウ</t>
    </rPh>
    <rPh sb="18" eb="19">
      <t>ワ</t>
    </rPh>
    <rPh sb="25" eb="27">
      <t>ジギョウ</t>
    </rPh>
    <rPh sb="33" eb="36">
      <t>スウチテキ</t>
    </rPh>
    <rPh sb="38" eb="40">
      <t>ルイジ</t>
    </rPh>
    <rPh sb="45" eb="46">
      <t>イ</t>
    </rPh>
    <rPh sb="50" eb="52">
      <t>ジギョウ</t>
    </rPh>
    <rPh sb="52" eb="54">
      <t>キボ</t>
    </rPh>
    <rPh sb="55" eb="57">
      <t>コウキョウ</t>
    </rPh>
    <rPh sb="57" eb="60">
      <t>ゲスイドウ</t>
    </rPh>
    <rPh sb="60" eb="62">
      <t>ジギョウ</t>
    </rPh>
    <rPh sb="63" eb="64">
      <t>クラ</t>
    </rPh>
    <rPh sb="66" eb="67">
      <t>オオ</t>
    </rPh>
    <rPh sb="73" eb="76">
      <t>ミセイビ</t>
    </rPh>
    <rPh sb="77" eb="79">
      <t>クイキ</t>
    </rPh>
    <rPh sb="80" eb="82">
      <t>テンザイ</t>
    </rPh>
    <rPh sb="86" eb="88">
      <t>ジョウキョウ</t>
    </rPh>
    <rPh sb="94" eb="95">
      <t>ネン</t>
    </rPh>
    <rPh sb="95" eb="97">
      <t>ガイセイ</t>
    </rPh>
    <rPh sb="98" eb="100">
      <t>メザ</t>
    </rPh>
    <rPh sb="101" eb="102">
      <t>ウエ</t>
    </rPh>
    <rPh sb="105" eb="107">
      <t>コンゴ</t>
    </rPh>
    <rPh sb="108" eb="111">
      <t>ゲスイドウ</t>
    </rPh>
    <rPh sb="111" eb="113">
      <t>セイビ</t>
    </rPh>
    <rPh sb="117" eb="119">
      <t>サイヘン</t>
    </rPh>
    <rPh sb="120" eb="122">
      <t>ケントウ</t>
    </rPh>
    <rPh sb="124" eb="126">
      <t>ヒツヨウ</t>
    </rPh>
    <rPh sb="130" eb="131">
      <t>カンガ</t>
    </rPh>
    <rPh sb="150" eb="152">
      <t>ケンゼン</t>
    </rPh>
    <rPh sb="153" eb="155">
      <t>ケイエイ</t>
    </rPh>
    <rPh sb="155" eb="157">
      <t>ジョウキョウ</t>
    </rPh>
    <rPh sb="158" eb="159">
      <t>ミ</t>
    </rPh>
    <rPh sb="163" eb="166">
      <t>シュウエキテキ</t>
    </rPh>
    <rPh sb="166" eb="168">
      <t>シュウシ</t>
    </rPh>
    <rPh sb="169" eb="172">
      <t>トウシテキ</t>
    </rPh>
    <rPh sb="172" eb="174">
      <t>シュウシ</t>
    </rPh>
    <rPh sb="180" eb="181">
      <t>タモ</t>
    </rPh>
    <rPh sb="185" eb="187">
      <t>イッパン</t>
    </rPh>
    <rPh sb="187" eb="189">
      <t>カイケイ</t>
    </rPh>
    <rPh sb="192" eb="194">
      <t>クリイレ</t>
    </rPh>
    <rPh sb="194" eb="195">
      <t>キン</t>
    </rPh>
    <rPh sb="196" eb="198">
      <t>イゾン</t>
    </rPh>
    <rPh sb="213" eb="216">
      <t>テイキテキ</t>
    </rPh>
    <rPh sb="217" eb="219">
      <t>リョウキン</t>
    </rPh>
    <rPh sb="220" eb="222">
      <t>ミナオ</t>
    </rPh>
    <rPh sb="224" eb="225">
      <t>ハカ</t>
    </rPh>
    <rPh sb="229" eb="232">
      <t>シンギカイ</t>
    </rPh>
    <rPh sb="233" eb="235">
      <t>カイサイ</t>
    </rPh>
    <rPh sb="237" eb="239">
      <t>ケイエイ</t>
    </rPh>
    <rPh sb="240" eb="242">
      <t>ミナオ</t>
    </rPh>
    <rPh sb="244" eb="245">
      <t>オコナ</t>
    </rPh>
    <rPh sb="249" eb="251">
      <t>ヒツヨウ</t>
    </rPh>
    <rPh sb="256" eb="258">
      <t>コンゴ</t>
    </rPh>
    <rPh sb="259" eb="262">
      <t>コウリツテキ</t>
    </rPh>
    <rPh sb="263" eb="265">
      <t>ケイエイ</t>
    </rPh>
    <rPh sb="266" eb="268">
      <t>スイシン</t>
    </rPh>
    <rPh sb="273" eb="275">
      <t>ケイヒ</t>
    </rPh>
    <rPh sb="275" eb="277">
      <t>セツゲン</t>
    </rPh>
    <rPh sb="278" eb="279">
      <t>ツト</t>
    </rPh>
    <phoneticPr fontId="2"/>
  </si>
  <si>
    <t xml:space="preserve">特定環境保全公共下水道については、市街化区域の公共下水道整備に合わせて市街化調整区域の住宅密集地を中心に下水道区域に取り込み整備を行っている。財務諸表は、公共下水道とセグメント分けせず行っていることから、数値は類似している。
①収益的支出比率は100%を上回っている。R元年度に下水道使用料をの料金改定を行った結果であり、今後も安定して経営出来るよう料金改定は段階的に行っていく予定である。
②下水道使用料の増収と維持管理費等の支出の抑制に努めた結果と言える。
③流動比率は100％を下回っているが、昨年度までと比較し増加している。経営の健全性を図るため今後も努力していく。
④一般財源の不足により、他会計繰入金にて企業債を償還しているが、将来的に償還金額が減少していくことにより使用料で賄って行けるような経営の改善を図っていく必要がある。
⑤平均値は微増を続けているものの、費用に対する経費回収率が100％を下回り、他会計繰入金に頼っている状況である。今後、経営の健全性は図っていくために下水道使用料による増収と維持管理費等の支出の抑制を続けて努めていく必要がある。
⑥流域下水道のため、県管理汚水処理場の維持管理費によって負担金が決定されているため、コスト削減が困難である。
⑦流域下水道のため、県管理の処理場で処理しているため０％である。
⑧毎年度、面整備拡充により面整備率は上がっているものの、接続件数が伸びていないことが率低下の原因と判断する。目標とする90%以上に届くよう周知及び促進を行っていく必要がある。
</t>
    <rPh sb="0" eb="2">
      <t>トクテイ</t>
    </rPh>
    <rPh sb="2" eb="4">
      <t>カンキョウ</t>
    </rPh>
    <rPh sb="4" eb="6">
      <t>ホゼン</t>
    </rPh>
    <rPh sb="6" eb="8">
      <t>コウキョウ</t>
    </rPh>
    <rPh sb="8" eb="11">
      <t>ゲスイドウ</t>
    </rPh>
    <rPh sb="17" eb="20">
      <t>シガイカ</t>
    </rPh>
    <rPh sb="20" eb="22">
      <t>クイキ</t>
    </rPh>
    <rPh sb="23" eb="25">
      <t>コウキョウ</t>
    </rPh>
    <rPh sb="25" eb="28">
      <t>ゲスイドウ</t>
    </rPh>
    <rPh sb="28" eb="30">
      <t>セイビ</t>
    </rPh>
    <rPh sb="31" eb="32">
      <t>ア</t>
    </rPh>
    <rPh sb="35" eb="38">
      <t>シガイカ</t>
    </rPh>
    <rPh sb="38" eb="40">
      <t>チョウセイ</t>
    </rPh>
    <rPh sb="40" eb="42">
      <t>クイキ</t>
    </rPh>
    <rPh sb="43" eb="45">
      <t>ジュウタク</t>
    </rPh>
    <rPh sb="45" eb="48">
      <t>ミッシュウチ</t>
    </rPh>
    <rPh sb="49" eb="51">
      <t>チュウシン</t>
    </rPh>
    <rPh sb="52" eb="55">
      <t>ゲスイドウ</t>
    </rPh>
    <rPh sb="55" eb="57">
      <t>クイキ</t>
    </rPh>
    <rPh sb="58" eb="59">
      <t>ト</t>
    </rPh>
    <rPh sb="60" eb="61">
      <t>コ</t>
    </rPh>
    <rPh sb="62" eb="64">
      <t>セイビ</t>
    </rPh>
    <rPh sb="65" eb="66">
      <t>オコナ</t>
    </rPh>
    <rPh sb="71" eb="75">
      <t>ザイムショヒョウ</t>
    </rPh>
    <rPh sb="77" eb="79">
      <t>コウキョウ</t>
    </rPh>
    <rPh sb="79" eb="82">
      <t>ゲスイドウ</t>
    </rPh>
    <rPh sb="88" eb="89">
      <t>ワ</t>
    </rPh>
    <rPh sb="92" eb="93">
      <t>オコナ</t>
    </rPh>
    <rPh sb="102" eb="104">
      <t>スウチ</t>
    </rPh>
    <rPh sb="105" eb="107">
      <t>ルイジ</t>
    </rPh>
    <rPh sb="127" eb="129">
      <t>ウワマワ</t>
    </rPh>
    <rPh sb="135" eb="137">
      <t>ガンネン</t>
    </rPh>
    <rPh sb="137" eb="138">
      <t>ド</t>
    </rPh>
    <rPh sb="139" eb="142">
      <t>ゲスイドウ</t>
    </rPh>
    <rPh sb="142" eb="145">
      <t>シヨウリョウ</t>
    </rPh>
    <rPh sb="147" eb="149">
      <t>リョウキン</t>
    </rPh>
    <rPh sb="149" eb="151">
      <t>カイテイ</t>
    </rPh>
    <rPh sb="152" eb="153">
      <t>オコナ</t>
    </rPh>
    <rPh sb="155" eb="157">
      <t>ケッカ</t>
    </rPh>
    <rPh sb="161" eb="163">
      <t>コンゴ</t>
    </rPh>
    <rPh sb="164" eb="166">
      <t>アンテイ</t>
    </rPh>
    <rPh sb="168" eb="170">
      <t>ケイエイ</t>
    </rPh>
    <rPh sb="170" eb="172">
      <t>デキ</t>
    </rPh>
    <rPh sb="175" eb="177">
      <t>リョウキン</t>
    </rPh>
    <rPh sb="177" eb="179">
      <t>カイテイ</t>
    </rPh>
    <rPh sb="180" eb="183">
      <t>ダンカイテキ</t>
    </rPh>
    <rPh sb="184" eb="185">
      <t>オコナ</t>
    </rPh>
    <rPh sb="189" eb="191">
      <t>ヨテイ</t>
    </rPh>
    <rPh sb="197" eb="200">
      <t>ゲスイドウ</t>
    </rPh>
    <rPh sb="200" eb="203">
      <t>シヨウリョウ</t>
    </rPh>
    <rPh sb="204" eb="206">
      <t>ゾウシュウ</t>
    </rPh>
    <rPh sb="207" eb="209">
      <t>イジ</t>
    </rPh>
    <rPh sb="209" eb="212">
      <t>カンリヒ</t>
    </rPh>
    <rPh sb="212" eb="213">
      <t>トウ</t>
    </rPh>
    <rPh sb="214" eb="216">
      <t>シシュツ</t>
    </rPh>
    <rPh sb="217" eb="219">
      <t>ヨクセイ</t>
    </rPh>
    <rPh sb="220" eb="221">
      <t>ツト</t>
    </rPh>
    <rPh sb="223" eb="225">
      <t>ケッカ</t>
    </rPh>
    <rPh sb="226" eb="227">
      <t>イ</t>
    </rPh>
    <rPh sb="250" eb="253">
      <t>サクネンド</t>
    </rPh>
    <rPh sb="256" eb="258">
      <t>ヒカク</t>
    </rPh>
    <rPh sb="259" eb="261">
      <t>ゾウカ</t>
    </rPh>
    <rPh sb="266" eb="268">
      <t>ケイエイ</t>
    </rPh>
    <rPh sb="269" eb="272">
      <t>ケンゼンセイ</t>
    </rPh>
    <rPh sb="273" eb="274">
      <t>ハカ</t>
    </rPh>
    <rPh sb="277" eb="279">
      <t>コンゴ</t>
    </rPh>
    <rPh sb="280" eb="282">
      <t>ドリョク</t>
    </rPh>
    <rPh sb="340" eb="343">
      <t>シヨウリョウ</t>
    </rPh>
    <rPh sb="344" eb="345">
      <t>マカナ</t>
    </rPh>
    <rPh sb="347" eb="348">
      <t>イ</t>
    </rPh>
    <rPh sb="353" eb="355">
      <t>ケイエイ</t>
    </rPh>
    <rPh sb="356" eb="358">
      <t>カイゼン</t>
    </rPh>
    <rPh sb="359" eb="360">
      <t>ハカ</t>
    </rPh>
    <rPh sb="364" eb="366">
      <t>ヒツヨウ</t>
    </rPh>
    <rPh sb="372" eb="375">
      <t>ヘイキンチ</t>
    </rPh>
    <rPh sb="376" eb="378">
      <t>ビゾウ</t>
    </rPh>
    <rPh sb="379" eb="380">
      <t>ツヅ</t>
    </rPh>
    <rPh sb="470" eb="471">
      <t>ツヅ</t>
    </rPh>
    <rPh sb="498" eb="500">
      <t>オスイ</t>
    </rPh>
    <rPh sb="586" eb="587">
      <t>メン</t>
    </rPh>
    <rPh sb="587" eb="589">
      <t>セイビ</t>
    </rPh>
    <rPh sb="589" eb="590">
      <t>リツ</t>
    </rPh>
    <rPh sb="591" eb="592">
      <t>ア</t>
    </rPh>
    <rPh sb="601" eb="603">
      <t>セツゾク</t>
    </rPh>
    <rPh sb="603" eb="605">
      <t>ケンスウ</t>
    </rPh>
    <rPh sb="606" eb="607">
      <t>ノ</t>
    </rPh>
    <rPh sb="615" eb="616">
      <t>リツ</t>
    </rPh>
    <rPh sb="616" eb="618">
      <t>テイカ</t>
    </rPh>
    <rPh sb="619" eb="621">
      <t>ゲンイン</t>
    </rPh>
    <rPh sb="622" eb="624">
      <t>ハンダン</t>
    </rPh>
    <rPh sb="627" eb="629">
      <t>モクヒョウ</t>
    </rPh>
    <rPh sb="638" eb="639">
      <t>トド</t>
    </rPh>
    <rPh sb="642" eb="644">
      <t>シュウチ</t>
    </rPh>
    <rPh sb="644" eb="645">
      <t>オヨ</t>
    </rPh>
    <rPh sb="646" eb="648">
      <t>ソクシン</t>
    </rPh>
    <rPh sb="649" eb="650">
      <t>オコナ</t>
    </rPh>
    <rPh sb="654" eb="656">
      <t>ヒツヨウ</t>
    </rPh>
    <phoneticPr fontId="13"/>
  </si>
  <si>
    <t>公共下水道と同様に昭和52年から下水道事業に着手しており、布設から30年以上経過した管が増えてきている。現在までに重要な汚水幹線管渠の耐震化整備が令和７年度で終了する予定であるが、その他の下水道管渠の長寿命化や布設替えの事業を進めていく必要がある。令和６年度にストックマネジメント計画を策定し、点検及び調査を実施しながら効果的に事業を推進していく。
③昨年度より更新工事の件数が増加したため、当該値は上昇している。今後も積極的に更新事業を推進していく必要がある。</t>
    <rPh sb="0" eb="2">
      <t>コウキョウ</t>
    </rPh>
    <rPh sb="2" eb="5">
      <t>ゲスイドウ</t>
    </rPh>
    <rPh sb="6" eb="8">
      <t>ドウヨウ</t>
    </rPh>
    <rPh sb="176" eb="179">
      <t>サクネンド</t>
    </rPh>
    <rPh sb="181" eb="183">
      <t>コウシン</t>
    </rPh>
    <rPh sb="183" eb="185">
      <t>コウジ</t>
    </rPh>
    <rPh sb="186" eb="188">
      <t>ケンスウ</t>
    </rPh>
    <rPh sb="189" eb="191">
      <t>ゾウカ</t>
    </rPh>
    <rPh sb="196" eb="198">
      <t>トウガイ</t>
    </rPh>
    <rPh sb="198" eb="199">
      <t>チ</t>
    </rPh>
    <rPh sb="200" eb="202">
      <t>ジョウショウ</t>
    </rPh>
    <rPh sb="207" eb="209">
      <t>コンゴ</t>
    </rPh>
    <rPh sb="210" eb="213">
      <t>セッキョクテキ</t>
    </rPh>
    <rPh sb="214" eb="216">
      <t>コウシン</t>
    </rPh>
    <rPh sb="216" eb="218">
      <t>ジギョウ</t>
    </rPh>
    <rPh sb="219" eb="221">
      <t>スイシン</t>
    </rPh>
    <rPh sb="225" eb="227">
      <t>ヒツヨウ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</si>
</sst>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auto="1"/>
      <name val="游ゴシック"/>
      <family val="2"/>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4" fillId="0" borderId="2" xfId="0" applyFont="1" applyBorder="1" applyAlignment="1" applyProtection="1">
      <alignment horizontal="center" vertical="center"/>
      <protection hidden="1"/>
    </xf>
    <xf numFmtId="176" fontId="4" fillId="0" borderId="2" xfId="0" applyNumberFormat="1" applyFont="1" applyBorder="1" applyAlignment="1" applyProtection="1">
      <alignment horizontal="center" vertical="center"/>
      <protection hidden="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4" fillId="0" borderId="4" xfId="0" applyFont="1" applyBorder="1">
      <alignment vertical="center"/>
    </xf>
    <xf numFmtId="0" fontId="4" fillId="0" borderId="5" xfId="0" applyFont="1" applyBorder="1">
      <alignment vertical="center"/>
    </xf>
    <xf numFmtId="0" fontId="7" fillId="0" borderId="0" xfId="0" applyFont="1" applyProtection="1">
      <alignment vertical="center"/>
      <protection hidden="1"/>
    </xf>
    <xf numFmtId="0" fontId="6" fillId="0" borderId="6" xfId="0" applyFont="1" applyBorder="1" applyAlignment="1">
      <alignment horizontal="center" vertical="center"/>
    </xf>
    <xf numFmtId="0" fontId="6" fillId="0" borderId="0" xfId="0" applyFont="1" applyAlignment="1">
      <alignment horizontal="center" vertical="center"/>
    </xf>
    <xf numFmtId="0" fontId="8" fillId="0" borderId="0" xfId="0" applyFont="1" applyAlignment="1">
      <alignment horizontal="center" vertical="center"/>
    </xf>
    <xf numFmtId="0" fontId="4" fillId="0" borderId="1" xfId="0" applyFont="1" applyBorder="1">
      <alignment vertical="center"/>
    </xf>
    <xf numFmtId="0" fontId="3" fillId="0" borderId="0" xfId="0" applyFont="1" applyAlignment="1">
      <alignment horizontal="center" vertical="center"/>
    </xf>
    <xf numFmtId="0" fontId="4" fillId="0" borderId="6" xfId="0" applyFont="1" applyBorder="1" applyAlignment="1">
      <alignment horizontal="left" vertical="center"/>
    </xf>
    <xf numFmtId="0" fontId="9" fillId="0" borderId="0" xfId="0" applyFont="1">
      <alignment vertical="center"/>
    </xf>
    <xf numFmtId="0" fontId="4" fillId="0" borderId="2" xfId="0" applyFont="1" applyBorder="1" applyAlignment="1" applyProtection="1">
      <alignment horizontal="center" vertical="center" shrinkToFit="1"/>
      <protection hidden="1"/>
    </xf>
    <xf numFmtId="177" fontId="4" fillId="0" borderId="2" xfId="0" applyNumberFormat="1" applyFont="1" applyBorder="1" applyAlignment="1" applyProtection="1">
      <alignment horizontal="center" vertical="center"/>
      <protection hidden="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6"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3" fillId="0" borderId="5"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4" fillId="0" borderId="4" xfId="1" applyFont="1" applyBorder="1" applyAlignment="1" applyProtection="1">
      <alignment horizontal="left" vertical="top" wrapText="1"/>
      <protection locked="0"/>
    </xf>
    <xf numFmtId="0" fontId="4" fillId="0" borderId="5" xfId="1" applyFont="1" applyBorder="1" applyAlignment="1" applyProtection="1">
      <alignment horizontal="left" vertical="top" wrapText="1"/>
      <protection locked="0"/>
    </xf>
    <xf numFmtId="0" fontId="6" fillId="0" borderId="6"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4" fillId="0" borderId="0" xfId="1" applyFont="1" applyBorder="1" applyAlignment="1" applyProtection="1">
      <alignment horizontal="left" vertical="top" wrapText="1"/>
      <protection locked="0"/>
    </xf>
    <xf numFmtId="0" fontId="4" fillId="0" borderId="1" xfId="1"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3" fillId="0" borderId="1" xfId="0" applyFont="1" applyBorder="1" applyAlignment="1">
      <alignment horizontal="left" vertical="center"/>
    </xf>
    <xf numFmtId="0" fontId="6" fillId="0" borderId="7" xfId="0" applyFont="1" applyBorder="1" applyAlignment="1">
      <alignment horizontal="left" vertical="center"/>
    </xf>
    <xf numFmtId="0" fontId="10" fillId="0" borderId="8" xfId="0" applyFont="1" applyBorder="1" applyAlignment="1">
      <alignment horizontal="left" vertical="center"/>
    </xf>
    <xf numFmtId="0" fontId="11" fillId="0" borderId="8" xfId="0" applyFont="1" applyBorder="1" applyAlignment="1">
      <alignment horizontal="left" vertical="center"/>
    </xf>
    <xf numFmtId="0" fontId="3" fillId="0" borderId="9"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4" fillId="0" borderId="8" xfId="1" applyFont="1" applyBorder="1" applyAlignment="1" applyProtection="1">
      <alignment horizontal="left" vertical="top" wrapText="1"/>
      <protection locked="0"/>
    </xf>
    <xf numFmtId="0" fontId="4" fillId="0" borderId="9" xfId="1"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2" applyNumberFormat="1" applyFont="1" applyFill="1" applyBorder="1" applyAlignment="1">
      <alignment vertical="center" shrinkToFit="1"/>
    </xf>
    <xf numFmtId="176" fontId="0" fillId="0" borderId="2" xfId="2"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7"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2" applyNumberFormat="1" applyFont="1" applyFill="1" applyBorder="1" applyAlignment="1">
      <alignment vertical="center" shrinkToFit="1"/>
    </xf>
  </cellXfs>
  <cellStyles count="3">
    <cellStyle name="標準" xfId="0" builtinId="0"/>
    <cellStyle name="標準 2"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xmlns:x16r2="http://schemas.microsoft.com/office/spreadsheetml/2015/02/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0.95</c:v>
                </c:pt>
                <c:pt idx="2">
                  <c:v>1.8199999999999998</c:v>
                </c:pt>
                <c:pt idx="3">
                  <c:v>4.e-002</c:v>
                </c:pt>
                <c:pt idx="4">
                  <c:v>3.71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4.e-002</c:v>
                </c:pt>
                <c:pt idx="2">
                  <c:v>6.e-002</c:v>
                </c:pt>
                <c:pt idx="3">
                  <c:v>0.27</c:v>
                </c:pt>
                <c:pt idx="4">
                  <c:v>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45.68</c:v>
                </c:pt>
                <c:pt idx="2">
                  <c:v>45.87</c:v>
                </c:pt>
                <c:pt idx="3">
                  <c:v>44.24</c:v>
                </c:pt>
                <c:pt idx="4">
                  <c:v>45.3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83.2</c:v>
                </c:pt>
                <c:pt idx="2">
                  <c:v>81.430000000000007</c:v>
                </c:pt>
                <c:pt idx="3">
                  <c:v>79.099999999999994</c:v>
                </c:pt>
                <c:pt idx="4">
                  <c:v>80.400000000000006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87.96</c:v>
                </c:pt>
                <c:pt idx="2">
                  <c:v>87.65</c:v>
                </c:pt>
                <c:pt idx="3">
                  <c:v>88.15</c:v>
                </c:pt>
                <c:pt idx="4">
                  <c:v>88.37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94.74</c:v>
                </c:pt>
                <c:pt idx="2">
                  <c:v>101.01</c:v>
                </c:pt>
                <c:pt idx="3">
                  <c:v>104.92</c:v>
                </c:pt>
                <c:pt idx="4">
                  <c:v>101.88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103.34</c:v>
                </c:pt>
                <c:pt idx="2">
                  <c:v>102.7</c:v>
                </c:pt>
                <c:pt idx="3">
                  <c:v>104.11</c:v>
                </c:pt>
                <c:pt idx="4">
                  <c:v>101.98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3.9</c:v>
                </c:pt>
                <c:pt idx="2">
                  <c:v>7.61</c:v>
                </c:pt>
                <c:pt idx="3">
                  <c:v>10.9</c:v>
                </c:pt>
                <c:pt idx="4">
                  <c:v>14.06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27.82</c:v>
                </c:pt>
                <c:pt idx="2">
                  <c:v>29.24</c:v>
                </c:pt>
                <c:pt idx="3">
                  <c:v>31.73</c:v>
                </c:pt>
                <c:pt idx="4">
                  <c:v>32.57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c:v>0</c:v>
                </c:pt>
                <c:pt idx="2">
                  <c:v>0</c:v>
                </c:pt>
                <c:pt idx="3">
                  <c:v>0</c:v>
                </c:pt>
                <c:pt idx="4" formatCode="#,##0.00;&quot;△&quot;#,##0.00;&quot;-&quot;">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22.12</c:v>
                </c:pt>
                <c:pt idx="2">
                  <c:v>2.82</c:v>
                </c:pt>
                <c:pt idx="3" formatCode="#,##0.00;&quot;△&quot;#,##0.00">
                  <c:v>0</c:v>
                </c:pt>
                <c:pt idx="4" formatCode="#,##0.00;&quot;△&quot;#,##0.00">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29.74</c:v>
                </c:pt>
                <c:pt idx="2">
                  <c:v>48.2</c:v>
                </c:pt>
                <c:pt idx="3">
                  <c:v>46.91</c:v>
                </c:pt>
                <c:pt idx="4">
                  <c:v>52.27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41.92</c:v>
                </c:pt>
                <c:pt idx="2">
                  <c:v>53.18</c:v>
                </c:pt>
                <c:pt idx="3">
                  <c:v>54.28</c:v>
                </c:pt>
                <c:pt idx="4">
                  <c:v>56.65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53.44</c:v>
                </c:pt>
                <c:pt idx="2">
                  <c:v>46.85</c:v>
                </c:pt>
                <c:pt idx="3">
                  <c:v>44.35</c:v>
                </c:pt>
                <c:pt idx="4">
                  <c:v>41.51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1267.3900000000001</c:v>
                </c:pt>
                <c:pt idx="2">
                  <c:v>1268.6300000000001</c:v>
                </c:pt>
                <c:pt idx="3">
                  <c:v>1283.69</c:v>
                </c:pt>
                <c:pt idx="4">
                  <c:v>1160.22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70.44</c:v>
                </c:pt>
                <c:pt idx="2">
                  <c:v>72.2</c:v>
                </c:pt>
                <c:pt idx="3">
                  <c:v>73.989999999999995</c:v>
                </c:pt>
                <c:pt idx="4">
                  <c:v>74.16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84.3</c:v>
                </c:pt>
                <c:pt idx="2">
                  <c:v>82.88</c:v>
                </c:pt>
                <c:pt idx="3">
                  <c:v>82.53</c:v>
                </c:pt>
                <c:pt idx="4">
                  <c:v>81.81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185.47</c:v>
                </c:pt>
                <c:pt idx="2">
                  <c:v>187.76</c:v>
                </c:pt>
                <c:pt idx="3">
                  <c:v>190.48</c:v>
                </c:pt>
                <c:pt idx="4">
                  <c:v>193.59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1449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1449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1449050"/>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1620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1620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16205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G67"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函南町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D1</v>
      </c>
      <c r="X8" s="6"/>
      <c r="Y8" s="6"/>
      <c r="Z8" s="6"/>
      <c r="AA8" s="6"/>
      <c r="AB8" s="6"/>
      <c r="AC8" s="6"/>
      <c r="AD8" s="20" t="str">
        <f>データ!$M$6</f>
        <v>非設置</v>
      </c>
      <c r="AE8" s="20"/>
      <c r="AF8" s="20"/>
      <c r="AG8" s="20"/>
      <c r="AH8" s="20"/>
      <c r="AI8" s="20"/>
      <c r="AJ8" s="20"/>
      <c r="AK8" s="3"/>
      <c r="AL8" s="21">
        <f>データ!S6</f>
        <v>37042</v>
      </c>
      <c r="AM8" s="21"/>
      <c r="AN8" s="21"/>
      <c r="AO8" s="21"/>
      <c r="AP8" s="21"/>
      <c r="AQ8" s="21"/>
      <c r="AR8" s="21"/>
      <c r="AS8" s="21"/>
      <c r="AT8" s="7">
        <f>データ!T6</f>
        <v>65.16</v>
      </c>
      <c r="AU8" s="7"/>
      <c r="AV8" s="7"/>
      <c r="AW8" s="7"/>
      <c r="AX8" s="7"/>
      <c r="AY8" s="7"/>
      <c r="AZ8" s="7"/>
      <c r="BA8" s="7"/>
      <c r="BB8" s="7">
        <f>データ!U6</f>
        <v>568.48</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24.56</v>
      </c>
      <c r="J10" s="7"/>
      <c r="K10" s="7"/>
      <c r="L10" s="7"/>
      <c r="M10" s="7"/>
      <c r="N10" s="7"/>
      <c r="O10" s="7"/>
      <c r="P10" s="7">
        <f>データ!P6</f>
        <v>10.14</v>
      </c>
      <c r="Q10" s="7"/>
      <c r="R10" s="7"/>
      <c r="S10" s="7"/>
      <c r="T10" s="7"/>
      <c r="U10" s="7"/>
      <c r="V10" s="7"/>
      <c r="W10" s="7">
        <f>データ!Q6</f>
        <v>80.680000000000007</v>
      </c>
      <c r="X10" s="7"/>
      <c r="Y10" s="7"/>
      <c r="Z10" s="7"/>
      <c r="AA10" s="7"/>
      <c r="AB10" s="7"/>
      <c r="AC10" s="7"/>
      <c r="AD10" s="21">
        <f>データ!R6</f>
        <v>2310</v>
      </c>
      <c r="AE10" s="21"/>
      <c r="AF10" s="21"/>
      <c r="AG10" s="21"/>
      <c r="AH10" s="21"/>
      <c r="AI10" s="21"/>
      <c r="AJ10" s="21"/>
      <c r="AK10" s="2"/>
      <c r="AL10" s="21">
        <f>データ!V6</f>
        <v>3739</v>
      </c>
      <c r="AM10" s="21"/>
      <c r="AN10" s="21"/>
      <c r="AO10" s="21"/>
      <c r="AP10" s="21"/>
      <c r="AQ10" s="21"/>
      <c r="AR10" s="21"/>
      <c r="AS10" s="21"/>
      <c r="AT10" s="7">
        <f>データ!W6</f>
        <v>1.39</v>
      </c>
      <c r="AU10" s="7"/>
      <c r="AV10" s="7"/>
      <c r="AW10" s="7"/>
      <c r="AX10" s="7"/>
      <c r="AY10" s="7"/>
      <c r="AZ10" s="7"/>
      <c r="BA10" s="7"/>
      <c r="BB10" s="7">
        <f>データ!X6</f>
        <v>2689.93</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113</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74.2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114</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7</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YFeSPXSuCZ5nscjboA3z189CrlKUfQG42XuT3aQMUQh0GMGzPcJBNXJ6/YD0N09N8IlAeEgmu55SPOlLuWMBA==" saltValue="D2DgWv9vBJT/JK/WZCxcB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2"/>
  <printOptions horizontalCentered="1" verticalCentered="1"/>
  <pageMargins left="0.19685039370078741" right="0.19685039370078741" top="0.19685039370078741" bottom="0.19685039370078741" header="0.19685039370078741" footer="0.19685039370078741"/>
  <pageSetup paperSize="8" scale="74"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31</v>
      </c>
      <c r="C3" s="58" t="s">
        <v>57</v>
      </c>
      <c r="D3" s="58" t="s">
        <v>58</v>
      </c>
      <c r="E3" s="58" t="s">
        <v>3</v>
      </c>
      <c r="F3" s="58" t="s">
        <v>2</v>
      </c>
      <c r="G3" s="58" t="s">
        <v>24</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43</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223255</v>
      </c>
      <c r="D6" s="61">
        <f t="shared" si="1"/>
        <v>46</v>
      </c>
      <c r="E6" s="61">
        <f t="shared" si="1"/>
        <v>17</v>
      </c>
      <c r="F6" s="61">
        <f t="shared" si="1"/>
        <v>4</v>
      </c>
      <c r="G6" s="61">
        <f t="shared" si="1"/>
        <v>0</v>
      </c>
      <c r="H6" s="61" t="str">
        <f t="shared" si="1"/>
        <v>静岡県　函南町</v>
      </c>
      <c r="I6" s="61" t="str">
        <f t="shared" si="1"/>
        <v>法適用</v>
      </c>
      <c r="J6" s="61" t="str">
        <f t="shared" si="1"/>
        <v>下水道事業</v>
      </c>
      <c r="K6" s="61" t="str">
        <f t="shared" si="1"/>
        <v>特定環境保全公共下水道</v>
      </c>
      <c r="L6" s="61" t="str">
        <f t="shared" si="1"/>
        <v>D1</v>
      </c>
      <c r="M6" s="61" t="str">
        <f t="shared" si="1"/>
        <v>非設置</v>
      </c>
      <c r="N6" s="70" t="str">
        <f t="shared" si="1"/>
        <v>-</v>
      </c>
      <c r="O6" s="70">
        <f t="shared" si="1"/>
        <v>24.56</v>
      </c>
      <c r="P6" s="70">
        <f t="shared" si="1"/>
        <v>10.14</v>
      </c>
      <c r="Q6" s="70">
        <f t="shared" si="1"/>
        <v>80.680000000000007</v>
      </c>
      <c r="R6" s="70">
        <f t="shared" si="1"/>
        <v>2310</v>
      </c>
      <c r="S6" s="70">
        <f t="shared" si="1"/>
        <v>37042</v>
      </c>
      <c r="T6" s="70">
        <f t="shared" si="1"/>
        <v>65.16</v>
      </c>
      <c r="U6" s="70">
        <f t="shared" si="1"/>
        <v>568.48</v>
      </c>
      <c r="V6" s="70">
        <f t="shared" si="1"/>
        <v>3739</v>
      </c>
      <c r="W6" s="70">
        <f t="shared" si="1"/>
        <v>1.39</v>
      </c>
      <c r="X6" s="70">
        <f t="shared" si="1"/>
        <v>2689.93</v>
      </c>
      <c r="Y6" s="78" t="str">
        <f t="shared" ref="Y6:AH6" si="2">IF(Y7="",NA(),Y7)</f>
        <v>-</v>
      </c>
      <c r="Z6" s="78">
        <f t="shared" si="2"/>
        <v>94.74</v>
      </c>
      <c r="AA6" s="78">
        <f t="shared" si="2"/>
        <v>101.01</v>
      </c>
      <c r="AB6" s="78">
        <f t="shared" si="2"/>
        <v>104.92</v>
      </c>
      <c r="AC6" s="78">
        <f t="shared" si="2"/>
        <v>101.88</v>
      </c>
      <c r="AD6" s="78" t="str">
        <f t="shared" si="2"/>
        <v>-</v>
      </c>
      <c r="AE6" s="78">
        <f t="shared" si="2"/>
        <v>103.34</v>
      </c>
      <c r="AF6" s="78">
        <f t="shared" si="2"/>
        <v>102.7</v>
      </c>
      <c r="AG6" s="78">
        <f t="shared" si="2"/>
        <v>104.11</v>
      </c>
      <c r="AH6" s="78">
        <f t="shared" si="2"/>
        <v>101.98</v>
      </c>
      <c r="AI6" s="70" t="str">
        <f>IF(AI7="","",IF(AI7="-","【-】","【"&amp;SUBSTITUTE(TEXT(AI7,"#,##0.00"),"-","△")&amp;"】"))</f>
        <v>【104.54】</v>
      </c>
      <c r="AJ6" s="78" t="str">
        <f t="shared" ref="AJ6:AS6" si="3">IF(AJ7="",NA(),AJ7)</f>
        <v>-</v>
      </c>
      <c r="AK6" s="78">
        <f t="shared" si="3"/>
        <v>22.12</v>
      </c>
      <c r="AL6" s="78">
        <f t="shared" si="3"/>
        <v>2.82</v>
      </c>
      <c r="AM6" s="70">
        <f t="shared" si="3"/>
        <v>0</v>
      </c>
      <c r="AN6" s="70">
        <f t="shared" si="3"/>
        <v>0</v>
      </c>
      <c r="AO6" s="78" t="str">
        <f t="shared" si="3"/>
        <v>-</v>
      </c>
      <c r="AP6" s="78">
        <f t="shared" si="3"/>
        <v>29.74</v>
      </c>
      <c r="AQ6" s="78">
        <f t="shared" si="3"/>
        <v>48.2</v>
      </c>
      <c r="AR6" s="78">
        <f t="shared" si="3"/>
        <v>46.91</v>
      </c>
      <c r="AS6" s="78">
        <f t="shared" si="3"/>
        <v>52.27</v>
      </c>
      <c r="AT6" s="70" t="str">
        <f>IF(AT7="","",IF(AT7="-","【-】","【"&amp;SUBSTITUTE(TEXT(AT7,"#,##0.00"),"-","△")&amp;"】"))</f>
        <v>【65.93】</v>
      </c>
      <c r="AU6" s="78" t="str">
        <f t="shared" ref="AU6:BD6" si="4">IF(AU7="",NA(),AU7)</f>
        <v>-</v>
      </c>
      <c r="AV6" s="78">
        <f t="shared" si="4"/>
        <v>41.92</v>
      </c>
      <c r="AW6" s="78">
        <f t="shared" si="4"/>
        <v>53.18</v>
      </c>
      <c r="AX6" s="78">
        <f t="shared" si="4"/>
        <v>54.28</v>
      </c>
      <c r="AY6" s="78">
        <f t="shared" si="4"/>
        <v>56.65</v>
      </c>
      <c r="AZ6" s="78" t="str">
        <f t="shared" si="4"/>
        <v>-</v>
      </c>
      <c r="BA6" s="78">
        <f t="shared" si="4"/>
        <v>53.44</v>
      </c>
      <c r="BB6" s="78">
        <f t="shared" si="4"/>
        <v>46.85</v>
      </c>
      <c r="BC6" s="78">
        <f t="shared" si="4"/>
        <v>44.35</v>
      </c>
      <c r="BD6" s="78">
        <f t="shared" si="4"/>
        <v>41.51</v>
      </c>
      <c r="BE6" s="70" t="str">
        <f>IF(BE7="","",IF(BE7="-","【-】","【"&amp;SUBSTITUTE(TEXT(BE7,"#,##0.00"),"-","△")&amp;"】"))</f>
        <v>【44.25】</v>
      </c>
      <c r="BF6" s="78" t="str">
        <f t="shared" ref="BF6:BO6" si="5">IF(BF7="",NA(),BF7)</f>
        <v>-</v>
      </c>
      <c r="BG6" s="70">
        <f t="shared" si="5"/>
        <v>0</v>
      </c>
      <c r="BH6" s="70">
        <f t="shared" si="5"/>
        <v>0</v>
      </c>
      <c r="BI6" s="70">
        <f t="shared" si="5"/>
        <v>0</v>
      </c>
      <c r="BJ6" s="70">
        <f t="shared" si="5"/>
        <v>0</v>
      </c>
      <c r="BK6" s="78" t="str">
        <f t="shared" si="5"/>
        <v>-</v>
      </c>
      <c r="BL6" s="78">
        <f t="shared" si="5"/>
        <v>1267.3900000000001</v>
      </c>
      <c r="BM6" s="78">
        <f t="shared" si="5"/>
        <v>1268.6300000000001</v>
      </c>
      <c r="BN6" s="78">
        <f t="shared" si="5"/>
        <v>1283.69</v>
      </c>
      <c r="BO6" s="78">
        <f t="shared" si="5"/>
        <v>1160.22</v>
      </c>
      <c r="BP6" s="70" t="str">
        <f>IF(BP7="","",IF(BP7="-","【-】","【"&amp;SUBSTITUTE(TEXT(BP7,"#,##0.00"),"-","△")&amp;"】"))</f>
        <v>【1,182.11】</v>
      </c>
      <c r="BQ6" s="78" t="str">
        <f t="shared" ref="BQ6:BZ6" si="6">IF(BQ7="",NA(),BQ7)</f>
        <v>-</v>
      </c>
      <c r="BR6" s="78">
        <f t="shared" si="6"/>
        <v>70.44</v>
      </c>
      <c r="BS6" s="78">
        <f t="shared" si="6"/>
        <v>72.2</v>
      </c>
      <c r="BT6" s="78">
        <f t="shared" si="6"/>
        <v>73.989999999999995</v>
      </c>
      <c r="BU6" s="78">
        <f t="shared" si="6"/>
        <v>74.16</v>
      </c>
      <c r="BV6" s="78" t="str">
        <f t="shared" si="6"/>
        <v>-</v>
      </c>
      <c r="BW6" s="78">
        <f t="shared" si="6"/>
        <v>84.3</v>
      </c>
      <c r="BX6" s="78">
        <f t="shared" si="6"/>
        <v>82.88</v>
      </c>
      <c r="BY6" s="78">
        <f t="shared" si="6"/>
        <v>82.53</v>
      </c>
      <c r="BZ6" s="78">
        <f t="shared" si="6"/>
        <v>81.81</v>
      </c>
      <c r="CA6" s="70" t="str">
        <f>IF(CA7="","",IF(CA7="-","【-】","【"&amp;SUBSTITUTE(TEXT(CA7,"#,##0.00"),"-","△")&amp;"】"))</f>
        <v>【73.78】</v>
      </c>
      <c r="CB6" s="78" t="str">
        <f t="shared" ref="CB6:CK6" si="7">IF(CB7="",NA(),CB7)</f>
        <v>-</v>
      </c>
      <c r="CC6" s="78">
        <f t="shared" si="7"/>
        <v>150</v>
      </c>
      <c r="CD6" s="78">
        <f t="shared" si="7"/>
        <v>150</v>
      </c>
      <c r="CE6" s="78">
        <f t="shared" si="7"/>
        <v>150</v>
      </c>
      <c r="CF6" s="78">
        <f t="shared" si="7"/>
        <v>150</v>
      </c>
      <c r="CG6" s="78" t="str">
        <f t="shared" si="7"/>
        <v>-</v>
      </c>
      <c r="CH6" s="78">
        <f t="shared" si="7"/>
        <v>185.47</v>
      </c>
      <c r="CI6" s="78">
        <f t="shared" si="7"/>
        <v>187.76</v>
      </c>
      <c r="CJ6" s="78">
        <f t="shared" si="7"/>
        <v>190.48</v>
      </c>
      <c r="CK6" s="78">
        <f t="shared" si="7"/>
        <v>193.59</v>
      </c>
      <c r="CL6" s="70" t="str">
        <f>IF(CL7="","",IF(CL7="-","【-】","【"&amp;SUBSTITUTE(TEXT(CL7,"#,##0.00"),"-","△")&amp;"】"))</f>
        <v>【220.62】</v>
      </c>
      <c r="CM6" s="78" t="str">
        <f t="shared" ref="CM6:CV6" si="8">IF(CM7="",NA(),CM7)</f>
        <v>-</v>
      </c>
      <c r="CN6" s="78" t="str">
        <f t="shared" si="8"/>
        <v>-</v>
      </c>
      <c r="CO6" s="78" t="str">
        <f t="shared" si="8"/>
        <v>-</v>
      </c>
      <c r="CP6" s="78" t="str">
        <f t="shared" si="8"/>
        <v>-</v>
      </c>
      <c r="CQ6" s="78" t="str">
        <f t="shared" si="8"/>
        <v>-</v>
      </c>
      <c r="CR6" s="78" t="str">
        <f t="shared" si="8"/>
        <v>-</v>
      </c>
      <c r="CS6" s="78">
        <f t="shared" si="8"/>
        <v>45.68</v>
      </c>
      <c r="CT6" s="78">
        <f t="shared" si="8"/>
        <v>45.87</v>
      </c>
      <c r="CU6" s="78">
        <f t="shared" si="8"/>
        <v>44.24</v>
      </c>
      <c r="CV6" s="78">
        <f t="shared" si="8"/>
        <v>45.3</v>
      </c>
      <c r="CW6" s="70" t="str">
        <f>IF(CW7="","",IF(CW7="-","【-】","【"&amp;SUBSTITUTE(TEXT(CW7,"#,##0.00"),"-","△")&amp;"】"))</f>
        <v>【42.22】</v>
      </c>
      <c r="CX6" s="78" t="str">
        <f t="shared" ref="CX6:DG6" si="9">IF(CX7="",NA(),CX7)</f>
        <v>-</v>
      </c>
      <c r="CY6" s="78">
        <f t="shared" si="9"/>
        <v>83.2</v>
      </c>
      <c r="CZ6" s="78">
        <f t="shared" si="9"/>
        <v>81.430000000000007</v>
      </c>
      <c r="DA6" s="78">
        <f t="shared" si="9"/>
        <v>79.099999999999994</v>
      </c>
      <c r="DB6" s="78">
        <f t="shared" si="9"/>
        <v>80.400000000000006</v>
      </c>
      <c r="DC6" s="78" t="str">
        <f t="shared" si="9"/>
        <v>-</v>
      </c>
      <c r="DD6" s="78">
        <f t="shared" si="9"/>
        <v>87.96</v>
      </c>
      <c r="DE6" s="78">
        <f t="shared" si="9"/>
        <v>87.65</v>
      </c>
      <c r="DF6" s="78">
        <f t="shared" si="9"/>
        <v>88.15</v>
      </c>
      <c r="DG6" s="78">
        <f t="shared" si="9"/>
        <v>88.37</v>
      </c>
      <c r="DH6" s="70" t="str">
        <f>IF(DH7="","",IF(DH7="-","【-】","【"&amp;SUBSTITUTE(TEXT(DH7,"#,##0.00"),"-","△")&amp;"】"))</f>
        <v>【85.67】</v>
      </c>
      <c r="DI6" s="78" t="str">
        <f t="shared" ref="DI6:DR6" si="10">IF(DI7="",NA(),DI7)</f>
        <v>-</v>
      </c>
      <c r="DJ6" s="78">
        <f t="shared" si="10"/>
        <v>3.9</v>
      </c>
      <c r="DK6" s="78">
        <f t="shared" si="10"/>
        <v>7.61</v>
      </c>
      <c r="DL6" s="78">
        <f t="shared" si="10"/>
        <v>10.9</v>
      </c>
      <c r="DM6" s="78">
        <f t="shared" si="10"/>
        <v>14.06</v>
      </c>
      <c r="DN6" s="78" t="str">
        <f t="shared" si="10"/>
        <v>-</v>
      </c>
      <c r="DO6" s="78">
        <f t="shared" si="10"/>
        <v>27.82</v>
      </c>
      <c r="DP6" s="78">
        <f t="shared" si="10"/>
        <v>29.24</v>
      </c>
      <c r="DQ6" s="78">
        <f t="shared" si="10"/>
        <v>31.73</v>
      </c>
      <c r="DR6" s="78">
        <f t="shared" si="10"/>
        <v>32.57</v>
      </c>
      <c r="DS6" s="70" t="str">
        <f>IF(DS7="","",IF(DS7="-","【-】","【"&amp;SUBSTITUTE(TEXT(DS7,"#,##0.00"),"-","△")&amp;"】"))</f>
        <v>【28.00】</v>
      </c>
      <c r="DT6" s="78" t="str">
        <f t="shared" ref="DT6:EC6" si="11">IF(DT7="",NA(),DT7)</f>
        <v>-</v>
      </c>
      <c r="DU6" s="70">
        <f t="shared" si="11"/>
        <v>0</v>
      </c>
      <c r="DV6" s="70">
        <f t="shared" si="11"/>
        <v>0</v>
      </c>
      <c r="DW6" s="70">
        <f t="shared" si="11"/>
        <v>0</v>
      </c>
      <c r="DX6" s="70">
        <f t="shared" si="11"/>
        <v>0</v>
      </c>
      <c r="DY6" s="78" t="str">
        <f t="shared" si="11"/>
        <v>-</v>
      </c>
      <c r="DZ6" s="70">
        <f t="shared" si="11"/>
        <v>0</v>
      </c>
      <c r="EA6" s="70">
        <f t="shared" si="11"/>
        <v>0</v>
      </c>
      <c r="EB6" s="70">
        <f t="shared" si="11"/>
        <v>0</v>
      </c>
      <c r="EC6" s="78">
        <f t="shared" si="11"/>
        <v>4.e-002</v>
      </c>
      <c r="ED6" s="70" t="str">
        <f>IF(ED7="","",IF(ED7="-","【-】","【"&amp;SUBSTITUTE(TEXT(ED7,"#,##0.00"),"-","△")&amp;"】"))</f>
        <v>【0.03】</v>
      </c>
      <c r="EE6" s="78" t="str">
        <f t="shared" ref="EE6:EN6" si="12">IF(EE7="",NA(),EE7)</f>
        <v>-</v>
      </c>
      <c r="EF6" s="78">
        <f t="shared" si="12"/>
        <v>0.95</v>
      </c>
      <c r="EG6" s="78">
        <f t="shared" si="12"/>
        <v>1.8199999999999998</v>
      </c>
      <c r="EH6" s="78">
        <f t="shared" si="12"/>
        <v>4.e-002</v>
      </c>
      <c r="EI6" s="78">
        <f t="shared" si="12"/>
        <v>3.71</v>
      </c>
      <c r="EJ6" s="78" t="str">
        <f t="shared" si="12"/>
        <v>-</v>
      </c>
      <c r="EK6" s="78">
        <f t="shared" si="12"/>
        <v>4.e-002</v>
      </c>
      <c r="EL6" s="78">
        <f t="shared" si="12"/>
        <v>6.e-002</v>
      </c>
      <c r="EM6" s="78">
        <f t="shared" si="12"/>
        <v>0.27</v>
      </c>
      <c r="EN6" s="78">
        <f t="shared" si="12"/>
        <v>0.22</v>
      </c>
      <c r="EO6" s="70" t="str">
        <f>IF(EO7="","",IF(EO7="-","【-】","【"&amp;SUBSTITUTE(TEXT(EO7,"#,##0.00"),"-","△")&amp;"】"))</f>
        <v>【0.13】</v>
      </c>
    </row>
    <row r="7" spans="1:148" s="55" customFormat="1">
      <c r="A7" s="56"/>
      <c r="B7" s="62">
        <v>2022</v>
      </c>
      <c r="C7" s="62">
        <v>223255</v>
      </c>
      <c r="D7" s="62">
        <v>46</v>
      </c>
      <c r="E7" s="62">
        <v>17</v>
      </c>
      <c r="F7" s="62">
        <v>4</v>
      </c>
      <c r="G7" s="62">
        <v>0</v>
      </c>
      <c r="H7" s="62" t="s">
        <v>96</v>
      </c>
      <c r="I7" s="62" t="s">
        <v>97</v>
      </c>
      <c r="J7" s="62" t="s">
        <v>98</v>
      </c>
      <c r="K7" s="62" t="s">
        <v>11</v>
      </c>
      <c r="L7" s="62" t="s">
        <v>99</v>
      </c>
      <c r="M7" s="62" t="s">
        <v>100</v>
      </c>
      <c r="N7" s="71" t="s">
        <v>101</v>
      </c>
      <c r="O7" s="71">
        <v>24.56</v>
      </c>
      <c r="P7" s="71">
        <v>10.14</v>
      </c>
      <c r="Q7" s="71">
        <v>80.680000000000007</v>
      </c>
      <c r="R7" s="71">
        <v>2310</v>
      </c>
      <c r="S7" s="71">
        <v>37042</v>
      </c>
      <c r="T7" s="71">
        <v>65.16</v>
      </c>
      <c r="U7" s="71">
        <v>568.48</v>
      </c>
      <c r="V7" s="71">
        <v>3739</v>
      </c>
      <c r="W7" s="71">
        <v>1.39</v>
      </c>
      <c r="X7" s="71">
        <v>2689.93</v>
      </c>
      <c r="Y7" s="71" t="s">
        <v>101</v>
      </c>
      <c r="Z7" s="71">
        <v>94.74</v>
      </c>
      <c r="AA7" s="71">
        <v>101.01</v>
      </c>
      <c r="AB7" s="71">
        <v>104.92</v>
      </c>
      <c r="AC7" s="71">
        <v>101.88</v>
      </c>
      <c r="AD7" s="71" t="s">
        <v>101</v>
      </c>
      <c r="AE7" s="71">
        <v>103.34</v>
      </c>
      <c r="AF7" s="71">
        <v>102.7</v>
      </c>
      <c r="AG7" s="71">
        <v>104.11</v>
      </c>
      <c r="AH7" s="71">
        <v>101.98</v>
      </c>
      <c r="AI7" s="71">
        <v>104.54</v>
      </c>
      <c r="AJ7" s="71" t="s">
        <v>101</v>
      </c>
      <c r="AK7" s="71">
        <v>22.12</v>
      </c>
      <c r="AL7" s="71">
        <v>2.82</v>
      </c>
      <c r="AM7" s="71">
        <v>0</v>
      </c>
      <c r="AN7" s="71">
        <v>0</v>
      </c>
      <c r="AO7" s="71" t="s">
        <v>101</v>
      </c>
      <c r="AP7" s="71">
        <v>29.74</v>
      </c>
      <c r="AQ7" s="71">
        <v>48.2</v>
      </c>
      <c r="AR7" s="71">
        <v>46.91</v>
      </c>
      <c r="AS7" s="71">
        <v>52.27</v>
      </c>
      <c r="AT7" s="71">
        <v>65.930000000000007</v>
      </c>
      <c r="AU7" s="71" t="s">
        <v>101</v>
      </c>
      <c r="AV7" s="71">
        <v>41.92</v>
      </c>
      <c r="AW7" s="71">
        <v>53.18</v>
      </c>
      <c r="AX7" s="71">
        <v>54.28</v>
      </c>
      <c r="AY7" s="71">
        <v>56.65</v>
      </c>
      <c r="AZ7" s="71" t="s">
        <v>101</v>
      </c>
      <c r="BA7" s="71">
        <v>53.44</v>
      </c>
      <c r="BB7" s="71">
        <v>46.85</v>
      </c>
      <c r="BC7" s="71">
        <v>44.35</v>
      </c>
      <c r="BD7" s="71">
        <v>41.51</v>
      </c>
      <c r="BE7" s="71">
        <v>44.25</v>
      </c>
      <c r="BF7" s="71" t="s">
        <v>101</v>
      </c>
      <c r="BG7" s="71">
        <v>0</v>
      </c>
      <c r="BH7" s="71">
        <v>0</v>
      </c>
      <c r="BI7" s="71">
        <v>0</v>
      </c>
      <c r="BJ7" s="71">
        <v>0</v>
      </c>
      <c r="BK7" s="71" t="s">
        <v>101</v>
      </c>
      <c r="BL7" s="71">
        <v>1267.3900000000001</v>
      </c>
      <c r="BM7" s="71">
        <v>1268.6300000000001</v>
      </c>
      <c r="BN7" s="71">
        <v>1283.69</v>
      </c>
      <c r="BO7" s="71">
        <v>1160.22</v>
      </c>
      <c r="BP7" s="71">
        <v>1182.1099999999999</v>
      </c>
      <c r="BQ7" s="71" t="s">
        <v>101</v>
      </c>
      <c r="BR7" s="71">
        <v>70.44</v>
      </c>
      <c r="BS7" s="71">
        <v>72.2</v>
      </c>
      <c r="BT7" s="71">
        <v>73.989999999999995</v>
      </c>
      <c r="BU7" s="71">
        <v>74.16</v>
      </c>
      <c r="BV7" s="71" t="s">
        <v>101</v>
      </c>
      <c r="BW7" s="71">
        <v>84.3</v>
      </c>
      <c r="BX7" s="71">
        <v>82.88</v>
      </c>
      <c r="BY7" s="71">
        <v>82.53</v>
      </c>
      <c r="BZ7" s="71">
        <v>81.81</v>
      </c>
      <c r="CA7" s="71">
        <v>73.78</v>
      </c>
      <c r="CB7" s="71" t="s">
        <v>101</v>
      </c>
      <c r="CC7" s="71">
        <v>150</v>
      </c>
      <c r="CD7" s="71">
        <v>150</v>
      </c>
      <c r="CE7" s="71">
        <v>150</v>
      </c>
      <c r="CF7" s="71">
        <v>150</v>
      </c>
      <c r="CG7" s="71" t="s">
        <v>101</v>
      </c>
      <c r="CH7" s="71">
        <v>185.47</v>
      </c>
      <c r="CI7" s="71">
        <v>187.76</v>
      </c>
      <c r="CJ7" s="71">
        <v>190.48</v>
      </c>
      <c r="CK7" s="71">
        <v>193.59</v>
      </c>
      <c r="CL7" s="71">
        <v>220.62</v>
      </c>
      <c r="CM7" s="71" t="s">
        <v>101</v>
      </c>
      <c r="CN7" s="71" t="s">
        <v>101</v>
      </c>
      <c r="CO7" s="71" t="s">
        <v>101</v>
      </c>
      <c r="CP7" s="71" t="s">
        <v>101</v>
      </c>
      <c r="CQ7" s="71" t="s">
        <v>101</v>
      </c>
      <c r="CR7" s="71" t="s">
        <v>101</v>
      </c>
      <c r="CS7" s="71">
        <v>45.68</v>
      </c>
      <c r="CT7" s="71">
        <v>45.87</v>
      </c>
      <c r="CU7" s="71">
        <v>44.24</v>
      </c>
      <c r="CV7" s="71">
        <v>45.3</v>
      </c>
      <c r="CW7" s="71">
        <v>42.22</v>
      </c>
      <c r="CX7" s="71" t="s">
        <v>101</v>
      </c>
      <c r="CY7" s="71">
        <v>83.2</v>
      </c>
      <c r="CZ7" s="71">
        <v>81.430000000000007</v>
      </c>
      <c r="DA7" s="71">
        <v>79.099999999999994</v>
      </c>
      <c r="DB7" s="71">
        <v>80.400000000000006</v>
      </c>
      <c r="DC7" s="71" t="s">
        <v>101</v>
      </c>
      <c r="DD7" s="71">
        <v>87.96</v>
      </c>
      <c r="DE7" s="71">
        <v>87.65</v>
      </c>
      <c r="DF7" s="71">
        <v>88.15</v>
      </c>
      <c r="DG7" s="71">
        <v>88.37</v>
      </c>
      <c r="DH7" s="71">
        <v>85.67</v>
      </c>
      <c r="DI7" s="71" t="s">
        <v>101</v>
      </c>
      <c r="DJ7" s="71">
        <v>3.9</v>
      </c>
      <c r="DK7" s="71">
        <v>7.61</v>
      </c>
      <c r="DL7" s="71">
        <v>10.9</v>
      </c>
      <c r="DM7" s="71">
        <v>14.06</v>
      </c>
      <c r="DN7" s="71" t="s">
        <v>101</v>
      </c>
      <c r="DO7" s="71">
        <v>27.82</v>
      </c>
      <c r="DP7" s="71">
        <v>29.24</v>
      </c>
      <c r="DQ7" s="71">
        <v>31.73</v>
      </c>
      <c r="DR7" s="71">
        <v>32.57</v>
      </c>
      <c r="DS7" s="71">
        <v>28</v>
      </c>
      <c r="DT7" s="71" t="s">
        <v>101</v>
      </c>
      <c r="DU7" s="71">
        <v>0</v>
      </c>
      <c r="DV7" s="71">
        <v>0</v>
      </c>
      <c r="DW7" s="71">
        <v>0</v>
      </c>
      <c r="DX7" s="71">
        <v>0</v>
      </c>
      <c r="DY7" s="71" t="s">
        <v>101</v>
      </c>
      <c r="DZ7" s="71">
        <v>0</v>
      </c>
      <c r="EA7" s="71">
        <v>0</v>
      </c>
      <c r="EB7" s="71">
        <v>0</v>
      </c>
      <c r="EC7" s="71">
        <v>4.e-002</v>
      </c>
      <c r="ED7" s="71">
        <v>3.e-002</v>
      </c>
      <c r="EE7" s="71" t="s">
        <v>101</v>
      </c>
      <c r="EF7" s="71">
        <v>0.95</v>
      </c>
      <c r="EG7" s="71">
        <v>1.8199999999999998</v>
      </c>
      <c r="EH7" s="71">
        <v>4.e-002</v>
      </c>
      <c r="EI7" s="71">
        <v>3.71</v>
      </c>
      <c r="EJ7" s="71" t="s">
        <v>101</v>
      </c>
      <c r="EK7" s="71">
        <v>4.e-002</v>
      </c>
      <c r="EL7" s="71">
        <v>6.e-002</v>
      </c>
      <c r="EM7" s="71">
        <v>0.27</v>
      </c>
      <c r="EN7" s="71">
        <v>0.22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2"/>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2024-01-24T08:44:07Z</cp:lastPrinted>
  <dcterms:created xsi:type="dcterms:W3CDTF">2023-12-12T00:56:27Z</dcterms:created>
  <dcterms:modified xsi:type="dcterms:W3CDTF">2024-02-02T05:27:27Z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2024-02-02T05:27:27Z</vt:filetime>
  </property>
</Properties>
</file>