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TeZ6fnIri9f5RAnZcTQVm9LqWkJInOlxc5Ul9sMZTuNLv4xe5e4uHEXxk/tjS4x7gMgBEVzIhiiF7GoH+mwQ==" workbookSaltValue="+dQyM2nwHKX8qsVHZV9jnQ=="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<sst xmlns="http://schemas.openxmlformats.org/spreadsheetml/2006/main" xmlns:r="http://schemas.openxmlformats.org/officeDocument/2006/relationships" count="115" uniqueCount="115">
  <si>
    <t>人口（人）</t>
    <rPh sb="0" eb="2">
      <t>ジンコウ</t>
    </rPh>
    <rPh sb="3" eb="4">
      <t>ヒト</t>
    </rPh>
    <phoneticPr fontId="2"/>
  </si>
  <si>
    <t>経営比較分析表（令和4年度決算）</t>
    <rPh sb="8" eb="10">
      <t>レイワ</t>
    </rPh>
    <rPh sb="11" eb="13">
      <t>ネンド</t>
    </rPh>
    <phoneticPr fontId="2"/>
  </si>
  <si>
    <t>事業CD</t>
    <rPh sb="0" eb="2">
      <t>ジギョウ</t>
    </rPh>
    <phoneticPr fontId="2"/>
  </si>
  <si>
    <t>業種CD</t>
    <rPh sb="0" eb="2">
      <t>ギョウシュ</t>
    </rPh>
    <phoneticPr fontId="2"/>
  </si>
  <si>
    <t>管理者の情報</t>
    <rPh sb="0" eb="3">
      <t>カンリシャ</t>
    </rPh>
    <rPh sb="4" eb="6">
      <t>ジョウホウ</t>
    </rPh>
    <phoneticPr fontId="2"/>
  </si>
  <si>
    <t>事業名</t>
  </si>
  <si>
    <t>業務名</t>
    <rPh sb="2" eb="3">
      <t>メイ</t>
    </rPh>
    <phoneticPr fontId="2"/>
  </si>
  <si>
    <t>1⑤</t>
  </si>
  <si>
    <t>全体総括</t>
    <rPh sb="0" eb="2">
      <t>ゼンタイ</t>
    </rPh>
    <rPh sb="2" eb="4">
      <t>ソウカツ</t>
    </rPh>
    <phoneticPr fontId="2"/>
  </si>
  <si>
    <t>2. 老朽化の状況</t>
  </si>
  <si>
    <r>
      <t>面積(km</t>
    </r>
    <r>
      <rPr>
        <b/>
        <vertAlign val="superscript"/>
        <sz val="11"/>
        <color theme="1"/>
        <rFont val="ＭＳ ゴシック"/>
      </rPr>
      <t>2</t>
    </r>
    <r>
      <rPr>
        <b/>
        <sz val="11"/>
        <color theme="1"/>
        <rFont val="ＭＳ ゴシック"/>
      </rPr>
      <t>)</t>
    </r>
  </si>
  <si>
    <t>特定環境保全公共下水道</t>
  </si>
  <si>
    <t>■</t>
  </si>
  <si>
    <t>業種名</t>
    <rPh sb="2" eb="3">
      <t>メイ</t>
    </rPh>
    <phoneticPr fontId="2"/>
  </si>
  <si>
    <t>⑤経費回収率(％)</t>
  </si>
  <si>
    <t>類似団体区分</t>
    <rPh sb="4" eb="6">
      <t>クブン</t>
    </rPh>
    <phoneticPr fontId="2"/>
  </si>
  <si>
    <t>令和4年度全国平均</t>
    <rPh sb="0" eb="2">
      <t>レイワ</t>
    </rPh>
    <rPh sb="3" eb="5">
      <t>ネンド</t>
    </rPh>
    <phoneticPr fontId="2"/>
  </si>
  <si>
    <r>
      <t>人口密度(人/km</t>
    </r>
    <r>
      <rPr>
        <b/>
        <vertAlign val="superscript"/>
        <sz val="11"/>
        <color theme="1"/>
        <rFont val="ＭＳ ゴシック"/>
      </rPr>
      <t>2</t>
    </r>
    <r>
      <rPr>
        <b/>
        <sz val="11"/>
        <color theme="1"/>
        <rFont val="ＭＳ ゴシック"/>
      </rPr>
      <t>)</t>
    </r>
  </si>
  <si>
    <t>グラフ凡例</t>
    <rPh sb="3" eb="5">
      <t>ハンレイ</t>
    </rPh>
    <phoneticPr fontId="2"/>
  </si>
  <si>
    <t>大項目</t>
    <rPh sb="0" eb="3">
      <t>ダイコウモク</t>
    </rPh>
    <phoneticPr fontId="2"/>
  </si>
  <si>
    <t>当該団体値（当該値）</t>
    <rPh sb="2" eb="4">
      <t>ダンタイ</t>
    </rPh>
    <phoneticPr fontId="2"/>
  </si>
  <si>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</si>
  <si>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</si>
  <si>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</si>
  <si>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2"/>
  </si>
  <si>
    <t>普及率(％)</t>
  </si>
  <si>
    <t>有収率(％)</t>
    <rPh sb="0" eb="1">
      <t>ユウ</t>
    </rPh>
    <rPh sb="1" eb="3">
      <t>シュウリツ</t>
    </rPh>
    <phoneticPr fontId="2"/>
  </si>
  <si>
    <t>③流動比率(％)</t>
    <rPh sb="1" eb="3">
      <t>リュウドウ</t>
    </rPh>
    <rPh sb="3" eb="5">
      <t>ヒリツ</t>
    </rPh>
    <phoneticPr fontId="2"/>
  </si>
  <si>
    <t>1. 経営の健全性・効率性</t>
  </si>
  <si>
    <t>処理区域内人口(人)</t>
    <rPh sb="0" eb="2">
      <t>ショリ</t>
    </rPh>
    <rPh sb="2" eb="5">
      <t>クイキナイ</t>
    </rPh>
    <phoneticPr fontId="2"/>
  </si>
  <si>
    <r>
      <t>処理区域面積(km</t>
    </r>
    <r>
      <rPr>
        <b/>
        <vertAlign val="superscript"/>
        <sz val="11"/>
        <color theme="1"/>
        <rFont val="ＭＳ ゴシック"/>
      </rPr>
      <t>2</t>
    </r>
    <r>
      <rPr>
        <b/>
        <sz val="11"/>
        <color theme="1"/>
        <rFont val="ＭＳ ゴシック"/>
      </rPr>
      <t>)</t>
    </r>
    <rPh sb="0" eb="2">
      <t>ショリ</t>
    </rPh>
    <rPh sb="2" eb="4">
      <t>クイキ</t>
    </rPh>
    <phoneticPr fontId="2"/>
  </si>
  <si>
    <t>年度</t>
    <rPh sb="0" eb="2">
      <t>ネンド</t>
    </rPh>
    <phoneticPr fontId="2"/>
  </si>
  <si>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</si>
  <si>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2"/>
  </si>
  <si>
    <t>－</t>
  </si>
  <si>
    <t>2①</t>
  </si>
  <si>
    <t>類似団体平均値（平均値）</t>
  </si>
  <si>
    <t>【】</t>
  </si>
  <si>
    <t>分析欄</t>
    <rPh sb="0" eb="2">
      <t>ブンセキ</t>
    </rPh>
    <rPh sb="2" eb="3">
      <t>ラン</t>
    </rPh>
    <phoneticPr fontId="2"/>
  </si>
  <si>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</si>
  <si>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</si>
  <si>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</si>
  <si>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2"/>
  </si>
  <si>
    <t>全国平均</t>
    <rPh sb="0" eb="2">
      <t>ゼンコク</t>
    </rPh>
    <rPh sb="2" eb="4">
      <t>ヘイキン</t>
    </rPh>
    <phoneticPr fontId="2"/>
  </si>
  <si>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</si>
  <si>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</si>
  <si>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</si>
  <si>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</si>
  <si>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</si>
  <si>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</si>
  <si>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</si>
  <si>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</si>
  <si>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2"/>
  </si>
  <si>
    <t>2③</t>
  </si>
  <si>
    <t>下水道事業(法適用)</t>
    <rPh sb="3" eb="5">
      <t>ジギョウ</t>
    </rPh>
    <rPh sb="6" eb="7">
      <t>ホウ</t>
    </rPh>
    <rPh sb="7" eb="9">
      <t>テキヨウ</t>
    </rPh>
    <phoneticPr fontId="2"/>
  </si>
  <si>
    <t>項番</t>
    <rPh sb="0" eb="2">
      <t>コウバン</t>
    </rPh>
    <phoneticPr fontId="2"/>
  </si>
  <si>
    <t>都道府県名</t>
    <rPh sb="0" eb="4">
      <t>トドウフケン</t>
    </rPh>
    <rPh sb="4" eb="5">
      <t>メイ</t>
    </rPh>
    <phoneticPr fontId="2"/>
  </si>
  <si>
    <t>団体CD</t>
    <rPh sb="0" eb="2">
      <t>ダンタイ</t>
    </rPh>
    <phoneticPr fontId="2"/>
  </si>
  <si>
    <t>業務CD</t>
    <rPh sb="0" eb="2">
      <t>ギョウム</t>
    </rPh>
    <phoneticPr fontId="2"/>
  </si>
  <si>
    <t>基本情報</t>
    <rPh sb="0" eb="2">
      <t>キホン</t>
    </rPh>
    <rPh sb="2" eb="4">
      <t>ジョウホウ</t>
    </rPh>
    <phoneticPr fontId="2"/>
  </si>
  <si>
    <t>中項目</t>
    <rPh sb="0" eb="1">
      <t>チュウ</t>
    </rPh>
    <rPh sb="1" eb="3">
      <t>コウモク</t>
    </rPh>
    <phoneticPr fontId="2"/>
  </si>
  <si>
    <t>⑥汚水処理原価(円)</t>
    <rPh sb="1" eb="3">
      <t>オスイ</t>
    </rPh>
    <rPh sb="3" eb="5">
      <t>ショリ</t>
    </rPh>
    <rPh sb="5" eb="7">
      <t>ゲンカ</t>
    </rPh>
    <rPh sb="8" eb="9">
      <t>エン</t>
    </rPh>
    <phoneticPr fontId="2"/>
  </si>
  <si>
    <t>④企業債残高対事業規模比率(％)</t>
  </si>
  <si>
    <t>人口密度</t>
    <rPh sb="0" eb="2">
      <t>ジンコウ</t>
    </rPh>
    <rPh sb="2" eb="4">
      <t>ミツド</t>
    </rPh>
    <phoneticPr fontId="2"/>
  </si>
  <si>
    <t>⑦施設利用率(％)</t>
    <rPh sb="1" eb="3">
      <t>シセツ</t>
    </rPh>
    <rPh sb="3" eb="6">
      <t>リヨウリツ</t>
    </rPh>
    <phoneticPr fontId="2"/>
  </si>
  <si>
    <t>⑧水洗化率(％)</t>
  </si>
  <si>
    <t>①有形固定資産減価償却率(％)</t>
    <rPh sb="1" eb="3">
      <t>ユウケイ</t>
    </rPh>
    <rPh sb="3" eb="5">
      <t>コテイ</t>
    </rPh>
    <rPh sb="5" eb="7">
      <t>シサン</t>
    </rPh>
    <rPh sb="7" eb="9">
      <t>ゲンカ</t>
    </rPh>
    <rPh sb="9" eb="11">
      <t>ショウキャク</t>
    </rPh>
    <rPh sb="11" eb="12">
      <t>リツ</t>
    </rPh>
    <phoneticPr fontId="2"/>
  </si>
  <si>
    <t>②管渠老朽化率(％)</t>
  </si>
  <si>
    <t>③管渠改善率(％)</t>
  </si>
  <si>
    <t>小項目</t>
    <rPh sb="0" eb="3">
      <t>ショウコウモク</t>
    </rPh>
    <phoneticPr fontId="2"/>
  </si>
  <si>
    <t>法適・法非適</t>
    <rPh sb="0" eb="1">
      <t>ホウ</t>
    </rPh>
    <rPh sb="1" eb="2">
      <t>テキ</t>
    </rPh>
    <rPh sb="3" eb="4">
      <t>ホウ</t>
    </rPh>
    <rPh sb="4" eb="5">
      <t>ヒ</t>
    </rPh>
    <rPh sb="5" eb="6">
      <t>テキ</t>
    </rPh>
    <phoneticPr fontId="2"/>
  </si>
  <si>
    <t>業種名称</t>
    <rPh sb="0" eb="2">
      <t>ギョウシュ</t>
    </rPh>
    <rPh sb="2" eb="4">
      <t>メイショウ</t>
    </rPh>
    <phoneticPr fontId="2"/>
  </si>
  <si>
    <t>事業名称</t>
    <rPh sb="0" eb="2">
      <t>ジギョウ</t>
    </rPh>
    <rPh sb="2" eb="4">
      <t>メイショウ</t>
    </rPh>
    <phoneticPr fontId="2"/>
  </si>
  <si>
    <t>類似団体</t>
    <rPh sb="0" eb="2">
      <t>ルイジ</t>
    </rPh>
    <rPh sb="2" eb="4">
      <t>ダンタイ</t>
    </rPh>
    <phoneticPr fontId="2"/>
  </si>
  <si>
    <t>資金不足比率</t>
    <rPh sb="0" eb="2">
      <t>シキン</t>
    </rPh>
    <rPh sb="2" eb="4">
      <t>フソク</t>
    </rPh>
    <rPh sb="4" eb="6">
      <t>ヒリツ</t>
    </rPh>
    <phoneticPr fontId="2"/>
  </si>
  <si>
    <t>自己資本構成比率</t>
    <rPh sb="0" eb="2">
      <t>ジコ</t>
    </rPh>
    <rPh sb="2" eb="4">
      <t>シホン</t>
    </rPh>
    <rPh sb="4" eb="6">
      <t>コウセイ</t>
    </rPh>
    <rPh sb="6" eb="8">
      <t>ヒリツ</t>
    </rPh>
    <phoneticPr fontId="2"/>
  </si>
  <si>
    <t>普及率</t>
    <rPh sb="0" eb="2">
      <t>フキュウ</t>
    </rPh>
    <rPh sb="2" eb="3">
      <t>リツ</t>
    </rPh>
    <phoneticPr fontId="2"/>
  </si>
  <si>
    <t>有収率</t>
    <rPh sb="0" eb="1">
      <t>ユウ</t>
    </rPh>
    <rPh sb="1" eb="3">
      <t>シュウリツ</t>
    </rPh>
    <phoneticPr fontId="2"/>
  </si>
  <si>
    <t>1ヶ月20㎥当たり家庭料金</t>
    <rPh sb="2" eb="3">
      <t>ゲツ</t>
    </rPh>
    <rPh sb="6" eb="7">
      <t>ア</t>
    </rPh>
    <rPh sb="9" eb="11">
      <t>カテイ</t>
    </rPh>
    <rPh sb="11" eb="13">
      <t>リョウキン</t>
    </rPh>
    <phoneticPr fontId="2"/>
  </si>
  <si>
    <t>人口</t>
    <rPh sb="0" eb="2">
      <t>ジンコウ</t>
    </rPh>
    <phoneticPr fontId="2"/>
  </si>
  <si>
    <t>面積</t>
    <rPh sb="0" eb="2">
      <t>メンセキ</t>
    </rPh>
    <phoneticPr fontId="2"/>
  </si>
  <si>
    <t>処理区域内人口</t>
  </si>
  <si>
    <t>処理区域面積</t>
  </si>
  <si>
    <t>処理区域内人口密度</t>
  </si>
  <si>
    <t>比率(N-4)</t>
    <rPh sb="0" eb="2">
      <t>ヒリツ</t>
    </rPh>
    <phoneticPr fontId="2"/>
  </si>
  <si>
    <t>比率(N-3)</t>
    <rPh sb="0" eb="2">
      <t>ヒリツ</t>
    </rPh>
    <phoneticPr fontId="2"/>
  </si>
  <si>
    <t>比率(N-2)</t>
    <rPh sb="0" eb="2">
      <t>ヒリツ</t>
    </rPh>
    <phoneticPr fontId="2"/>
  </si>
  <si>
    <t>比率(N-1)</t>
    <rPh sb="0" eb="2">
      <t>ヒリツ</t>
    </rPh>
    <phoneticPr fontId="2"/>
  </si>
  <si>
    <t>比率(N)</t>
    <rPh sb="0" eb="2">
      <t>ヒリツ</t>
    </rPh>
    <phoneticPr fontId="2"/>
  </si>
  <si>
    <t>全国平均</t>
  </si>
  <si>
    <t>類似団体平均(N-4)</t>
  </si>
  <si>
    <t>類似団体平均(N-3)</t>
  </si>
  <si>
    <t>類似団体平均(N-2)</t>
  </si>
  <si>
    <t>類似団体平均(N-1)</t>
  </si>
  <si>
    <t>類似団体平均(N)</t>
  </si>
  <si>
    <t>参照用</t>
    <rPh sb="0" eb="3">
      <t>サンショウヨウ</t>
    </rPh>
    <phoneticPr fontId="2"/>
  </si>
  <si>
    <t>静岡県　函南町</t>
  </si>
  <si>
    <t>法適用</t>
  </si>
  <si>
    <t>下水道事業</t>
  </si>
  <si>
    <t>D1</t>
  </si>
  <si>
    <t>非設置</t>
  </si>
  <si>
    <t>-</t>
  </si>
  <si>
    <t>Ｎ－４年度</t>
    <rPh sb="3" eb="5">
      <t>ネンド</t>
    </rPh>
    <phoneticPr fontId="2"/>
  </si>
  <si>
    <t>Ｎ－３年度</t>
    <rPh sb="3" eb="5">
      <t>ネンド</t>
    </rPh>
    <phoneticPr fontId="2"/>
  </si>
  <si>
    <t>Ｎ－２年度</t>
    <rPh sb="3" eb="5">
      <t>ネンド</t>
    </rPh>
    <phoneticPr fontId="2"/>
  </si>
  <si>
    <t>Ｎ－１年度</t>
    <rPh sb="3" eb="5">
      <t>ネンド</t>
    </rPh>
    <phoneticPr fontId="2"/>
  </si>
  <si>
    <t>Ｎ年度</t>
    <rPh sb="1" eb="3">
      <t>ネンド</t>
    </rPh>
    <phoneticPr fontId="2"/>
  </si>
  <si>
    <t>←年数補正</t>
    <rPh sb="1" eb="3">
      <t>ネンスウ</t>
    </rPh>
    <rPh sb="3" eb="5">
      <t>ホセイ</t>
    </rPh>
    <phoneticPr fontId="2"/>
  </si>
  <si>
    <t>←日数補正</t>
    <rPh sb="1" eb="3">
      <t>ニッスウ</t>
    </rPh>
    <rPh sb="3" eb="5">
      <t>ホセイ</t>
    </rPh>
    <phoneticPr fontId="2"/>
  </si>
  <si>
    <t>"H"yy</t>
  </si>
  <si>
    <t>"R"dd</t>
  </si>
  <si>
    <t>←書式設定</t>
    <rPh sb="1" eb="3">
      <t>ショシキ</t>
    </rPh>
    <rPh sb="3" eb="5">
      <t>セッテイ</t>
    </rPh>
    <phoneticPr fontId="2"/>
  </si>
  <si>
    <t>本事業は公共下水道事業とはセグメント分けしていない事業であるため、数値的にも類似していると言える。
事業規模は公共下水道事業に比べ、大きくないが、未整備の区域が点在している状況であり、10年概成を目指す上では、今後の下水道整備について再編を検討する必要があると考える。
経常収支比率が100％を超え、健全な経営状況と見えるが、収益的収支と投資的収支のバランスを保つために一般会計からの繰入金に依存しているところであることから、定期的に料金の見直しを図るため、審議会を開催し、経営の見直しを行っていく必要がある。
今後も効率的な経営を推進するため、経費節減に努めていきたい。</t>
    <rPh sb="0" eb="1">
      <t>ホン</t>
    </rPh>
    <rPh sb="1" eb="3">
      <t>ジギョウ</t>
    </rPh>
    <rPh sb="4" eb="6">
      <t>コウキョウ</t>
    </rPh>
    <rPh sb="6" eb="9">
      <t>ゲスイドウ</t>
    </rPh>
    <rPh sb="9" eb="11">
      <t>ジギョウ</t>
    </rPh>
    <rPh sb="18" eb="19">
      <t>ワ</t>
    </rPh>
    <rPh sb="25" eb="27">
      <t>ジギョウ</t>
    </rPh>
    <rPh sb="33" eb="36">
      <t>スウチテキ</t>
    </rPh>
    <rPh sb="38" eb="40">
      <t>ルイジ</t>
    </rPh>
    <rPh sb="45" eb="46">
      <t>イ</t>
    </rPh>
    <rPh sb="50" eb="52">
      <t>ジギョウ</t>
    </rPh>
    <rPh sb="52" eb="54">
      <t>キボ</t>
    </rPh>
    <rPh sb="55" eb="57">
      <t>コウキョウ</t>
    </rPh>
    <rPh sb="57" eb="60">
      <t>ゲスイドウ</t>
    </rPh>
    <rPh sb="60" eb="62">
      <t>ジギョウ</t>
    </rPh>
    <rPh sb="63" eb="64">
      <t>クラ</t>
    </rPh>
    <rPh sb="66" eb="67">
      <t>オオ</t>
    </rPh>
    <rPh sb="73" eb="76">
      <t>ミセイビ</t>
    </rPh>
    <rPh sb="77" eb="79">
      <t>クイキ</t>
    </rPh>
    <rPh sb="80" eb="82">
      <t>テンザイ</t>
    </rPh>
    <rPh sb="86" eb="88">
      <t>ジョウキョウ</t>
    </rPh>
    <rPh sb="94" eb="95">
      <t>ネン</t>
    </rPh>
    <rPh sb="95" eb="97">
      <t>ガイセイ</t>
    </rPh>
    <rPh sb="98" eb="100">
      <t>メザ</t>
    </rPh>
    <rPh sb="101" eb="102">
      <t>ウエ</t>
    </rPh>
    <rPh sb="105" eb="107">
      <t>コンゴ</t>
    </rPh>
    <rPh sb="108" eb="111">
      <t>ゲスイドウ</t>
    </rPh>
    <rPh sb="111" eb="113">
      <t>セイビ</t>
    </rPh>
    <rPh sb="117" eb="119">
      <t>サイヘン</t>
    </rPh>
    <rPh sb="120" eb="122">
      <t>ケントウ</t>
    </rPh>
    <rPh sb="124" eb="126">
      <t>ヒツヨウ</t>
    </rPh>
    <rPh sb="130" eb="131">
      <t>カンガ</t>
    </rPh>
    <rPh sb="150" eb="152">
      <t>ケンゼン</t>
    </rPh>
    <rPh sb="153" eb="155">
      <t>ケイエイ</t>
    </rPh>
    <rPh sb="155" eb="157">
      <t>ジョウキョウ</t>
    </rPh>
    <rPh sb="158" eb="159">
      <t>ミ</t>
    </rPh>
    <rPh sb="163" eb="166">
      <t>シュウエキテキ</t>
    </rPh>
    <rPh sb="166" eb="168">
      <t>シュウシ</t>
    </rPh>
    <rPh sb="169" eb="172">
      <t>トウシテキ</t>
    </rPh>
    <rPh sb="172" eb="174">
      <t>シュウシ</t>
    </rPh>
    <rPh sb="180" eb="181">
      <t>タモ</t>
    </rPh>
    <rPh sb="185" eb="187">
      <t>イッパン</t>
    </rPh>
    <rPh sb="187" eb="189">
      <t>カイケイ</t>
    </rPh>
    <rPh sb="192" eb="194">
      <t>クリイレ</t>
    </rPh>
    <rPh sb="194" eb="195">
      <t>キン</t>
    </rPh>
    <rPh sb="196" eb="198">
      <t>イゾン</t>
    </rPh>
    <rPh sb="213" eb="216">
      <t>テイキテキ</t>
    </rPh>
    <rPh sb="217" eb="219">
      <t>リョウキン</t>
    </rPh>
    <rPh sb="220" eb="222">
      <t>ミナオ</t>
    </rPh>
    <rPh sb="224" eb="225">
      <t>ハカ</t>
    </rPh>
    <rPh sb="229" eb="232">
      <t>シンギカイ</t>
    </rPh>
    <rPh sb="233" eb="235">
      <t>カイサイ</t>
    </rPh>
    <rPh sb="237" eb="239">
      <t>ケイエイ</t>
    </rPh>
    <rPh sb="240" eb="242">
      <t>ミナオ</t>
    </rPh>
    <rPh sb="244" eb="245">
      <t>オコナ</t>
    </rPh>
    <rPh sb="249" eb="251">
      <t>ヒツヨウ</t>
    </rPh>
    <rPh sb="256" eb="258">
      <t>コンゴ</t>
    </rPh>
    <rPh sb="259" eb="262">
      <t>コウリツテキ</t>
    </rPh>
    <rPh sb="263" eb="265">
      <t>ケイエイ</t>
    </rPh>
    <rPh sb="266" eb="268">
      <t>スイシン</t>
    </rPh>
    <rPh sb="273" eb="275">
      <t>ケイヒ</t>
    </rPh>
    <rPh sb="275" eb="277">
      <t>セツゲン</t>
    </rPh>
    <rPh sb="278" eb="279">
      <t>ツト</t>
    </rPh>
    <phoneticPr fontId="2"/>
  </si>
  <si>
    <t xml:space="preserve">特定環境保全公共下水道については、市街化区域の公共下水道整備に合わせて市街化調整区域の住宅密集地を中心に下水道区域に取り込み整備を行っている。財務諸表は、公共下水道とセグメント分けせず行っていることから、数値は類似している。
①収益的支出比率は100%を上回っている。R元年度に下水道使用料をの料金改定を行った結果であり、今後も安定して経営出来るよう料金改定は段階的に行っていく予定である。
②下水道使用料の増収と維持管理費等の支出の抑制に努めた結果と言える。
③流動比率は100％を下回っているが、昨年度までと比較し増加している。経営の健全性を図るため今後も努力していく。
④一般財源の不足により、他会計繰入金にて企業債を償還しているが、将来的に償還金額が減少していくことにより使用料で賄って行けるような経営の改善を図っていく必要がある。
⑤平均値は微増を続けているものの、費用に対する経費回収率が100％を下回り、他会計繰入金に頼っている状況である。今後、経営の健全性は図っていくために下水道使用料による増収と維持管理費等の支出の抑制を続けて努めていく必要がある。
⑥流域下水道のため、県管理汚水処理場の維持管理費によって負担金が決定されているため、コスト削減が困難である。
⑦流域下水道のため、県管理の処理場で処理しているため０％である。
⑧毎年度、面整備拡充により面整備率は上がっているものの、接続件数が伸びていないことが率低下の原因と判断する。目標とする90%以上に届くよう周知及び促進を行っていく必要がある。
</t>
    <rPh sb="0" eb="2">
      <t>トクテイ</t>
    </rPh>
    <rPh sb="2" eb="4">
      <t>カンキョウ</t>
    </rPh>
    <rPh sb="4" eb="6">
      <t>ホゼン</t>
    </rPh>
    <rPh sb="6" eb="8">
      <t>コウキョウ</t>
    </rPh>
    <rPh sb="8" eb="11">
      <t>ゲスイドウ</t>
    </rPh>
    <rPh sb="17" eb="20">
      <t>シガイカ</t>
    </rPh>
    <rPh sb="20" eb="22">
      <t>クイキ</t>
    </rPh>
    <rPh sb="23" eb="25">
      <t>コウキョウ</t>
    </rPh>
    <rPh sb="25" eb="28">
      <t>ゲスイドウ</t>
    </rPh>
    <rPh sb="28" eb="30">
      <t>セイビ</t>
    </rPh>
    <rPh sb="31" eb="32">
      <t>ア</t>
    </rPh>
    <rPh sb="35" eb="38">
      <t>シガイカ</t>
    </rPh>
    <rPh sb="38" eb="40">
      <t>チョウセイ</t>
    </rPh>
    <rPh sb="40" eb="42">
      <t>クイキ</t>
    </rPh>
    <rPh sb="43" eb="45">
      <t>ジュウタク</t>
    </rPh>
    <rPh sb="45" eb="48">
      <t>ミッシュウチ</t>
    </rPh>
    <rPh sb="49" eb="51">
      <t>チュウシン</t>
    </rPh>
    <rPh sb="52" eb="55">
      <t>ゲスイドウ</t>
    </rPh>
    <rPh sb="55" eb="57">
      <t>クイキ</t>
    </rPh>
    <rPh sb="58" eb="59">
      <t>ト</t>
    </rPh>
    <rPh sb="60" eb="61">
      <t>コ</t>
    </rPh>
    <rPh sb="62" eb="64">
      <t>セイビ</t>
    </rPh>
    <rPh sb="65" eb="66">
      <t>オコナ</t>
    </rPh>
    <rPh sb="71" eb="75">
      <t>ザイムショヒョウ</t>
    </rPh>
    <rPh sb="77" eb="79">
      <t>コウキョウ</t>
    </rPh>
    <rPh sb="79" eb="82">
      <t>ゲスイドウ</t>
    </rPh>
    <rPh sb="88" eb="89">
      <t>ワ</t>
    </rPh>
    <rPh sb="92" eb="93">
      <t>オコナ</t>
    </rPh>
    <rPh sb="102" eb="104">
      <t>スウチ</t>
    </rPh>
    <rPh sb="105" eb="107">
      <t>ルイジ</t>
    </rPh>
    <rPh sb="127" eb="129">
      <t>ウワマワ</t>
    </rPh>
    <rPh sb="135" eb="137">
      <t>ガンネン</t>
    </rPh>
    <rPh sb="137" eb="138">
      <t>ド</t>
    </rPh>
    <rPh sb="139" eb="142">
      <t>ゲスイドウ</t>
    </rPh>
    <rPh sb="142" eb="145">
      <t>シヨウリョウ</t>
    </rPh>
    <rPh sb="147" eb="149">
      <t>リョウキン</t>
    </rPh>
    <rPh sb="149" eb="151">
      <t>カイテイ</t>
    </rPh>
    <rPh sb="152" eb="153">
      <t>オコナ</t>
    </rPh>
    <rPh sb="155" eb="157">
      <t>ケッカ</t>
    </rPh>
    <rPh sb="161" eb="163">
      <t>コンゴ</t>
    </rPh>
    <rPh sb="164" eb="166">
      <t>アンテイ</t>
    </rPh>
    <rPh sb="168" eb="170">
      <t>ケイエイ</t>
    </rPh>
    <rPh sb="170" eb="172">
      <t>デキ</t>
    </rPh>
    <rPh sb="175" eb="177">
      <t>リョウキン</t>
    </rPh>
    <rPh sb="177" eb="179">
      <t>カイテイ</t>
    </rPh>
    <rPh sb="180" eb="183">
      <t>ダンカイテキ</t>
    </rPh>
    <rPh sb="184" eb="185">
      <t>オコナ</t>
    </rPh>
    <rPh sb="189" eb="191">
      <t>ヨテイ</t>
    </rPh>
    <rPh sb="197" eb="200">
      <t>ゲスイドウ</t>
    </rPh>
    <rPh sb="200" eb="203">
      <t>シヨウリョウ</t>
    </rPh>
    <rPh sb="204" eb="206">
      <t>ゾウシュウ</t>
    </rPh>
    <rPh sb="207" eb="209">
      <t>イジ</t>
    </rPh>
    <rPh sb="209" eb="212">
      <t>カンリヒ</t>
    </rPh>
    <rPh sb="212" eb="213">
      <t>トウ</t>
    </rPh>
    <rPh sb="214" eb="216">
      <t>シシュツ</t>
    </rPh>
    <rPh sb="217" eb="219">
      <t>ヨクセイ</t>
    </rPh>
    <rPh sb="220" eb="221">
      <t>ツト</t>
    </rPh>
    <rPh sb="223" eb="225">
      <t>ケッカ</t>
    </rPh>
    <rPh sb="226" eb="227">
      <t>イ</t>
    </rPh>
    <rPh sb="250" eb="253">
      <t>サクネンド</t>
    </rPh>
    <rPh sb="256" eb="258">
      <t>ヒカク</t>
    </rPh>
    <rPh sb="259" eb="261">
      <t>ゾウカ</t>
    </rPh>
    <rPh sb="266" eb="268">
      <t>ケイエイ</t>
    </rPh>
    <rPh sb="269" eb="272">
      <t>ケンゼンセイ</t>
    </rPh>
    <rPh sb="273" eb="274">
      <t>ハカ</t>
    </rPh>
    <rPh sb="277" eb="279">
      <t>コンゴ</t>
    </rPh>
    <rPh sb="280" eb="282">
      <t>ドリョク</t>
    </rPh>
    <rPh sb="340" eb="343">
      <t>シヨウリョウ</t>
    </rPh>
    <rPh sb="344" eb="345">
      <t>マカナ</t>
    </rPh>
    <rPh sb="347" eb="348">
      <t>イ</t>
    </rPh>
    <rPh sb="353" eb="355">
      <t>ケイエイ</t>
    </rPh>
    <rPh sb="356" eb="358">
      <t>カイゼン</t>
    </rPh>
    <rPh sb="359" eb="360">
      <t>ハカ</t>
    </rPh>
    <rPh sb="364" eb="366">
      <t>ヒツヨウ</t>
    </rPh>
    <rPh sb="372" eb="375">
      <t>ヘイキンチ</t>
    </rPh>
    <rPh sb="376" eb="378">
      <t>ビゾウ</t>
    </rPh>
    <rPh sb="379" eb="380">
      <t>ツヅ</t>
    </rPh>
    <rPh sb="470" eb="471">
      <t>ツヅ</t>
    </rPh>
    <rPh sb="498" eb="500">
      <t>オスイ</t>
    </rPh>
    <rPh sb="586" eb="587">
      <t>メン</t>
    </rPh>
    <rPh sb="587" eb="589">
      <t>セイビ</t>
    </rPh>
    <rPh sb="589" eb="590">
      <t>リツ</t>
    </rPh>
    <rPh sb="591" eb="592">
      <t>ア</t>
    </rPh>
    <rPh sb="601" eb="603">
      <t>セツゾク</t>
    </rPh>
    <rPh sb="603" eb="605">
      <t>ケンスウ</t>
    </rPh>
    <rPh sb="606" eb="607">
      <t>ノ</t>
    </rPh>
    <rPh sb="615" eb="616">
      <t>リツ</t>
    </rPh>
    <rPh sb="616" eb="618">
      <t>テイカ</t>
    </rPh>
    <rPh sb="619" eb="621">
      <t>ゲンイン</t>
    </rPh>
    <rPh sb="622" eb="624">
      <t>ハンダン</t>
    </rPh>
    <rPh sb="627" eb="629">
      <t>モクヒョウ</t>
    </rPh>
    <rPh sb="638" eb="639">
      <t>トド</t>
    </rPh>
    <rPh sb="642" eb="644">
      <t>シュウチ</t>
    </rPh>
    <rPh sb="644" eb="645">
      <t>オヨ</t>
    </rPh>
    <rPh sb="646" eb="648">
      <t>ソクシン</t>
    </rPh>
    <rPh sb="649" eb="650">
      <t>オコナ</t>
    </rPh>
    <rPh sb="654" eb="656">
      <t>ヒツヨウ</t>
    </rPh>
    <phoneticPr fontId="13"/>
  </si>
  <si>
    <t>公共下水道と同様に昭和52年から下水道事業に着手しており、布設から30年以上経過した管が増えてきている。現在までに重要な汚水幹線管渠の耐震化整備が令和７年度で終了する予定であるが、その他の下水道管渠の長寿命化や布設替えの事業を進めていく必要がある。令和６年度にストックマネジメント計画を策定し、点検及び調査を実施しながら効果的に事業を推進していく。
③昨年度より更新工事の件数が増加したため、当該値は上昇している。今後も積極的に更新事業を推進していく必要がある。</t>
    <rPh sb="0" eb="2">
      <t>コウキョウ</t>
    </rPh>
    <rPh sb="2" eb="5">
      <t>ゲスイドウ</t>
    </rPh>
    <rPh sb="6" eb="8">
      <t>ドウヨウ</t>
    </rPh>
    <rPh sb="176" eb="179">
      <t>サクネンド</t>
    </rPh>
    <rPh sb="181" eb="183">
      <t>コウシン</t>
    </rPh>
    <rPh sb="183" eb="185">
      <t>コウジ</t>
    </rPh>
    <rPh sb="186" eb="188">
      <t>ケンスウ</t>
    </rPh>
    <rPh sb="189" eb="191">
      <t>ゾウカ</t>
    </rPh>
    <rPh sb="196" eb="198">
      <t>トウガイ</t>
    </rPh>
    <rPh sb="198" eb="199">
      <t>チ</t>
    </rPh>
    <rPh sb="200" eb="202">
      <t>ジョウショウ</t>
    </rPh>
    <rPh sb="207" eb="209">
      <t>コンゴ</t>
    </rPh>
    <rPh sb="210" eb="213">
      <t>セッキョクテキ</t>
    </rPh>
    <rPh sb="214" eb="216">
      <t>コウシン</t>
    </rPh>
    <rPh sb="216" eb="218">
      <t>ジギョウ</t>
    </rPh>
    <rPh sb="219" eb="221">
      <t>スイシン</t>
    </rPh>
    <rPh sb="225" eb="227">
      <t>ヒツヨウ</t>
    </rPh>
    <phoneticPr fontId="2"/>
  </si>
</sst>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4">
    <font>
      <sz val="11"/>
      <color theme="1"/>
      <name val="ＭＳ Ｐゴシック"/>
      <family val="3"/>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6"/>
      <color auto="1"/>
      <name val="游ゴシック"/>
      <family val="2"/>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4" fillId="0" borderId="2" xfId="0" applyFont="1" applyBorder="1" applyAlignment="1" applyProtection="1">
      <alignment horizontal="center" vertical="center"/>
      <protection hidden="1"/>
    </xf>
    <xf numFmtId="176" fontId="4" fillId="0" borderId="2" xfId="0" applyNumberFormat="1" applyFont="1" applyBorder="1" applyAlignment="1" applyProtection="1">
      <alignment horizontal="center" vertical="center"/>
      <protection hidden="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4" fillId="0" borderId="4" xfId="0" applyFont="1" applyBorder="1">
      <alignment vertical="center"/>
    </xf>
    <xf numFmtId="0" fontId="4" fillId="0" borderId="5" xfId="0" applyFont="1" applyBorder="1">
      <alignment vertical="center"/>
    </xf>
    <xf numFmtId="0" fontId="7" fillId="0" borderId="0" xfId="0" applyFont="1" applyProtection="1">
      <alignment vertical="center"/>
      <protection hidden="1"/>
    </xf>
    <xf numFmtId="0" fontId="6" fillId="0" borderId="6" xfId="0" applyFont="1" applyBorder="1" applyAlignment="1">
      <alignment horizontal="center" vertical="center"/>
    </xf>
    <xf numFmtId="0" fontId="6" fillId="0" borderId="0" xfId="0" applyFont="1" applyAlignment="1">
      <alignment horizontal="center" vertical="center"/>
    </xf>
    <xf numFmtId="0" fontId="8" fillId="0" borderId="0" xfId="0" applyFont="1" applyAlignment="1">
      <alignment horizontal="center" vertical="center"/>
    </xf>
    <xf numFmtId="0" fontId="4" fillId="0" borderId="1" xfId="0" applyFont="1" applyBorder="1">
      <alignment vertical="center"/>
    </xf>
    <xf numFmtId="0" fontId="3" fillId="0" borderId="0" xfId="0" applyFont="1" applyAlignment="1">
      <alignment horizontal="center" vertical="center"/>
    </xf>
    <xf numFmtId="0" fontId="4" fillId="0" borderId="6" xfId="0" applyFont="1" applyBorder="1" applyAlignment="1">
      <alignment horizontal="left" vertical="center"/>
    </xf>
    <xf numFmtId="0" fontId="9" fillId="0" borderId="0" xfId="0" applyFont="1">
      <alignment vertical="center"/>
    </xf>
    <xf numFmtId="0" fontId="4" fillId="0" borderId="2" xfId="0" applyFont="1" applyBorder="1" applyAlignment="1" applyProtection="1">
      <alignment horizontal="center" vertical="center" shrinkToFit="1"/>
      <protection hidden="1"/>
    </xf>
    <xf numFmtId="177" fontId="4" fillId="0" borderId="2" xfId="0" applyNumberFormat="1" applyFont="1" applyBorder="1" applyAlignment="1" applyProtection="1">
      <alignment horizontal="center" vertical="center"/>
      <protection hidden="1"/>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6" fillId="0" borderId="3" xfId="0" applyFont="1" applyBorder="1" applyAlignment="1">
      <alignment horizontal="left" vertical="center"/>
    </xf>
    <xf numFmtId="0" fontId="10" fillId="0" borderId="4" xfId="0" applyFont="1" applyBorder="1" applyAlignment="1">
      <alignment horizontal="center" vertical="center"/>
    </xf>
    <xf numFmtId="0" fontId="11" fillId="0" borderId="4" xfId="0" applyFont="1" applyBorder="1" applyAlignment="1">
      <alignment horizontal="center" vertical="center"/>
    </xf>
    <xf numFmtId="0" fontId="3" fillId="0" borderId="5"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4" fillId="0" borderId="4" xfId="1" applyFont="1" applyBorder="1" applyAlignment="1" applyProtection="1">
      <alignment horizontal="left" vertical="top" wrapText="1"/>
      <protection locked="0"/>
    </xf>
    <xf numFmtId="0" fontId="4" fillId="0" borderId="5" xfId="1" applyFont="1" applyBorder="1" applyAlignment="1" applyProtection="1">
      <alignment horizontal="left" vertical="top" wrapText="1"/>
      <protection locked="0"/>
    </xf>
    <xf numFmtId="0" fontId="6" fillId="0" borderId="6" xfId="0" applyFont="1" applyBorder="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4" fillId="0" borderId="0" xfId="1" applyFont="1" applyBorder="1" applyAlignment="1" applyProtection="1">
      <alignment horizontal="left" vertical="top" wrapText="1"/>
      <protection locked="0"/>
    </xf>
    <xf numFmtId="0" fontId="4" fillId="0" borderId="1" xfId="1" applyFont="1" applyBorder="1" applyAlignment="1" applyProtection="1">
      <alignment horizontal="left" vertical="top" wrapText="1"/>
      <protection locked="0"/>
    </xf>
    <xf numFmtId="0" fontId="10" fillId="0" borderId="0" xfId="0" applyFont="1" applyAlignment="1">
      <alignment horizontal="left" vertical="center"/>
    </xf>
    <xf numFmtId="0" fontId="11" fillId="0" borderId="0" xfId="0" applyFont="1" applyAlignment="1">
      <alignment horizontal="left" vertical="center"/>
    </xf>
    <xf numFmtId="0" fontId="3" fillId="0" borderId="1" xfId="0" applyFont="1" applyBorder="1" applyAlignment="1">
      <alignment horizontal="left" vertical="center"/>
    </xf>
    <xf numFmtId="0" fontId="6" fillId="0" borderId="7" xfId="0" applyFont="1" applyBorder="1" applyAlignment="1">
      <alignment horizontal="left" vertical="center"/>
    </xf>
    <xf numFmtId="0" fontId="10" fillId="0" borderId="8" xfId="0" applyFont="1" applyBorder="1" applyAlignment="1">
      <alignment horizontal="left" vertical="center"/>
    </xf>
    <xf numFmtId="0" fontId="11" fillId="0" borderId="8" xfId="0" applyFont="1" applyBorder="1" applyAlignment="1">
      <alignment horizontal="left" vertical="center"/>
    </xf>
    <xf numFmtId="0" fontId="3" fillId="0" borderId="9"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4" fillId="0" borderId="8" xfId="1" applyFont="1" applyBorder="1" applyAlignment="1" applyProtection="1">
      <alignment horizontal="left" vertical="top" wrapText="1"/>
      <protection locked="0"/>
    </xf>
    <xf numFmtId="0" fontId="4" fillId="0" borderId="9" xfId="1"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2" applyNumberFormat="1" applyFont="1" applyFill="1" applyBorder="1" applyAlignment="1">
      <alignment vertical="center" shrinkToFit="1"/>
    </xf>
    <xf numFmtId="176" fontId="0" fillId="0" borderId="2" xfId="2"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7"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2" applyNumberFormat="1" applyFont="1" applyFill="1" applyBorder="1" applyAlignment="1">
      <alignment vertical="center" shrinkToFit="1"/>
    </xf>
  </cellXfs>
  <cellStyles count="3">
    <cellStyle name="標準" xfId="0" builtinId="0"/>
    <cellStyle name="標準 2" xfId="1"/>
    <cellStyle name="桁区切り" xfId="2"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5="http://schemas.microsoft.com/office/spreadsheetml/2010/11/main" xmlns:x16r2="http://schemas.microsoft.com/office/spreadsheetml/2015/02/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0.95</c:v>
                </c:pt>
                <c:pt idx="2">
                  <c:v>1.8199999999999998</c:v>
                </c:pt>
                <c:pt idx="3">
                  <c:v>4.e-002</c:v>
                </c:pt>
                <c:pt idx="4">
                  <c:v>3.71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c:v>
                </c:pt>
                <c:pt idx="1">
                  <c:v>4.e-002</c:v>
                </c:pt>
                <c:pt idx="2">
                  <c:v>6.e-002</c:v>
                </c:pt>
                <c:pt idx="3">
                  <c:v>0.27</c:v>
                </c:pt>
                <c:pt idx="4">
                  <c:v>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0</c:v>
                </c:pt>
                <c:pt idx="1">
                  <c:v>45.68</c:v>
                </c:pt>
                <c:pt idx="2">
                  <c:v>45.87</c:v>
                </c:pt>
                <c:pt idx="3">
                  <c:v>44.24</c:v>
                </c:pt>
                <c:pt idx="4">
                  <c:v>45.3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83.2</c:v>
                </c:pt>
                <c:pt idx="2">
                  <c:v>81.430000000000007</c:v>
                </c:pt>
                <c:pt idx="3">
                  <c:v>79.099999999999994</c:v>
                </c:pt>
                <c:pt idx="4">
                  <c:v>80.400000000000006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0</c:v>
                </c:pt>
                <c:pt idx="1">
                  <c:v>87.96</c:v>
                </c:pt>
                <c:pt idx="2">
                  <c:v>87.65</c:v>
                </c:pt>
                <c:pt idx="3">
                  <c:v>88.15</c:v>
                </c:pt>
                <c:pt idx="4">
                  <c:v>88.37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94.74</c:v>
                </c:pt>
                <c:pt idx="2">
                  <c:v>101.01</c:v>
                </c:pt>
                <c:pt idx="3">
                  <c:v>104.92</c:v>
                </c:pt>
                <c:pt idx="4">
                  <c:v>101.88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0</c:v>
                </c:pt>
                <c:pt idx="1">
                  <c:v>103.34</c:v>
                </c:pt>
                <c:pt idx="2">
                  <c:v>102.7</c:v>
                </c:pt>
                <c:pt idx="3">
                  <c:v>104.11</c:v>
                </c:pt>
                <c:pt idx="4">
                  <c:v>101.98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3.9</c:v>
                </c:pt>
                <c:pt idx="2">
                  <c:v>7.61</c:v>
                </c:pt>
                <c:pt idx="3">
                  <c:v>10.9</c:v>
                </c:pt>
                <c:pt idx="4">
                  <c:v>14.06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0</c:v>
                </c:pt>
                <c:pt idx="1">
                  <c:v>27.82</c:v>
                </c:pt>
                <c:pt idx="2">
                  <c:v>29.24</c:v>
                </c:pt>
                <c:pt idx="3">
                  <c:v>31.73</c:v>
                </c:pt>
                <c:pt idx="4">
                  <c:v>32.57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formatCode="#,##0.00;&quot;△&quot;#,##0.00;&quot;-&quot;">
                  <c:v>0</c:v>
                </c:pt>
                <c:pt idx="1">
                  <c:v>0</c:v>
                </c:pt>
                <c:pt idx="2">
                  <c:v>0</c:v>
                </c:pt>
                <c:pt idx="3">
                  <c:v>0</c:v>
                </c:pt>
                <c:pt idx="4" formatCode="#,##0.00;&quot;△&quot;#,##0.00;&quot;-&quot;">
                  <c:v>4.e-002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majorUnit val="1.e-002"/>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22.12</c:v>
                </c:pt>
                <c:pt idx="2">
                  <c:v>2.82</c:v>
                </c:pt>
                <c:pt idx="3" formatCode="#,##0.00;&quot;△&quot;#,##0.00">
                  <c:v>0</c:v>
                </c:pt>
                <c:pt idx="4" formatCode="#,##0.00;&quot;△&quot;#,##0.00">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0</c:v>
                </c:pt>
                <c:pt idx="1">
                  <c:v>29.74</c:v>
                </c:pt>
                <c:pt idx="2">
                  <c:v>48.2</c:v>
                </c:pt>
                <c:pt idx="3">
                  <c:v>46.91</c:v>
                </c:pt>
                <c:pt idx="4">
                  <c:v>52.27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41.92</c:v>
                </c:pt>
                <c:pt idx="2">
                  <c:v>53.18</c:v>
                </c:pt>
                <c:pt idx="3">
                  <c:v>54.28</c:v>
                </c:pt>
                <c:pt idx="4">
                  <c:v>56.65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0</c:v>
                </c:pt>
                <c:pt idx="1">
                  <c:v>53.44</c:v>
                </c:pt>
                <c:pt idx="2">
                  <c:v>46.85</c:v>
                </c:pt>
                <c:pt idx="3">
                  <c:v>44.35</c:v>
                </c:pt>
                <c:pt idx="4">
                  <c:v>41.51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0</c:v>
                </c:pt>
                <c:pt idx="1">
                  <c:v>1267.3900000000001</c:v>
                </c:pt>
                <c:pt idx="2">
                  <c:v>1268.6300000000001</c:v>
                </c:pt>
                <c:pt idx="3">
                  <c:v>1283.69</c:v>
                </c:pt>
                <c:pt idx="4">
                  <c:v>1160.22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70.44</c:v>
                </c:pt>
                <c:pt idx="2">
                  <c:v>72.2</c:v>
                </c:pt>
                <c:pt idx="3">
                  <c:v>73.989999999999995</c:v>
                </c:pt>
                <c:pt idx="4">
                  <c:v>74.16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0</c:v>
                </c:pt>
                <c:pt idx="1">
                  <c:v>84.3</c:v>
                </c:pt>
                <c:pt idx="2">
                  <c:v>82.88</c:v>
                </c:pt>
                <c:pt idx="3">
                  <c:v>82.53</c:v>
                </c:pt>
                <c:pt idx="4">
                  <c:v>81.81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150</c:v>
                </c:pt>
                <c:pt idx="2">
                  <c:v>150</c:v>
                </c:pt>
                <c:pt idx="3">
                  <c:v>150</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0</c:v>
                </c:pt>
                <c:pt idx="1">
                  <c:v>185.47</c:v>
                </c:pt>
                <c:pt idx="2">
                  <c:v>187.76</c:v>
                </c:pt>
                <c:pt idx="3">
                  <c:v>190.48</c:v>
                </c:pt>
                <c:pt idx="4">
                  <c:v>193.59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1449050"/>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1449050"/>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1449050"/>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【104.54】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【65.93】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【44.25】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【1,182.11】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【85.67】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【42.22】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【220.62】</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【73.78】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16205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【28.00】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16205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16205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【0.13】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topLeftCell="AG67" workbookViewId="0">
      <selection activeCell="BL66" sqref="BL66:BZ82"/>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1</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静岡県　函南町</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6</v>
      </c>
      <c r="C7" s="5"/>
      <c r="D7" s="5"/>
      <c r="E7" s="5"/>
      <c r="F7" s="5"/>
      <c r="G7" s="5"/>
      <c r="H7" s="5"/>
      <c r="I7" s="5" t="s">
        <v>13</v>
      </c>
      <c r="J7" s="5"/>
      <c r="K7" s="5"/>
      <c r="L7" s="5"/>
      <c r="M7" s="5"/>
      <c r="N7" s="5"/>
      <c r="O7" s="5"/>
      <c r="P7" s="5" t="s">
        <v>5</v>
      </c>
      <c r="Q7" s="5"/>
      <c r="R7" s="5"/>
      <c r="S7" s="5"/>
      <c r="T7" s="5"/>
      <c r="U7" s="5"/>
      <c r="V7" s="5"/>
      <c r="W7" s="5" t="s">
        <v>15</v>
      </c>
      <c r="X7" s="5"/>
      <c r="Y7" s="5"/>
      <c r="Z7" s="5"/>
      <c r="AA7" s="5"/>
      <c r="AB7" s="5"/>
      <c r="AC7" s="5"/>
      <c r="AD7" s="5" t="s">
        <v>4</v>
      </c>
      <c r="AE7" s="5"/>
      <c r="AF7" s="5"/>
      <c r="AG7" s="5"/>
      <c r="AH7" s="5"/>
      <c r="AI7" s="5"/>
      <c r="AJ7" s="5"/>
      <c r="AK7" s="3"/>
      <c r="AL7" s="5" t="s">
        <v>0</v>
      </c>
      <c r="AM7" s="5"/>
      <c r="AN7" s="5"/>
      <c r="AO7" s="5"/>
      <c r="AP7" s="5"/>
      <c r="AQ7" s="5"/>
      <c r="AR7" s="5"/>
      <c r="AS7" s="5"/>
      <c r="AT7" s="5" t="s">
        <v>10</v>
      </c>
      <c r="AU7" s="5"/>
      <c r="AV7" s="5"/>
      <c r="AW7" s="5"/>
      <c r="AX7" s="5"/>
      <c r="AY7" s="5"/>
      <c r="AZ7" s="5"/>
      <c r="BA7" s="5"/>
      <c r="BB7" s="5" t="s">
        <v>17</v>
      </c>
      <c r="BC7" s="5"/>
      <c r="BD7" s="5"/>
      <c r="BE7" s="5"/>
      <c r="BF7" s="5"/>
      <c r="BG7" s="5"/>
      <c r="BH7" s="5"/>
      <c r="BI7" s="5"/>
      <c r="BJ7" s="3"/>
      <c r="BK7" s="3"/>
      <c r="BL7" s="26" t="s">
        <v>18</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特定環境保全公共下水道</v>
      </c>
      <c r="Q8" s="6"/>
      <c r="R8" s="6"/>
      <c r="S8" s="6"/>
      <c r="T8" s="6"/>
      <c r="U8" s="6"/>
      <c r="V8" s="6"/>
      <c r="W8" s="6" t="str">
        <f>データ!L6</f>
        <v>D1</v>
      </c>
      <c r="X8" s="6"/>
      <c r="Y8" s="6"/>
      <c r="Z8" s="6"/>
      <c r="AA8" s="6"/>
      <c r="AB8" s="6"/>
      <c r="AC8" s="6"/>
      <c r="AD8" s="20" t="str">
        <f>データ!$M$6</f>
        <v>非設置</v>
      </c>
      <c r="AE8" s="20"/>
      <c r="AF8" s="20"/>
      <c r="AG8" s="20"/>
      <c r="AH8" s="20"/>
      <c r="AI8" s="20"/>
      <c r="AJ8" s="20"/>
      <c r="AK8" s="3"/>
      <c r="AL8" s="21">
        <f>データ!S6</f>
        <v>37042</v>
      </c>
      <c r="AM8" s="21"/>
      <c r="AN8" s="21"/>
      <c r="AO8" s="21"/>
      <c r="AP8" s="21"/>
      <c r="AQ8" s="21"/>
      <c r="AR8" s="21"/>
      <c r="AS8" s="21"/>
      <c r="AT8" s="7">
        <f>データ!T6</f>
        <v>65.16</v>
      </c>
      <c r="AU8" s="7"/>
      <c r="AV8" s="7"/>
      <c r="AW8" s="7"/>
      <c r="AX8" s="7"/>
      <c r="AY8" s="7"/>
      <c r="AZ8" s="7"/>
      <c r="BA8" s="7"/>
      <c r="BB8" s="7">
        <f>データ!U6</f>
        <v>568.48</v>
      </c>
      <c r="BC8" s="7"/>
      <c r="BD8" s="7"/>
      <c r="BE8" s="7"/>
      <c r="BF8" s="7"/>
      <c r="BG8" s="7"/>
      <c r="BH8" s="7"/>
      <c r="BI8" s="7"/>
      <c r="BJ8" s="3"/>
      <c r="BK8" s="3"/>
      <c r="BL8" s="27" t="s">
        <v>12</v>
      </c>
      <c r="BM8" s="37"/>
      <c r="BN8" s="44" t="s">
        <v>20</v>
      </c>
      <c r="BO8" s="44"/>
      <c r="BP8" s="44"/>
      <c r="BQ8" s="44"/>
      <c r="BR8" s="44"/>
      <c r="BS8" s="44"/>
      <c r="BT8" s="44"/>
      <c r="BU8" s="44"/>
      <c r="BV8" s="44"/>
      <c r="BW8" s="44"/>
      <c r="BX8" s="44"/>
      <c r="BY8" s="48"/>
    </row>
    <row r="9" spans="1:78" ht="18.75" customHeight="1">
      <c r="A9" s="2"/>
      <c r="B9" s="5" t="s">
        <v>22</v>
      </c>
      <c r="C9" s="5"/>
      <c r="D9" s="5"/>
      <c r="E9" s="5"/>
      <c r="F9" s="5"/>
      <c r="G9" s="5"/>
      <c r="H9" s="5"/>
      <c r="I9" s="5" t="s">
        <v>23</v>
      </c>
      <c r="J9" s="5"/>
      <c r="K9" s="5"/>
      <c r="L9" s="5"/>
      <c r="M9" s="5"/>
      <c r="N9" s="5"/>
      <c r="O9" s="5"/>
      <c r="P9" s="5" t="s">
        <v>25</v>
      </c>
      <c r="Q9" s="5"/>
      <c r="R9" s="5"/>
      <c r="S9" s="5"/>
      <c r="T9" s="5"/>
      <c r="U9" s="5"/>
      <c r="V9" s="5"/>
      <c r="W9" s="5" t="s">
        <v>26</v>
      </c>
      <c r="X9" s="5"/>
      <c r="Y9" s="5"/>
      <c r="Z9" s="5"/>
      <c r="AA9" s="5"/>
      <c r="AB9" s="5"/>
      <c r="AC9" s="5"/>
      <c r="AD9" s="5" t="s">
        <v>21</v>
      </c>
      <c r="AE9" s="5"/>
      <c r="AF9" s="5"/>
      <c r="AG9" s="5"/>
      <c r="AH9" s="5"/>
      <c r="AI9" s="5"/>
      <c r="AJ9" s="5"/>
      <c r="AK9" s="3"/>
      <c r="AL9" s="5" t="s">
        <v>29</v>
      </c>
      <c r="AM9" s="5"/>
      <c r="AN9" s="5"/>
      <c r="AO9" s="5"/>
      <c r="AP9" s="5"/>
      <c r="AQ9" s="5"/>
      <c r="AR9" s="5"/>
      <c r="AS9" s="5"/>
      <c r="AT9" s="5" t="s">
        <v>30</v>
      </c>
      <c r="AU9" s="5"/>
      <c r="AV9" s="5"/>
      <c r="AW9" s="5"/>
      <c r="AX9" s="5"/>
      <c r="AY9" s="5"/>
      <c r="AZ9" s="5"/>
      <c r="BA9" s="5"/>
      <c r="BB9" s="5" t="s">
        <v>33</v>
      </c>
      <c r="BC9" s="5"/>
      <c r="BD9" s="5"/>
      <c r="BE9" s="5"/>
      <c r="BF9" s="5"/>
      <c r="BG9" s="5"/>
      <c r="BH9" s="5"/>
      <c r="BI9" s="5"/>
      <c r="BJ9" s="3"/>
      <c r="BK9" s="3"/>
      <c r="BL9" s="28" t="s">
        <v>34</v>
      </c>
      <c r="BM9" s="38"/>
      <c r="BN9" s="45" t="s">
        <v>36</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24.56</v>
      </c>
      <c r="J10" s="7"/>
      <c r="K10" s="7"/>
      <c r="L10" s="7"/>
      <c r="M10" s="7"/>
      <c r="N10" s="7"/>
      <c r="O10" s="7"/>
      <c r="P10" s="7">
        <f>データ!P6</f>
        <v>10.14</v>
      </c>
      <c r="Q10" s="7"/>
      <c r="R10" s="7"/>
      <c r="S10" s="7"/>
      <c r="T10" s="7"/>
      <c r="U10" s="7"/>
      <c r="V10" s="7"/>
      <c r="W10" s="7">
        <f>データ!Q6</f>
        <v>80.680000000000007</v>
      </c>
      <c r="X10" s="7"/>
      <c r="Y10" s="7"/>
      <c r="Z10" s="7"/>
      <c r="AA10" s="7"/>
      <c r="AB10" s="7"/>
      <c r="AC10" s="7"/>
      <c r="AD10" s="21">
        <f>データ!R6</f>
        <v>2310</v>
      </c>
      <c r="AE10" s="21"/>
      <c r="AF10" s="21"/>
      <c r="AG10" s="21"/>
      <c r="AH10" s="21"/>
      <c r="AI10" s="21"/>
      <c r="AJ10" s="21"/>
      <c r="AK10" s="2"/>
      <c r="AL10" s="21">
        <f>データ!V6</f>
        <v>3739</v>
      </c>
      <c r="AM10" s="21"/>
      <c r="AN10" s="21"/>
      <c r="AO10" s="21"/>
      <c r="AP10" s="21"/>
      <c r="AQ10" s="21"/>
      <c r="AR10" s="21"/>
      <c r="AS10" s="21"/>
      <c r="AT10" s="7">
        <f>データ!W6</f>
        <v>1.39</v>
      </c>
      <c r="AU10" s="7"/>
      <c r="AV10" s="7"/>
      <c r="AW10" s="7"/>
      <c r="AX10" s="7"/>
      <c r="AY10" s="7"/>
      <c r="AZ10" s="7"/>
      <c r="BA10" s="7"/>
      <c r="BB10" s="7">
        <f>データ!X6</f>
        <v>2689.93</v>
      </c>
      <c r="BC10" s="7"/>
      <c r="BD10" s="7"/>
      <c r="BE10" s="7"/>
      <c r="BF10" s="7"/>
      <c r="BG10" s="7"/>
      <c r="BH10" s="7"/>
      <c r="BI10" s="7"/>
      <c r="BJ10" s="2"/>
      <c r="BK10" s="2"/>
      <c r="BL10" s="29" t="s">
        <v>37</v>
      </c>
      <c r="BM10" s="39"/>
      <c r="BN10" s="46" t="s">
        <v>16</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38</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28</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39</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113</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74.2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41</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114</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9</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8</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112</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42</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43</v>
      </c>
      <c r="C84" s="12"/>
      <c r="D84" s="12"/>
      <c r="E84" s="12" t="s">
        <v>45</v>
      </c>
      <c r="F84" s="12" t="s">
        <v>46</v>
      </c>
      <c r="G84" s="12" t="s">
        <v>47</v>
      </c>
      <c r="H84" s="12" t="s">
        <v>40</v>
      </c>
      <c r="I84" s="12" t="s">
        <v>7</v>
      </c>
      <c r="J84" s="12" t="s">
        <v>48</v>
      </c>
      <c r="K84" s="12" t="s">
        <v>49</v>
      </c>
      <c r="L84" s="12" t="s">
        <v>32</v>
      </c>
      <c r="M84" s="12" t="s">
        <v>35</v>
      </c>
      <c r="N84" s="12" t="s">
        <v>51</v>
      </c>
      <c r="O84" s="12" t="s">
        <v>53</v>
      </c>
    </row>
    <row r="85" spans="1:78" hidden="1">
      <c r="B85" s="12"/>
      <c r="C85" s="12"/>
      <c r="D85" s="12"/>
      <c r="E85" s="12" t="str">
        <f>データ!AI6</f>
        <v>【104.54】</v>
      </c>
      <c r="F85" s="12" t="str">
        <f>データ!AT6</f>
        <v>【65.93】</v>
      </c>
      <c r="G85" s="12" t="str">
        <f>データ!BE6</f>
        <v>【44.25】</v>
      </c>
      <c r="H85" s="12" t="str">
        <f>データ!BP6</f>
        <v>【1,182.11】</v>
      </c>
      <c r="I85" s="12" t="str">
        <f>データ!CA6</f>
        <v>【73.78】</v>
      </c>
      <c r="J85" s="12" t="str">
        <f>データ!CL6</f>
        <v>【220.62】</v>
      </c>
      <c r="K85" s="12" t="str">
        <f>データ!CW6</f>
        <v>【42.22】</v>
      </c>
      <c r="L85" s="12" t="str">
        <f>データ!DH6</f>
        <v>【85.67】</v>
      </c>
      <c r="M85" s="12" t="str">
        <f>データ!DS6</f>
        <v>【28.00】</v>
      </c>
      <c r="N85" s="12" t="str">
        <f>データ!ED6</f>
        <v>【0.03】</v>
      </c>
      <c r="O85" s="12" t="str">
        <f>データ!EO6</f>
        <v>【0.13】</v>
      </c>
    </row>
  </sheetData>
  <sheetProtection algorithmName="SHA-512" hashValue="UYFeSPXSuCZ5nscjboA3z189CrlKUfQG42XuT3aQMUQh0GMGzPcJBNXJ6/YD0N09N8IlAeEgmu55SPOlLuWMBA==" saltValue="D2DgWv9vBJT/JK/WZCxcBw=="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2"/>
  <printOptions horizontalCentered="1" verticalCentered="1"/>
  <pageMargins left="0.19685039370078741" right="0.19685039370078741" top="0.19685039370078741" bottom="0.19685039370078741" header="0.19685039370078741" footer="0.19685039370078741"/>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54</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55</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19</v>
      </c>
      <c r="B3" s="58" t="s">
        <v>31</v>
      </c>
      <c r="C3" s="58" t="s">
        <v>57</v>
      </c>
      <c r="D3" s="58" t="s">
        <v>58</v>
      </c>
      <c r="E3" s="58" t="s">
        <v>3</v>
      </c>
      <c r="F3" s="58" t="s">
        <v>2</v>
      </c>
      <c r="G3" s="58" t="s">
        <v>24</v>
      </c>
      <c r="H3" s="65" t="s">
        <v>59</v>
      </c>
      <c r="I3" s="68"/>
      <c r="J3" s="68"/>
      <c r="K3" s="68"/>
      <c r="L3" s="68"/>
      <c r="M3" s="68"/>
      <c r="N3" s="68"/>
      <c r="O3" s="68"/>
      <c r="P3" s="68"/>
      <c r="Q3" s="68"/>
      <c r="R3" s="68"/>
      <c r="S3" s="68"/>
      <c r="T3" s="68"/>
      <c r="U3" s="68"/>
      <c r="V3" s="68"/>
      <c r="W3" s="68"/>
      <c r="X3" s="73"/>
      <c r="Y3" s="76" t="s">
        <v>52</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9</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60</v>
      </c>
      <c r="B4" s="59"/>
      <c r="C4" s="59"/>
      <c r="D4" s="59"/>
      <c r="E4" s="59"/>
      <c r="F4" s="59"/>
      <c r="G4" s="59"/>
      <c r="H4" s="66"/>
      <c r="I4" s="69"/>
      <c r="J4" s="69"/>
      <c r="K4" s="69"/>
      <c r="L4" s="69"/>
      <c r="M4" s="69"/>
      <c r="N4" s="69"/>
      <c r="O4" s="69"/>
      <c r="P4" s="69"/>
      <c r="Q4" s="69"/>
      <c r="R4" s="69"/>
      <c r="S4" s="69"/>
      <c r="T4" s="69"/>
      <c r="U4" s="69"/>
      <c r="V4" s="69"/>
      <c r="W4" s="69"/>
      <c r="X4" s="74"/>
      <c r="Y4" s="77" t="s">
        <v>50</v>
      </c>
      <c r="Z4" s="77"/>
      <c r="AA4" s="77"/>
      <c r="AB4" s="77"/>
      <c r="AC4" s="77"/>
      <c r="AD4" s="77"/>
      <c r="AE4" s="77"/>
      <c r="AF4" s="77"/>
      <c r="AG4" s="77"/>
      <c r="AH4" s="77"/>
      <c r="AI4" s="77"/>
      <c r="AJ4" s="77" t="s">
        <v>44</v>
      </c>
      <c r="AK4" s="77"/>
      <c r="AL4" s="77"/>
      <c r="AM4" s="77"/>
      <c r="AN4" s="77"/>
      <c r="AO4" s="77"/>
      <c r="AP4" s="77"/>
      <c r="AQ4" s="77"/>
      <c r="AR4" s="77"/>
      <c r="AS4" s="77"/>
      <c r="AT4" s="77"/>
      <c r="AU4" s="77" t="s">
        <v>27</v>
      </c>
      <c r="AV4" s="77"/>
      <c r="AW4" s="77"/>
      <c r="AX4" s="77"/>
      <c r="AY4" s="77"/>
      <c r="AZ4" s="77"/>
      <c r="BA4" s="77"/>
      <c r="BB4" s="77"/>
      <c r="BC4" s="77"/>
      <c r="BD4" s="77"/>
      <c r="BE4" s="77"/>
      <c r="BF4" s="77" t="s">
        <v>62</v>
      </c>
      <c r="BG4" s="77"/>
      <c r="BH4" s="77"/>
      <c r="BI4" s="77"/>
      <c r="BJ4" s="77"/>
      <c r="BK4" s="77"/>
      <c r="BL4" s="77"/>
      <c r="BM4" s="77"/>
      <c r="BN4" s="77"/>
      <c r="BO4" s="77"/>
      <c r="BP4" s="77"/>
      <c r="BQ4" s="77" t="s">
        <v>14</v>
      </c>
      <c r="BR4" s="77"/>
      <c r="BS4" s="77"/>
      <c r="BT4" s="77"/>
      <c r="BU4" s="77"/>
      <c r="BV4" s="77"/>
      <c r="BW4" s="77"/>
      <c r="BX4" s="77"/>
      <c r="BY4" s="77"/>
      <c r="BZ4" s="77"/>
      <c r="CA4" s="77"/>
      <c r="CB4" s="77" t="s">
        <v>61</v>
      </c>
      <c r="CC4" s="77"/>
      <c r="CD4" s="77"/>
      <c r="CE4" s="77"/>
      <c r="CF4" s="77"/>
      <c r="CG4" s="77"/>
      <c r="CH4" s="77"/>
      <c r="CI4" s="77"/>
      <c r="CJ4" s="77"/>
      <c r="CK4" s="77"/>
      <c r="CL4" s="77"/>
      <c r="CM4" s="77" t="s">
        <v>64</v>
      </c>
      <c r="CN4" s="77"/>
      <c r="CO4" s="77"/>
      <c r="CP4" s="77"/>
      <c r="CQ4" s="77"/>
      <c r="CR4" s="77"/>
      <c r="CS4" s="77"/>
      <c r="CT4" s="77"/>
      <c r="CU4" s="77"/>
      <c r="CV4" s="77"/>
      <c r="CW4" s="77"/>
      <c r="CX4" s="77" t="s">
        <v>65</v>
      </c>
      <c r="CY4" s="77"/>
      <c r="CZ4" s="77"/>
      <c r="DA4" s="77"/>
      <c r="DB4" s="77"/>
      <c r="DC4" s="77"/>
      <c r="DD4" s="77"/>
      <c r="DE4" s="77"/>
      <c r="DF4" s="77"/>
      <c r="DG4" s="77"/>
      <c r="DH4" s="77"/>
      <c r="DI4" s="77" t="s">
        <v>66</v>
      </c>
      <c r="DJ4" s="77"/>
      <c r="DK4" s="77"/>
      <c r="DL4" s="77"/>
      <c r="DM4" s="77"/>
      <c r="DN4" s="77"/>
      <c r="DO4" s="77"/>
      <c r="DP4" s="77"/>
      <c r="DQ4" s="77"/>
      <c r="DR4" s="77"/>
      <c r="DS4" s="77"/>
      <c r="DT4" s="77" t="s">
        <v>67</v>
      </c>
      <c r="DU4" s="77"/>
      <c r="DV4" s="77"/>
      <c r="DW4" s="77"/>
      <c r="DX4" s="77"/>
      <c r="DY4" s="77"/>
      <c r="DZ4" s="77"/>
      <c r="EA4" s="77"/>
      <c r="EB4" s="77"/>
      <c r="EC4" s="77"/>
      <c r="ED4" s="77"/>
      <c r="EE4" s="77" t="s">
        <v>68</v>
      </c>
      <c r="EF4" s="77"/>
      <c r="EG4" s="77"/>
      <c r="EH4" s="77"/>
      <c r="EI4" s="77"/>
      <c r="EJ4" s="77"/>
      <c r="EK4" s="77"/>
      <c r="EL4" s="77"/>
      <c r="EM4" s="77"/>
      <c r="EN4" s="77"/>
      <c r="EO4" s="77"/>
    </row>
    <row r="5" spans="1:148">
      <c r="A5" s="56" t="s">
        <v>69</v>
      </c>
      <c r="B5" s="60"/>
      <c r="C5" s="60"/>
      <c r="D5" s="60"/>
      <c r="E5" s="60"/>
      <c r="F5" s="60"/>
      <c r="G5" s="60"/>
      <c r="H5" s="67" t="s">
        <v>56</v>
      </c>
      <c r="I5" s="67" t="s">
        <v>70</v>
      </c>
      <c r="J5" s="67" t="s">
        <v>71</v>
      </c>
      <c r="K5" s="67" t="s">
        <v>72</v>
      </c>
      <c r="L5" s="67" t="s">
        <v>73</v>
      </c>
      <c r="M5" s="67" t="s">
        <v>4</v>
      </c>
      <c r="N5" s="67" t="s">
        <v>74</v>
      </c>
      <c r="O5" s="67" t="s">
        <v>75</v>
      </c>
      <c r="P5" s="67" t="s">
        <v>76</v>
      </c>
      <c r="Q5" s="67" t="s">
        <v>77</v>
      </c>
      <c r="R5" s="67" t="s">
        <v>78</v>
      </c>
      <c r="S5" s="67" t="s">
        <v>79</v>
      </c>
      <c r="T5" s="67" t="s">
        <v>80</v>
      </c>
      <c r="U5" s="67" t="s">
        <v>63</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43</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2022</v>
      </c>
      <c r="C6" s="61">
        <f t="shared" si="1"/>
        <v>223255</v>
      </c>
      <c r="D6" s="61">
        <f t="shared" si="1"/>
        <v>46</v>
      </c>
      <c r="E6" s="61">
        <f t="shared" si="1"/>
        <v>17</v>
      </c>
      <c r="F6" s="61">
        <f t="shared" si="1"/>
        <v>4</v>
      </c>
      <c r="G6" s="61">
        <f t="shared" si="1"/>
        <v>0</v>
      </c>
      <c r="H6" s="61" t="str">
        <f t="shared" si="1"/>
        <v>静岡県　函南町</v>
      </c>
      <c r="I6" s="61" t="str">
        <f t="shared" si="1"/>
        <v>法適用</v>
      </c>
      <c r="J6" s="61" t="str">
        <f t="shared" si="1"/>
        <v>下水道事業</v>
      </c>
      <c r="K6" s="61" t="str">
        <f t="shared" si="1"/>
        <v>特定環境保全公共下水道</v>
      </c>
      <c r="L6" s="61" t="str">
        <f t="shared" si="1"/>
        <v>D1</v>
      </c>
      <c r="M6" s="61" t="str">
        <f t="shared" si="1"/>
        <v>非設置</v>
      </c>
      <c r="N6" s="70" t="str">
        <f t="shared" si="1"/>
        <v>-</v>
      </c>
      <c r="O6" s="70">
        <f t="shared" si="1"/>
        <v>24.56</v>
      </c>
      <c r="P6" s="70">
        <f t="shared" si="1"/>
        <v>10.14</v>
      </c>
      <c r="Q6" s="70">
        <f t="shared" si="1"/>
        <v>80.680000000000007</v>
      </c>
      <c r="R6" s="70">
        <f t="shared" si="1"/>
        <v>2310</v>
      </c>
      <c r="S6" s="70">
        <f t="shared" si="1"/>
        <v>37042</v>
      </c>
      <c r="T6" s="70">
        <f t="shared" si="1"/>
        <v>65.16</v>
      </c>
      <c r="U6" s="70">
        <f t="shared" si="1"/>
        <v>568.48</v>
      </c>
      <c r="V6" s="70">
        <f t="shared" si="1"/>
        <v>3739</v>
      </c>
      <c r="W6" s="70">
        <f t="shared" si="1"/>
        <v>1.39</v>
      </c>
      <c r="X6" s="70">
        <f t="shared" si="1"/>
        <v>2689.93</v>
      </c>
      <c r="Y6" s="78" t="str">
        <f t="shared" ref="Y6:AH6" si="2">IF(Y7="",NA(),Y7)</f>
        <v>-</v>
      </c>
      <c r="Z6" s="78">
        <f t="shared" si="2"/>
        <v>94.74</v>
      </c>
      <c r="AA6" s="78">
        <f t="shared" si="2"/>
        <v>101.01</v>
      </c>
      <c r="AB6" s="78">
        <f t="shared" si="2"/>
        <v>104.92</v>
      </c>
      <c r="AC6" s="78">
        <f t="shared" si="2"/>
        <v>101.88</v>
      </c>
      <c r="AD6" s="78" t="str">
        <f t="shared" si="2"/>
        <v>-</v>
      </c>
      <c r="AE6" s="78">
        <f t="shared" si="2"/>
        <v>103.34</v>
      </c>
      <c r="AF6" s="78">
        <f t="shared" si="2"/>
        <v>102.7</v>
      </c>
      <c r="AG6" s="78">
        <f t="shared" si="2"/>
        <v>104.11</v>
      </c>
      <c r="AH6" s="78">
        <f t="shared" si="2"/>
        <v>101.98</v>
      </c>
      <c r="AI6" s="70" t="str">
        <f>IF(AI7="","",IF(AI7="-","【-】","【"&amp;SUBSTITUTE(TEXT(AI7,"#,##0.00"),"-","△")&amp;"】"))</f>
        <v>【104.54】</v>
      </c>
      <c r="AJ6" s="78" t="str">
        <f t="shared" ref="AJ6:AS6" si="3">IF(AJ7="",NA(),AJ7)</f>
        <v>-</v>
      </c>
      <c r="AK6" s="78">
        <f t="shared" si="3"/>
        <v>22.12</v>
      </c>
      <c r="AL6" s="78">
        <f t="shared" si="3"/>
        <v>2.82</v>
      </c>
      <c r="AM6" s="70">
        <f t="shared" si="3"/>
        <v>0</v>
      </c>
      <c r="AN6" s="70">
        <f t="shared" si="3"/>
        <v>0</v>
      </c>
      <c r="AO6" s="78" t="str">
        <f t="shared" si="3"/>
        <v>-</v>
      </c>
      <c r="AP6" s="78">
        <f t="shared" si="3"/>
        <v>29.74</v>
      </c>
      <c r="AQ6" s="78">
        <f t="shared" si="3"/>
        <v>48.2</v>
      </c>
      <c r="AR6" s="78">
        <f t="shared" si="3"/>
        <v>46.91</v>
      </c>
      <c r="AS6" s="78">
        <f t="shared" si="3"/>
        <v>52.27</v>
      </c>
      <c r="AT6" s="70" t="str">
        <f>IF(AT7="","",IF(AT7="-","【-】","【"&amp;SUBSTITUTE(TEXT(AT7,"#,##0.00"),"-","△")&amp;"】"))</f>
        <v>【65.93】</v>
      </c>
      <c r="AU6" s="78" t="str">
        <f t="shared" ref="AU6:BD6" si="4">IF(AU7="",NA(),AU7)</f>
        <v>-</v>
      </c>
      <c r="AV6" s="78">
        <f t="shared" si="4"/>
        <v>41.92</v>
      </c>
      <c r="AW6" s="78">
        <f t="shared" si="4"/>
        <v>53.18</v>
      </c>
      <c r="AX6" s="78">
        <f t="shared" si="4"/>
        <v>54.28</v>
      </c>
      <c r="AY6" s="78">
        <f t="shared" si="4"/>
        <v>56.65</v>
      </c>
      <c r="AZ6" s="78" t="str">
        <f t="shared" si="4"/>
        <v>-</v>
      </c>
      <c r="BA6" s="78">
        <f t="shared" si="4"/>
        <v>53.44</v>
      </c>
      <c r="BB6" s="78">
        <f t="shared" si="4"/>
        <v>46.85</v>
      </c>
      <c r="BC6" s="78">
        <f t="shared" si="4"/>
        <v>44.35</v>
      </c>
      <c r="BD6" s="78">
        <f t="shared" si="4"/>
        <v>41.51</v>
      </c>
      <c r="BE6" s="70" t="str">
        <f>IF(BE7="","",IF(BE7="-","【-】","【"&amp;SUBSTITUTE(TEXT(BE7,"#,##0.00"),"-","△")&amp;"】"))</f>
        <v>【44.25】</v>
      </c>
      <c r="BF6" s="78" t="str">
        <f t="shared" ref="BF6:BO6" si="5">IF(BF7="",NA(),BF7)</f>
        <v>-</v>
      </c>
      <c r="BG6" s="70">
        <f t="shared" si="5"/>
        <v>0</v>
      </c>
      <c r="BH6" s="70">
        <f t="shared" si="5"/>
        <v>0</v>
      </c>
      <c r="BI6" s="70">
        <f t="shared" si="5"/>
        <v>0</v>
      </c>
      <c r="BJ6" s="70">
        <f t="shared" si="5"/>
        <v>0</v>
      </c>
      <c r="BK6" s="78" t="str">
        <f t="shared" si="5"/>
        <v>-</v>
      </c>
      <c r="BL6" s="78">
        <f t="shared" si="5"/>
        <v>1267.3900000000001</v>
      </c>
      <c r="BM6" s="78">
        <f t="shared" si="5"/>
        <v>1268.6300000000001</v>
      </c>
      <c r="BN6" s="78">
        <f t="shared" si="5"/>
        <v>1283.69</v>
      </c>
      <c r="BO6" s="78">
        <f t="shared" si="5"/>
        <v>1160.22</v>
      </c>
      <c r="BP6" s="70" t="str">
        <f>IF(BP7="","",IF(BP7="-","【-】","【"&amp;SUBSTITUTE(TEXT(BP7,"#,##0.00"),"-","△")&amp;"】"))</f>
        <v>【1,182.11】</v>
      </c>
      <c r="BQ6" s="78" t="str">
        <f t="shared" ref="BQ6:BZ6" si="6">IF(BQ7="",NA(),BQ7)</f>
        <v>-</v>
      </c>
      <c r="BR6" s="78">
        <f t="shared" si="6"/>
        <v>70.44</v>
      </c>
      <c r="BS6" s="78">
        <f t="shared" si="6"/>
        <v>72.2</v>
      </c>
      <c r="BT6" s="78">
        <f t="shared" si="6"/>
        <v>73.989999999999995</v>
      </c>
      <c r="BU6" s="78">
        <f t="shared" si="6"/>
        <v>74.16</v>
      </c>
      <c r="BV6" s="78" t="str">
        <f t="shared" si="6"/>
        <v>-</v>
      </c>
      <c r="BW6" s="78">
        <f t="shared" si="6"/>
        <v>84.3</v>
      </c>
      <c r="BX6" s="78">
        <f t="shared" si="6"/>
        <v>82.88</v>
      </c>
      <c r="BY6" s="78">
        <f t="shared" si="6"/>
        <v>82.53</v>
      </c>
      <c r="BZ6" s="78">
        <f t="shared" si="6"/>
        <v>81.81</v>
      </c>
      <c r="CA6" s="70" t="str">
        <f>IF(CA7="","",IF(CA7="-","【-】","【"&amp;SUBSTITUTE(TEXT(CA7,"#,##0.00"),"-","△")&amp;"】"))</f>
        <v>【73.78】</v>
      </c>
      <c r="CB6" s="78" t="str">
        <f t="shared" ref="CB6:CK6" si="7">IF(CB7="",NA(),CB7)</f>
        <v>-</v>
      </c>
      <c r="CC6" s="78">
        <f t="shared" si="7"/>
        <v>150</v>
      </c>
      <c r="CD6" s="78">
        <f t="shared" si="7"/>
        <v>150</v>
      </c>
      <c r="CE6" s="78">
        <f t="shared" si="7"/>
        <v>150</v>
      </c>
      <c r="CF6" s="78">
        <f t="shared" si="7"/>
        <v>150</v>
      </c>
      <c r="CG6" s="78" t="str">
        <f t="shared" si="7"/>
        <v>-</v>
      </c>
      <c r="CH6" s="78">
        <f t="shared" si="7"/>
        <v>185.47</v>
      </c>
      <c r="CI6" s="78">
        <f t="shared" si="7"/>
        <v>187.76</v>
      </c>
      <c r="CJ6" s="78">
        <f t="shared" si="7"/>
        <v>190.48</v>
      </c>
      <c r="CK6" s="78">
        <f t="shared" si="7"/>
        <v>193.59</v>
      </c>
      <c r="CL6" s="70" t="str">
        <f>IF(CL7="","",IF(CL7="-","【-】","【"&amp;SUBSTITUTE(TEXT(CL7,"#,##0.00"),"-","△")&amp;"】"))</f>
        <v>【220.62】</v>
      </c>
      <c r="CM6" s="78" t="str">
        <f t="shared" ref="CM6:CV6" si="8">IF(CM7="",NA(),CM7)</f>
        <v>-</v>
      </c>
      <c r="CN6" s="78" t="str">
        <f t="shared" si="8"/>
        <v>-</v>
      </c>
      <c r="CO6" s="78" t="str">
        <f t="shared" si="8"/>
        <v>-</v>
      </c>
      <c r="CP6" s="78" t="str">
        <f t="shared" si="8"/>
        <v>-</v>
      </c>
      <c r="CQ6" s="78" t="str">
        <f t="shared" si="8"/>
        <v>-</v>
      </c>
      <c r="CR6" s="78" t="str">
        <f t="shared" si="8"/>
        <v>-</v>
      </c>
      <c r="CS6" s="78">
        <f t="shared" si="8"/>
        <v>45.68</v>
      </c>
      <c r="CT6" s="78">
        <f t="shared" si="8"/>
        <v>45.87</v>
      </c>
      <c r="CU6" s="78">
        <f t="shared" si="8"/>
        <v>44.24</v>
      </c>
      <c r="CV6" s="78">
        <f t="shared" si="8"/>
        <v>45.3</v>
      </c>
      <c r="CW6" s="70" t="str">
        <f>IF(CW7="","",IF(CW7="-","【-】","【"&amp;SUBSTITUTE(TEXT(CW7,"#,##0.00"),"-","△")&amp;"】"))</f>
        <v>【42.22】</v>
      </c>
      <c r="CX6" s="78" t="str">
        <f t="shared" ref="CX6:DG6" si="9">IF(CX7="",NA(),CX7)</f>
        <v>-</v>
      </c>
      <c r="CY6" s="78">
        <f t="shared" si="9"/>
        <v>83.2</v>
      </c>
      <c r="CZ6" s="78">
        <f t="shared" si="9"/>
        <v>81.430000000000007</v>
      </c>
      <c r="DA6" s="78">
        <f t="shared" si="9"/>
        <v>79.099999999999994</v>
      </c>
      <c r="DB6" s="78">
        <f t="shared" si="9"/>
        <v>80.400000000000006</v>
      </c>
      <c r="DC6" s="78" t="str">
        <f t="shared" si="9"/>
        <v>-</v>
      </c>
      <c r="DD6" s="78">
        <f t="shared" si="9"/>
        <v>87.96</v>
      </c>
      <c r="DE6" s="78">
        <f t="shared" si="9"/>
        <v>87.65</v>
      </c>
      <c r="DF6" s="78">
        <f t="shared" si="9"/>
        <v>88.15</v>
      </c>
      <c r="DG6" s="78">
        <f t="shared" si="9"/>
        <v>88.37</v>
      </c>
      <c r="DH6" s="70" t="str">
        <f>IF(DH7="","",IF(DH7="-","【-】","【"&amp;SUBSTITUTE(TEXT(DH7,"#,##0.00"),"-","△")&amp;"】"))</f>
        <v>【85.67】</v>
      </c>
      <c r="DI6" s="78" t="str">
        <f t="shared" ref="DI6:DR6" si="10">IF(DI7="",NA(),DI7)</f>
        <v>-</v>
      </c>
      <c r="DJ6" s="78">
        <f t="shared" si="10"/>
        <v>3.9</v>
      </c>
      <c r="DK6" s="78">
        <f t="shared" si="10"/>
        <v>7.61</v>
      </c>
      <c r="DL6" s="78">
        <f t="shared" si="10"/>
        <v>10.9</v>
      </c>
      <c r="DM6" s="78">
        <f t="shared" si="10"/>
        <v>14.06</v>
      </c>
      <c r="DN6" s="78" t="str">
        <f t="shared" si="10"/>
        <v>-</v>
      </c>
      <c r="DO6" s="78">
        <f t="shared" si="10"/>
        <v>27.82</v>
      </c>
      <c r="DP6" s="78">
        <f t="shared" si="10"/>
        <v>29.24</v>
      </c>
      <c r="DQ6" s="78">
        <f t="shared" si="10"/>
        <v>31.73</v>
      </c>
      <c r="DR6" s="78">
        <f t="shared" si="10"/>
        <v>32.57</v>
      </c>
      <c r="DS6" s="70" t="str">
        <f>IF(DS7="","",IF(DS7="-","【-】","【"&amp;SUBSTITUTE(TEXT(DS7,"#,##0.00"),"-","△")&amp;"】"))</f>
        <v>【28.00】</v>
      </c>
      <c r="DT6" s="78" t="str">
        <f t="shared" ref="DT6:EC6" si="11">IF(DT7="",NA(),DT7)</f>
        <v>-</v>
      </c>
      <c r="DU6" s="70">
        <f t="shared" si="11"/>
        <v>0</v>
      </c>
      <c r="DV6" s="70">
        <f t="shared" si="11"/>
        <v>0</v>
      </c>
      <c r="DW6" s="70">
        <f t="shared" si="11"/>
        <v>0</v>
      </c>
      <c r="DX6" s="70">
        <f t="shared" si="11"/>
        <v>0</v>
      </c>
      <c r="DY6" s="78" t="str">
        <f t="shared" si="11"/>
        <v>-</v>
      </c>
      <c r="DZ6" s="70">
        <f t="shared" si="11"/>
        <v>0</v>
      </c>
      <c r="EA6" s="70">
        <f t="shared" si="11"/>
        <v>0</v>
      </c>
      <c r="EB6" s="70">
        <f t="shared" si="11"/>
        <v>0</v>
      </c>
      <c r="EC6" s="78">
        <f t="shared" si="11"/>
        <v>4.e-002</v>
      </c>
      <c r="ED6" s="70" t="str">
        <f>IF(ED7="","",IF(ED7="-","【-】","【"&amp;SUBSTITUTE(TEXT(ED7,"#,##0.00"),"-","△")&amp;"】"))</f>
        <v>【0.03】</v>
      </c>
      <c r="EE6" s="78" t="str">
        <f t="shared" ref="EE6:EN6" si="12">IF(EE7="",NA(),EE7)</f>
        <v>-</v>
      </c>
      <c r="EF6" s="78">
        <f t="shared" si="12"/>
        <v>0.95</v>
      </c>
      <c r="EG6" s="78">
        <f t="shared" si="12"/>
        <v>1.8199999999999998</v>
      </c>
      <c r="EH6" s="78">
        <f t="shared" si="12"/>
        <v>4.e-002</v>
      </c>
      <c r="EI6" s="78">
        <f t="shared" si="12"/>
        <v>3.71</v>
      </c>
      <c r="EJ6" s="78" t="str">
        <f t="shared" si="12"/>
        <v>-</v>
      </c>
      <c r="EK6" s="78">
        <f t="shared" si="12"/>
        <v>4.e-002</v>
      </c>
      <c r="EL6" s="78">
        <f t="shared" si="12"/>
        <v>6.e-002</v>
      </c>
      <c r="EM6" s="78">
        <f t="shared" si="12"/>
        <v>0.27</v>
      </c>
      <c r="EN6" s="78">
        <f t="shared" si="12"/>
        <v>0.22</v>
      </c>
      <c r="EO6" s="70" t="str">
        <f>IF(EO7="","",IF(EO7="-","【-】","【"&amp;SUBSTITUTE(TEXT(EO7,"#,##0.00"),"-","△")&amp;"】"))</f>
        <v>【0.13】</v>
      </c>
    </row>
    <row r="7" spans="1:148" s="55" customFormat="1">
      <c r="A7" s="56"/>
      <c r="B7" s="62">
        <v>2022</v>
      </c>
      <c r="C7" s="62">
        <v>223255</v>
      </c>
      <c r="D7" s="62">
        <v>46</v>
      </c>
      <c r="E7" s="62">
        <v>17</v>
      </c>
      <c r="F7" s="62">
        <v>4</v>
      </c>
      <c r="G7" s="62">
        <v>0</v>
      </c>
      <c r="H7" s="62" t="s">
        <v>96</v>
      </c>
      <c r="I7" s="62" t="s">
        <v>97</v>
      </c>
      <c r="J7" s="62" t="s">
        <v>98</v>
      </c>
      <c r="K7" s="62" t="s">
        <v>11</v>
      </c>
      <c r="L7" s="62" t="s">
        <v>99</v>
      </c>
      <c r="M7" s="62" t="s">
        <v>100</v>
      </c>
      <c r="N7" s="71" t="s">
        <v>101</v>
      </c>
      <c r="O7" s="71">
        <v>24.56</v>
      </c>
      <c r="P7" s="71">
        <v>10.14</v>
      </c>
      <c r="Q7" s="71">
        <v>80.680000000000007</v>
      </c>
      <c r="R7" s="71">
        <v>2310</v>
      </c>
      <c r="S7" s="71">
        <v>37042</v>
      </c>
      <c r="T7" s="71">
        <v>65.16</v>
      </c>
      <c r="U7" s="71">
        <v>568.48</v>
      </c>
      <c r="V7" s="71">
        <v>3739</v>
      </c>
      <c r="W7" s="71">
        <v>1.39</v>
      </c>
      <c r="X7" s="71">
        <v>2689.93</v>
      </c>
      <c r="Y7" s="71" t="s">
        <v>101</v>
      </c>
      <c r="Z7" s="71">
        <v>94.74</v>
      </c>
      <c r="AA7" s="71">
        <v>101.01</v>
      </c>
      <c r="AB7" s="71">
        <v>104.92</v>
      </c>
      <c r="AC7" s="71">
        <v>101.88</v>
      </c>
      <c r="AD7" s="71" t="s">
        <v>101</v>
      </c>
      <c r="AE7" s="71">
        <v>103.34</v>
      </c>
      <c r="AF7" s="71">
        <v>102.7</v>
      </c>
      <c r="AG7" s="71">
        <v>104.11</v>
      </c>
      <c r="AH7" s="71">
        <v>101.98</v>
      </c>
      <c r="AI7" s="71">
        <v>104.54</v>
      </c>
      <c r="AJ7" s="71" t="s">
        <v>101</v>
      </c>
      <c r="AK7" s="71">
        <v>22.12</v>
      </c>
      <c r="AL7" s="71">
        <v>2.82</v>
      </c>
      <c r="AM7" s="71">
        <v>0</v>
      </c>
      <c r="AN7" s="71">
        <v>0</v>
      </c>
      <c r="AO7" s="71" t="s">
        <v>101</v>
      </c>
      <c r="AP7" s="71">
        <v>29.74</v>
      </c>
      <c r="AQ7" s="71">
        <v>48.2</v>
      </c>
      <c r="AR7" s="71">
        <v>46.91</v>
      </c>
      <c r="AS7" s="71">
        <v>52.27</v>
      </c>
      <c r="AT7" s="71">
        <v>65.930000000000007</v>
      </c>
      <c r="AU7" s="71" t="s">
        <v>101</v>
      </c>
      <c r="AV7" s="71">
        <v>41.92</v>
      </c>
      <c r="AW7" s="71">
        <v>53.18</v>
      </c>
      <c r="AX7" s="71">
        <v>54.28</v>
      </c>
      <c r="AY7" s="71">
        <v>56.65</v>
      </c>
      <c r="AZ7" s="71" t="s">
        <v>101</v>
      </c>
      <c r="BA7" s="71">
        <v>53.44</v>
      </c>
      <c r="BB7" s="71">
        <v>46.85</v>
      </c>
      <c r="BC7" s="71">
        <v>44.35</v>
      </c>
      <c r="BD7" s="71">
        <v>41.51</v>
      </c>
      <c r="BE7" s="71">
        <v>44.25</v>
      </c>
      <c r="BF7" s="71" t="s">
        <v>101</v>
      </c>
      <c r="BG7" s="71">
        <v>0</v>
      </c>
      <c r="BH7" s="71">
        <v>0</v>
      </c>
      <c r="BI7" s="71">
        <v>0</v>
      </c>
      <c r="BJ7" s="71">
        <v>0</v>
      </c>
      <c r="BK7" s="71" t="s">
        <v>101</v>
      </c>
      <c r="BL7" s="71">
        <v>1267.3900000000001</v>
      </c>
      <c r="BM7" s="71">
        <v>1268.6300000000001</v>
      </c>
      <c r="BN7" s="71">
        <v>1283.69</v>
      </c>
      <c r="BO7" s="71">
        <v>1160.22</v>
      </c>
      <c r="BP7" s="71">
        <v>1182.1099999999999</v>
      </c>
      <c r="BQ7" s="71" t="s">
        <v>101</v>
      </c>
      <c r="BR7" s="71">
        <v>70.44</v>
      </c>
      <c r="BS7" s="71">
        <v>72.2</v>
      </c>
      <c r="BT7" s="71">
        <v>73.989999999999995</v>
      </c>
      <c r="BU7" s="71">
        <v>74.16</v>
      </c>
      <c r="BV7" s="71" t="s">
        <v>101</v>
      </c>
      <c r="BW7" s="71">
        <v>84.3</v>
      </c>
      <c r="BX7" s="71">
        <v>82.88</v>
      </c>
      <c r="BY7" s="71">
        <v>82.53</v>
      </c>
      <c r="BZ7" s="71">
        <v>81.81</v>
      </c>
      <c r="CA7" s="71">
        <v>73.78</v>
      </c>
      <c r="CB7" s="71" t="s">
        <v>101</v>
      </c>
      <c r="CC7" s="71">
        <v>150</v>
      </c>
      <c r="CD7" s="71">
        <v>150</v>
      </c>
      <c r="CE7" s="71">
        <v>150</v>
      </c>
      <c r="CF7" s="71">
        <v>150</v>
      </c>
      <c r="CG7" s="71" t="s">
        <v>101</v>
      </c>
      <c r="CH7" s="71">
        <v>185.47</v>
      </c>
      <c r="CI7" s="71">
        <v>187.76</v>
      </c>
      <c r="CJ7" s="71">
        <v>190.48</v>
      </c>
      <c r="CK7" s="71">
        <v>193.59</v>
      </c>
      <c r="CL7" s="71">
        <v>220.62</v>
      </c>
      <c r="CM7" s="71" t="s">
        <v>101</v>
      </c>
      <c r="CN7" s="71" t="s">
        <v>101</v>
      </c>
      <c r="CO7" s="71" t="s">
        <v>101</v>
      </c>
      <c r="CP7" s="71" t="s">
        <v>101</v>
      </c>
      <c r="CQ7" s="71" t="s">
        <v>101</v>
      </c>
      <c r="CR7" s="71" t="s">
        <v>101</v>
      </c>
      <c r="CS7" s="71">
        <v>45.68</v>
      </c>
      <c r="CT7" s="71">
        <v>45.87</v>
      </c>
      <c r="CU7" s="71">
        <v>44.24</v>
      </c>
      <c r="CV7" s="71">
        <v>45.3</v>
      </c>
      <c r="CW7" s="71">
        <v>42.22</v>
      </c>
      <c r="CX7" s="71" t="s">
        <v>101</v>
      </c>
      <c r="CY7" s="71">
        <v>83.2</v>
      </c>
      <c r="CZ7" s="71">
        <v>81.430000000000007</v>
      </c>
      <c r="DA7" s="71">
        <v>79.099999999999994</v>
      </c>
      <c r="DB7" s="71">
        <v>80.400000000000006</v>
      </c>
      <c r="DC7" s="71" t="s">
        <v>101</v>
      </c>
      <c r="DD7" s="71">
        <v>87.96</v>
      </c>
      <c r="DE7" s="71">
        <v>87.65</v>
      </c>
      <c r="DF7" s="71">
        <v>88.15</v>
      </c>
      <c r="DG7" s="71">
        <v>88.37</v>
      </c>
      <c r="DH7" s="71">
        <v>85.67</v>
      </c>
      <c r="DI7" s="71" t="s">
        <v>101</v>
      </c>
      <c r="DJ7" s="71">
        <v>3.9</v>
      </c>
      <c r="DK7" s="71">
        <v>7.61</v>
      </c>
      <c r="DL7" s="71">
        <v>10.9</v>
      </c>
      <c r="DM7" s="71">
        <v>14.06</v>
      </c>
      <c r="DN7" s="71" t="s">
        <v>101</v>
      </c>
      <c r="DO7" s="71">
        <v>27.82</v>
      </c>
      <c r="DP7" s="71">
        <v>29.24</v>
      </c>
      <c r="DQ7" s="71">
        <v>31.73</v>
      </c>
      <c r="DR7" s="71">
        <v>32.57</v>
      </c>
      <c r="DS7" s="71">
        <v>28</v>
      </c>
      <c r="DT7" s="71" t="s">
        <v>101</v>
      </c>
      <c r="DU7" s="71">
        <v>0</v>
      </c>
      <c r="DV7" s="71">
        <v>0</v>
      </c>
      <c r="DW7" s="71">
        <v>0</v>
      </c>
      <c r="DX7" s="71">
        <v>0</v>
      </c>
      <c r="DY7" s="71" t="s">
        <v>101</v>
      </c>
      <c r="DZ7" s="71">
        <v>0</v>
      </c>
      <c r="EA7" s="71">
        <v>0</v>
      </c>
      <c r="EB7" s="71">
        <v>0</v>
      </c>
      <c r="EC7" s="71">
        <v>4.e-002</v>
      </c>
      <c r="ED7" s="71">
        <v>3.e-002</v>
      </c>
      <c r="EE7" s="71" t="s">
        <v>101</v>
      </c>
      <c r="EF7" s="71">
        <v>0.95</v>
      </c>
      <c r="EG7" s="71">
        <v>1.8199999999999998</v>
      </c>
      <c r="EH7" s="71">
        <v>4.e-002</v>
      </c>
      <c r="EI7" s="71">
        <v>3.71</v>
      </c>
      <c r="EJ7" s="71" t="s">
        <v>101</v>
      </c>
      <c r="EK7" s="71">
        <v>4.e-002</v>
      </c>
      <c r="EL7" s="71">
        <v>6.e-002</v>
      </c>
      <c r="EM7" s="71">
        <v>0.27</v>
      </c>
      <c r="EN7" s="71">
        <v>0.22</v>
      </c>
      <c r="EO7" s="71">
        <v>0.13</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102</v>
      </c>
      <c r="C9" s="57" t="s">
        <v>103</v>
      </c>
      <c r="D9" s="57" t="s">
        <v>104</v>
      </c>
      <c r="E9" s="57" t="s">
        <v>105</v>
      </c>
      <c r="F9" s="57" t="s">
        <v>106</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31</v>
      </c>
      <c r="B10" s="63">
        <f>DATEVALUE($B7+12-B11&amp;"/1/"&amp;B12)</f>
        <v>47484</v>
      </c>
      <c r="C10" s="64">
        <f>DATEVALUE($B7+12-C11&amp;"/1/"&amp;C12)</f>
        <v>47849</v>
      </c>
      <c r="D10" s="64">
        <f>DATEVALUE($B7+12-D11&amp;"/1/"&amp;D12)</f>
        <v>48215</v>
      </c>
      <c r="E10" s="64">
        <f>DATEVALUE($B7+12-E11&amp;"/1/"&amp;E12)</f>
        <v>48582</v>
      </c>
      <c r="F10" s="64">
        <f>DATEVALUE($B7+12-F11&amp;"/1/"&amp;F12)</f>
        <v>48948</v>
      </c>
    </row>
    <row r="11" spans="1:148">
      <c r="B11">
        <v>4</v>
      </c>
      <c r="C11">
        <v>3</v>
      </c>
      <c r="D11">
        <v>2</v>
      </c>
      <c r="E11">
        <v>1</v>
      </c>
      <c r="F11">
        <v>0</v>
      </c>
      <c r="G11" t="s">
        <v>107</v>
      </c>
    </row>
    <row r="12" spans="1:148">
      <c r="B12">
        <v>1</v>
      </c>
      <c r="C12">
        <v>1</v>
      </c>
      <c r="D12">
        <v>2</v>
      </c>
      <c r="E12">
        <v>3</v>
      </c>
      <c r="F12">
        <v>4</v>
      </c>
      <c r="G12" t="s">
        <v>108</v>
      </c>
    </row>
    <row r="13" spans="1:148">
      <c r="B13" t="s">
        <v>109</v>
      </c>
      <c r="C13" t="s">
        <v>110</v>
      </c>
      <c r="D13" t="s">
        <v>110</v>
      </c>
      <c r="E13" t="s">
        <v>110</v>
      </c>
      <c r="F13" t="s">
        <v>110</v>
      </c>
      <c r="G13" t="s">
        <v>111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2"/>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5.0.1</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2024-01-24T08:44:07Z</cp:lastPrinted>
  <dcterms:created xsi:type="dcterms:W3CDTF">2023-12-12T00:56:27Z</dcterms:created>
  <dcterms:modified xsi:type="dcterms:W3CDTF">2024-02-02T05:27:27Z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5.0.1.0</vt:lpwstr>
    </vt:vector>
  </property>
  <property fmtid="{DCFEDD21-7773-49B2-8022-6FC58DB5260B}" pid="3" name="LastSavedVersion">
    <vt:lpwstr>5.0.1.0</vt:lpwstr>
  </property>
  <property fmtid="{DCFEDD21-7773-49B2-8022-6FC58DB5260B}" pid="4" name="LastSavedDate">
    <vt:filetime>2024-02-02T05:27:27Z</vt:filetime>
  </property>
</Properties>
</file>