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財政課\9000_文書管理\【第１】財政課\2100_【第２】データ・紙\3651_調査回答（５年）\Ｒ05年度\11_県（予算関係）\04_前年度決算に関する調査\060306_【3_13(水)午後５時〆】令和４年度財政状況資料集の作成等について\06_修正後様式ダウンロー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<sst xmlns="http://schemas.openxmlformats.org/spreadsheetml/2006/main" count="1092" uniqueCount="601">
  <si>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</si>
  <si>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</si>
  <si>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</si>
  <si>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</si>
  <si>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</si>
  <si>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</si>
  <si>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</si>
  <si>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</si>
  <si>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</si>
  <si>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</si>
  <si>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</si>
  <si>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</si>
  <si>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</si>
  <si>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</si>
  <si>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</si>
  <si>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</si>
  <si>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</si>
  <si>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</si>
  <si>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</si>
  <si>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</si>
  <si>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</si>
  <si>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</si>
  <si>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</si>
  <si>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</si>
  <si>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</si>
  <si>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</si>
  <si>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</si>
  <si>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</si>
  <si>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</si>
  <si>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</si>
  <si>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</si>
  <si>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</si>
  <si>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</si>
  <si>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</si>
  <si>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</si>
  <si>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</si>
  <si>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</si>
  <si>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</si>
  <si>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</si>
  <si>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</si>
  <si>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</si>
  <si>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</si>
  <si>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</si>
  <si>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</si>
  <si>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</si>
  <si>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</si>
  <si>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</si>
  <si>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</si>
  <si>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</si>
  <si>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</si>
  <si>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</si>
  <si>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</si>
  <si>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</si>
  <si>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</si>
  <si>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</si>
  <si>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</si>
  <si>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</si>
  <si>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</si>
  <si>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</si>
  <si>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</si>
  <si>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</si>
  <si>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</si>
  <si>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</si>
  <si>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</si>
  <si>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</si>
  <si>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</si>
  <si>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</si>
  <si>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</si>
  <si>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</si>
  <si>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</si>
  <si>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</si>
  <si>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</si>
  <si>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</si>
  <si>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</si>
  <si>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</si>
  <si>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</si>
  <si>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</si>
  <si>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</si>
  <si>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</si>
  <si>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</si>
  <si>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</si>
  <si>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</si>
  <si>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</si>
  <si>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</si>
  <si>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</si>
  <si>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</si>
  <si>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</si>
  <si>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</si>
  <si>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</si>
  <si>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</si>
  <si>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</si>
  <si>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</si>
  <si>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</si>
  <si>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</si>
  <si>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</si>
  <si>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</si>
  <si>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</si>
  <si>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</si>
  <si>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</si>
  <si>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</si>
  <si>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</si>
  <si>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</si>
  <si>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</si>
  <si>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</si>
  <si>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</si>
  <si>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</si>
  <si>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</si>
  <si>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</si>
  <si>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</si>
  <si>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</si>
  <si>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</si>
  <si>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</si>
  <si>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</si>
  <si>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</si>
  <si>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</si>
  <si>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</si>
  <si>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</si>
  <si>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</si>
  <si>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</si>
  <si>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</si>
  <si>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</si>
  <si>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</si>
  <si>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</si>
  <si>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</si>
  <si>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</si>
  <si>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</si>
  <si>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</si>
  <si>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</si>
  <si>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</si>
  <si>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</si>
  <si>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</si>
  <si>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</si>
  <si>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</si>
  <si>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</si>
  <si>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</si>
  <si>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</si>
  <si>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</si>
  <si>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</si>
  <si>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</si>
  <si>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</si>
  <si>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</si>
  <si>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</si>
  <si>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</si>
  <si>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</si>
  <si>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</si>
  <si>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</si>
  <si>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</si>
  <si>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</si>
  <si>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</si>
  <si>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</si>
  <si>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</si>
  <si>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</si>
  <si>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</si>
  <si>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</si>
  <si>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</si>
  <si>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</si>
  <si>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</si>
  <si>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</si>
  <si>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</si>
  <si>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</si>
  <si>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</si>
  <si>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</si>
  <si>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</si>
  <si>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</si>
  <si>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</si>
  <si>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</si>
  <si>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</si>
  <si>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</si>
  <si>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</si>
  <si>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</si>
  <si>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</si>
  <si>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</si>
  <si>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</si>
  <si>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</si>
  <si>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</si>
  <si>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</si>
  <si>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</si>
  <si>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</si>
  <si>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</si>
  <si>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</si>
  <si>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</si>
  <si>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</si>
  <si>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</si>
  <si>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</si>
  <si>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</si>
  <si>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</si>
  <si>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</si>
  <si>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</si>
  <si>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</si>
  <si>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</si>
  <si>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</si>
  <si>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</si>
  <si>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</si>
  <si>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</si>
  <si>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</si>
  <si>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</si>
  <si>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</si>
  <si>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</si>
  <si>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</si>
  <si>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</si>
  <si>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</si>
  <si>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</si>
  <si>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</si>
  <si>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</si>
  <si>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</si>
  <si>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</si>
  <si>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</si>
  <si>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</si>
  <si>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</si>
  <si>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</si>
  <si>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</si>
  <si>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</si>
  <si>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</si>
  <si>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静岡県藤枝市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</si>
  <si>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</si>
  <si>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</si>
  <si>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</si>
  <si>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</si>
  <si>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</si>
  <si>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</si>
  <si>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</si>
  <si>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</si>
  <si>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</si>
  <si>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</si>
  <si>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</si>
  <si>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</si>
  <si>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</si>
  <si>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</si>
  <si>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</si>
  <si>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</si>
  <si>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</si>
  <si>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</si>
  <si>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</si>
  <si>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</si>
  <si>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</si>
  <si>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</si>
  <si>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</si>
  <si>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</si>
  <si>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</si>
  <si>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</si>
  <si>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</si>
  <si>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</si>
  <si>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</si>
  <si>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</si>
  <si>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</si>
  <si>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</si>
  <si>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</si>
  <si>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</si>
  <si>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</si>
  <si>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</si>
  <si>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</si>
  <si>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</si>
  <si>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</si>
  <si>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</si>
  <si>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</si>
  <si>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</si>
  <si>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</si>
  <si>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</si>
  <si>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</si>
  <si>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</si>
  <si>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</si>
  <si>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</si>
  <si>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</si>
  <si>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</si>
  <si>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</si>
  <si>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</si>
  <si>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</si>
  <si>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</si>
  <si>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</si>
  <si>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</si>
  <si>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</si>
  <si>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</si>
  <si>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</si>
  <si>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</si>
  <si>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</si>
  <si>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</si>
  <si>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</si>
  <si>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</si>
  <si>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</si>
  <si>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</si>
  <si>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</si>
  <si>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</si>
  <si>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</si>
  <si>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</si>
  <si>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</si>
  <si>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</si>
  <si>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</si>
  <si>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</si>
  <si>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</si>
  <si>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</si>
  <si>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</si>
  <si>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</si>
  <si>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</si>
  <si>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</si>
  <si>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</si>
  <si>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</si>
  <si>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</si>
  <si>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</si>
  <si>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</si>
  <si>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</si>
  <si>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</si>
  <si>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</si>
  <si>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</si>
  <si>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</si>
  <si>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</si>
  <si>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</si>
  <si>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</si>
  <si>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</si>
  <si>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</si>
  <si>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</si>
  <si>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</si>
  <si>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</si>
  <si>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</si>
  <si>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</si>
  <si>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</si>
  <si>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</si>
  <si>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</si>
  <si>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</si>
  <si>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</si>
  <si>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</si>
  <si>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</si>
  <si>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</si>
  <si>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</si>
  <si>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</si>
  <si>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</si>
  <si>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</si>
  <si>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</si>
  <si>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</si>
  <si>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</si>
  <si>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</si>
  <si>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</si>
  <si>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</si>
  <si>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</si>
  <si>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</si>
  <si>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</si>
  <si>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</si>
  <si>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</si>
  <si>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</si>
  <si>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</si>
  <si>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</si>
  <si>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</si>
  <si>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</si>
  <si>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</si>
  <si>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</si>
  <si>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</si>
  <si>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</si>
  <si>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</si>
  <si>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</si>
  <si>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</si>
  <si>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</si>
  <si>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</si>
  <si>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</si>
  <si>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</si>
  <si>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</si>
  <si>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</si>
  <si>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</si>
  <si>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</si>
  <si>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</si>
  <si>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</si>
  <si>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</si>
  <si>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</si>
  <si>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</si>
  <si>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</si>
  <si>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</si>
  <si>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</si>
  <si>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</si>
  <si>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</si>
  <si>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静岡県藤枝市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</si>
  <si>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</si>
  <si>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</si>
  <si>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</si>
  <si>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</si>
  <si>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</si>
  <si>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</si>
  <si>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</si>
  <si>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</si>
  <si>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</si>
  <si>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</si>
  <si>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</si>
  <si>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</si>
  <si>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</si>
  <si>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</si>
  <si>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</si>
  <si>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</si>
  <si>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</si>
  <si>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</si>
  <si>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</si>
  <si>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</si>
  <si>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</si>
  <si>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</si>
  <si>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</si>
  <si>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</si>
  <si>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</si>
  <si>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</si>
  <si>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</si>
  <si>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</si>
  <si>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</si>
  <si>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</si>
  <si>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</si>
  <si>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</si>
  <si>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</si>
  <si>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</si>
  <si>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</si>
  <si>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</si>
  <si>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</si>
  <si>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</si>
  <si>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</si>
  <si>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</si>
  <si>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</si>
  <si>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</si>
  <si>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</si>
  <si>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</si>
  <si>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</si>
  <si>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</si>
  <si>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</si>
  <si>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</si>
  <si>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</si>
  <si>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</si>
  <si>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</si>
  <si>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</si>
  <si>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</si>
  <si>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</si>
  <si>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</si>
  <si>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</si>
  <si>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</si>
  <si>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</si>
  <si>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</si>
  <si>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</si>
  <si>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</si>
  <si>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</si>
  <si>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</si>
  <si>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</si>
  <si>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</si>
  <si>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</si>
  <si>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</si>
  <si>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</si>
  <si>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</si>
  <si>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</si>
  <si>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</si>
  <si>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</si>
  <si>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</si>
  <si>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</si>
  <si>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</si>
  <si>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</si>
  <si>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</si>
  <si>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</si>
  <si>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</si>
  <si>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</si>
  <si>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</si>
  <si>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</si>
  <si>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</si>
  <si>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</si>
  <si>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</si>
  <si>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</si>
  <si>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</si>
  <si>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</si>
  <si>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</si>
  <si>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</si>
  <si>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</si>
  <si>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</si>
  <si>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</si>
  <si>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</si>
  <si>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</si>
  <si>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</si>
  <si>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</si>
  <si>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</si>
  <si>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</si>
  <si>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</si>
  <si>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</si>
  <si>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</si>
  <si>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</si>
  <si>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</si>
  <si>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</si>
  <si>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</si>
  <si>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</si>
  <si>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</si>
  <si>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</si>
  <si>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</si>
  <si>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</si>
  <si>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</si>
  <si>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</si>
  <si>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</si>
  <si>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</si>
  <si>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</si>
  <si>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</si>
  <si>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</si>
  <si>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</si>
  <si>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</si>
  <si>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</si>
  <si>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</si>
  <si>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</si>
  <si>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</si>
  <si>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</si>
  <si>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</si>
  <si>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</si>
  <si>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</si>
  <si>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</si>
  <si>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</si>
  <si>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</si>
  <si>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</si>
  <si>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</si>
  <si>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</si>
  <si>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</si>
  <si>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</si>
  <si>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</si>
  <si>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</si>
  <si>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</si>
  <si>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</si>
  <si>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</si>
  <si>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</si>
  <si>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</si>
  <si>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</si>
  <si>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</si>
  <si>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</si>
  <si>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</si>
  <si>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</si>
  <si>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</si>
  <si>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</si>
  <si>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</si>
  <si>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</si>
  <si>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</si>
  <si>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</si>
  <si>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</si>
  <si>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</si>
  <si>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</si>
  <si>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</si>
  <si>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</si>
  <si>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</si>
  <si>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</si>
  <si>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</si>
  <si>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</si>
  <si>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</si>
  <si>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</si>
  <si>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</si>
  <si>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</si>
  <si>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</si>
  <si>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</si>
  <si>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</si>
  <si>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</si>
  <si>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</si>
  <si>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</si>
  <si>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</si>
  <si>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</si>
  <si>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</si>
  <si>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</si>
  <si>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</si>
  <si>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</si>
  <si>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</si>
  <si>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</si>
  <si>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</si>
  <si>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</si>
  <si>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</si>
  <si>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</si>
  <si>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</si>
  <si>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</si>
  <si>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</si>
  <si>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</si>
  <si>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</si>
  <si>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</si>
  <si>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</si>
  <si>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</si>
  <si>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</si>
  <si>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</si>
  <si>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</si>
  <si>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</si>
  <si>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</si>
  <si>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</si>
  <si>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3.53</t>
  </si>
  <si>
    <t>▲ 2.12</t>
  </si>
  <si>
    <t>▲ 3.59</t>
  </si>
  <si>
    <t>病院事業会計</t>
  </si>
  <si>
    <t>水道事業会計</t>
  </si>
  <si>
    <t>一般会計</t>
  </si>
  <si>
    <t>介護保険特別会計</t>
  </si>
  <si>
    <t>下水道事業会計</t>
  </si>
  <si>
    <t>国民健康保険事業特別会計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</si>
  <si>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</si>
  <si>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</si>
  <si>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</si>
  <si>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</si>
  <si>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</si>
  <si>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</si>
  <si>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</si>
  <si>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</si>
  <si>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</si>
  <si>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</si>
  <si>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</si>
  <si>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</si>
  <si>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</si>
  <si>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</si>
  <si>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</si>
  <si>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3">
      <t>シズオカケン</t>
    </rPh>
    <rPh sb="3" eb="5">
      <t>チホウ</t>
    </rPh>
    <rPh sb="5" eb="6">
      <t>ゼイ</t>
    </rPh>
    <rPh sb="6" eb="8">
      <t>タイノウ</t>
    </rPh>
    <rPh sb="8" eb="10">
      <t>セイリ</t>
    </rPh>
    <rPh sb="10" eb="12">
      <t>キコウ</t>
    </rPh>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</si>
  <si>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</si>
  <si>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藤枝市土地開発公社</t>
    <rPh sb="0" eb="3">
      <t>フジエダシ</t>
    </rPh>
    <rPh sb="3" eb="5">
      <t>トチ</t>
    </rPh>
    <rPh sb="5" eb="7">
      <t>カイハツ</t>
    </rPh>
    <rPh sb="7" eb="9">
      <t>コウシャ</t>
    </rPh>
    <phoneticPr fontId="2"/>
  </si>
  <si>
    <t>藤枝市勤労者福祉サービスセンター</t>
    <rPh sb="0" eb="3">
      <t>フジエダシ</t>
    </rPh>
    <rPh sb="3" eb="6">
      <t>キンロウシャ</t>
    </rPh>
    <rPh sb="6" eb="8">
      <t>フクシ</t>
    </rPh>
    <phoneticPr fontId="2"/>
  </si>
  <si>
    <t>まちづくり藤枝</t>
    <rPh sb="5" eb="7">
      <t>フジエダ</t>
    </rPh>
    <phoneticPr fontId="2"/>
  </si>
  <si>
    <t>未来を創るふるさと応援基金</t>
  </si>
  <si>
    <t>総合文化施設整備基金</t>
  </si>
  <si>
    <t>公共施設等総合管理基金</t>
  </si>
  <si>
    <t>地域農業振興事業基金</t>
  </si>
  <si>
    <t>庁舎整備基金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</si>
</sst>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AA22-449C-A005-7C65B9D2A2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51915</c:v>
                </c:pt>
                <c:pt idx="1">
                  <c:v>49157</c:v>
                </c:pt>
                <c:pt idx="2">
                  <c:v>46036</c:v>
                </c:pt>
                <c:pt idx="3">
                  <c:v>42720</c:v>
                </c:pt>
                <c:pt idx="4">
                  <c:v>44251</c:v>
                </c:pt>
              </c:numCache>
            </c:numRef>
          </c:val>
          <c:smooth val="0"/>
          <c:extLst>
            <c:ext xmlns:c16="http://schemas.microsoft.com/office/drawing/2014/chart" uri="{C3380CC4-5D6E-409C-BE32-E72D297353CC}">
              <c16:uniqueId val="{00000001-AA22-449C-A005-7C65B9D2A2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8.83</c:v>
                </c:pt>
                <c:pt idx="1">
                  <c:v>5.18</c:v>
                </c:pt>
                <c:pt idx="2">
                  <c:v>6.48</c:v>
                </c:pt>
                <c:pt idx="3">
                  <c:v>12.26</c:v>
                </c:pt>
                <c:pt idx="4">
                  <c:v>8.85</c:v>
                </c:pt>
              </c:numCache>
            </c:numRef>
          </c:val>
          <c:extLst>
            <c:ext xmlns:c16="http://schemas.microsoft.com/office/drawing/2014/chart" uri="{C3380CC4-5D6E-409C-BE32-E72D297353CC}">
              <c16:uniqueId val="{00000000-F5D4-439F-81F3-E3BF4E7ED3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27.01</c:v>
                </c:pt>
                <c:pt idx="1">
                  <c:v>27.2</c:v>
                </c:pt>
                <c:pt idx="2">
                  <c:v>23.68</c:v>
                </c:pt>
                <c:pt idx="3">
                  <c:v>35.229999999999997</c:v>
                </c:pt>
                <c:pt idx="4">
                  <c:v>36.159999999999997</c:v>
                </c:pt>
              </c:numCache>
            </c:numRef>
          </c:val>
          <c:extLst>
            <c:ext xmlns:c16="http://schemas.microsoft.com/office/drawing/2014/chart" uri="{C3380CC4-5D6E-409C-BE32-E72D297353CC}">
              <c16:uniqueId val="{00000001-F5D4-439F-81F3-E3BF4E7ED3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1.69</c:v>
                </c:pt>
                <c:pt idx="1">
                  <c:v>-3.53</c:v>
                </c:pt>
                <c:pt idx="2">
                  <c:v>-2.12</c:v>
                </c:pt>
                <c:pt idx="3">
                  <c:v>19.05</c:v>
                </c:pt>
                <c:pt idx="4">
                  <c:v>-3.59</c:v>
                </c:pt>
              </c:numCache>
            </c:numRef>
          </c:val>
          <c:smooth val="0"/>
          <c:extLst>
            <c:ext xmlns:c16="http://schemas.microsoft.com/office/drawing/2014/chart" uri="{C3380CC4-5D6E-409C-BE32-E72D297353CC}">
              <c16:uniqueId val="{00000002-F5D4-439F-81F3-E3BF4E7ED3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1722-46CB-9AC3-766464E9AC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22-46CB-9AC3-766464E9AC18}"/>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22-46CB-9AC3-766464E9AC1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1722-46CB-9AC3-766464E9AC1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0.47</c:v>
                </c:pt>
                <c:pt idx="2">
                  <c:v>#N/A</c:v>
                </c:pt>
                <c:pt idx="3">
                  <c:v>0.14000000000000001</c:v>
                </c:pt>
                <c:pt idx="4">
                  <c:v>#N/A</c:v>
                </c:pt>
                <c:pt idx="5">
                  <c:v>0.47</c:v>
                </c:pt>
                <c:pt idx="6">
                  <c:v>#N/A</c:v>
                </c:pt>
                <c:pt idx="7">
                  <c:v>0.43</c:v>
                </c:pt>
                <c:pt idx="8">
                  <c:v>#N/A</c:v>
                </c:pt>
                <c:pt idx="9">
                  <c:v>0.12</c:v>
                </c:pt>
              </c:numCache>
            </c:numRef>
          </c:val>
          <c:extLst>
            <c:ext xmlns:c16="http://schemas.microsoft.com/office/drawing/2014/chart" uri="{C3380CC4-5D6E-409C-BE32-E72D297353CC}">
              <c16:uniqueId val="{00000004-1722-46CB-9AC3-766464E9AC1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1.05</c:v>
                </c:pt>
                <c:pt idx="6">
                  <c:v>#N/A</c:v>
                </c:pt>
                <c:pt idx="7">
                  <c:v>0.71</c:v>
                </c:pt>
                <c:pt idx="8">
                  <c:v>#N/A</c:v>
                </c:pt>
                <c:pt idx="9">
                  <c:v>0.44</c:v>
                </c:pt>
              </c:numCache>
            </c:numRef>
          </c:val>
          <c:extLst>
            <c:ext xmlns:c16="http://schemas.microsoft.com/office/drawing/2014/chart" uri="{C3380CC4-5D6E-409C-BE32-E72D297353CC}">
              <c16:uniqueId val="{00000005-1722-46CB-9AC3-766464E9AC1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c:v>
                </c:pt>
                <c:pt idx="4">
                  <c:v>#N/A</c:v>
                </c:pt>
                <c:pt idx="5">
                  <c:v>0.39</c:v>
                </c:pt>
                <c:pt idx="6">
                  <c:v>#N/A</c:v>
                </c:pt>
                <c:pt idx="7">
                  <c:v>0.28999999999999998</c:v>
                </c:pt>
                <c:pt idx="8">
                  <c:v>#N/A</c:v>
                </c:pt>
                <c:pt idx="9">
                  <c:v>0.52</c:v>
                </c:pt>
              </c:numCache>
            </c:numRef>
          </c:val>
          <c:extLst>
            <c:ext xmlns:c16="http://schemas.microsoft.com/office/drawing/2014/chart" uri="{C3380CC4-5D6E-409C-BE32-E72D297353CC}">
              <c16:uniqueId val="{00000006-1722-46CB-9AC3-766464E9AC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8.82</c:v>
                </c:pt>
                <c:pt idx="2">
                  <c:v>#N/A</c:v>
                </c:pt>
                <c:pt idx="3">
                  <c:v>5.17</c:v>
                </c:pt>
                <c:pt idx="4">
                  <c:v>#N/A</c:v>
                </c:pt>
                <c:pt idx="5">
                  <c:v>6.48</c:v>
                </c:pt>
                <c:pt idx="6">
                  <c:v>#N/A</c:v>
                </c:pt>
                <c:pt idx="7">
                  <c:v>12.26</c:v>
                </c:pt>
                <c:pt idx="8">
                  <c:v>#N/A</c:v>
                </c:pt>
                <c:pt idx="9">
                  <c:v>8.85</c:v>
                </c:pt>
              </c:numCache>
            </c:numRef>
          </c:val>
          <c:extLst>
            <c:ext xmlns:c16="http://schemas.microsoft.com/office/drawing/2014/chart" uri="{C3380CC4-5D6E-409C-BE32-E72D297353CC}">
              <c16:uniqueId val="{00000007-1722-46CB-9AC3-766464E9AC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6.98</c:v>
                </c:pt>
                <c:pt idx="4">
                  <c:v>#N/A</c:v>
                </c:pt>
                <c:pt idx="5">
                  <c:v>7.35</c:v>
                </c:pt>
                <c:pt idx="6">
                  <c:v>#N/A</c:v>
                </c:pt>
                <c:pt idx="7">
                  <c:v>8.11</c:v>
                </c:pt>
                <c:pt idx="8">
                  <c:v>#N/A</c:v>
                </c:pt>
                <c:pt idx="9">
                  <c:v>8.85</c:v>
                </c:pt>
              </c:numCache>
            </c:numRef>
          </c:val>
          <c:extLst>
            <c:ext xmlns:c16="http://schemas.microsoft.com/office/drawing/2014/chart" uri="{C3380CC4-5D6E-409C-BE32-E72D297353CC}">
              <c16:uniqueId val="{00000008-1722-46CB-9AC3-766464E9AC1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3.31</c:v>
                </c:pt>
                <c:pt idx="2">
                  <c:v>#N/A</c:v>
                </c:pt>
                <c:pt idx="3">
                  <c:v>2.95</c:v>
                </c:pt>
                <c:pt idx="4">
                  <c:v>#N/A</c:v>
                </c:pt>
                <c:pt idx="5">
                  <c:v>4.42</c:v>
                </c:pt>
                <c:pt idx="6">
                  <c:v>#N/A</c:v>
                </c:pt>
                <c:pt idx="7">
                  <c:v>16.16</c:v>
                </c:pt>
                <c:pt idx="8">
                  <c:v>#N/A</c:v>
                </c:pt>
                <c:pt idx="9">
                  <c:v>23.84</c:v>
                </c:pt>
              </c:numCache>
            </c:numRef>
          </c:val>
          <c:extLst>
            <c:ext xmlns:c16="http://schemas.microsoft.com/office/drawing/2014/chart" uri="{C3380CC4-5D6E-409C-BE32-E72D297353CC}">
              <c16:uniqueId val="{00000009-1722-46CB-9AC3-766464E9AC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5027</c:v>
                </c:pt>
                <c:pt idx="5">
                  <c:v>4997</c:v>
                </c:pt>
                <c:pt idx="8">
                  <c:v>4855</c:v>
                </c:pt>
                <c:pt idx="11">
                  <c:v>4930</c:v>
                </c:pt>
                <c:pt idx="14">
                  <c:v>4965</c:v>
                </c:pt>
              </c:numCache>
            </c:numRef>
          </c:val>
          <c:extLst>
            <c:ext xmlns:c16="http://schemas.microsoft.com/office/drawing/2014/chart" uri="{C3380CC4-5D6E-409C-BE32-E72D297353CC}">
              <c16:uniqueId val="{00000000-7D55-47F2-A0A7-93ACB9A3DC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55-47F2-A0A7-93ACB9A3DC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113</c:v>
                </c:pt>
                <c:pt idx="3">
                  <c:v>105</c:v>
                </c:pt>
                <c:pt idx="6">
                  <c:v>126</c:v>
                </c:pt>
                <c:pt idx="9">
                  <c:v>123</c:v>
                </c:pt>
                <c:pt idx="12">
                  <c:v>116</c:v>
                </c:pt>
              </c:numCache>
            </c:numRef>
          </c:val>
          <c:extLst>
            <c:ext xmlns:c16="http://schemas.microsoft.com/office/drawing/2014/chart" uri="{C3380CC4-5D6E-409C-BE32-E72D297353CC}">
              <c16:uniqueId val="{00000002-7D55-47F2-A0A7-93ACB9A3DC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107</c:v>
                </c:pt>
                <c:pt idx="6">
                  <c:v>107</c:v>
                </c:pt>
                <c:pt idx="9">
                  <c:v>147</c:v>
                </c:pt>
                <c:pt idx="12">
                  <c:v>203</c:v>
                </c:pt>
              </c:numCache>
            </c:numRef>
          </c:val>
          <c:extLst>
            <c:ext xmlns:c16="http://schemas.microsoft.com/office/drawing/2014/chart" uri="{C3380CC4-5D6E-409C-BE32-E72D297353CC}">
              <c16:uniqueId val="{00000003-7D55-47F2-A0A7-93ACB9A3DC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2214</c:v>
                </c:pt>
                <c:pt idx="3">
                  <c:v>2226</c:v>
                </c:pt>
                <c:pt idx="6">
                  <c:v>2091</c:v>
                </c:pt>
                <c:pt idx="9">
                  <c:v>1961</c:v>
                </c:pt>
                <c:pt idx="12">
                  <c:v>1945</c:v>
                </c:pt>
              </c:numCache>
            </c:numRef>
          </c:val>
          <c:extLst>
            <c:ext xmlns:c16="http://schemas.microsoft.com/office/drawing/2014/chart" uri="{C3380CC4-5D6E-409C-BE32-E72D297353CC}">
              <c16:uniqueId val="{00000004-7D55-47F2-A0A7-93ACB9A3DC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5-47F2-A0A7-93ACB9A3DC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55-47F2-A0A7-93ACB9A3DC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4804</c:v>
                </c:pt>
                <c:pt idx="3">
                  <c:v>4437</c:v>
                </c:pt>
                <c:pt idx="6">
                  <c:v>4195</c:v>
                </c:pt>
                <c:pt idx="9">
                  <c:v>4126</c:v>
                </c:pt>
                <c:pt idx="12">
                  <c:v>3901</c:v>
                </c:pt>
              </c:numCache>
            </c:numRef>
          </c:val>
          <c:extLst>
            <c:ext xmlns:c16="http://schemas.microsoft.com/office/drawing/2014/chart" uri="{C3380CC4-5D6E-409C-BE32-E72D297353CC}">
              <c16:uniqueId val="{00000007-7D55-47F2-A0A7-93ACB9A3DC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2206</c:v>
                </c:pt>
                <c:pt idx="2">
                  <c:v>#N/A</c:v>
                </c:pt>
                <c:pt idx="3">
                  <c:v>#N/A</c:v>
                </c:pt>
                <c:pt idx="4">
                  <c:v>1878</c:v>
                </c:pt>
                <c:pt idx="5">
                  <c:v>#N/A</c:v>
                </c:pt>
                <c:pt idx="6">
                  <c:v>#N/A</c:v>
                </c:pt>
                <c:pt idx="7">
                  <c:v>1664</c:v>
                </c:pt>
                <c:pt idx="8">
                  <c:v>#N/A</c:v>
                </c:pt>
                <c:pt idx="9">
                  <c:v>#N/A</c:v>
                </c:pt>
                <c:pt idx="10">
                  <c:v>1427</c:v>
                </c:pt>
                <c:pt idx="11">
                  <c:v>#N/A</c:v>
                </c:pt>
                <c:pt idx="12">
                  <c:v>#N/A</c:v>
                </c:pt>
                <c:pt idx="13">
                  <c:v>1200</c:v>
                </c:pt>
                <c:pt idx="14">
                  <c:v>#N/A</c:v>
                </c:pt>
              </c:numCache>
            </c:numRef>
          </c:val>
          <c:smooth val="0"/>
          <c:extLst>
            <c:ext xmlns:c16="http://schemas.microsoft.com/office/drawing/2014/chart" uri="{C3380CC4-5D6E-409C-BE32-E72D297353CC}">
              <c16:uniqueId val="{00000008-7D55-47F2-A0A7-93ACB9A3DC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40770</c:v>
                </c:pt>
                <c:pt idx="5">
                  <c:v>40238</c:v>
                </c:pt>
                <c:pt idx="8">
                  <c:v>40216</c:v>
                </c:pt>
                <c:pt idx="11">
                  <c:v>40073</c:v>
                </c:pt>
                <c:pt idx="14">
                  <c:v>38054</c:v>
                </c:pt>
              </c:numCache>
            </c:numRef>
          </c:val>
          <c:extLst>
            <c:ext xmlns:c16="http://schemas.microsoft.com/office/drawing/2014/chart" uri="{C3380CC4-5D6E-409C-BE32-E72D297353CC}">
              <c16:uniqueId val="{00000000-1660-4A00-9EDE-78C630D3B2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9291</c:v>
                </c:pt>
                <c:pt idx="5">
                  <c:v>9640</c:v>
                </c:pt>
                <c:pt idx="8">
                  <c:v>9773</c:v>
                </c:pt>
                <c:pt idx="11">
                  <c:v>9809</c:v>
                </c:pt>
                <c:pt idx="14">
                  <c:v>9671</c:v>
                </c:pt>
              </c:numCache>
            </c:numRef>
          </c:val>
          <c:extLst>
            <c:ext xmlns:c16="http://schemas.microsoft.com/office/drawing/2014/chart" uri="{C3380CC4-5D6E-409C-BE32-E72D297353CC}">
              <c16:uniqueId val="{00000001-1660-4A00-9EDE-78C630D3B2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18625</c:v>
                </c:pt>
                <c:pt idx="5">
                  <c:v>17419</c:v>
                </c:pt>
                <c:pt idx="8">
                  <c:v>16479</c:v>
                </c:pt>
                <c:pt idx="11">
                  <c:v>21153</c:v>
                </c:pt>
                <c:pt idx="14">
                  <c:v>21684</c:v>
                </c:pt>
              </c:numCache>
            </c:numRef>
          </c:val>
          <c:extLst>
            <c:ext xmlns:c16="http://schemas.microsoft.com/office/drawing/2014/chart" uri="{C3380CC4-5D6E-409C-BE32-E72D297353CC}">
              <c16:uniqueId val="{00000002-1660-4A00-9EDE-78C630D3B2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60-4A00-9EDE-78C630D3B2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60-4A00-9EDE-78C630D3B2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60-4A00-9EDE-78C630D3B2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7199</c:v>
                </c:pt>
                <c:pt idx="3">
                  <c:v>7148</c:v>
                </c:pt>
                <c:pt idx="6">
                  <c:v>7223</c:v>
                </c:pt>
                <c:pt idx="9">
                  <c:v>7197</c:v>
                </c:pt>
                <c:pt idx="12">
                  <c:v>7248</c:v>
                </c:pt>
              </c:numCache>
            </c:numRef>
          </c:val>
          <c:extLst>
            <c:ext xmlns:c16="http://schemas.microsoft.com/office/drawing/2014/chart" uri="{C3380CC4-5D6E-409C-BE32-E72D297353CC}">
              <c16:uniqueId val="{00000006-1660-4A00-9EDE-78C630D3B2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983</c:v>
                </c:pt>
                <c:pt idx="3">
                  <c:v>2097</c:v>
                </c:pt>
                <c:pt idx="6">
                  <c:v>2722</c:v>
                </c:pt>
                <c:pt idx="9">
                  <c:v>2599</c:v>
                </c:pt>
                <c:pt idx="12">
                  <c:v>2382</c:v>
                </c:pt>
              </c:numCache>
            </c:numRef>
          </c:val>
          <c:extLst>
            <c:ext xmlns:c16="http://schemas.microsoft.com/office/drawing/2014/chart" uri="{C3380CC4-5D6E-409C-BE32-E72D297353CC}">
              <c16:uniqueId val="{00000007-1660-4A00-9EDE-78C630D3B2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17418</c:v>
                </c:pt>
                <c:pt idx="3">
                  <c:v>16908</c:v>
                </c:pt>
                <c:pt idx="6">
                  <c:v>16140</c:v>
                </c:pt>
                <c:pt idx="9">
                  <c:v>14552</c:v>
                </c:pt>
                <c:pt idx="12">
                  <c:v>12677</c:v>
                </c:pt>
              </c:numCache>
            </c:numRef>
          </c:val>
          <c:extLst>
            <c:ext xmlns:c16="http://schemas.microsoft.com/office/drawing/2014/chart" uri="{C3380CC4-5D6E-409C-BE32-E72D297353CC}">
              <c16:uniqueId val="{00000008-1660-4A00-9EDE-78C630D3B2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1287</c:v>
                </c:pt>
                <c:pt idx="3">
                  <c:v>1199</c:v>
                </c:pt>
                <c:pt idx="6">
                  <c:v>1073</c:v>
                </c:pt>
                <c:pt idx="9">
                  <c:v>956</c:v>
                </c:pt>
                <c:pt idx="12">
                  <c:v>845</c:v>
                </c:pt>
              </c:numCache>
            </c:numRef>
          </c:val>
          <c:extLst>
            <c:ext xmlns:c16="http://schemas.microsoft.com/office/drawing/2014/chart" uri="{C3380CC4-5D6E-409C-BE32-E72D297353CC}">
              <c16:uniqueId val="{00000009-1660-4A00-9EDE-78C630D3B2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40271</c:v>
                </c:pt>
                <c:pt idx="3">
                  <c:v>40560</c:v>
                </c:pt>
                <c:pt idx="6">
                  <c:v>40707</c:v>
                </c:pt>
                <c:pt idx="9">
                  <c:v>41333</c:v>
                </c:pt>
                <c:pt idx="12">
                  <c:v>40412</c:v>
                </c:pt>
              </c:numCache>
            </c:numRef>
          </c:val>
          <c:extLst>
            <c:ext xmlns:c16="http://schemas.microsoft.com/office/drawing/2014/chart" uri="{C3380CC4-5D6E-409C-BE32-E72D297353CC}">
              <c16:uniqueId val="{0000000A-1660-4A00-9EDE-78C630D3B2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615</c:v>
                </c:pt>
                <c:pt idx="5">
                  <c:v>#N/A</c:v>
                </c:pt>
                <c:pt idx="6">
                  <c:v>#N/A</c:v>
                </c:pt>
                <c:pt idx="7">
                  <c:v>1396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60-4A00-9EDE-78C630D3B2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6740</c:v>
                </c:pt>
                <c:pt idx="1">
                  <c:v>10634</c:v>
                </c:pt>
                <c:pt idx="2">
                  <c:v>10662</c:v>
                </c:pt>
              </c:numCache>
            </c:numRef>
          </c:val>
          <c:extLst>
            <c:ext xmlns:c16="http://schemas.microsoft.com/office/drawing/2014/chart" uri="{C3380CC4-5D6E-409C-BE32-E72D297353CC}">
              <c16:uniqueId val="{00000000-64A9-4F37-84FE-9FBA3EB75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1103</c:v>
                </c:pt>
                <c:pt idx="1">
                  <c:v>1822</c:v>
                </c:pt>
                <c:pt idx="2">
                  <c:v>1827</c:v>
                </c:pt>
              </c:numCache>
            </c:numRef>
          </c:val>
          <c:extLst>
            <c:ext xmlns:c16="http://schemas.microsoft.com/office/drawing/2014/chart" uri="{C3380CC4-5D6E-409C-BE32-E72D297353CC}">
              <c16:uniqueId val="{00000001-64A9-4F37-84FE-9FBA3EB75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7254</c:v>
                </c:pt>
                <c:pt idx="1">
                  <c:v>7283</c:v>
                </c:pt>
                <c:pt idx="2">
                  <c:v>7870</c:v>
                </c:pt>
              </c:numCache>
            </c:numRef>
          </c:val>
          <c:extLst>
            <c:ext xmlns:c16="http://schemas.microsoft.com/office/drawing/2014/chart" uri="{C3380CC4-5D6E-409C-BE32-E72D297353CC}">
              <c16:uniqueId val="{00000002-64A9-4F37-84FE-9FBA3EB757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元利償還金は、令和４年度に償還終了した元利償還金が、償還開始した元利償還金を約</a:t>
          </a:r>
          <a:r>
            <a:rPr kumimoji="1" lang="en-US" altLang="ja-JP" sz="1400">
              <a:latin typeface="ＭＳ ゴシック" pitchFamily="49" charset="-128"/>
              <a:ea typeface="ＭＳ ゴシック" pitchFamily="49" charset="-128"/>
            </a:rPr>
            <a:t>332</a:t>
          </a:r>
          <a:r>
            <a:rPr kumimoji="1" lang="ja-JP" altLang="en-US" sz="1400">
              <a:latin typeface="ＭＳ ゴシック" pitchFamily="49" charset="-128"/>
              <a:ea typeface="ＭＳ ゴシック" pitchFamily="49" charset="-128"/>
            </a:rPr>
            <a:t>百万円上回っており、償還額が減少したため前年度と比較し</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の減少となった。</a:t>
          </a:r>
        </a:p>
        <a:p>
          <a:r>
            <a:rPr kumimoji="1" lang="ja-JP" altLang="en-US" sz="1400">
              <a:latin typeface="ＭＳ ゴシック" pitchFamily="49" charset="-128"/>
              <a:ea typeface="ＭＳ ゴシック" pitchFamily="49" charset="-128"/>
            </a:rPr>
            <a:t>　公営企業の元利償還金に対する繰入金は、水道事業及び病院事業における建設改良のための企業債元利償還金の減少に伴い、</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算入公債費等は、事業費補正により基準財政需要額に算入された公債費が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増加したことにより、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将来負担額は、一般会計においては地方債発行額に対し、償還額が上回り地方債残高が減少し、公営企業債等繰入見込額等も減少したことにより、全体では</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充当可能財源等においては、財政調整基金の利子積立等により充当可能基金が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増加した一方で、基準財政需要額算入見込額は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減少し、全体で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主な増減要因は、後述する財政調整基金及び減債基金の積み立てのほか、市庁舎の整備のための「庁舎整備基金」を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百万円、ふるさと応援寄附金を原資に「未来を創るふるさと応援基金」を約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百万円、市営住宅及び共同施設の建設、修繕又は改良を図るための「市営住宅基金」に約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百万円を積み立てた一方、小中学校のＩＣＴ環境の整備や新学校給食センター整備のため「未来を創るふるさと応援基金」を約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百万円、市民会館の改修のため「総合文化施設整備基金」を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社会保障に係る経費、今後計画している施設整備などの大型事業への対応のため、今後も財政調整基金への積み立てを継続するが、基金の使途の明確化を図るため、公共施設の老朽化対策のための「公共施設等総合管理基金」などその他特定目的基金への積み立ても継続して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・庁舎整備基金：市庁舎の整備に必要な経費に充てるため。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百万円積み立てをしたが、小中学校のＩＣＴ環境整備等のため約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百円の取り崩しを行ったため、約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百万円積み立てをしたが、市民会館舞台照明盤更新のため約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・庁舎整備基金：令和４年度より新たに市庁舎の整備を図るため「庁舎整備基金」に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年度から令和５年度までの６年間は、小中学校のＩＣＴ環境整備に活用する。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志太広域事務組合からの出資金返還金及び令和３年度末に廃止した内陸フロンティア事業基金の剰余金、財政調整基金利子を原資に積み立てたことで大幅に増加したが、令和４年度は取り崩しを行わず財政調整基金利子のみ積み立て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決算状況を踏まえたうえで、可能な範囲で積み立てを行うが、基金の使途の明確化を図り、その他特定目的基金への積み立てを継続して行う。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減債基金利子を積み立てたため、約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142,387
140,464
194.06
58,657,677
55,808,756
2,610,127
29,488,593
40,411,572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前年度と同水準で、過去５年間はほぼ横ばいである。</a:t>
          </a:r>
        </a:p>
        <a:p>
          <a:r>
            <a:rPr kumimoji="1" lang="ja-JP" altLang="en-US" sz="1300">
              <a:latin typeface="ＭＳ Ｐゴシック" panose="020B0600070205080204" pitchFamily="50" charset="-128"/>
              <a:ea typeface="ＭＳ Ｐゴシック" panose="020B0600070205080204" pitchFamily="50" charset="-128"/>
            </a:rPr>
            <a:t>　基準財政収入額においては、納税義務者の増加による市町村民税（所得割）が増加（</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）したほか、新型コロナウイルス感染症の影響に係る特例措置の終了による固定資産税（家屋）の増加（</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）などにより全体では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の増加となった。　一方、基準財政需要額においては、高齢者人口の増加による高齢者保健福祉費の増加（</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）や放課後等デイサービス利用者などの増加による社会福祉費の増加（</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）などにより全体で</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増加したため、財政力指数は横ばいとなった。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xdr:cNvCxnSpPr/>
      </xdr:nvCxnSpPr>
      <xdr:spPr>
        <a:xfrm>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これは、志太広域事務組合負担金の増加等に伴う補助費の増加（＋</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）など、全体で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の増加となった一方で、歳入においては新型コロナウイルス感染症対策地方税減収補填特別交付金の減少等に伴う地方特例交付金の減少（▲</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）等より、全体で</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の減少となり、歳出が増加したことに加え、歳入も減少したことが要因である。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類似団体平均と比べ、財政構造の弾力性は保たれているが、引き続き自主財源の確保、公債費の抑制を図り、財政の健全化に取り組んでいく。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86678</xdr:rowOff>
    </xdr:to>
    <xdr:cxnSp macro="">
      <xdr:nvCxnSpPr>
        <xdr:cNvPr id="128" name="直線コネクタ 127"/>
        <xdr:cNvCxnSpPr/>
      </xdr:nvCxnSpPr>
      <xdr:spPr>
        <a:xfrm>
          <a:off x="4114800" y="10384790"/>
          <a:ext cx="8382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62</xdr:row>
      <xdr:rowOff>92710</xdr:rowOff>
    </xdr:to>
    <xdr:cxnSp macro="">
      <xdr:nvCxnSpPr>
        <xdr:cNvPr id="131" name="直線コネクタ 130"/>
        <xdr:cNvCxnSpPr/>
      </xdr:nvCxnSpPr>
      <xdr:spPr>
        <a:xfrm flipV="1">
          <a:off x="3225800" y="103847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92710</xdr:rowOff>
    </xdr:to>
    <xdr:cxnSp macro="">
      <xdr:nvCxnSpPr>
        <xdr:cNvPr id="134" name="直線コネクタ 133"/>
        <xdr:cNvCxnSpPr/>
      </xdr:nvCxnSpPr>
      <xdr:spPr>
        <a:xfrm>
          <a:off x="2336800" y="106079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149543</xdr:rowOff>
    </xdr:to>
    <xdr:cxnSp macro="">
      <xdr:nvCxnSpPr>
        <xdr:cNvPr id="137" name="直線コネクタ 136"/>
        <xdr:cNvCxnSpPr/>
      </xdr:nvCxnSpPr>
      <xdr:spPr>
        <a:xfrm>
          <a:off x="1447800" y="104873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3" name="楕円 152"/>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4" name="テキスト ボックス 153"/>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5" name="楕円 154"/>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6" name="テキスト ボックス 155"/>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前年度と比較し、１人当たりの人件費等の決算額は、</a:t>
          </a:r>
          <a:r>
            <a:rPr kumimoji="1" lang="en-US" altLang="ja-JP" sz="1300">
              <a:latin typeface="ＭＳ Ｐゴシック" panose="020B0600070205080204" pitchFamily="50" charset="-128"/>
              <a:ea typeface="ＭＳ Ｐゴシック" panose="020B0600070205080204" pitchFamily="50" charset="-128"/>
            </a:rPr>
            <a:t>7,200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これは、人件費については、退職者の減少に伴い減少（▲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）となったが、人口減少（▲</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）をはじめ、ＰａｙＰａｙを活用した生活応援キャッシュレス還元事業経費の増加（皆増）に伴う物件費の増加（</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）が主な要因である。</a:t>
          </a:r>
        </a:p>
        <a:p>
          <a:r>
            <a:rPr kumimoji="1" lang="ja-JP" altLang="en-US" sz="1300">
              <a:latin typeface="ＭＳ Ｐゴシック" panose="020B0600070205080204" pitchFamily="50" charset="-128"/>
              <a:ea typeface="ＭＳ Ｐゴシック" panose="020B0600070205080204" pitchFamily="50" charset="-128"/>
            </a:rPr>
            <a:t>　職員数が少ないことや歳出抑制により、類似団体平均と比較すると低い数値を示しているが、今後も全事業総点検シートを活用し、事業の見直しを行い、メリハリのある事業執行に努める。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3392</xdr:rowOff>
    </xdr:from>
    <xdr:to>
      <xdr:col>23</xdr:col>
      <xdr:colOff>133350</xdr:colOff>
      <xdr:row>88</xdr:row>
      <xdr:rowOff>126119</xdr:rowOff>
    </xdr:to>
    <xdr:cxnSp macro="">
      <xdr:nvCxnSpPr>
        <xdr:cNvPr id="188" name="直線コネクタ 187"/>
        <xdr:cNvCxnSpPr/>
      </xdr:nvCxnSpPr>
      <xdr:spPr>
        <a:xfrm flipV="1">
          <a:off x="4953000" y="14233742"/>
          <a:ext cx="0" cy="979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98196</xdr:rowOff>
    </xdr:from>
    <xdr:ext cx="762000" cy="259045"/>
    <xdr:sp macro="" textlink="">
      <xdr:nvSpPr>
        <xdr:cNvPr id="189" name="人件費・物件費等の状況最小値テキスト"/>
        <xdr:cNvSpPr txBox="1"/>
      </xdr:nvSpPr>
      <xdr:spPr>
        <a:xfrm>
          <a:off x="5041900" y="1518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126119</xdr:rowOff>
    </xdr:from>
    <xdr:to>
      <xdr:col>24</xdr:col>
      <xdr:colOff>12700</xdr:colOff>
      <xdr:row>88</xdr:row>
      <xdr:rowOff>126119</xdr:rowOff>
    </xdr:to>
    <xdr:cxnSp macro="">
      <xdr:nvCxnSpPr>
        <xdr:cNvPr id="190" name="直線コネクタ 189"/>
        <xdr:cNvCxnSpPr/>
      </xdr:nvCxnSpPr>
      <xdr:spPr>
        <a:xfrm>
          <a:off x="4864100" y="15213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89769</xdr:rowOff>
    </xdr:from>
    <xdr:ext cx="762000" cy="259045"/>
    <xdr:sp macro="" textlink="">
      <xdr:nvSpPr>
        <xdr:cNvPr id="191" name="人件費・物件費等の状況最大値テキスト"/>
        <xdr:cNvSpPr txBox="1"/>
      </xdr:nvSpPr>
      <xdr:spPr>
        <a:xfrm>
          <a:off x="5041900" y="139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3392</xdr:rowOff>
    </xdr:from>
    <xdr:to>
      <xdr:col>24</xdr:col>
      <xdr:colOff>12700</xdr:colOff>
      <xdr:row>83</xdr:row>
      <xdr:rowOff>3392</xdr:rowOff>
    </xdr:to>
    <xdr:cxnSp macro="">
      <xdr:nvCxnSpPr>
        <xdr:cNvPr id="192" name="直線コネクタ 191"/>
        <xdr:cNvCxnSpPr/>
      </xdr:nvCxnSpPr>
      <xdr:spPr>
        <a:xfrm>
          <a:off x="4864100" y="1423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92111</xdr:rowOff>
    </xdr:from>
    <xdr:to>
      <xdr:col>23</xdr:col>
      <xdr:colOff>133350</xdr:colOff>
      <xdr:row>83</xdr:row>
      <xdr:rowOff>3392</xdr:rowOff>
    </xdr:to>
    <xdr:cxnSp macro="">
      <xdr:nvCxnSpPr>
        <xdr:cNvPr id="193" name="直線コネクタ 192"/>
        <xdr:cNvCxnSpPr/>
      </xdr:nvCxnSpPr>
      <xdr:spPr>
        <a:xfrm>
          <a:off x="4114800" y="14151011"/>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135416</xdr:rowOff>
    </xdr:from>
    <xdr:ext cx="762000" cy="259045"/>
    <xdr:sp macro="" textlink="">
      <xdr:nvSpPr>
        <xdr:cNvPr id="194" name="人件費・物件費等の状況平均値テキスト"/>
        <xdr:cNvSpPr txBox="1"/>
      </xdr:nvSpPr>
      <xdr:spPr>
        <a:xfrm>
          <a:off x="5041900" y="1453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163339</xdr:rowOff>
    </xdr:from>
    <xdr:to>
      <xdr:col>23</xdr:col>
      <xdr:colOff>184150</xdr:colOff>
      <xdr:row>85</xdr:row>
      <xdr:rowOff>93489</xdr:rowOff>
    </xdr:to>
    <xdr:sp macro="" textlink="">
      <xdr:nvSpPr>
        <xdr:cNvPr id="195" name="フローチャート: 判断 194"/>
        <xdr:cNvSpPr/>
      </xdr:nvSpPr>
      <xdr:spPr>
        <a:xfrm>
          <a:off x="4902200" y="1456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92111</xdr:rowOff>
    </xdr:from>
    <xdr:to>
      <xdr:col>19</xdr:col>
      <xdr:colOff>133350</xdr:colOff>
      <xdr:row>82</xdr:row>
      <xdr:rowOff>92663</xdr:rowOff>
    </xdr:to>
    <xdr:cxnSp macro="">
      <xdr:nvCxnSpPr>
        <xdr:cNvPr id="196" name="直線コネクタ 195"/>
        <xdr:cNvCxnSpPr/>
      </xdr:nvCxnSpPr>
      <xdr:spPr>
        <a:xfrm flipV="1">
          <a:off x="3225800" y="1415101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119618</xdr:rowOff>
    </xdr:from>
    <xdr:to>
      <xdr:col>19</xdr:col>
      <xdr:colOff>184150</xdr:colOff>
      <xdr:row>85</xdr:row>
      <xdr:rowOff>49768</xdr:rowOff>
    </xdr:to>
    <xdr:sp macro="" textlink="">
      <xdr:nvSpPr>
        <xdr:cNvPr id="197" name="フローチャート: 判断 196"/>
        <xdr:cNvSpPr/>
      </xdr:nvSpPr>
      <xdr:spPr>
        <a:xfrm>
          <a:off x="4064000" y="14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34545</xdr:rowOff>
    </xdr:from>
    <xdr:ext cx="736600" cy="259045"/>
    <xdr:sp macro="" textlink="">
      <xdr:nvSpPr>
        <xdr:cNvPr id="198" name="テキスト ボックス 197"/>
        <xdr:cNvSpPr txBox="1"/>
      </xdr:nvSpPr>
      <xdr:spPr>
        <a:xfrm>
          <a:off x="3733800" y="1460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119092</xdr:rowOff>
    </xdr:from>
    <xdr:to>
      <xdr:col>15</xdr:col>
      <xdr:colOff>82550</xdr:colOff>
      <xdr:row>82</xdr:row>
      <xdr:rowOff>92663</xdr:rowOff>
    </xdr:to>
    <xdr:cxnSp macro="">
      <xdr:nvCxnSpPr>
        <xdr:cNvPr id="199" name="直線コネクタ 198"/>
        <xdr:cNvCxnSpPr/>
      </xdr:nvCxnSpPr>
      <xdr:spPr>
        <a:xfrm>
          <a:off x="2336800" y="14006542"/>
          <a:ext cx="889000" cy="1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28406</xdr:rowOff>
    </xdr:from>
    <xdr:to>
      <xdr:col>15</xdr:col>
      <xdr:colOff>133350</xdr:colOff>
      <xdr:row>84</xdr:row>
      <xdr:rowOff>130006</xdr:rowOff>
    </xdr:to>
    <xdr:sp macro="" textlink="">
      <xdr:nvSpPr>
        <xdr:cNvPr id="200" name="フローチャート: 判断 199"/>
        <xdr:cNvSpPr/>
      </xdr:nvSpPr>
      <xdr:spPr>
        <a:xfrm>
          <a:off x="3175000" y="1443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114783</xdr:rowOff>
    </xdr:from>
    <xdr:ext cx="762000" cy="259045"/>
    <xdr:sp macro="" textlink="">
      <xdr:nvSpPr>
        <xdr:cNvPr id="201" name="テキスト ボックス 200"/>
        <xdr:cNvSpPr txBox="1"/>
      </xdr:nvSpPr>
      <xdr:spPr>
        <a:xfrm>
          <a:off x="2844800" y="1451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90813</xdr:rowOff>
    </xdr:from>
    <xdr:to>
      <xdr:col>11</xdr:col>
      <xdr:colOff>31750</xdr:colOff>
      <xdr:row>81</xdr:row>
      <xdr:rowOff>119092</xdr:rowOff>
    </xdr:to>
    <xdr:cxnSp macro="">
      <xdr:nvCxnSpPr>
        <xdr:cNvPr id="202" name="直線コネクタ 201"/>
        <xdr:cNvCxnSpPr/>
      </xdr:nvCxnSpPr>
      <xdr:spPr>
        <a:xfrm>
          <a:off x="1447800" y="13978263"/>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119906</xdr:rowOff>
    </xdr:from>
    <xdr:to>
      <xdr:col>11</xdr:col>
      <xdr:colOff>82550</xdr:colOff>
      <xdr:row>84</xdr:row>
      <xdr:rowOff>50056</xdr:rowOff>
    </xdr:to>
    <xdr:sp macro="" textlink="">
      <xdr:nvSpPr>
        <xdr:cNvPr id="203" name="フローチャート: 判断 202"/>
        <xdr:cNvSpPr/>
      </xdr:nvSpPr>
      <xdr:spPr>
        <a:xfrm>
          <a:off x="2286000" y="1435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34833</xdr:rowOff>
    </xdr:from>
    <xdr:ext cx="762000" cy="259045"/>
    <xdr:sp macro="" textlink="">
      <xdr:nvSpPr>
        <xdr:cNvPr id="204" name="テキスト ボックス 203"/>
        <xdr:cNvSpPr txBox="1"/>
      </xdr:nvSpPr>
      <xdr:spPr>
        <a:xfrm>
          <a:off x="1955800" y="14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72944</xdr:rowOff>
    </xdr:from>
    <xdr:to>
      <xdr:col>7</xdr:col>
      <xdr:colOff>31750</xdr:colOff>
      <xdr:row>84</xdr:row>
      <xdr:rowOff>3094</xdr:rowOff>
    </xdr:to>
    <xdr:sp macro="" textlink="">
      <xdr:nvSpPr>
        <xdr:cNvPr id="205" name="フローチャート: 判断 204"/>
        <xdr:cNvSpPr/>
      </xdr:nvSpPr>
      <xdr:spPr>
        <a:xfrm>
          <a:off x="1397000" y="143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159321</xdr:rowOff>
    </xdr:from>
    <xdr:ext cx="762000" cy="259045"/>
    <xdr:sp macro="" textlink="">
      <xdr:nvSpPr>
        <xdr:cNvPr id="206" name="テキスト ボックス 205"/>
        <xdr:cNvSpPr txBox="1"/>
      </xdr:nvSpPr>
      <xdr:spPr>
        <a:xfrm>
          <a:off x="1066800" y="1438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124042</xdr:rowOff>
    </xdr:from>
    <xdr:to>
      <xdr:col>23</xdr:col>
      <xdr:colOff>184150</xdr:colOff>
      <xdr:row>83</xdr:row>
      <xdr:rowOff>54192</xdr:rowOff>
    </xdr:to>
    <xdr:sp macro="" textlink="">
      <xdr:nvSpPr>
        <xdr:cNvPr id="212" name="楕円 211"/>
        <xdr:cNvSpPr/>
      </xdr:nvSpPr>
      <xdr:spPr>
        <a:xfrm>
          <a:off x="4902200" y="141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45319</xdr:rowOff>
    </xdr:from>
    <xdr:ext cx="762000" cy="259045"/>
    <xdr:sp macro="" textlink="">
      <xdr:nvSpPr>
        <xdr:cNvPr id="213" name="人件費・物件費等の状況該当値テキスト"/>
        <xdr:cNvSpPr txBox="1"/>
      </xdr:nvSpPr>
      <xdr:spPr>
        <a:xfrm>
          <a:off x="5041900" y="1410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41311</xdr:rowOff>
    </xdr:from>
    <xdr:to>
      <xdr:col>19</xdr:col>
      <xdr:colOff>184150</xdr:colOff>
      <xdr:row>82</xdr:row>
      <xdr:rowOff>142911</xdr:rowOff>
    </xdr:to>
    <xdr:sp macro="" textlink="">
      <xdr:nvSpPr>
        <xdr:cNvPr id="214" name="楕円 213"/>
        <xdr:cNvSpPr/>
      </xdr:nvSpPr>
      <xdr:spPr>
        <a:xfrm>
          <a:off x="4064000" y="141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153088</xdr:rowOff>
    </xdr:from>
    <xdr:ext cx="736600" cy="259045"/>
    <xdr:sp macro="" textlink="">
      <xdr:nvSpPr>
        <xdr:cNvPr id="215" name="テキスト ボックス 214"/>
        <xdr:cNvSpPr txBox="1"/>
      </xdr:nvSpPr>
      <xdr:spPr>
        <a:xfrm>
          <a:off x="3733800" y="1386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41863</xdr:rowOff>
    </xdr:from>
    <xdr:to>
      <xdr:col>15</xdr:col>
      <xdr:colOff>133350</xdr:colOff>
      <xdr:row>82</xdr:row>
      <xdr:rowOff>143463</xdr:rowOff>
    </xdr:to>
    <xdr:sp macro="" textlink="">
      <xdr:nvSpPr>
        <xdr:cNvPr id="216" name="楕円 215"/>
        <xdr:cNvSpPr/>
      </xdr:nvSpPr>
      <xdr:spPr>
        <a:xfrm>
          <a:off x="3175000" y="1410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153640</xdr:rowOff>
    </xdr:from>
    <xdr:ext cx="762000" cy="259045"/>
    <xdr:sp macro="" textlink="">
      <xdr:nvSpPr>
        <xdr:cNvPr id="217" name="テキスト ボックス 216"/>
        <xdr:cNvSpPr txBox="1"/>
      </xdr:nvSpPr>
      <xdr:spPr>
        <a:xfrm>
          <a:off x="2844800" y="1386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68292</xdr:rowOff>
    </xdr:from>
    <xdr:to>
      <xdr:col>11</xdr:col>
      <xdr:colOff>82550</xdr:colOff>
      <xdr:row>81</xdr:row>
      <xdr:rowOff>169892</xdr:rowOff>
    </xdr:to>
    <xdr:sp macro="" textlink="">
      <xdr:nvSpPr>
        <xdr:cNvPr id="218" name="楕円 217"/>
        <xdr:cNvSpPr/>
      </xdr:nvSpPr>
      <xdr:spPr>
        <a:xfrm>
          <a:off x="2286000" y="139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8619</xdr:rowOff>
    </xdr:from>
    <xdr:ext cx="762000" cy="259045"/>
    <xdr:sp macro="" textlink="">
      <xdr:nvSpPr>
        <xdr:cNvPr id="219" name="テキスト ボックス 218"/>
        <xdr:cNvSpPr txBox="1"/>
      </xdr:nvSpPr>
      <xdr:spPr>
        <a:xfrm>
          <a:off x="1955800" y="1372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40013</xdr:rowOff>
    </xdr:from>
    <xdr:to>
      <xdr:col>7</xdr:col>
      <xdr:colOff>31750</xdr:colOff>
      <xdr:row>81</xdr:row>
      <xdr:rowOff>141613</xdr:rowOff>
    </xdr:to>
    <xdr:sp macro="" textlink="">
      <xdr:nvSpPr>
        <xdr:cNvPr id="220" name="楕円 219"/>
        <xdr:cNvSpPr/>
      </xdr:nvSpPr>
      <xdr:spPr>
        <a:xfrm>
          <a:off x="1397000" y="139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151790</xdr:rowOff>
    </xdr:from>
    <xdr:ext cx="762000" cy="259045"/>
    <xdr:sp macro="" textlink="">
      <xdr:nvSpPr>
        <xdr:cNvPr id="221" name="テキスト ボックス 220"/>
        <xdr:cNvSpPr txBox="1"/>
      </xdr:nvSpPr>
      <xdr:spPr>
        <a:xfrm>
          <a:off x="1066800" y="136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経験年数階層における職員分布の変動を主な要因して、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類似団体平均と比較すると高い数値となっている。適正な人員配置と定員の適正化を図り、今後も類似団体平均の水準を目標に、人件費の抑制に努めていく。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17236</xdr:rowOff>
    </xdr:to>
    <xdr:cxnSp macro="">
      <xdr:nvCxnSpPr>
        <xdr:cNvPr id="252" name="直線コネクタ 251"/>
        <xdr:cNvCxnSpPr/>
      </xdr:nvCxnSpPr>
      <xdr:spPr>
        <a:xfrm flipV="1">
          <a:off x="17018000" y="13812157"/>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160763</xdr:rowOff>
    </xdr:from>
    <xdr:ext cx="762000" cy="259045"/>
    <xdr:sp macro="" textlink="">
      <xdr:nvSpPr>
        <xdr:cNvPr id="253" name="給与水準   （国との比較）最小値テキスト"/>
        <xdr:cNvSpPr txBox="1"/>
      </xdr:nvSpPr>
      <xdr:spPr>
        <a:xfrm>
          <a:off x="17106900" y="150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17236</xdr:rowOff>
    </xdr:from>
    <xdr:to>
      <xdr:col>81</xdr:col>
      <xdr:colOff>133350</xdr:colOff>
      <xdr:row>88</xdr:row>
      <xdr:rowOff>17236</xdr:rowOff>
    </xdr:to>
    <xdr:cxnSp macro="">
      <xdr:nvCxnSpPr>
        <xdr:cNvPr id="254" name="直線コネクタ 253"/>
        <xdr:cNvCxnSpPr/>
      </xdr:nvCxnSpPr>
      <xdr:spPr>
        <a:xfrm>
          <a:off x="16929100" y="1510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68943</xdr:rowOff>
    </xdr:to>
    <xdr:cxnSp macro="">
      <xdr:nvCxnSpPr>
        <xdr:cNvPr id="257" name="直線コネクタ 256"/>
        <xdr:cNvCxnSpPr/>
      </xdr:nvCxnSpPr>
      <xdr:spPr>
        <a:xfrm flipV="1">
          <a:off x="16179800" y="151048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60" name="直線コネクタ 259"/>
        <xdr:cNvCxnSpPr/>
      </xdr:nvCxnSpPr>
      <xdr:spPr>
        <a:xfrm>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2" name="テキスト ボックス 261"/>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34471</xdr:rowOff>
    </xdr:to>
    <xdr:cxnSp macro="">
      <xdr:nvCxnSpPr>
        <xdr:cNvPr id="263" name="直線コネクタ 262"/>
        <xdr:cNvCxnSpPr/>
      </xdr:nvCxnSpPr>
      <xdr:spPr>
        <a:xfrm>
          <a:off x="14401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18143</xdr:rowOff>
    </xdr:to>
    <xdr:cxnSp macro="">
      <xdr:nvCxnSpPr>
        <xdr:cNvPr id="266" name="直線コネクタ 265"/>
        <xdr:cNvCxnSpPr/>
      </xdr:nvCxnSpPr>
      <xdr:spPr>
        <a:xfrm flipV="1">
          <a:off x="13512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6" name="楕円 275"/>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33763</xdr:rowOff>
    </xdr:from>
    <xdr:ext cx="762000" cy="259045"/>
    <xdr:sp macro="" textlink="">
      <xdr:nvSpPr>
        <xdr:cNvPr id="277" name="給与水準   （国との比較）該当値テキスト"/>
        <xdr:cNvSpPr txBox="1"/>
      </xdr:nvSpPr>
      <xdr:spPr>
        <a:xfrm>
          <a:off x="17106900" y="149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人当たり職員数は前年度と横ばいである。　</a:t>
          </a:r>
        </a:p>
        <a:p>
          <a:r>
            <a:rPr kumimoji="1" lang="ja-JP" altLang="en-US" sz="1300">
              <a:latin typeface="ＭＳ Ｐゴシック" panose="020B0600070205080204" pitchFamily="50" charset="-128"/>
              <a:ea typeface="ＭＳ Ｐゴシック" panose="020B0600070205080204" pitchFamily="50" charset="-128"/>
            </a:rPr>
            <a:t>　令和４年度は一般行政職の退職者</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名に対して、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名を新規に採用した。本市では近年は採用者数が退職者数を上回っており、人口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人当たり職員数は緩やかに増加しているが、類似団体平均と比較すると大きく下回る数値を示している。これは平成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年度まで定員適正化計画の実施により、新地方行革指針を上回る削減を実施した影響であり、今後も適正な人員配置と定員の適正化を図る。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170307</xdr:rowOff>
    </xdr:from>
    <xdr:to>
      <xdr:col>81</xdr:col>
      <xdr:colOff>44450</xdr:colOff>
      <xdr:row>66</xdr:row>
      <xdr:rowOff>135636</xdr:rowOff>
    </xdr:to>
    <xdr:cxnSp macro="">
      <xdr:nvCxnSpPr>
        <xdr:cNvPr id="313" name="直線コネクタ 312"/>
        <xdr:cNvCxnSpPr/>
      </xdr:nvCxnSpPr>
      <xdr:spPr>
        <a:xfrm flipV="1">
          <a:off x="17018000" y="10285857"/>
          <a:ext cx="0" cy="11654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107713</xdr:rowOff>
    </xdr:from>
    <xdr:ext cx="762000" cy="259045"/>
    <xdr:sp macro="" textlink="">
      <xdr:nvSpPr>
        <xdr:cNvPr id="314" name="定員管理の状況最小値テキスト"/>
        <xdr:cNvSpPr txBox="1"/>
      </xdr:nvSpPr>
      <xdr:spPr>
        <a:xfrm>
          <a:off x="17106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135636</xdr:rowOff>
    </xdr:from>
    <xdr:to>
      <xdr:col>81</xdr:col>
      <xdr:colOff>133350</xdr:colOff>
      <xdr:row>66</xdr:row>
      <xdr:rowOff>135636</xdr:rowOff>
    </xdr:to>
    <xdr:cxnSp macro="">
      <xdr:nvCxnSpPr>
        <xdr:cNvPr id="315" name="直線コネクタ 314"/>
        <xdr:cNvCxnSpPr/>
      </xdr:nvCxnSpPr>
      <xdr:spPr>
        <a:xfrm>
          <a:off x="16929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85234</xdr:rowOff>
    </xdr:from>
    <xdr:ext cx="762000" cy="259045"/>
    <xdr:sp macro="" textlink="">
      <xdr:nvSpPr>
        <xdr:cNvPr id="316" name="定員管理の状況最大値テキスト"/>
        <xdr:cNvSpPr txBox="1"/>
      </xdr:nvSpPr>
      <xdr:spPr>
        <a:xfrm>
          <a:off x="17106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170307</xdr:rowOff>
    </xdr:from>
    <xdr:to>
      <xdr:col>81</xdr:col>
      <xdr:colOff>133350</xdr:colOff>
      <xdr:row>59</xdr:row>
      <xdr:rowOff>170307</xdr:rowOff>
    </xdr:to>
    <xdr:cxnSp macro="">
      <xdr:nvCxnSpPr>
        <xdr:cNvPr id="317" name="直線コネクタ 316"/>
        <xdr:cNvCxnSpPr/>
      </xdr:nvCxnSpPr>
      <xdr:spPr>
        <a:xfrm>
          <a:off x="16929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138938</xdr:rowOff>
    </xdr:from>
    <xdr:to>
      <xdr:col>81</xdr:col>
      <xdr:colOff>44450</xdr:colOff>
      <xdr:row>59</xdr:row>
      <xdr:rowOff>170307</xdr:rowOff>
    </xdr:to>
    <xdr:cxnSp macro="">
      <xdr:nvCxnSpPr>
        <xdr:cNvPr id="318" name="直線コネクタ 317"/>
        <xdr:cNvCxnSpPr/>
      </xdr:nvCxnSpPr>
      <xdr:spPr>
        <a:xfrm>
          <a:off x="16179800" y="1025448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42943</xdr:rowOff>
    </xdr:from>
    <xdr:ext cx="762000" cy="259045"/>
    <xdr:sp macro="" textlink="">
      <xdr:nvSpPr>
        <xdr:cNvPr id="319" name="定員管理の状況平均値テキスト"/>
        <xdr:cNvSpPr txBox="1"/>
      </xdr:nvSpPr>
      <xdr:spPr>
        <a:xfrm>
          <a:off x="17106900" y="1067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70866</xdr:rowOff>
    </xdr:from>
    <xdr:to>
      <xdr:col>81</xdr:col>
      <xdr:colOff>95250</xdr:colOff>
      <xdr:row>63</xdr:row>
      <xdr:rowOff>1016</xdr:rowOff>
    </xdr:to>
    <xdr:sp macro="" textlink="">
      <xdr:nvSpPr>
        <xdr:cNvPr id="320" name="フローチャート: 判断 319"/>
        <xdr:cNvSpPr/>
      </xdr:nvSpPr>
      <xdr:spPr>
        <a:xfrm>
          <a:off x="169672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138938</xdr:rowOff>
    </xdr:to>
    <xdr:cxnSp macro="">
      <xdr:nvCxnSpPr>
        <xdr:cNvPr id="321" name="直線コネクタ 320"/>
        <xdr:cNvCxnSpPr/>
      </xdr:nvCxnSpPr>
      <xdr:spPr>
        <a:xfrm>
          <a:off x="15290800" y="1025207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63627</xdr:rowOff>
    </xdr:from>
    <xdr:to>
      <xdr:col>77</xdr:col>
      <xdr:colOff>95250</xdr:colOff>
      <xdr:row>62</xdr:row>
      <xdr:rowOff>165227</xdr:rowOff>
    </xdr:to>
    <xdr:sp macro="" textlink="">
      <xdr:nvSpPr>
        <xdr:cNvPr id="322" name="フローチャート: 判断 321"/>
        <xdr:cNvSpPr/>
      </xdr:nvSpPr>
      <xdr:spPr>
        <a:xfrm>
          <a:off x="16129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150004</xdr:rowOff>
    </xdr:from>
    <xdr:ext cx="736600" cy="259045"/>
    <xdr:sp macro="" textlink="">
      <xdr:nvSpPr>
        <xdr:cNvPr id="323" name="テキスト ボックス 322"/>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136525</xdr:rowOff>
    </xdr:to>
    <xdr:cxnSp macro="">
      <xdr:nvCxnSpPr>
        <xdr:cNvPr id="324" name="直線コネクタ 323"/>
        <xdr:cNvCxnSpPr/>
      </xdr:nvCxnSpPr>
      <xdr:spPr>
        <a:xfrm>
          <a:off x="14401800" y="102279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5715</xdr:rowOff>
    </xdr:from>
    <xdr:to>
      <xdr:col>73</xdr:col>
      <xdr:colOff>44450</xdr:colOff>
      <xdr:row>62</xdr:row>
      <xdr:rowOff>107315</xdr:rowOff>
    </xdr:to>
    <xdr:sp macro="" textlink="">
      <xdr:nvSpPr>
        <xdr:cNvPr id="325" name="フローチャート: 判断 324"/>
        <xdr:cNvSpPr/>
      </xdr:nvSpPr>
      <xdr:spPr>
        <a:xfrm>
          <a:off x="15240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92092</xdr:rowOff>
    </xdr:from>
    <xdr:ext cx="762000" cy="259045"/>
    <xdr:sp macro="" textlink="">
      <xdr:nvSpPr>
        <xdr:cNvPr id="326" name="テキスト ボックス 325"/>
        <xdr:cNvSpPr txBox="1"/>
      </xdr:nvSpPr>
      <xdr:spPr>
        <a:xfrm>
          <a:off x="14909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105156</xdr:rowOff>
    </xdr:from>
    <xdr:to>
      <xdr:col>68</xdr:col>
      <xdr:colOff>152400</xdr:colOff>
      <xdr:row>59</xdr:row>
      <xdr:rowOff>112395</xdr:rowOff>
    </xdr:to>
    <xdr:cxnSp macro="">
      <xdr:nvCxnSpPr>
        <xdr:cNvPr id="327" name="直線コネクタ 326"/>
        <xdr:cNvCxnSpPr/>
      </xdr:nvCxnSpPr>
      <xdr:spPr>
        <a:xfrm>
          <a:off x="13512800" y="102207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32258</xdr:rowOff>
    </xdr:from>
    <xdr:to>
      <xdr:col>68</xdr:col>
      <xdr:colOff>203200</xdr:colOff>
      <xdr:row>62</xdr:row>
      <xdr:rowOff>133858</xdr:rowOff>
    </xdr:to>
    <xdr:sp macro="" textlink="">
      <xdr:nvSpPr>
        <xdr:cNvPr id="328" name="フローチャート: 判断 327"/>
        <xdr:cNvSpPr/>
      </xdr:nvSpPr>
      <xdr:spPr>
        <a:xfrm>
          <a:off x="14351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118635</xdr:rowOff>
    </xdr:from>
    <xdr:ext cx="762000" cy="259045"/>
    <xdr:sp macro="" textlink="">
      <xdr:nvSpPr>
        <xdr:cNvPr id="329" name="テキスト ボックス 328"/>
        <xdr:cNvSpPr txBox="1"/>
      </xdr:nvSpPr>
      <xdr:spPr>
        <a:xfrm>
          <a:off x="14020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167513</xdr:rowOff>
    </xdr:from>
    <xdr:to>
      <xdr:col>64</xdr:col>
      <xdr:colOff>152400</xdr:colOff>
      <xdr:row>62</xdr:row>
      <xdr:rowOff>97663</xdr:rowOff>
    </xdr:to>
    <xdr:sp macro="" textlink="">
      <xdr:nvSpPr>
        <xdr:cNvPr id="330" name="フローチャート: 判断 329"/>
        <xdr:cNvSpPr/>
      </xdr:nvSpPr>
      <xdr:spPr>
        <a:xfrm>
          <a:off x="13462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82440</xdr:rowOff>
    </xdr:from>
    <xdr:ext cx="762000" cy="259045"/>
    <xdr:sp macro="" textlink="">
      <xdr:nvSpPr>
        <xdr:cNvPr id="331" name="テキスト ボックス 330"/>
        <xdr:cNvSpPr txBox="1"/>
      </xdr:nvSpPr>
      <xdr:spPr>
        <a:xfrm>
          <a:off x="13131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119507</xdr:rowOff>
    </xdr:from>
    <xdr:to>
      <xdr:col>81</xdr:col>
      <xdr:colOff>95250</xdr:colOff>
      <xdr:row>60</xdr:row>
      <xdr:rowOff>49657</xdr:rowOff>
    </xdr:to>
    <xdr:sp macro="" textlink="">
      <xdr:nvSpPr>
        <xdr:cNvPr id="337" name="楕円 336"/>
        <xdr:cNvSpPr/>
      </xdr:nvSpPr>
      <xdr:spPr>
        <a:xfrm>
          <a:off x="16967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40784</xdr:rowOff>
    </xdr:from>
    <xdr:ext cx="762000" cy="259045"/>
    <xdr:sp macro="" textlink="">
      <xdr:nvSpPr>
        <xdr:cNvPr id="338" name="定員管理の状況該当値テキスト"/>
        <xdr:cNvSpPr txBox="1"/>
      </xdr:nvSpPr>
      <xdr:spPr>
        <a:xfrm>
          <a:off x="17106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88138</xdr:rowOff>
    </xdr:from>
    <xdr:to>
      <xdr:col>77</xdr:col>
      <xdr:colOff>95250</xdr:colOff>
      <xdr:row>60</xdr:row>
      <xdr:rowOff>18288</xdr:rowOff>
    </xdr:to>
    <xdr:sp macro="" textlink="">
      <xdr:nvSpPr>
        <xdr:cNvPr id="339" name="楕円 338"/>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28465</xdr:rowOff>
    </xdr:from>
    <xdr:ext cx="736600" cy="259045"/>
    <xdr:sp macro="" textlink="">
      <xdr:nvSpPr>
        <xdr:cNvPr id="340" name="テキスト ボックス 339"/>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1" name="楕円 340"/>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2" name="テキスト ボックス 341"/>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3" name="楕円 342"/>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4" name="テキスト ボックス 343"/>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54356</xdr:rowOff>
    </xdr:from>
    <xdr:to>
      <xdr:col>64</xdr:col>
      <xdr:colOff>152400</xdr:colOff>
      <xdr:row>59</xdr:row>
      <xdr:rowOff>155956</xdr:rowOff>
    </xdr:to>
    <xdr:sp macro="" textlink="">
      <xdr:nvSpPr>
        <xdr:cNvPr id="345" name="楕円 344"/>
        <xdr:cNvSpPr/>
      </xdr:nvSpPr>
      <xdr:spPr>
        <a:xfrm>
          <a:off x="13462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166133</xdr:rowOff>
    </xdr:from>
    <xdr:ext cx="762000" cy="259045"/>
    <xdr:sp macro="" textlink="">
      <xdr:nvSpPr>
        <xdr:cNvPr id="346" name="テキスト ボックス 345"/>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臨時財政対策債発行可能額等の減少により標準財政規模が減少した一方で、令和４年度に償還終了した元金償還金が、償還開始した元金償還金を約</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百万円上回っていること、公営企業準元利償還金が約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百万円減少したことが改善の要因として挙げられる。</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類似団体平均と比較して高い数値となっているが、新規発行地方債の抑制と公営企業会計の経営健全化に取組むことで着実に改善されており、引き続き同様に実質公債費比率の改善に努めていく。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5" name="直線コネクタ 374"/>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6"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7" name="直線コネクタ 376"/>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8"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9" name="直線コネクタ 378"/>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59972</xdr:rowOff>
    </xdr:from>
    <xdr:to>
      <xdr:col>81</xdr:col>
      <xdr:colOff>44450</xdr:colOff>
      <xdr:row>41</xdr:row>
      <xdr:rowOff>22578</xdr:rowOff>
    </xdr:to>
    <xdr:cxnSp macro="">
      <xdr:nvCxnSpPr>
        <xdr:cNvPr id="380" name="直線コネクタ 379"/>
        <xdr:cNvCxnSpPr/>
      </xdr:nvCxnSpPr>
      <xdr:spPr>
        <a:xfrm flipV="1">
          <a:off x="16179800" y="691797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1"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2" name="フローチャート: 判断 381"/>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42</xdr:row>
      <xdr:rowOff>11995</xdr:rowOff>
    </xdr:to>
    <xdr:cxnSp macro="">
      <xdr:nvCxnSpPr>
        <xdr:cNvPr id="383" name="直線コネクタ 382"/>
        <xdr:cNvCxnSpPr/>
      </xdr:nvCxnSpPr>
      <xdr:spPr>
        <a:xfrm flipV="1">
          <a:off x="15290800" y="70520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11995</xdr:rowOff>
    </xdr:from>
    <xdr:to>
      <xdr:col>72</xdr:col>
      <xdr:colOff>203200</xdr:colOff>
      <xdr:row>42</xdr:row>
      <xdr:rowOff>119239</xdr:rowOff>
    </xdr:to>
    <xdr:cxnSp macro="">
      <xdr:nvCxnSpPr>
        <xdr:cNvPr id="386" name="直線コネクタ 385"/>
        <xdr:cNvCxnSpPr/>
      </xdr:nvCxnSpPr>
      <xdr:spPr>
        <a:xfrm flipV="1">
          <a:off x="14401800" y="72128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7" name="フローチャート: 判断 386"/>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88" name="テキスト ボックス 387"/>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119239</xdr:rowOff>
    </xdr:from>
    <xdr:to>
      <xdr:col>68</xdr:col>
      <xdr:colOff>152400</xdr:colOff>
      <xdr:row>43</xdr:row>
      <xdr:rowOff>55033</xdr:rowOff>
    </xdr:to>
    <xdr:cxnSp macro="">
      <xdr:nvCxnSpPr>
        <xdr:cNvPr id="389" name="直線コネクタ 388"/>
        <xdr:cNvCxnSpPr/>
      </xdr:nvCxnSpPr>
      <xdr:spPr>
        <a:xfrm flipV="1">
          <a:off x="13512800" y="73201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0" name="フローチャート: 判断 38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1" name="テキスト ボックス 39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2" name="フローチャート: 判断 391"/>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3" name="テキスト ボックス 392"/>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99" name="楕円 398"/>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152699</xdr:rowOff>
    </xdr:from>
    <xdr:ext cx="762000" cy="259045"/>
    <xdr:sp macro="" textlink="">
      <xdr:nvSpPr>
        <xdr:cNvPr id="400" name="公債費負担の状況該当値テキスト"/>
        <xdr:cNvSpPr txBox="1"/>
      </xdr:nvSpPr>
      <xdr:spPr>
        <a:xfrm>
          <a:off x="17106900" y="68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1" name="楕円 400"/>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2" name="テキスト ボックス 401"/>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132645</xdr:rowOff>
    </xdr:from>
    <xdr:to>
      <xdr:col>73</xdr:col>
      <xdr:colOff>44450</xdr:colOff>
      <xdr:row>42</xdr:row>
      <xdr:rowOff>62795</xdr:rowOff>
    </xdr:to>
    <xdr:sp macro="" textlink="">
      <xdr:nvSpPr>
        <xdr:cNvPr id="403" name="楕円 402"/>
        <xdr:cNvSpPr/>
      </xdr:nvSpPr>
      <xdr:spPr>
        <a:xfrm>
          <a:off x="15240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404" name="テキスト ボックス 403"/>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68439</xdr:rowOff>
    </xdr:from>
    <xdr:to>
      <xdr:col>68</xdr:col>
      <xdr:colOff>203200</xdr:colOff>
      <xdr:row>42</xdr:row>
      <xdr:rowOff>170039</xdr:rowOff>
    </xdr:to>
    <xdr:sp macro="" textlink="">
      <xdr:nvSpPr>
        <xdr:cNvPr id="405" name="楕円 404"/>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6" name="テキスト ボックス 405"/>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7" name="楕円 406"/>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8" name="テキスト ボックス 407"/>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前年度と同じく算定なしとなった。</a:t>
          </a:r>
        </a:p>
        <a:p>
          <a:r>
            <a:rPr kumimoji="1" lang="ja-JP" altLang="en-US" sz="1300">
              <a:latin typeface="ＭＳ Ｐゴシック" panose="020B0600070205080204" pitchFamily="50" charset="-128"/>
              <a:ea typeface="ＭＳ Ｐゴシック" panose="020B0600070205080204" pitchFamily="50" charset="-128"/>
            </a:rPr>
            <a:t>　令和４年度の市債発行額に対し、元金償還額を上回ったことによる地方債の残高の減少及び企業会計や志太広域事務組合の地方債残高の減少により将来負担額が減少したことや、基金残高が増加した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今後は、大型プロジェクト等により市債残高の増加が見込まれているため、特定財源の確保や事業の平準化を図り、将来負担比率の抑制に努める。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7" name="直線コネクタ 436"/>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38"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39" name="直線コネクタ 438"/>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2540</xdr:rowOff>
    </xdr:from>
    <xdr:to>
      <xdr:col>72</xdr:col>
      <xdr:colOff>203200</xdr:colOff>
      <xdr:row>14</xdr:row>
      <xdr:rowOff>44097</xdr:rowOff>
    </xdr:to>
    <xdr:cxnSp macro="">
      <xdr:nvCxnSpPr>
        <xdr:cNvPr id="442" name="直線コネクタ 441"/>
        <xdr:cNvCxnSpPr/>
      </xdr:nvCxnSpPr>
      <xdr:spPr>
        <a:xfrm>
          <a:off x="14401800" y="240284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5" name="フローチャート: 判断 444"/>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6" name="テキスト ボックス 445"/>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7" name="フローチャート: 判断 446"/>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85036</xdr:rowOff>
    </xdr:from>
    <xdr:ext cx="762000" cy="259045"/>
    <xdr:sp macro="" textlink="">
      <xdr:nvSpPr>
        <xdr:cNvPr id="448" name="テキスト ボックス 447"/>
        <xdr:cNvSpPr txBox="1"/>
      </xdr:nvSpPr>
      <xdr:spPr>
        <a:xfrm>
          <a:off x="14909800" y="248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49" name="フローチャート: 判断 448"/>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0" name="テキスト ボックス 449"/>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1" name="フローチャート: 判断 450"/>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2" name="テキスト ボックス 451"/>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164747</xdr:rowOff>
    </xdr:from>
    <xdr:to>
      <xdr:col>73</xdr:col>
      <xdr:colOff>44450</xdr:colOff>
      <xdr:row>14</xdr:row>
      <xdr:rowOff>94897</xdr:rowOff>
    </xdr:to>
    <xdr:sp macro="" textlink="">
      <xdr:nvSpPr>
        <xdr:cNvPr id="458" name="楕円 457"/>
        <xdr:cNvSpPr/>
      </xdr:nvSpPr>
      <xdr:spPr>
        <a:xfrm>
          <a:off x="15240000" y="23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105074</xdr:rowOff>
    </xdr:from>
    <xdr:ext cx="762000" cy="259045"/>
    <xdr:sp macro="" textlink="">
      <xdr:nvSpPr>
        <xdr:cNvPr id="459" name="テキスト ボックス 458"/>
        <xdr:cNvSpPr txBox="1"/>
      </xdr:nvSpPr>
      <xdr:spPr>
        <a:xfrm>
          <a:off x="14909800" y="216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123190</xdr:rowOff>
    </xdr:from>
    <xdr:to>
      <xdr:col>68</xdr:col>
      <xdr:colOff>203200</xdr:colOff>
      <xdr:row>14</xdr:row>
      <xdr:rowOff>53340</xdr:rowOff>
    </xdr:to>
    <xdr:sp macro="" textlink="">
      <xdr:nvSpPr>
        <xdr:cNvPr id="460" name="楕円 459"/>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38117</xdr:rowOff>
    </xdr:from>
    <xdr:ext cx="762000" cy="259045"/>
    <xdr:sp macro="" textlink="">
      <xdr:nvSpPr>
        <xdr:cNvPr id="461" name="テキスト ボックス 460"/>
        <xdr:cNvSpPr txBox="1"/>
      </xdr:nvSpPr>
      <xdr:spPr>
        <a:xfrm>
          <a:off x="140208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142,387
140,464
194.06
58,657,677
55,808,756
2,610,127
29,488,593
40,411,572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定年退職者の減少により、前年度と比べ人件費は減少しているが、経常一般財源の減少により経常収支比率の人件費分は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平均と比較して低い数値を示しているのは、比較的少ない職員数を維持しているためである。今後も、定年の段階的引き上げ等による職員構造の変化に柔軟に対応しつつ、適正な人員配置を定員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0</xdr:rowOff>
    </xdr:to>
    <xdr:cxnSp macro="">
      <xdr:nvCxnSpPr>
        <xdr:cNvPr id="66" name="直線コネクタ 65"/>
        <xdr:cNvCxnSpPr/>
      </xdr:nvCxnSpPr>
      <xdr:spPr>
        <a:xfrm>
          <a:off x="3987800" y="6032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36</xdr:row>
      <xdr:rowOff>0</xdr:rowOff>
    </xdr:to>
    <xdr:cxnSp macro="">
      <xdr:nvCxnSpPr>
        <xdr:cNvPr id="69" name="直線コネクタ 68"/>
        <xdr:cNvCxnSpPr/>
      </xdr:nvCxnSpPr>
      <xdr:spPr>
        <a:xfrm flipV="1">
          <a:off x="3098800" y="603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158750</xdr:rowOff>
    </xdr:from>
    <xdr:to>
      <xdr:col>15</xdr:col>
      <xdr:colOff>98425</xdr:colOff>
      <xdr:row>36</xdr:row>
      <xdr:rowOff>0</xdr:rowOff>
    </xdr:to>
    <xdr:cxnSp macro="">
      <xdr:nvCxnSpPr>
        <xdr:cNvPr id="72" name="直線コネクタ 71"/>
        <xdr:cNvCxnSpPr/>
      </xdr:nvCxnSpPr>
      <xdr:spPr>
        <a:xfrm>
          <a:off x="2209800" y="5816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33</xdr:row>
      <xdr:rowOff>158750</xdr:rowOff>
    </xdr:to>
    <xdr:cxnSp macro="">
      <xdr:nvCxnSpPr>
        <xdr:cNvPr id="75" name="直線コネクタ 74"/>
        <xdr:cNvCxnSpPr/>
      </xdr:nvCxnSpPr>
      <xdr:spPr>
        <a:xfrm>
          <a:off x="13208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120650</xdr:rowOff>
    </xdr:from>
    <xdr:to>
      <xdr:col>15</xdr:col>
      <xdr:colOff>149225</xdr:colOff>
      <xdr:row>36</xdr:row>
      <xdr:rowOff>50800</xdr:rowOff>
    </xdr:to>
    <xdr:sp macro="" textlink="">
      <xdr:nvSpPr>
        <xdr:cNvPr id="89" name="楕円 88"/>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107950</xdr:rowOff>
    </xdr:from>
    <xdr:to>
      <xdr:col>11</xdr:col>
      <xdr:colOff>60325</xdr:colOff>
      <xdr:row>34</xdr:row>
      <xdr:rowOff>38100</xdr:rowOff>
    </xdr:to>
    <xdr:sp macro="" textlink="">
      <xdr:nvSpPr>
        <xdr:cNvPr id="91" name="楕円 90"/>
        <xdr:cNvSpPr/>
      </xdr:nvSpPr>
      <xdr:spPr>
        <a:xfrm>
          <a:off x="2159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48277</xdr:rowOff>
    </xdr:from>
    <xdr:ext cx="762000" cy="259045"/>
    <xdr:sp macro="" textlink="">
      <xdr:nvSpPr>
        <xdr:cNvPr id="92" name="テキスト ボックス 91"/>
        <xdr:cNvSpPr txBox="1"/>
      </xdr:nvSpPr>
      <xdr:spPr>
        <a:xfrm>
          <a:off x="1828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82550</xdr:rowOff>
    </xdr:from>
    <xdr:to>
      <xdr:col>6</xdr:col>
      <xdr:colOff>171450</xdr:colOff>
      <xdr:row>34</xdr:row>
      <xdr:rowOff>12700</xdr:rowOff>
    </xdr:to>
    <xdr:sp macro="" textlink="">
      <xdr:nvSpPr>
        <xdr:cNvPr id="93" name="楕円 92"/>
        <xdr:cNvSpPr/>
      </xdr:nvSpPr>
      <xdr:spPr>
        <a:xfrm>
          <a:off x="1270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22877</xdr:rowOff>
    </xdr:from>
    <xdr:ext cx="762000" cy="259045"/>
    <xdr:sp macro="" textlink="">
      <xdr:nvSpPr>
        <xdr:cNvPr id="94" name="テキスト ボックス 93"/>
        <xdr:cNvSpPr txBox="1"/>
      </xdr:nvSpPr>
      <xdr:spPr>
        <a:xfrm>
          <a:off x="939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駅南図書館管理運営費やごみ収集経費等、物件費は増加傾向にあることや経常一般財源の減少により、経常収支比率の物件費分は前年度と比較して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類似団体内の最小値であり現状問題はないが、今後も引き続き注視し、現在の水準の維持に努める。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165100</xdr:rowOff>
    </xdr:from>
    <xdr:to>
      <xdr:col>82</xdr:col>
      <xdr:colOff>107950</xdr:colOff>
      <xdr:row>21</xdr:row>
      <xdr:rowOff>50800</xdr:rowOff>
    </xdr:to>
    <xdr:cxnSp macro="">
      <xdr:nvCxnSpPr>
        <xdr:cNvPr id="126" name="直線コネクタ 125"/>
        <xdr:cNvCxnSpPr/>
      </xdr:nvCxnSpPr>
      <xdr:spPr>
        <a:xfrm flipV="1">
          <a:off x="16510000" y="23939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7"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8" name="直線コネクタ 127"/>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80027</xdr:rowOff>
    </xdr:from>
    <xdr:ext cx="762000" cy="259045"/>
    <xdr:sp macro="" textlink="">
      <xdr:nvSpPr>
        <xdr:cNvPr id="129" name="物件費最大値テキスト"/>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165100</xdr:rowOff>
    </xdr:from>
    <xdr:to>
      <xdr:col>82</xdr:col>
      <xdr:colOff>196850</xdr:colOff>
      <xdr:row>13</xdr:row>
      <xdr:rowOff>165100</xdr:rowOff>
    </xdr:to>
    <xdr:cxnSp macro="">
      <xdr:nvCxnSpPr>
        <xdr:cNvPr id="130" name="直線コネクタ 129"/>
        <xdr:cNvCxnSpPr/>
      </xdr:nvCxnSpPr>
      <xdr:spPr>
        <a:xfrm>
          <a:off x="16421100" y="239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165100</xdr:rowOff>
    </xdr:to>
    <xdr:cxnSp macro="">
      <xdr:nvCxnSpPr>
        <xdr:cNvPr id="131" name="直線コネクタ 130"/>
        <xdr:cNvCxnSpPr/>
      </xdr:nvCxnSpPr>
      <xdr:spPr>
        <a:xfrm>
          <a:off x="15671800" y="229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153052</xdr:rowOff>
    </xdr:from>
    <xdr:ext cx="762000" cy="259045"/>
    <xdr:sp macro="" textlink="">
      <xdr:nvSpPr>
        <xdr:cNvPr id="132" name="物件費平均値テキスト"/>
        <xdr:cNvSpPr txBox="1"/>
      </xdr:nvSpPr>
      <xdr:spPr>
        <a:xfrm>
          <a:off x="16598900" y="272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33" name="フローチャート: 判断 132"/>
        <xdr:cNvSpPr/>
      </xdr:nvSpPr>
      <xdr:spPr>
        <a:xfrm>
          <a:off x="16459200" y="275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136525</xdr:rowOff>
    </xdr:to>
    <xdr:cxnSp macro="">
      <xdr:nvCxnSpPr>
        <xdr:cNvPr id="134" name="直線コネクタ 133"/>
        <xdr:cNvCxnSpPr/>
      </xdr:nvCxnSpPr>
      <xdr:spPr>
        <a:xfrm flipV="1">
          <a:off x="14782800" y="2298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66675</xdr:rowOff>
    </xdr:from>
    <xdr:to>
      <xdr:col>78</xdr:col>
      <xdr:colOff>120650</xdr:colOff>
      <xdr:row>15</xdr:row>
      <xdr:rowOff>168275</xdr:rowOff>
    </xdr:to>
    <xdr:sp macro="" textlink="">
      <xdr:nvSpPr>
        <xdr:cNvPr id="135" name="フローチャート: 判断 134"/>
        <xdr:cNvSpPr/>
      </xdr:nvSpPr>
      <xdr:spPr>
        <a:xfrm>
          <a:off x="15621000" y="26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153052</xdr:rowOff>
    </xdr:from>
    <xdr:ext cx="736600" cy="259045"/>
    <xdr:sp macro="" textlink="">
      <xdr:nvSpPr>
        <xdr:cNvPr id="136" name="テキスト ボックス 135"/>
        <xdr:cNvSpPr txBox="1"/>
      </xdr:nvSpPr>
      <xdr:spPr>
        <a:xfrm>
          <a:off x="15290800" y="272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98425</xdr:rowOff>
    </xdr:from>
    <xdr:to>
      <xdr:col>73</xdr:col>
      <xdr:colOff>180975</xdr:colOff>
      <xdr:row>13</xdr:row>
      <xdr:rowOff>136525</xdr:rowOff>
    </xdr:to>
    <xdr:cxnSp macro="">
      <xdr:nvCxnSpPr>
        <xdr:cNvPr id="137" name="直線コネクタ 136"/>
        <xdr:cNvCxnSpPr/>
      </xdr:nvCxnSpPr>
      <xdr:spPr>
        <a:xfrm>
          <a:off x="13893800" y="2327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142875</xdr:rowOff>
    </xdr:from>
    <xdr:to>
      <xdr:col>74</xdr:col>
      <xdr:colOff>31750</xdr:colOff>
      <xdr:row>16</xdr:row>
      <xdr:rowOff>73025</xdr:rowOff>
    </xdr:to>
    <xdr:sp macro="" textlink="">
      <xdr:nvSpPr>
        <xdr:cNvPr id="138" name="フローチャート: 判断 137"/>
        <xdr:cNvSpPr/>
      </xdr:nvSpPr>
      <xdr:spPr>
        <a:xfrm>
          <a:off x="14732000" y="27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57802</xdr:rowOff>
    </xdr:from>
    <xdr:ext cx="762000" cy="259045"/>
    <xdr:sp macro="" textlink="">
      <xdr:nvSpPr>
        <xdr:cNvPr id="139" name="テキスト ボックス 138"/>
        <xdr:cNvSpPr txBox="1"/>
      </xdr:nvSpPr>
      <xdr:spPr>
        <a:xfrm>
          <a:off x="14401800" y="2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98425</xdr:rowOff>
    </xdr:to>
    <xdr:cxnSp macro="">
      <xdr:nvCxnSpPr>
        <xdr:cNvPr id="140" name="直線コネクタ 139"/>
        <xdr:cNvCxnSpPr/>
      </xdr:nvCxnSpPr>
      <xdr:spPr>
        <a:xfrm>
          <a:off x="13004800" y="2260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104775</xdr:rowOff>
    </xdr:from>
    <xdr:to>
      <xdr:col>69</xdr:col>
      <xdr:colOff>142875</xdr:colOff>
      <xdr:row>17</xdr:row>
      <xdr:rowOff>34925</xdr:rowOff>
    </xdr:to>
    <xdr:sp macro="" textlink="">
      <xdr:nvSpPr>
        <xdr:cNvPr id="141" name="フローチャート: 判断 140"/>
        <xdr:cNvSpPr/>
      </xdr:nvSpPr>
      <xdr:spPr>
        <a:xfrm>
          <a:off x="13843000" y="284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42" name="テキスト ボックス 141"/>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3" name="フローチャート: 判断 142"/>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4" name="テキスト ボックス 143"/>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114300</xdr:rowOff>
    </xdr:from>
    <xdr:to>
      <xdr:col>82</xdr:col>
      <xdr:colOff>158750</xdr:colOff>
      <xdr:row>14</xdr:row>
      <xdr:rowOff>44450</xdr:rowOff>
    </xdr:to>
    <xdr:sp macro="" textlink="">
      <xdr:nvSpPr>
        <xdr:cNvPr id="150" name="楕円 149"/>
        <xdr:cNvSpPr/>
      </xdr:nvSpPr>
      <xdr:spPr>
        <a:xfrm>
          <a:off x="164592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22877</xdr:rowOff>
    </xdr:from>
    <xdr:ext cx="762000" cy="259045"/>
    <xdr:sp macro="" textlink="">
      <xdr:nvSpPr>
        <xdr:cNvPr id="151" name="物件費該当値テキスト"/>
        <xdr:cNvSpPr txBox="1"/>
      </xdr:nvSpPr>
      <xdr:spPr>
        <a:xfrm>
          <a:off x="16598900" y="22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2" name="楕円 151"/>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3" name="テキスト ボックス 152"/>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85725</xdr:rowOff>
    </xdr:from>
    <xdr:to>
      <xdr:col>74</xdr:col>
      <xdr:colOff>31750</xdr:colOff>
      <xdr:row>14</xdr:row>
      <xdr:rowOff>15875</xdr:rowOff>
    </xdr:to>
    <xdr:sp macro="" textlink="">
      <xdr:nvSpPr>
        <xdr:cNvPr id="154" name="楕円 153"/>
        <xdr:cNvSpPr/>
      </xdr:nvSpPr>
      <xdr:spPr>
        <a:xfrm>
          <a:off x="14732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26052</xdr:rowOff>
    </xdr:from>
    <xdr:ext cx="762000" cy="259045"/>
    <xdr:sp macro="" textlink="">
      <xdr:nvSpPr>
        <xdr:cNvPr id="155" name="テキスト ボックス 154"/>
        <xdr:cNvSpPr txBox="1"/>
      </xdr:nvSpPr>
      <xdr:spPr>
        <a:xfrm>
          <a:off x="14401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47625</xdr:rowOff>
    </xdr:from>
    <xdr:to>
      <xdr:col>69</xdr:col>
      <xdr:colOff>142875</xdr:colOff>
      <xdr:row>13</xdr:row>
      <xdr:rowOff>149225</xdr:rowOff>
    </xdr:to>
    <xdr:sp macro="" textlink="">
      <xdr:nvSpPr>
        <xdr:cNvPr id="156" name="楕円 155"/>
        <xdr:cNvSpPr/>
      </xdr:nvSpPr>
      <xdr:spPr>
        <a:xfrm>
          <a:off x="13843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159402</xdr:rowOff>
    </xdr:from>
    <xdr:ext cx="762000" cy="259045"/>
    <xdr:sp macro="" textlink="">
      <xdr:nvSpPr>
        <xdr:cNvPr id="157" name="テキスト ボックス 156"/>
        <xdr:cNvSpPr txBox="1"/>
      </xdr:nvSpPr>
      <xdr:spPr>
        <a:xfrm>
          <a:off x="13512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8" name="楕円 157"/>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9" name="テキスト ボックス 158"/>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保育給付費の増加などを主要因として児童福祉費が増加しており、扶助費の増加に繋がっている。また、経常一般財源の減少により経常収支比率の扶助費分は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扶助費においては増加傾向にあるため、健康経営の普及・促進を図るなど、抑制が可能なものについて引き続き対策を講じていく。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5" name="直線コネクタ 184"/>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8"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9" name="直線コネクタ 188"/>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60</xdr:row>
      <xdr:rowOff>81280</xdr:rowOff>
    </xdr:to>
    <xdr:cxnSp macro="">
      <xdr:nvCxnSpPr>
        <xdr:cNvPr id="190" name="直線コネクタ 189"/>
        <xdr:cNvCxnSpPr/>
      </xdr:nvCxnSpPr>
      <xdr:spPr>
        <a:xfrm>
          <a:off x="3987800" y="101168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91"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2" name="フローチャート: 判断 191"/>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161290</xdr:rowOff>
    </xdr:to>
    <xdr:cxnSp macro="">
      <xdr:nvCxnSpPr>
        <xdr:cNvPr id="193" name="直線コネクタ 192"/>
        <xdr:cNvCxnSpPr/>
      </xdr:nvCxnSpPr>
      <xdr:spPr>
        <a:xfrm flipV="1">
          <a:off x="3098800" y="1011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4" name="フローチャート: 判断 19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5" name="テキスト ボックス 19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161290</xdr:rowOff>
    </xdr:from>
    <xdr:to>
      <xdr:col>15</xdr:col>
      <xdr:colOff>98425</xdr:colOff>
      <xdr:row>60</xdr:row>
      <xdr:rowOff>58420</xdr:rowOff>
    </xdr:to>
    <xdr:cxnSp macro="">
      <xdr:nvCxnSpPr>
        <xdr:cNvPr id="196" name="直線コネクタ 195"/>
        <xdr:cNvCxnSpPr/>
      </xdr:nvCxnSpPr>
      <xdr:spPr>
        <a:xfrm flipV="1">
          <a:off x="2209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60</xdr:row>
      <xdr:rowOff>58420</xdr:rowOff>
    </xdr:to>
    <xdr:cxnSp macro="">
      <xdr:nvCxnSpPr>
        <xdr:cNvPr id="199" name="直線コネクタ 198"/>
        <xdr:cNvCxnSpPr/>
      </xdr:nvCxnSpPr>
      <xdr:spPr>
        <a:xfrm>
          <a:off x="1320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200" name="フローチャート: 判断 199"/>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01" name="テキスト ボックス 200"/>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2" name="フローチャート: 判断 201"/>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3" name="テキスト ボックス 202"/>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30480</xdr:rowOff>
    </xdr:from>
    <xdr:to>
      <xdr:col>24</xdr:col>
      <xdr:colOff>76200</xdr:colOff>
      <xdr:row>60</xdr:row>
      <xdr:rowOff>132080</xdr:rowOff>
    </xdr:to>
    <xdr:sp macro="" textlink="">
      <xdr:nvSpPr>
        <xdr:cNvPr id="209" name="楕円 208"/>
        <xdr:cNvSpPr/>
      </xdr:nvSpPr>
      <xdr:spPr>
        <a:xfrm>
          <a:off x="4775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2557</xdr:rowOff>
    </xdr:from>
    <xdr:ext cx="762000" cy="259045"/>
    <xdr:sp macro="" textlink="">
      <xdr:nvSpPr>
        <xdr:cNvPr id="210" name="扶助費該当値テキスト"/>
        <xdr:cNvSpPr txBox="1"/>
      </xdr:nvSpPr>
      <xdr:spPr>
        <a:xfrm>
          <a:off x="4914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13" name="楕円 212"/>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4" name="テキスト ボックス 213"/>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5" name="楕円 214"/>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6" name="テキスト ボックス 215"/>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7" name="楕円 216"/>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8" name="テキスト ボックス 217"/>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ポイント、維持補修費分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ポイントとそれぞれ増加しており、前年度と比較して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ポイントの増加となった。類似団体平均との比較では、例年同様にほぼ同水準の数値となっている。</a:t>
          </a:r>
        </a:p>
        <a:p>
          <a:r>
            <a:rPr kumimoji="1" lang="ja-JP" altLang="en-US" sz="1300">
              <a:latin typeface="ＭＳ Ｐゴシック" panose="020B0600070205080204" pitchFamily="50" charset="-128"/>
              <a:ea typeface="ＭＳ Ｐゴシック" panose="020B0600070205080204" pitchFamily="50" charset="-128"/>
            </a:rPr>
            <a:t>　介護保険特別会計繰出金の増加が顕著であるため、引き続き介護予防事業の推進により、介護給付費の抑制に努める。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101600</xdr:rowOff>
    </xdr:to>
    <xdr:cxnSp macro="">
      <xdr:nvCxnSpPr>
        <xdr:cNvPr id="251" name="直線コネクタ 250"/>
        <xdr:cNvCxnSpPr/>
      </xdr:nvCxnSpPr>
      <xdr:spPr>
        <a:xfrm>
          <a:off x="15671800" y="9906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127000</xdr:rowOff>
    </xdr:to>
    <xdr:cxnSp macro="">
      <xdr:nvCxnSpPr>
        <xdr:cNvPr id="254" name="直線コネクタ 253"/>
        <xdr:cNvCxnSpPr/>
      </xdr:nvCxnSpPr>
      <xdr:spPr>
        <a:xfrm flipV="1">
          <a:off x="14782800" y="9906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6" name="テキスト ボックス 255"/>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7" name="直線コネクタ 256"/>
        <xdr:cNvCxnSpPr/>
      </xdr:nvCxnSpPr>
      <xdr:spPr>
        <a:xfrm flipV="1">
          <a:off x="13893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165100</xdr:rowOff>
    </xdr:to>
    <xdr:cxnSp macro="">
      <xdr:nvCxnSpPr>
        <xdr:cNvPr id="260" name="直線コネクタ 259"/>
        <xdr:cNvCxnSpPr/>
      </xdr:nvCxnSpPr>
      <xdr:spPr>
        <a:xfrm>
          <a:off x="13004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73" name="テキスト ボックス 272"/>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志太広域事務組合への負担金の増加等の影響により、経常収支比率の補助費分は前年度から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例年、類似団体平均と比較して高い数値となっているため、今後は他団体への補助金の見直しを含め、経費の削減に努める。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62230</xdr:rowOff>
    </xdr:to>
    <xdr:cxnSp macro="">
      <xdr:nvCxnSpPr>
        <xdr:cNvPr id="312" name="直線コネクタ 311"/>
        <xdr:cNvCxnSpPr/>
      </xdr:nvCxnSpPr>
      <xdr:spPr>
        <a:xfrm>
          <a:off x="15671800" y="6314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36</xdr:row>
      <xdr:rowOff>157480</xdr:rowOff>
    </xdr:to>
    <xdr:cxnSp macro="">
      <xdr:nvCxnSpPr>
        <xdr:cNvPr id="315" name="直線コネクタ 314"/>
        <xdr:cNvCxnSpPr/>
      </xdr:nvCxnSpPr>
      <xdr:spPr>
        <a:xfrm flipV="1">
          <a:off x="14782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7" name="テキスト ボックス 316"/>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157480</xdr:rowOff>
    </xdr:to>
    <xdr:cxnSp macro="">
      <xdr:nvCxnSpPr>
        <xdr:cNvPr id="318" name="直線コネクタ 317"/>
        <xdr:cNvCxnSpPr/>
      </xdr:nvCxnSpPr>
      <xdr:spPr>
        <a:xfrm>
          <a:off x="13893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20" name="テキスト ボックス 319"/>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149860</xdr:rowOff>
    </xdr:to>
    <xdr:cxnSp macro="">
      <xdr:nvCxnSpPr>
        <xdr:cNvPr id="321" name="直線コネクタ 320"/>
        <xdr:cNvCxnSpPr/>
      </xdr:nvCxnSpPr>
      <xdr:spPr>
        <a:xfrm>
          <a:off x="13004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3" name="テキスト ボックス 32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5" name="テキスト ボックス 32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1" name="楕円 330"/>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32" name="補助費等該当値テキスト"/>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3" name="楕円 332"/>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4" name="テキスト ボックス 333"/>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39" name="楕円 338"/>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132097</xdr:rowOff>
    </xdr:from>
    <xdr:ext cx="762000" cy="259045"/>
    <xdr:sp macro="" textlink="">
      <xdr:nvSpPr>
        <xdr:cNvPr id="340" name="テキスト ボックス 339"/>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令和４年度に償還終了した地方債の償還額が、償還開始分の償還金を約</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百万円上回っていたことから公債費は減少したが、経常一般財源の減少により経常収支比率の公債費分は前年度と同水準であった。</a:t>
          </a:r>
        </a:p>
        <a:p>
          <a:r>
            <a:rPr kumimoji="1" lang="ja-JP" altLang="en-US" sz="1300">
              <a:latin typeface="ＭＳ Ｐゴシック" panose="020B0600070205080204" pitchFamily="50" charset="-128"/>
              <a:ea typeface="ＭＳ Ｐゴシック" panose="020B0600070205080204" pitchFamily="50" charset="-128"/>
            </a:rPr>
            <a:t>　地方債の新規発行の抑制により、前年度から引き続き類似団体平均より低い数値を維持することができており、今後も地方債の適切な活用に努め、公債費の削減を図る。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88900</xdr:rowOff>
    </xdr:to>
    <xdr:cxnSp macro="">
      <xdr:nvCxnSpPr>
        <xdr:cNvPr id="373" name="直線コネクタ 372"/>
        <xdr:cNvCxnSpPr/>
      </xdr:nvCxnSpPr>
      <xdr:spPr>
        <a:xfrm>
          <a:off x="3987800" y="1311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4"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77</xdr:row>
      <xdr:rowOff>39370</xdr:rowOff>
    </xdr:to>
    <xdr:cxnSp macro="">
      <xdr:nvCxnSpPr>
        <xdr:cNvPr id="376" name="直線コネクタ 375"/>
        <xdr:cNvCxnSpPr/>
      </xdr:nvCxnSpPr>
      <xdr:spPr>
        <a:xfrm flipV="1">
          <a:off x="3098800" y="13119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8" name="テキスト ボックス 377"/>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100330</xdr:rowOff>
    </xdr:to>
    <xdr:cxnSp macro="">
      <xdr:nvCxnSpPr>
        <xdr:cNvPr id="379" name="直線コネクタ 378"/>
        <xdr:cNvCxnSpPr/>
      </xdr:nvCxnSpPr>
      <xdr:spPr>
        <a:xfrm flipV="1">
          <a:off x="2209800" y="13241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1" name="テキスト ボックス 380"/>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12700</xdr:rowOff>
    </xdr:to>
    <xdr:cxnSp macro="">
      <xdr:nvCxnSpPr>
        <xdr:cNvPr id="382" name="直線コネクタ 381"/>
        <xdr:cNvCxnSpPr/>
      </xdr:nvCxnSpPr>
      <xdr:spPr>
        <a:xfrm flipV="1">
          <a:off x="1320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6" name="テキスト ボックス 385"/>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2" name="楕円 39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4" name="楕円 39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5" name="テキスト ボックス 39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6" name="楕円 395"/>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7" name="テキスト ボックス 39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8" name="楕円 397"/>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9" name="テキスト ボックス 39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0" name="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1" name="テキスト ボックス 400"/>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令和４年度は前年度に比べ決算額は減少したが、経常一般財源が減少したため、前年度と比較して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人件費と公債費は抑えられているが、一方で扶助費と補助費等が類似団体平均を大きく上回っており、全体としては平均をわずかに上回っている状況である。今後も引き続き、経常経費の削減を図り、財政構造の弾力性の維持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101854</xdr:rowOff>
    </xdr:to>
    <xdr:cxnSp macro="">
      <xdr:nvCxnSpPr>
        <xdr:cNvPr id="432" name="直線コネクタ 431"/>
        <xdr:cNvCxnSpPr/>
      </xdr:nvCxnSpPr>
      <xdr:spPr>
        <a:xfrm>
          <a:off x="15671800" y="1305204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3"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77</xdr:row>
      <xdr:rowOff>33274</xdr:rowOff>
    </xdr:to>
    <xdr:cxnSp macro="">
      <xdr:nvCxnSpPr>
        <xdr:cNvPr id="435" name="直線コネクタ 434"/>
        <xdr:cNvCxnSpPr/>
      </xdr:nvCxnSpPr>
      <xdr:spPr>
        <a:xfrm flipV="1">
          <a:off x="14782800" y="130520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7" name="テキスト ボックス 43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33274</xdr:rowOff>
    </xdr:to>
    <xdr:cxnSp macro="">
      <xdr:nvCxnSpPr>
        <xdr:cNvPr id="438" name="直線コネクタ 437"/>
        <xdr:cNvCxnSpPr/>
      </xdr:nvCxnSpPr>
      <xdr:spPr>
        <a:xfrm>
          <a:off x="13893800" y="131114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81280</xdr:rowOff>
    </xdr:to>
    <xdr:cxnSp macro="">
      <xdr:nvCxnSpPr>
        <xdr:cNvPr id="441" name="直線コネクタ 440"/>
        <xdr:cNvCxnSpPr/>
      </xdr:nvCxnSpPr>
      <xdr:spPr>
        <a:xfrm>
          <a:off x="13004800" y="129697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3" name="テキスト ボックス 442"/>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5" name="テキスト ボックス 444"/>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51" name="楕円 450"/>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52"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3" name="楕円 45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4" name="テキスト ボックス 453"/>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5" name="楕円 454"/>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6" name="テキスト ボックス 455"/>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9" name="楕円 45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0" name="テキスト ボックス 45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99358</xdr:rowOff>
    </xdr:from>
    <xdr:to>
      <xdr:col>29</xdr:col>
      <xdr:colOff>127000</xdr:colOff>
      <xdr:row>17</xdr:row>
      <xdr:rowOff>123247</xdr:rowOff>
    </xdr:to>
    <xdr:cxnSp macro="">
      <xdr:nvCxnSpPr>
        <xdr:cNvPr id="50" name="直線コネクタ 49"/>
        <xdr:cNvCxnSpPr/>
      </xdr:nvCxnSpPr>
      <xdr:spPr bwMode="auto">
        <a:xfrm flipV="1">
          <a:off x="5003800" y="3061633"/>
          <a:ext cx="6477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123247</xdr:rowOff>
    </xdr:from>
    <xdr:to>
      <xdr:col>26</xdr:col>
      <xdr:colOff>50800</xdr:colOff>
      <xdr:row>17</xdr:row>
      <xdr:rowOff>161404</xdr:rowOff>
    </xdr:to>
    <xdr:cxnSp macro="">
      <xdr:nvCxnSpPr>
        <xdr:cNvPr id="53" name="直線コネクタ 52"/>
        <xdr:cNvCxnSpPr/>
      </xdr:nvCxnSpPr>
      <xdr:spPr bwMode="auto">
        <a:xfrm flipV="1">
          <a:off x="4305300" y="3085522"/>
          <a:ext cx="698500" cy="3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161404</xdr:rowOff>
    </xdr:from>
    <xdr:to>
      <xdr:col>22</xdr:col>
      <xdr:colOff>114300</xdr:colOff>
      <xdr:row>18</xdr:row>
      <xdr:rowOff>33503</xdr:rowOff>
    </xdr:to>
    <xdr:cxnSp macro="">
      <xdr:nvCxnSpPr>
        <xdr:cNvPr id="56" name="直線コネクタ 55"/>
        <xdr:cNvCxnSpPr/>
      </xdr:nvCxnSpPr>
      <xdr:spPr bwMode="auto">
        <a:xfrm flipV="1">
          <a:off x="3606800" y="3123679"/>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33503</xdr:rowOff>
    </xdr:from>
    <xdr:to>
      <xdr:col>18</xdr:col>
      <xdr:colOff>177800</xdr:colOff>
      <xdr:row>18</xdr:row>
      <xdr:rowOff>50476</xdr:rowOff>
    </xdr:to>
    <xdr:cxnSp macro="">
      <xdr:nvCxnSpPr>
        <xdr:cNvPr id="59" name="直線コネクタ 58"/>
        <xdr:cNvCxnSpPr/>
      </xdr:nvCxnSpPr>
      <xdr:spPr bwMode="auto">
        <a:xfrm flipV="1">
          <a:off x="2908300" y="3167228"/>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48558</xdr:rowOff>
    </xdr:from>
    <xdr:to>
      <xdr:col>29</xdr:col>
      <xdr:colOff>177800</xdr:colOff>
      <xdr:row>17</xdr:row>
      <xdr:rowOff>150158</xdr:rowOff>
    </xdr:to>
    <xdr:sp macro="" textlink="">
      <xdr:nvSpPr>
        <xdr:cNvPr id="69" name="楕円 68"/>
        <xdr:cNvSpPr/>
      </xdr:nvSpPr>
      <xdr:spPr bwMode="auto">
        <a:xfrm>
          <a:off x="5600700" y="301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20635</xdr:rowOff>
    </xdr:from>
    <xdr:ext cx="762000" cy="259045"/>
    <xdr:sp macro="" textlink="">
      <xdr:nvSpPr>
        <xdr:cNvPr id="70" name="人口1人当たり決算額の推移該当値テキスト130"/>
        <xdr:cNvSpPr txBox="1"/>
      </xdr:nvSpPr>
      <xdr:spPr>
        <a:xfrm>
          <a:off x="5740400" y="298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72447</xdr:rowOff>
    </xdr:from>
    <xdr:to>
      <xdr:col>26</xdr:col>
      <xdr:colOff>101600</xdr:colOff>
      <xdr:row>18</xdr:row>
      <xdr:rowOff>2597</xdr:rowOff>
    </xdr:to>
    <xdr:sp macro="" textlink="">
      <xdr:nvSpPr>
        <xdr:cNvPr id="71" name="楕円 70"/>
        <xdr:cNvSpPr/>
      </xdr:nvSpPr>
      <xdr:spPr bwMode="auto">
        <a:xfrm>
          <a:off x="4953000" y="303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158824</xdr:rowOff>
    </xdr:from>
    <xdr:ext cx="736600" cy="259045"/>
    <xdr:sp macro="" textlink="">
      <xdr:nvSpPr>
        <xdr:cNvPr id="72" name="テキスト ボックス 71"/>
        <xdr:cNvSpPr txBox="1"/>
      </xdr:nvSpPr>
      <xdr:spPr>
        <a:xfrm>
          <a:off x="4622800" y="312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110604</xdr:rowOff>
    </xdr:from>
    <xdr:to>
      <xdr:col>22</xdr:col>
      <xdr:colOff>165100</xdr:colOff>
      <xdr:row>18</xdr:row>
      <xdr:rowOff>40754</xdr:rowOff>
    </xdr:to>
    <xdr:sp macro="" textlink="">
      <xdr:nvSpPr>
        <xdr:cNvPr id="73" name="楕円 72"/>
        <xdr:cNvSpPr/>
      </xdr:nvSpPr>
      <xdr:spPr bwMode="auto">
        <a:xfrm>
          <a:off x="4254500" y="307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25531</xdr:rowOff>
    </xdr:from>
    <xdr:ext cx="762000" cy="259045"/>
    <xdr:sp macro="" textlink="">
      <xdr:nvSpPr>
        <xdr:cNvPr id="74" name="テキスト ボックス 73"/>
        <xdr:cNvSpPr txBox="1"/>
      </xdr:nvSpPr>
      <xdr:spPr>
        <a:xfrm>
          <a:off x="3924300" y="31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154153</xdr:rowOff>
    </xdr:from>
    <xdr:to>
      <xdr:col>19</xdr:col>
      <xdr:colOff>38100</xdr:colOff>
      <xdr:row>18</xdr:row>
      <xdr:rowOff>84303</xdr:rowOff>
    </xdr:to>
    <xdr:sp macro="" textlink="">
      <xdr:nvSpPr>
        <xdr:cNvPr id="75" name="楕円 74"/>
        <xdr:cNvSpPr/>
      </xdr:nvSpPr>
      <xdr:spPr bwMode="auto">
        <a:xfrm>
          <a:off x="3556000" y="3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69080</xdr:rowOff>
    </xdr:from>
    <xdr:ext cx="762000" cy="259045"/>
    <xdr:sp macro="" textlink="">
      <xdr:nvSpPr>
        <xdr:cNvPr id="76" name="テキスト ボックス 75"/>
        <xdr:cNvSpPr txBox="1"/>
      </xdr:nvSpPr>
      <xdr:spPr>
        <a:xfrm>
          <a:off x="3225800" y="32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171126</xdr:rowOff>
    </xdr:from>
    <xdr:to>
      <xdr:col>15</xdr:col>
      <xdr:colOff>101600</xdr:colOff>
      <xdr:row>18</xdr:row>
      <xdr:rowOff>101276</xdr:rowOff>
    </xdr:to>
    <xdr:sp macro="" textlink="">
      <xdr:nvSpPr>
        <xdr:cNvPr id="77" name="楕円 76"/>
        <xdr:cNvSpPr/>
      </xdr:nvSpPr>
      <xdr:spPr bwMode="auto">
        <a:xfrm>
          <a:off x="28575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86053</xdr:rowOff>
    </xdr:from>
    <xdr:ext cx="762000" cy="259045"/>
    <xdr:sp macro="" textlink="">
      <xdr:nvSpPr>
        <xdr:cNvPr id="78" name="テキスト ボックス 77"/>
        <xdr:cNvSpPr txBox="1"/>
      </xdr:nvSpPr>
      <xdr:spPr>
        <a:xfrm>
          <a:off x="2527300" y="321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72639</xdr:rowOff>
    </xdr:from>
    <xdr:to>
      <xdr:col>29</xdr:col>
      <xdr:colOff>127000</xdr:colOff>
      <xdr:row>36</xdr:row>
      <xdr:rowOff>141356</xdr:rowOff>
    </xdr:to>
    <xdr:cxnSp macro="">
      <xdr:nvCxnSpPr>
        <xdr:cNvPr id="110" name="直線コネクタ 109"/>
        <xdr:cNvCxnSpPr/>
      </xdr:nvCxnSpPr>
      <xdr:spPr bwMode="auto">
        <a:xfrm>
          <a:off x="5003800" y="7025889"/>
          <a:ext cx="647700" cy="6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341655</xdr:rowOff>
    </xdr:from>
    <xdr:to>
      <xdr:col>26</xdr:col>
      <xdr:colOff>50800</xdr:colOff>
      <xdr:row>36</xdr:row>
      <xdr:rowOff>72639</xdr:rowOff>
    </xdr:to>
    <xdr:cxnSp macro="">
      <xdr:nvCxnSpPr>
        <xdr:cNvPr id="113" name="直線コネクタ 112"/>
        <xdr:cNvCxnSpPr/>
      </xdr:nvCxnSpPr>
      <xdr:spPr bwMode="auto">
        <a:xfrm>
          <a:off x="4305300" y="6952005"/>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276641</xdr:rowOff>
    </xdr:from>
    <xdr:to>
      <xdr:col>22</xdr:col>
      <xdr:colOff>114300</xdr:colOff>
      <xdr:row>35</xdr:row>
      <xdr:rowOff>341655</xdr:rowOff>
    </xdr:to>
    <xdr:cxnSp macro="">
      <xdr:nvCxnSpPr>
        <xdr:cNvPr id="116" name="直線コネクタ 115"/>
        <xdr:cNvCxnSpPr/>
      </xdr:nvCxnSpPr>
      <xdr:spPr bwMode="auto">
        <a:xfrm>
          <a:off x="3606800" y="6886991"/>
          <a:ext cx="698500" cy="6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177247</xdr:rowOff>
    </xdr:from>
    <xdr:to>
      <xdr:col>18</xdr:col>
      <xdr:colOff>177800</xdr:colOff>
      <xdr:row>35</xdr:row>
      <xdr:rowOff>276641</xdr:rowOff>
    </xdr:to>
    <xdr:cxnSp macro="">
      <xdr:nvCxnSpPr>
        <xdr:cNvPr id="119" name="直線コネクタ 118"/>
        <xdr:cNvCxnSpPr/>
      </xdr:nvCxnSpPr>
      <xdr:spPr bwMode="auto">
        <a:xfrm>
          <a:off x="2908300" y="6787597"/>
          <a:ext cx="698500" cy="99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90556</xdr:rowOff>
    </xdr:from>
    <xdr:to>
      <xdr:col>29</xdr:col>
      <xdr:colOff>177800</xdr:colOff>
      <xdr:row>37</xdr:row>
      <xdr:rowOff>20706</xdr:rowOff>
    </xdr:to>
    <xdr:sp macro="" textlink="">
      <xdr:nvSpPr>
        <xdr:cNvPr id="129" name="楕円 128"/>
        <xdr:cNvSpPr/>
      </xdr:nvSpPr>
      <xdr:spPr bwMode="auto">
        <a:xfrm>
          <a:off x="5600700" y="70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62633</xdr:rowOff>
    </xdr:from>
    <xdr:ext cx="762000" cy="259045"/>
    <xdr:sp macro="" textlink="">
      <xdr:nvSpPr>
        <xdr:cNvPr id="130" name="人口1人当たり決算額の推移該当値テキスト445"/>
        <xdr:cNvSpPr txBox="1"/>
      </xdr:nvSpPr>
      <xdr:spPr>
        <a:xfrm>
          <a:off x="5740400" y="701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21839</xdr:rowOff>
    </xdr:from>
    <xdr:to>
      <xdr:col>26</xdr:col>
      <xdr:colOff>101600</xdr:colOff>
      <xdr:row>36</xdr:row>
      <xdr:rowOff>123439</xdr:rowOff>
    </xdr:to>
    <xdr:sp macro="" textlink="">
      <xdr:nvSpPr>
        <xdr:cNvPr id="131" name="楕円 130"/>
        <xdr:cNvSpPr/>
      </xdr:nvSpPr>
      <xdr:spPr bwMode="auto">
        <a:xfrm>
          <a:off x="4953000" y="69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108216</xdr:rowOff>
    </xdr:from>
    <xdr:ext cx="736600" cy="259045"/>
    <xdr:sp macro="" textlink="">
      <xdr:nvSpPr>
        <xdr:cNvPr id="132" name="テキスト ボックス 131"/>
        <xdr:cNvSpPr txBox="1"/>
      </xdr:nvSpPr>
      <xdr:spPr>
        <a:xfrm>
          <a:off x="4622800" y="706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290855</xdr:rowOff>
    </xdr:from>
    <xdr:to>
      <xdr:col>22</xdr:col>
      <xdr:colOff>165100</xdr:colOff>
      <xdr:row>36</xdr:row>
      <xdr:rowOff>49555</xdr:rowOff>
    </xdr:to>
    <xdr:sp macro="" textlink="">
      <xdr:nvSpPr>
        <xdr:cNvPr id="133" name="楕円 132"/>
        <xdr:cNvSpPr/>
      </xdr:nvSpPr>
      <xdr:spPr bwMode="auto">
        <a:xfrm>
          <a:off x="4254500" y="690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59732</xdr:rowOff>
    </xdr:from>
    <xdr:ext cx="762000" cy="259045"/>
    <xdr:sp macro="" textlink="">
      <xdr:nvSpPr>
        <xdr:cNvPr id="134" name="テキスト ボックス 133"/>
        <xdr:cNvSpPr txBox="1"/>
      </xdr:nvSpPr>
      <xdr:spPr>
        <a:xfrm>
          <a:off x="3924300" y="66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225841</xdr:rowOff>
    </xdr:from>
    <xdr:to>
      <xdr:col>19</xdr:col>
      <xdr:colOff>38100</xdr:colOff>
      <xdr:row>35</xdr:row>
      <xdr:rowOff>327441</xdr:rowOff>
    </xdr:to>
    <xdr:sp macro="" textlink="">
      <xdr:nvSpPr>
        <xdr:cNvPr id="135" name="楕円 134"/>
        <xdr:cNvSpPr/>
      </xdr:nvSpPr>
      <xdr:spPr bwMode="auto">
        <a:xfrm>
          <a:off x="3556000" y="6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337618</xdr:rowOff>
    </xdr:from>
    <xdr:ext cx="762000" cy="259045"/>
    <xdr:sp macro="" textlink="">
      <xdr:nvSpPr>
        <xdr:cNvPr id="136" name="テキスト ボックス 135"/>
        <xdr:cNvSpPr txBox="1"/>
      </xdr:nvSpPr>
      <xdr:spPr>
        <a:xfrm>
          <a:off x="3225800" y="6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126447</xdr:rowOff>
    </xdr:from>
    <xdr:to>
      <xdr:col>15</xdr:col>
      <xdr:colOff>101600</xdr:colOff>
      <xdr:row>35</xdr:row>
      <xdr:rowOff>228047</xdr:rowOff>
    </xdr:to>
    <xdr:sp macro="" textlink="">
      <xdr:nvSpPr>
        <xdr:cNvPr id="137" name="楕円 136"/>
        <xdr:cNvSpPr/>
      </xdr:nvSpPr>
      <xdr:spPr bwMode="auto">
        <a:xfrm>
          <a:off x="2857500" y="673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238224</xdr:rowOff>
    </xdr:from>
    <xdr:ext cx="762000" cy="259045"/>
    <xdr:sp macro="" textlink="">
      <xdr:nvSpPr>
        <xdr:cNvPr id="138" name="テキスト ボックス 137"/>
        <xdr:cNvSpPr txBox="1"/>
      </xdr:nvSpPr>
      <xdr:spPr>
        <a:xfrm>
          <a:off x="2527300" y="650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142,387
140,464
194.06
58,657,677
55,808,756
2,610,127
29,488,593
40,411,572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104822</xdr:rowOff>
    </xdr:from>
    <xdr:to>
      <xdr:col>24</xdr:col>
      <xdr:colOff>63500</xdr:colOff>
      <xdr:row>37</xdr:row>
      <xdr:rowOff>110047</xdr:rowOff>
    </xdr:to>
    <xdr:cxnSp macro="">
      <xdr:nvCxnSpPr>
        <xdr:cNvPr id="63" name="直線コネクタ 62"/>
        <xdr:cNvCxnSpPr/>
      </xdr:nvCxnSpPr>
      <xdr:spPr>
        <a:xfrm>
          <a:off x="3797300" y="644847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104822</xdr:rowOff>
    </xdr:from>
    <xdr:to>
      <xdr:col>19</xdr:col>
      <xdr:colOff>177800</xdr:colOff>
      <xdr:row>38</xdr:row>
      <xdr:rowOff>25596</xdr:rowOff>
    </xdr:to>
    <xdr:cxnSp macro="">
      <xdr:nvCxnSpPr>
        <xdr:cNvPr id="66" name="直線コネクタ 65"/>
        <xdr:cNvCxnSpPr/>
      </xdr:nvCxnSpPr>
      <xdr:spPr>
        <a:xfrm flipV="1">
          <a:off x="2908300" y="6448472"/>
          <a:ext cx="8890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25596</xdr:rowOff>
    </xdr:from>
    <xdr:to>
      <xdr:col>15</xdr:col>
      <xdr:colOff>50800</xdr:colOff>
      <xdr:row>39</xdr:row>
      <xdr:rowOff>67038</xdr:rowOff>
    </xdr:to>
    <xdr:cxnSp macro="">
      <xdr:nvCxnSpPr>
        <xdr:cNvPr id="69" name="直線コネクタ 68"/>
        <xdr:cNvCxnSpPr/>
      </xdr:nvCxnSpPr>
      <xdr:spPr>
        <a:xfrm flipV="1">
          <a:off x="2019300" y="6540696"/>
          <a:ext cx="889000" cy="2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49371</xdr:rowOff>
    </xdr:from>
    <xdr:to>
      <xdr:col>10</xdr:col>
      <xdr:colOff>114300</xdr:colOff>
      <xdr:row>39</xdr:row>
      <xdr:rowOff>67038</xdr:rowOff>
    </xdr:to>
    <xdr:cxnSp macro="">
      <xdr:nvCxnSpPr>
        <xdr:cNvPr id="72" name="直線コネクタ 71"/>
        <xdr:cNvCxnSpPr/>
      </xdr:nvCxnSpPr>
      <xdr:spPr>
        <a:xfrm>
          <a:off x="1130300" y="6735921"/>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59247</xdr:rowOff>
    </xdr:from>
    <xdr:to>
      <xdr:col>24</xdr:col>
      <xdr:colOff>114300</xdr:colOff>
      <xdr:row>37</xdr:row>
      <xdr:rowOff>160848</xdr:rowOff>
    </xdr:to>
    <xdr:sp macro="" textlink="">
      <xdr:nvSpPr>
        <xdr:cNvPr id="82" name="楕円 81"/>
        <xdr:cNvSpPr/>
      </xdr:nvSpPr>
      <xdr:spPr>
        <a:xfrm>
          <a:off x="45847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145624</xdr:rowOff>
    </xdr:from>
    <xdr:ext cx="534377" cy="259045"/>
    <xdr:sp macro="" textlink="">
      <xdr:nvSpPr>
        <xdr:cNvPr id="83" name="人件費該当値テキスト"/>
        <xdr:cNvSpPr txBox="1"/>
      </xdr:nvSpPr>
      <xdr:spPr>
        <a:xfrm>
          <a:off x="4686300" y="63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54022</xdr:rowOff>
    </xdr:from>
    <xdr:to>
      <xdr:col>20</xdr:col>
      <xdr:colOff>38100</xdr:colOff>
      <xdr:row>37</xdr:row>
      <xdr:rowOff>155622</xdr:rowOff>
    </xdr:to>
    <xdr:sp macro="" textlink="">
      <xdr:nvSpPr>
        <xdr:cNvPr id="84" name="楕円 83"/>
        <xdr:cNvSpPr/>
      </xdr:nvSpPr>
      <xdr:spPr>
        <a:xfrm>
          <a:off x="3746500" y="6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146749</xdr:rowOff>
    </xdr:from>
    <xdr:ext cx="534377" cy="259045"/>
    <xdr:sp macro="" textlink="">
      <xdr:nvSpPr>
        <xdr:cNvPr id="85" name="テキスト ボックス 84"/>
        <xdr:cNvSpPr txBox="1"/>
      </xdr:nvSpPr>
      <xdr:spPr>
        <a:xfrm>
          <a:off x="3530111" y="64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146246</xdr:rowOff>
    </xdr:from>
    <xdr:to>
      <xdr:col>15</xdr:col>
      <xdr:colOff>101600</xdr:colOff>
      <xdr:row>38</xdr:row>
      <xdr:rowOff>76396</xdr:rowOff>
    </xdr:to>
    <xdr:sp macro="" textlink="">
      <xdr:nvSpPr>
        <xdr:cNvPr id="86" name="楕円 85"/>
        <xdr:cNvSpPr/>
      </xdr:nvSpPr>
      <xdr:spPr>
        <a:xfrm>
          <a:off x="2857500" y="64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67523</xdr:rowOff>
    </xdr:from>
    <xdr:ext cx="534377" cy="259045"/>
    <xdr:sp macro="" textlink="">
      <xdr:nvSpPr>
        <xdr:cNvPr id="87" name="テキスト ボックス 86"/>
        <xdr:cNvSpPr txBox="1"/>
      </xdr:nvSpPr>
      <xdr:spPr>
        <a:xfrm>
          <a:off x="2641111" y="65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16238</xdr:rowOff>
    </xdr:from>
    <xdr:to>
      <xdr:col>10</xdr:col>
      <xdr:colOff>165100</xdr:colOff>
      <xdr:row>39</xdr:row>
      <xdr:rowOff>117838</xdr:rowOff>
    </xdr:to>
    <xdr:sp macro="" textlink="">
      <xdr:nvSpPr>
        <xdr:cNvPr id="88" name="楕円 87"/>
        <xdr:cNvSpPr/>
      </xdr:nvSpPr>
      <xdr:spPr>
        <a:xfrm>
          <a:off x="1968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108965</xdr:rowOff>
    </xdr:from>
    <xdr:ext cx="534377" cy="259045"/>
    <xdr:sp macro="" textlink="">
      <xdr:nvSpPr>
        <xdr:cNvPr id="89" name="テキスト ボックス 88"/>
        <xdr:cNvSpPr txBox="1"/>
      </xdr:nvSpPr>
      <xdr:spPr>
        <a:xfrm>
          <a:off x="1752111"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170021</xdr:rowOff>
    </xdr:from>
    <xdr:to>
      <xdr:col>6</xdr:col>
      <xdr:colOff>38100</xdr:colOff>
      <xdr:row>39</xdr:row>
      <xdr:rowOff>100171</xdr:rowOff>
    </xdr:to>
    <xdr:sp macro="" textlink="">
      <xdr:nvSpPr>
        <xdr:cNvPr id="90" name="楕円 89"/>
        <xdr:cNvSpPr/>
      </xdr:nvSpPr>
      <xdr:spPr>
        <a:xfrm>
          <a:off x="1079500" y="66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91298</xdr:rowOff>
    </xdr:from>
    <xdr:ext cx="534377" cy="259045"/>
    <xdr:sp macro="" textlink="">
      <xdr:nvSpPr>
        <xdr:cNvPr id="91" name="テキスト ボックス 90"/>
        <xdr:cNvSpPr txBox="1"/>
      </xdr:nvSpPr>
      <xdr:spPr>
        <a:xfrm>
          <a:off x="863111" y="67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116040</xdr:rowOff>
    </xdr:from>
    <xdr:to>
      <xdr:col>24</xdr:col>
      <xdr:colOff>62865</xdr:colOff>
      <xdr:row>57</xdr:row>
      <xdr:rowOff>94094</xdr:rowOff>
    </xdr:to>
    <xdr:cxnSp macro="">
      <xdr:nvCxnSpPr>
        <xdr:cNvPr id="114" name="直線コネクタ 113"/>
        <xdr:cNvCxnSpPr/>
      </xdr:nvCxnSpPr>
      <xdr:spPr>
        <a:xfrm flipV="1">
          <a:off x="4633595" y="8859990"/>
          <a:ext cx="1270" cy="1006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97921</xdr:rowOff>
    </xdr:from>
    <xdr:ext cx="534377" cy="259045"/>
    <xdr:sp macro="" textlink="">
      <xdr:nvSpPr>
        <xdr:cNvPr id="115" name="物件費最小値テキスト"/>
        <xdr:cNvSpPr txBox="1"/>
      </xdr:nvSpPr>
      <xdr:spPr>
        <a:xfrm>
          <a:off x="4686300" y="98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94094</xdr:rowOff>
    </xdr:from>
    <xdr:to>
      <xdr:col>24</xdr:col>
      <xdr:colOff>152400</xdr:colOff>
      <xdr:row>57</xdr:row>
      <xdr:rowOff>94094</xdr:rowOff>
    </xdr:to>
    <xdr:cxnSp macro="">
      <xdr:nvCxnSpPr>
        <xdr:cNvPr id="116" name="直線コネクタ 115"/>
        <xdr:cNvCxnSpPr/>
      </xdr:nvCxnSpPr>
      <xdr:spPr>
        <a:xfrm>
          <a:off x="4546600" y="9866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62717</xdr:rowOff>
    </xdr:from>
    <xdr:ext cx="534377" cy="259045"/>
    <xdr:sp macro="" textlink="">
      <xdr:nvSpPr>
        <xdr:cNvPr id="117" name="物件費最大値テキスト"/>
        <xdr:cNvSpPr txBox="1"/>
      </xdr:nvSpPr>
      <xdr:spPr>
        <a:xfrm>
          <a:off x="4686300" y="86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116040</xdr:rowOff>
    </xdr:from>
    <xdr:to>
      <xdr:col>24</xdr:col>
      <xdr:colOff>152400</xdr:colOff>
      <xdr:row>51</xdr:row>
      <xdr:rowOff>116040</xdr:rowOff>
    </xdr:to>
    <xdr:cxnSp macro="">
      <xdr:nvCxnSpPr>
        <xdr:cNvPr id="118" name="直線コネクタ 117"/>
        <xdr:cNvCxnSpPr/>
      </xdr:nvCxnSpPr>
      <xdr:spPr>
        <a:xfrm>
          <a:off x="4546600" y="885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94094</xdr:rowOff>
    </xdr:from>
    <xdr:to>
      <xdr:col>24</xdr:col>
      <xdr:colOff>63500</xdr:colOff>
      <xdr:row>58</xdr:row>
      <xdr:rowOff>56147</xdr:rowOff>
    </xdr:to>
    <xdr:cxnSp macro="">
      <xdr:nvCxnSpPr>
        <xdr:cNvPr id="119" name="直線コネクタ 118"/>
        <xdr:cNvCxnSpPr/>
      </xdr:nvCxnSpPr>
      <xdr:spPr>
        <a:xfrm flipV="1">
          <a:off x="3797300" y="9866744"/>
          <a:ext cx="8382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3695</xdr:rowOff>
    </xdr:from>
    <xdr:ext cx="534377" cy="259045"/>
    <xdr:sp macro="" textlink="">
      <xdr:nvSpPr>
        <xdr:cNvPr id="120" name="物件費平均値テキスト"/>
        <xdr:cNvSpPr txBox="1"/>
      </xdr:nvSpPr>
      <xdr:spPr>
        <a:xfrm>
          <a:off x="4686300" y="9261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152268</xdr:rowOff>
    </xdr:from>
    <xdr:to>
      <xdr:col>24</xdr:col>
      <xdr:colOff>114300</xdr:colOff>
      <xdr:row>55</xdr:row>
      <xdr:rowOff>82418</xdr:rowOff>
    </xdr:to>
    <xdr:sp macro="" textlink="">
      <xdr:nvSpPr>
        <xdr:cNvPr id="121" name="フローチャート: 判断 120"/>
        <xdr:cNvSpPr/>
      </xdr:nvSpPr>
      <xdr:spPr>
        <a:xfrm>
          <a:off x="4584700" y="941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18839</xdr:rowOff>
    </xdr:from>
    <xdr:to>
      <xdr:col>19</xdr:col>
      <xdr:colOff>177800</xdr:colOff>
      <xdr:row>58</xdr:row>
      <xdr:rowOff>56147</xdr:rowOff>
    </xdr:to>
    <xdr:cxnSp macro="">
      <xdr:nvCxnSpPr>
        <xdr:cNvPr id="122" name="直線コネクタ 121"/>
        <xdr:cNvCxnSpPr/>
      </xdr:nvCxnSpPr>
      <xdr:spPr>
        <a:xfrm>
          <a:off x="2908300" y="9962939"/>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60485</xdr:rowOff>
    </xdr:from>
    <xdr:to>
      <xdr:col>20</xdr:col>
      <xdr:colOff>38100</xdr:colOff>
      <xdr:row>55</xdr:row>
      <xdr:rowOff>162085</xdr:rowOff>
    </xdr:to>
    <xdr:sp macro="" textlink="">
      <xdr:nvSpPr>
        <xdr:cNvPr id="123" name="フローチャート: 判断 122"/>
        <xdr:cNvSpPr/>
      </xdr:nvSpPr>
      <xdr:spPr>
        <a:xfrm>
          <a:off x="3746500" y="94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7162</xdr:rowOff>
    </xdr:from>
    <xdr:ext cx="534377" cy="259045"/>
    <xdr:sp macro="" textlink="">
      <xdr:nvSpPr>
        <xdr:cNvPr id="124" name="テキスト ボックス 123"/>
        <xdr:cNvSpPr txBox="1"/>
      </xdr:nvSpPr>
      <xdr:spPr>
        <a:xfrm>
          <a:off x="3530111" y="926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18839</xdr:rowOff>
    </xdr:from>
    <xdr:to>
      <xdr:col>15</xdr:col>
      <xdr:colOff>50800</xdr:colOff>
      <xdr:row>58</xdr:row>
      <xdr:rowOff>130602</xdr:rowOff>
    </xdr:to>
    <xdr:cxnSp macro="">
      <xdr:nvCxnSpPr>
        <xdr:cNvPr id="125" name="直線コネクタ 124"/>
        <xdr:cNvCxnSpPr/>
      </xdr:nvCxnSpPr>
      <xdr:spPr>
        <a:xfrm flipV="1">
          <a:off x="2019300" y="9962939"/>
          <a:ext cx="889000" cy="1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167264</xdr:rowOff>
    </xdr:from>
    <xdr:to>
      <xdr:col>15</xdr:col>
      <xdr:colOff>101600</xdr:colOff>
      <xdr:row>56</xdr:row>
      <xdr:rowOff>97414</xdr:rowOff>
    </xdr:to>
    <xdr:sp macro="" textlink="">
      <xdr:nvSpPr>
        <xdr:cNvPr id="126" name="フローチャート: 判断 125"/>
        <xdr:cNvSpPr/>
      </xdr:nvSpPr>
      <xdr:spPr>
        <a:xfrm>
          <a:off x="2857500" y="959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113941</xdr:rowOff>
    </xdr:from>
    <xdr:ext cx="534377" cy="259045"/>
    <xdr:sp macro="" textlink="">
      <xdr:nvSpPr>
        <xdr:cNvPr id="127" name="テキスト ボックス 126"/>
        <xdr:cNvSpPr txBox="1"/>
      </xdr:nvSpPr>
      <xdr:spPr>
        <a:xfrm>
          <a:off x="2641111" y="93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130602</xdr:rowOff>
    </xdr:from>
    <xdr:to>
      <xdr:col>10</xdr:col>
      <xdr:colOff>114300</xdr:colOff>
      <xdr:row>59</xdr:row>
      <xdr:rowOff>7341</xdr:rowOff>
    </xdr:to>
    <xdr:cxnSp macro="">
      <xdr:nvCxnSpPr>
        <xdr:cNvPr id="128" name="直線コネクタ 127"/>
        <xdr:cNvCxnSpPr/>
      </xdr:nvCxnSpPr>
      <xdr:spPr>
        <a:xfrm flipV="1">
          <a:off x="1130300" y="10074702"/>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167767</xdr:rowOff>
    </xdr:from>
    <xdr:to>
      <xdr:col>10</xdr:col>
      <xdr:colOff>165100</xdr:colOff>
      <xdr:row>56</xdr:row>
      <xdr:rowOff>97917</xdr:rowOff>
    </xdr:to>
    <xdr:sp macro="" textlink="">
      <xdr:nvSpPr>
        <xdr:cNvPr id="129" name="フローチャート: 判断 128"/>
        <xdr:cNvSpPr/>
      </xdr:nvSpPr>
      <xdr:spPr>
        <a:xfrm>
          <a:off x="1968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114444</xdr:rowOff>
    </xdr:from>
    <xdr:ext cx="534377" cy="259045"/>
    <xdr:sp macro="" textlink="">
      <xdr:nvSpPr>
        <xdr:cNvPr id="130" name="テキスト ボックス 129"/>
        <xdr:cNvSpPr txBox="1"/>
      </xdr:nvSpPr>
      <xdr:spPr>
        <a:xfrm>
          <a:off x="1752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63617</xdr:rowOff>
    </xdr:from>
    <xdr:to>
      <xdr:col>6</xdr:col>
      <xdr:colOff>38100</xdr:colOff>
      <xdr:row>56</xdr:row>
      <xdr:rowOff>165217</xdr:rowOff>
    </xdr:to>
    <xdr:sp macro="" textlink="">
      <xdr:nvSpPr>
        <xdr:cNvPr id="131" name="フローチャート: 判断 130"/>
        <xdr:cNvSpPr/>
      </xdr:nvSpPr>
      <xdr:spPr>
        <a:xfrm>
          <a:off x="1079500" y="96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10294</xdr:rowOff>
    </xdr:from>
    <xdr:ext cx="534377" cy="259045"/>
    <xdr:sp macro="" textlink="">
      <xdr:nvSpPr>
        <xdr:cNvPr id="132" name="テキスト ボックス 131"/>
        <xdr:cNvSpPr txBox="1"/>
      </xdr:nvSpPr>
      <xdr:spPr>
        <a:xfrm>
          <a:off x="863111" y="944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43294</xdr:rowOff>
    </xdr:from>
    <xdr:to>
      <xdr:col>24</xdr:col>
      <xdr:colOff>114300</xdr:colOff>
      <xdr:row>57</xdr:row>
      <xdr:rowOff>144894</xdr:rowOff>
    </xdr:to>
    <xdr:sp macro="" textlink="">
      <xdr:nvSpPr>
        <xdr:cNvPr id="138" name="楕円 137"/>
        <xdr:cNvSpPr/>
      </xdr:nvSpPr>
      <xdr:spPr>
        <a:xfrm>
          <a:off x="45847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129671</xdr:rowOff>
    </xdr:from>
    <xdr:ext cx="534377" cy="259045"/>
    <xdr:sp macro="" textlink="">
      <xdr:nvSpPr>
        <xdr:cNvPr id="139" name="物件費該当値テキスト"/>
        <xdr:cNvSpPr txBox="1"/>
      </xdr:nvSpPr>
      <xdr:spPr>
        <a:xfrm>
          <a:off x="4686300" y="97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5347</xdr:rowOff>
    </xdr:from>
    <xdr:to>
      <xdr:col>20</xdr:col>
      <xdr:colOff>38100</xdr:colOff>
      <xdr:row>58</xdr:row>
      <xdr:rowOff>106947</xdr:rowOff>
    </xdr:to>
    <xdr:sp macro="" textlink="">
      <xdr:nvSpPr>
        <xdr:cNvPr id="140" name="楕円 139"/>
        <xdr:cNvSpPr/>
      </xdr:nvSpPr>
      <xdr:spPr>
        <a:xfrm>
          <a:off x="3746500" y="9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98074</xdr:rowOff>
    </xdr:from>
    <xdr:ext cx="534377" cy="259045"/>
    <xdr:sp macro="" textlink="">
      <xdr:nvSpPr>
        <xdr:cNvPr id="141" name="テキスト ボックス 140"/>
        <xdr:cNvSpPr txBox="1"/>
      </xdr:nvSpPr>
      <xdr:spPr>
        <a:xfrm>
          <a:off x="3530111" y="100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139489</xdr:rowOff>
    </xdr:from>
    <xdr:to>
      <xdr:col>15</xdr:col>
      <xdr:colOff>101600</xdr:colOff>
      <xdr:row>58</xdr:row>
      <xdr:rowOff>69639</xdr:rowOff>
    </xdr:to>
    <xdr:sp macro="" textlink="">
      <xdr:nvSpPr>
        <xdr:cNvPr id="142" name="楕円 141"/>
        <xdr:cNvSpPr/>
      </xdr:nvSpPr>
      <xdr:spPr>
        <a:xfrm>
          <a:off x="2857500" y="99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60766</xdr:rowOff>
    </xdr:from>
    <xdr:ext cx="534377" cy="259045"/>
    <xdr:sp macro="" textlink="">
      <xdr:nvSpPr>
        <xdr:cNvPr id="143" name="テキスト ボックス 142"/>
        <xdr:cNvSpPr txBox="1"/>
      </xdr:nvSpPr>
      <xdr:spPr>
        <a:xfrm>
          <a:off x="2641111" y="100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79802</xdr:rowOff>
    </xdr:from>
    <xdr:to>
      <xdr:col>10</xdr:col>
      <xdr:colOff>165100</xdr:colOff>
      <xdr:row>59</xdr:row>
      <xdr:rowOff>9952</xdr:rowOff>
    </xdr:to>
    <xdr:sp macro="" textlink="">
      <xdr:nvSpPr>
        <xdr:cNvPr id="144" name="楕円 143"/>
        <xdr:cNvSpPr/>
      </xdr:nvSpPr>
      <xdr:spPr>
        <a:xfrm>
          <a:off x="1968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1079</xdr:rowOff>
    </xdr:from>
    <xdr:ext cx="534377" cy="259045"/>
    <xdr:sp macro="" textlink="">
      <xdr:nvSpPr>
        <xdr:cNvPr id="145" name="テキスト ボックス 144"/>
        <xdr:cNvSpPr txBox="1"/>
      </xdr:nvSpPr>
      <xdr:spPr>
        <a:xfrm>
          <a:off x="1752111" y="101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127991</xdr:rowOff>
    </xdr:from>
    <xdr:to>
      <xdr:col>6</xdr:col>
      <xdr:colOff>38100</xdr:colOff>
      <xdr:row>59</xdr:row>
      <xdr:rowOff>58141</xdr:rowOff>
    </xdr:to>
    <xdr:sp macro="" textlink="">
      <xdr:nvSpPr>
        <xdr:cNvPr id="146" name="楕円 145"/>
        <xdr:cNvSpPr/>
      </xdr:nvSpPr>
      <xdr:spPr>
        <a:xfrm>
          <a:off x="1079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49268</xdr:rowOff>
    </xdr:from>
    <xdr:ext cx="534377" cy="259045"/>
    <xdr:sp macro="" textlink="">
      <xdr:nvSpPr>
        <xdr:cNvPr id="147" name="テキスト ボックス 146"/>
        <xdr:cNvSpPr txBox="1"/>
      </xdr:nvSpPr>
      <xdr:spPr>
        <a:xfrm>
          <a:off x="863111" y="101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1" name="直線コネクタ 170"/>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2"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3" name="直線コネクタ 172"/>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4"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5" name="直線コネクタ 174"/>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7238</xdr:rowOff>
    </xdr:from>
    <xdr:to>
      <xdr:col>24</xdr:col>
      <xdr:colOff>63500</xdr:colOff>
      <xdr:row>76</xdr:row>
      <xdr:rowOff>77343</xdr:rowOff>
    </xdr:to>
    <xdr:cxnSp macro="">
      <xdr:nvCxnSpPr>
        <xdr:cNvPr id="176" name="直線コネクタ 175"/>
        <xdr:cNvCxnSpPr/>
      </xdr:nvCxnSpPr>
      <xdr:spPr>
        <a:xfrm flipV="1">
          <a:off x="3797300" y="13037438"/>
          <a:ext cx="8382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7"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78" name="フローチャート: 判断 177"/>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27812</xdr:rowOff>
    </xdr:from>
    <xdr:to>
      <xdr:col>19</xdr:col>
      <xdr:colOff>177800</xdr:colOff>
      <xdr:row>76</xdr:row>
      <xdr:rowOff>77343</xdr:rowOff>
    </xdr:to>
    <xdr:cxnSp macro="">
      <xdr:nvCxnSpPr>
        <xdr:cNvPr id="179" name="直線コネクタ 178"/>
        <xdr:cNvCxnSpPr/>
      </xdr:nvCxnSpPr>
      <xdr:spPr>
        <a:xfrm>
          <a:off x="2908300" y="13058012"/>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0" name="フローチャート: 判断 179"/>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1" name="テキスト ボックス 180"/>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27812</xdr:rowOff>
    </xdr:from>
    <xdr:to>
      <xdr:col>15</xdr:col>
      <xdr:colOff>50800</xdr:colOff>
      <xdr:row>76</xdr:row>
      <xdr:rowOff>55499</xdr:rowOff>
    </xdr:to>
    <xdr:cxnSp macro="">
      <xdr:nvCxnSpPr>
        <xdr:cNvPr id="182" name="直線コネクタ 181"/>
        <xdr:cNvCxnSpPr/>
      </xdr:nvCxnSpPr>
      <xdr:spPr>
        <a:xfrm flipV="1">
          <a:off x="2019300" y="13058012"/>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3" name="フローチャート: 判断 182"/>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4" name="テキスト ボックス 183"/>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55499</xdr:rowOff>
    </xdr:from>
    <xdr:to>
      <xdr:col>10</xdr:col>
      <xdr:colOff>114300</xdr:colOff>
      <xdr:row>76</xdr:row>
      <xdr:rowOff>73533</xdr:rowOff>
    </xdr:to>
    <xdr:cxnSp macro="">
      <xdr:nvCxnSpPr>
        <xdr:cNvPr id="185" name="直線コネクタ 184"/>
        <xdr:cNvCxnSpPr/>
      </xdr:nvCxnSpPr>
      <xdr:spPr>
        <a:xfrm flipV="1">
          <a:off x="1130300" y="1308569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6" name="フローチャート: 判断 185"/>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7" name="テキスト ボックス 186"/>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88" name="フローチャート: 判断 187"/>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89" name="テキスト ボックス 188"/>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127889</xdr:rowOff>
    </xdr:from>
    <xdr:to>
      <xdr:col>24</xdr:col>
      <xdr:colOff>114300</xdr:colOff>
      <xdr:row>76</xdr:row>
      <xdr:rowOff>58040</xdr:rowOff>
    </xdr:to>
    <xdr:sp macro="" textlink="">
      <xdr:nvSpPr>
        <xdr:cNvPr id="195" name="楕円 194"/>
        <xdr:cNvSpPr/>
      </xdr:nvSpPr>
      <xdr:spPr>
        <a:xfrm>
          <a:off x="4584700" y="1298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106316</xdr:rowOff>
    </xdr:from>
    <xdr:ext cx="469744" cy="259045"/>
    <xdr:sp macro="" textlink="">
      <xdr:nvSpPr>
        <xdr:cNvPr id="196" name="維持補修費該当値テキスト"/>
        <xdr:cNvSpPr txBox="1"/>
      </xdr:nvSpPr>
      <xdr:spPr>
        <a:xfrm>
          <a:off x="4686300" y="129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26543</xdr:rowOff>
    </xdr:from>
    <xdr:to>
      <xdr:col>20</xdr:col>
      <xdr:colOff>38100</xdr:colOff>
      <xdr:row>76</xdr:row>
      <xdr:rowOff>128143</xdr:rowOff>
    </xdr:to>
    <xdr:sp macro="" textlink="">
      <xdr:nvSpPr>
        <xdr:cNvPr id="197" name="楕円 196"/>
        <xdr:cNvSpPr/>
      </xdr:nvSpPr>
      <xdr:spPr>
        <a:xfrm>
          <a:off x="3746500" y="130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119270</xdr:rowOff>
    </xdr:from>
    <xdr:ext cx="469744" cy="259045"/>
    <xdr:sp macro="" textlink="">
      <xdr:nvSpPr>
        <xdr:cNvPr id="198" name="テキスト ボックス 197"/>
        <xdr:cNvSpPr txBox="1"/>
      </xdr:nvSpPr>
      <xdr:spPr>
        <a:xfrm>
          <a:off x="3562428" y="131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148462</xdr:rowOff>
    </xdr:from>
    <xdr:to>
      <xdr:col>15</xdr:col>
      <xdr:colOff>101600</xdr:colOff>
      <xdr:row>76</xdr:row>
      <xdr:rowOff>78612</xdr:rowOff>
    </xdr:to>
    <xdr:sp macro="" textlink="">
      <xdr:nvSpPr>
        <xdr:cNvPr id="199" name="楕円 198"/>
        <xdr:cNvSpPr/>
      </xdr:nvSpPr>
      <xdr:spPr>
        <a:xfrm>
          <a:off x="2857500" y="130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95140</xdr:rowOff>
    </xdr:from>
    <xdr:ext cx="469744" cy="259045"/>
    <xdr:sp macro="" textlink="">
      <xdr:nvSpPr>
        <xdr:cNvPr id="200" name="テキスト ボックス 199"/>
        <xdr:cNvSpPr txBox="1"/>
      </xdr:nvSpPr>
      <xdr:spPr>
        <a:xfrm>
          <a:off x="2673428" y="127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4699</xdr:rowOff>
    </xdr:from>
    <xdr:to>
      <xdr:col>10</xdr:col>
      <xdr:colOff>165100</xdr:colOff>
      <xdr:row>76</xdr:row>
      <xdr:rowOff>106299</xdr:rowOff>
    </xdr:to>
    <xdr:sp macro="" textlink="">
      <xdr:nvSpPr>
        <xdr:cNvPr id="201" name="楕円 200"/>
        <xdr:cNvSpPr/>
      </xdr:nvSpPr>
      <xdr:spPr>
        <a:xfrm>
          <a:off x="1968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97426</xdr:rowOff>
    </xdr:from>
    <xdr:ext cx="469744" cy="259045"/>
    <xdr:sp macro="" textlink="">
      <xdr:nvSpPr>
        <xdr:cNvPr id="202" name="テキスト ボックス 201"/>
        <xdr:cNvSpPr txBox="1"/>
      </xdr:nvSpPr>
      <xdr:spPr>
        <a:xfrm>
          <a:off x="1784428"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22733</xdr:rowOff>
    </xdr:from>
    <xdr:to>
      <xdr:col>6</xdr:col>
      <xdr:colOff>38100</xdr:colOff>
      <xdr:row>76</xdr:row>
      <xdr:rowOff>124333</xdr:rowOff>
    </xdr:to>
    <xdr:sp macro="" textlink="">
      <xdr:nvSpPr>
        <xdr:cNvPr id="203" name="楕円 202"/>
        <xdr:cNvSpPr/>
      </xdr:nvSpPr>
      <xdr:spPr>
        <a:xfrm>
          <a:off x="1079500" y="13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115460</xdr:rowOff>
    </xdr:from>
    <xdr:ext cx="469744" cy="259045"/>
    <xdr:sp macro="" textlink="">
      <xdr:nvSpPr>
        <xdr:cNvPr id="204" name="テキスト ボックス 203"/>
        <xdr:cNvSpPr txBox="1"/>
      </xdr:nvSpPr>
      <xdr:spPr>
        <a:xfrm>
          <a:off x="895428" y="131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1" name="直線コネクタ 230"/>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2" name="扶助費最小値テキスト"/>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3" name="直線コネクタ 232"/>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34" name="扶助費最大値テキスト"/>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35" name="直線コネクタ 234"/>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61781</xdr:rowOff>
    </xdr:from>
    <xdr:to>
      <xdr:col>24</xdr:col>
      <xdr:colOff>63500</xdr:colOff>
      <xdr:row>94</xdr:row>
      <xdr:rowOff>65830</xdr:rowOff>
    </xdr:to>
    <xdr:cxnSp macro="">
      <xdr:nvCxnSpPr>
        <xdr:cNvPr id="236" name="直線コネクタ 235"/>
        <xdr:cNvCxnSpPr/>
      </xdr:nvCxnSpPr>
      <xdr:spPr>
        <a:xfrm>
          <a:off x="3797300" y="15835181"/>
          <a:ext cx="8382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106063</xdr:rowOff>
    </xdr:from>
    <xdr:ext cx="599010" cy="259045"/>
    <xdr:sp macro="" textlink="">
      <xdr:nvSpPr>
        <xdr:cNvPr id="237" name="扶助費平均値テキスト"/>
        <xdr:cNvSpPr txBox="1"/>
      </xdr:nvSpPr>
      <xdr:spPr>
        <a:xfrm>
          <a:off x="4686300" y="1587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38" name="フローチャート: 判断 237"/>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61781</xdr:rowOff>
    </xdr:from>
    <xdr:to>
      <xdr:col>19</xdr:col>
      <xdr:colOff>177800</xdr:colOff>
      <xdr:row>96</xdr:row>
      <xdr:rowOff>123535</xdr:rowOff>
    </xdr:to>
    <xdr:cxnSp macro="">
      <xdr:nvCxnSpPr>
        <xdr:cNvPr id="239" name="直線コネクタ 238"/>
        <xdr:cNvCxnSpPr/>
      </xdr:nvCxnSpPr>
      <xdr:spPr>
        <a:xfrm flipV="1">
          <a:off x="2908300" y="15835181"/>
          <a:ext cx="889000" cy="7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0" name="フローチャート: 判断 239"/>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1" name="テキスト ボックス 240"/>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123535</xdr:rowOff>
    </xdr:from>
    <xdr:to>
      <xdr:col>15</xdr:col>
      <xdr:colOff>50800</xdr:colOff>
      <xdr:row>97</xdr:row>
      <xdr:rowOff>163540</xdr:rowOff>
    </xdr:to>
    <xdr:cxnSp macro="">
      <xdr:nvCxnSpPr>
        <xdr:cNvPr id="242" name="直線コネクタ 241"/>
        <xdr:cNvCxnSpPr/>
      </xdr:nvCxnSpPr>
      <xdr:spPr>
        <a:xfrm flipV="1">
          <a:off x="2019300" y="1658273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3" name="フローチャート: 判断 242"/>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44" name="テキスト ボックス 243"/>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163540</xdr:rowOff>
    </xdr:from>
    <xdr:to>
      <xdr:col>10</xdr:col>
      <xdr:colOff>114300</xdr:colOff>
      <xdr:row>99</xdr:row>
      <xdr:rowOff>33303</xdr:rowOff>
    </xdr:to>
    <xdr:cxnSp macro="">
      <xdr:nvCxnSpPr>
        <xdr:cNvPr id="245" name="直線コネクタ 244"/>
        <xdr:cNvCxnSpPr/>
      </xdr:nvCxnSpPr>
      <xdr:spPr>
        <a:xfrm flipV="1">
          <a:off x="1130300" y="16794190"/>
          <a:ext cx="889000" cy="2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46" name="フローチャート: 判断 245"/>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47" name="テキスト ボックス 246"/>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48" name="フローチャート: 判断 247"/>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49" name="テキスト ボックス 248"/>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15030</xdr:rowOff>
    </xdr:from>
    <xdr:to>
      <xdr:col>24</xdr:col>
      <xdr:colOff>114300</xdr:colOff>
      <xdr:row>94</xdr:row>
      <xdr:rowOff>116630</xdr:rowOff>
    </xdr:to>
    <xdr:sp macro="" textlink="">
      <xdr:nvSpPr>
        <xdr:cNvPr id="255" name="楕円 254"/>
        <xdr:cNvSpPr/>
      </xdr:nvSpPr>
      <xdr:spPr>
        <a:xfrm>
          <a:off x="4584700" y="16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164907</xdr:rowOff>
    </xdr:from>
    <xdr:ext cx="534377" cy="259045"/>
    <xdr:sp macro="" textlink="">
      <xdr:nvSpPr>
        <xdr:cNvPr id="256" name="扶助費該当値テキスト"/>
        <xdr:cNvSpPr txBox="1"/>
      </xdr:nvSpPr>
      <xdr:spPr>
        <a:xfrm>
          <a:off x="4686300" y="16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10981</xdr:rowOff>
    </xdr:from>
    <xdr:to>
      <xdr:col>20</xdr:col>
      <xdr:colOff>38100</xdr:colOff>
      <xdr:row>92</xdr:row>
      <xdr:rowOff>112581</xdr:rowOff>
    </xdr:to>
    <xdr:sp macro="" textlink="">
      <xdr:nvSpPr>
        <xdr:cNvPr id="257" name="楕円 256"/>
        <xdr:cNvSpPr/>
      </xdr:nvSpPr>
      <xdr:spPr>
        <a:xfrm>
          <a:off x="3746500" y="157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103708</xdr:rowOff>
    </xdr:from>
    <xdr:ext cx="599010" cy="259045"/>
    <xdr:sp macro="" textlink="">
      <xdr:nvSpPr>
        <xdr:cNvPr id="258" name="テキスト ボックス 257"/>
        <xdr:cNvSpPr txBox="1"/>
      </xdr:nvSpPr>
      <xdr:spPr>
        <a:xfrm>
          <a:off x="3497795" y="158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72735</xdr:rowOff>
    </xdr:from>
    <xdr:to>
      <xdr:col>15</xdr:col>
      <xdr:colOff>101600</xdr:colOff>
      <xdr:row>97</xdr:row>
      <xdr:rowOff>2885</xdr:rowOff>
    </xdr:to>
    <xdr:sp macro="" textlink="">
      <xdr:nvSpPr>
        <xdr:cNvPr id="259" name="楕円 258"/>
        <xdr:cNvSpPr/>
      </xdr:nvSpPr>
      <xdr:spPr>
        <a:xfrm>
          <a:off x="2857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165462</xdr:rowOff>
    </xdr:from>
    <xdr:ext cx="534377" cy="259045"/>
    <xdr:sp macro="" textlink="">
      <xdr:nvSpPr>
        <xdr:cNvPr id="260" name="テキスト ボックス 259"/>
        <xdr:cNvSpPr txBox="1"/>
      </xdr:nvSpPr>
      <xdr:spPr>
        <a:xfrm>
          <a:off x="2641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112740</xdr:rowOff>
    </xdr:from>
    <xdr:to>
      <xdr:col>10</xdr:col>
      <xdr:colOff>165100</xdr:colOff>
      <xdr:row>98</xdr:row>
      <xdr:rowOff>42890</xdr:rowOff>
    </xdr:to>
    <xdr:sp macro="" textlink="">
      <xdr:nvSpPr>
        <xdr:cNvPr id="261" name="楕円 260"/>
        <xdr:cNvSpPr/>
      </xdr:nvSpPr>
      <xdr:spPr>
        <a:xfrm>
          <a:off x="1968500" y="167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34017</xdr:rowOff>
    </xdr:from>
    <xdr:ext cx="534377" cy="259045"/>
    <xdr:sp macro="" textlink="">
      <xdr:nvSpPr>
        <xdr:cNvPr id="262" name="テキスト ボックス 261"/>
        <xdr:cNvSpPr txBox="1"/>
      </xdr:nvSpPr>
      <xdr:spPr>
        <a:xfrm>
          <a:off x="1752111" y="168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153953</xdr:rowOff>
    </xdr:from>
    <xdr:to>
      <xdr:col>6</xdr:col>
      <xdr:colOff>38100</xdr:colOff>
      <xdr:row>99</xdr:row>
      <xdr:rowOff>84103</xdr:rowOff>
    </xdr:to>
    <xdr:sp macro="" textlink="">
      <xdr:nvSpPr>
        <xdr:cNvPr id="263" name="楕円 262"/>
        <xdr:cNvSpPr/>
      </xdr:nvSpPr>
      <xdr:spPr>
        <a:xfrm>
          <a:off x="1079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75230</xdr:rowOff>
    </xdr:from>
    <xdr:ext cx="534377" cy="259045"/>
    <xdr:sp macro="" textlink="">
      <xdr:nvSpPr>
        <xdr:cNvPr id="264" name="テキスト ボックス 263"/>
        <xdr:cNvSpPr txBox="1"/>
      </xdr:nvSpPr>
      <xdr:spPr>
        <a:xfrm>
          <a:off x="863111" y="170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78632</xdr:rowOff>
    </xdr:from>
    <xdr:to>
      <xdr:col>55</xdr:col>
      <xdr:colOff>0</xdr:colOff>
      <xdr:row>37</xdr:row>
      <xdr:rowOff>91552</xdr:rowOff>
    </xdr:to>
    <xdr:cxnSp macro="">
      <xdr:nvCxnSpPr>
        <xdr:cNvPr id="291" name="直線コネクタ 290"/>
        <xdr:cNvCxnSpPr/>
      </xdr:nvCxnSpPr>
      <xdr:spPr>
        <a:xfrm flipV="1">
          <a:off x="9639300" y="6422282"/>
          <a:ext cx="8382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2"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120882</xdr:rowOff>
    </xdr:from>
    <xdr:to>
      <xdr:col>50</xdr:col>
      <xdr:colOff>114300</xdr:colOff>
      <xdr:row>37</xdr:row>
      <xdr:rowOff>91552</xdr:rowOff>
    </xdr:to>
    <xdr:cxnSp macro="">
      <xdr:nvCxnSpPr>
        <xdr:cNvPr id="294" name="直線コネクタ 293"/>
        <xdr:cNvCxnSpPr/>
      </xdr:nvCxnSpPr>
      <xdr:spPr>
        <a:xfrm>
          <a:off x="8750300" y="5950182"/>
          <a:ext cx="889000" cy="4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6" name="テキスト ボックス 295"/>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120882</xdr:rowOff>
    </xdr:from>
    <xdr:to>
      <xdr:col>45</xdr:col>
      <xdr:colOff>177800</xdr:colOff>
      <xdr:row>37</xdr:row>
      <xdr:rowOff>113658</xdr:rowOff>
    </xdr:to>
    <xdr:cxnSp macro="">
      <xdr:nvCxnSpPr>
        <xdr:cNvPr id="297" name="直線コネクタ 296"/>
        <xdr:cNvCxnSpPr/>
      </xdr:nvCxnSpPr>
      <xdr:spPr>
        <a:xfrm flipV="1">
          <a:off x="7861300" y="5950182"/>
          <a:ext cx="889000" cy="50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113658</xdr:rowOff>
    </xdr:from>
    <xdr:to>
      <xdr:col>41</xdr:col>
      <xdr:colOff>50800</xdr:colOff>
      <xdr:row>37</xdr:row>
      <xdr:rowOff>118083</xdr:rowOff>
    </xdr:to>
    <xdr:cxnSp macro="">
      <xdr:nvCxnSpPr>
        <xdr:cNvPr id="300" name="直線コネクタ 299"/>
        <xdr:cNvCxnSpPr/>
      </xdr:nvCxnSpPr>
      <xdr:spPr>
        <a:xfrm flipV="1">
          <a:off x="6972300" y="6457308"/>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27832</xdr:rowOff>
    </xdr:from>
    <xdr:to>
      <xdr:col>55</xdr:col>
      <xdr:colOff>50800</xdr:colOff>
      <xdr:row>37</xdr:row>
      <xdr:rowOff>129432</xdr:rowOff>
    </xdr:to>
    <xdr:sp macro="" textlink="">
      <xdr:nvSpPr>
        <xdr:cNvPr id="310" name="楕円 309"/>
        <xdr:cNvSpPr/>
      </xdr:nvSpPr>
      <xdr:spPr>
        <a:xfrm>
          <a:off x="10426700" y="63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1" name="補助費等該当値テキスト"/>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40752</xdr:rowOff>
    </xdr:from>
    <xdr:to>
      <xdr:col>50</xdr:col>
      <xdr:colOff>165100</xdr:colOff>
      <xdr:row>37</xdr:row>
      <xdr:rowOff>142352</xdr:rowOff>
    </xdr:to>
    <xdr:sp macro="" textlink="">
      <xdr:nvSpPr>
        <xdr:cNvPr id="312" name="楕円 311"/>
        <xdr:cNvSpPr/>
      </xdr:nvSpPr>
      <xdr:spPr>
        <a:xfrm>
          <a:off x="9588500" y="63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133480</xdr:rowOff>
    </xdr:from>
    <xdr:ext cx="534377" cy="259045"/>
    <xdr:sp macro="" textlink="">
      <xdr:nvSpPr>
        <xdr:cNvPr id="313" name="テキスト ボックス 312"/>
        <xdr:cNvSpPr txBox="1"/>
      </xdr:nvSpPr>
      <xdr:spPr>
        <a:xfrm>
          <a:off x="9372111" y="64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70082</xdr:rowOff>
    </xdr:from>
    <xdr:to>
      <xdr:col>46</xdr:col>
      <xdr:colOff>38100</xdr:colOff>
      <xdr:row>35</xdr:row>
      <xdr:rowOff>232</xdr:rowOff>
    </xdr:to>
    <xdr:sp macro="" textlink="">
      <xdr:nvSpPr>
        <xdr:cNvPr id="314" name="楕円 313"/>
        <xdr:cNvSpPr/>
      </xdr:nvSpPr>
      <xdr:spPr>
        <a:xfrm>
          <a:off x="8699500" y="58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16759</xdr:rowOff>
    </xdr:from>
    <xdr:ext cx="599010" cy="259045"/>
    <xdr:sp macro="" textlink="">
      <xdr:nvSpPr>
        <xdr:cNvPr id="315" name="テキスト ボックス 314"/>
        <xdr:cNvSpPr txBox="1"/>
      </xdr:nvSpPr>
      <xdr:spPr>
        <a:xfrm>
          <a:off x="8450795" y="56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62858</xdr:rowOff>
    </xdr:from>
    <xdr:to>
      <xdr:col>41</xdr:col>
      <xdr:colOff>101600</xdr:colOff>
      <xdr:row>37</xdr:row>
      <xdr:rowOff>164458</xdr:rowOff>
    </xdr:to>
    <xdr:sp macro="" textlink="">
      <xdr:nvSpPr>
        <xdr:cNvPr id="316" name="楕円 315"/>
        <xdr:cNvSpPr/>
      </xdr:nvSpPr>
      <xdr:spPr>
        <a:xfrm>
          <a:off x="7810500" y="64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9535</xdr:rowOff>
    </xdr:from>
    <xdr:ext cx="534377" cy="259045"/>
    <xdr:sp macro="" textlink="">
      <xdr:nvSpPr>
        <xdr:cNvPr id="317" name="テキスト ボックス 316"/>
        <xdr:cNvSpPr txBox="1"/>
      </xdr:nvSpPr>
      <xdr:spPr>
        <a:xfrm>
          <a:off x="7594111" y="61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67283</xdr:rowOff>
    </xdr:from>
    <xdr:to>
      <xdr:col>36</xdr:col>
      <xdr:colOff>165100</xdr:colOff>
      <xdr:row>37</xdr:row>
      <xdr:rowOff>168883</xdr:rowOff>
    </xdr:to>
    <xdr:sp macro="" textlink="">
      <xdr:nvSpPr>
        <xdr:cNvPr id="318" name="楕円 317"/>
        <xdr:cNvSpPr/>
      </xdr:nvSpPr>
      <xdr:spPr>
        <a:xfrm>
          <a:off x="6921500" y="64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13960</xdr:rowOff>
    </xdr:from>
    <xdr:ext cx="534377" cy="259045"/>
    <xdr:sp macro="" textlink="">
      <xdr:nvSpPr>
        <xdr:cNvPr id="319" name="テキスト ボックス 318"/>
        <xdr:cNvSpPr txBox="1"/>
      </xdr:nvSpPr>
      <xdr:spPr>
        <a:xfrm>
          <a:off x="6705111" y="61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96818</xdr:rowOff>
    </xdr:from>
    <xdr:to>
      <xdr:col>55</xdr:col>
      <xdr:colOff>0</xdr:colOff>
      <xdr:row>56</xdr:row>
      <xdr:rowOff>125984</xdr:rowOff>
    </xdr:to>
    <xdr:cxnSp macro="">
      <xdr:nvCxnSpPr>
        <xdr:cNvPr id="349" name="直線コネクタ 348"/>
        <xdr:cNvCxnSpPr/>
      </xdr:nvCxnSpPr>
      <xdr:spPr>
        <a:xfrm flipV="1">
          <a:off x="9639300" y="9698018"/>
          <a:ext cx="8382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62814</xdr:rowOff>
    </xdr:from>
    <xdr:to>
      <xdr:col>50</xdr:col>
      <xdr:colOff>114300</xdr:colOff>
      <xdr:row>56</xdr:row>
      <xdr:rowOff>125984</xdr:rowOff>
    </xdr:to>
    <xdr:cxnSp macro="">
      <xdr:nvCxnSpPr>
        <xdr:cNvPr id="352" name="直線コネクタ 351"/>
        <xdr:cNvCxnSpPr/>
      </xdr:nvCxnSpPr>
      <xdr:spPr>
        <a:xfrm>
          <a:off x="8750300" y="9664014"/>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3359</xdr:rowOff>
    </xdr:from>
    <xdr:to>
      <xdr:col>45</xdr:col>
      <xdr:colOff>177800</xdr:colOff>
      <xdr:row>56</xdr:row>
      <xdr:rowOff>62814</xdr:rowOff>
    </xdr:to>
    <xdr:cxnSp macro="">
      <xdr:nvCxnSpPr>
        <xdr:cNvPr id="355" name="直線コネクタ 354"/>
        <xdr:cNvCxnSpPr/>
      </xdr:nvCxnSpPr>
      <xdr:spPr>
        <a:xfrm>
          <a:off x="7861300" y="9604559"/>
          <a:ext cx="889000" cy="5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7" name="テキスト ボックス 356"/>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122269</xdr:rowOff>
    </xdr:from>
    <xdr:to>
      <xdr:col>41</xdr:col>
      <xdr:colOff>50800</xdr:colOff>
      <xdr:row>56</xdr:row>
      <xdr:rowOff>3359</xdr:rowOff>
    </xdr:to>
    <xdr:cxnSp macro="">
      <xdr:nvCxnSpPr>
        <xdr:cNvPr id="358" name="直線コネクタ 357"/>
        <xdr:cNvCxnSpPr/>
      </xdr:nvCxnSpPr>
      <xdr:spPr>
        <a:xfrm>
          <a:off x="6972300" y="9552019"/>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46018</xdr:rowOff>
    </xdr:from>
    <xdr:to>
      <xdr:col>55</xdr:col>
      <xdr:colOff>50800</xdr:colOff>
      <xdr:row>56</xdr:row>
      <xdr:rowOff>147618</xdr:rowOff>
    </xdr:to>
    <xdr:sp macro="" textlink="">
      <xdr:nvSpPr>
        <xdr:cNvPr id="368" name="楕円 367"/>
        <xdr:cNvSpPr/>
      </xdr:nvSpPr>
      <xdr:spPr>
        <a:xfrm>
          <a:off x="10426700" y="96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24445</xdr:rowOff>
    </xdr:from>
    <xdr:ext cx="534377" cy="259045"/>
    <xdr:sp macro="" textlink="">
      <xdr:nvSpPr>
        <xdr:cNvPr id="369" name="普通建設事業費該当値テキスト"/>
        <xdr:cNvSpPr txBox="1"/>
      </xdr:nvSpPr>
      <xdr:spPr>
        <a:xfrm>
          <a:off x="10528300" y="96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75184</xdr:rowOff>
    </xdr:from>
    <xdr:to>
      <xdr:col>50</xdr:col>
      <xdr:colOff>165100</xdr:colOff>
      <xdr:row>57</xdr:row>
      <xdr:rowOff>5334</xdr:rowOff>
    </xdr:to>
    <xdr:sp macro="" textlink="">
      <xdr:nvSpPr>
        <xdr:cNvPr id="370" name="楕円 369"/>
        <xdr:cNvSpPr/>
      </xdr:nvSpPr>
      <xdr:spPr>
        <a:xfrm>
          <a:off x="9588500" y="96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167911</xdr:rowOff>
    </xdr:from>
    <xdr:ext cx="534377" cy="259045"/>
    <xdr:sp macro="" textlink="">
      <xdr:nvSpPr>
        <xdr:cNvPr id="371" name="テキスト ボックス 370"/>
        <xdr:cNvSpPr txBox="1"/>
      </xdr:nvSpPr>
      <xdr:spPr>
        <a:xfrm>
          <a:off x="9372111" y="97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12014</xdr:rowOff>
    </xdr:from>
    <xdr:to>
      <xdr:col>46</xdr:col>
      <xdr:colOff>38100</xdr:colOff>
      <xdr:row>56</xdr:row>
      <xdr:rowOff>113614</xdr:rowOff>
    </xdr:to>
    <xdr:sp macro="" textlink="">
      <xdr:nvSpPr>
        <xdr:cNvPr id="372" name="楕円 371"/>
        <xdr:cNvSpPr/>
      </xdr:nvSpPr>
      <xdr:spPr>
        <a:xfrm>
          <a:off x="8699500" y="96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104741</xdr:rowOff>
    </xdr:from>
    <xdr:ext cx="534377" cy="259045"/>
    <xdr:sp macro="" textlink="">
      <xdr:nvSpPr>
        <xdr:cNvPr id="373" name="テキスト ボックス 372"/>
        <xdr:cNvSpPr txBox="1"/>
      </xdr:nvSpPr>
      <xdr:spPr>
        <a:xfrm>
          <a:off x="8483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124009</xdr:rowOff>
    </xdr:from>
    <xdr:to>
      <xdr:col>41</xdr:col>
      <xdr:colOff>101600</xdr:colOff>
      <xdr:row>56</xdr:row>
      <xdr:rowOff>54159</xdr:rowOff>
    </xdr:to>
    <xdr:sp macro="" textlink="">
      <xdr:nvSpPr>
        <xdr:cNvPr id="374" name="楕円 373"/>
        <xdr:cNvSpPr/>
      </xdr:nvSpPr>
      <xdr:spPr>
        <a:xfrm>
          <a:off x="7810500" y="95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45286</xdr:rowOff>
    </xdr:from>
    <xdr:ext cx="534377" cy="259045"/>
    <xdr:sp macro="" textlink="">
      <xdr:nvSpPr>
        <xdr:cNvPr id="375" name="テキスト ボックス 374"/>
        <xdr:cNvSpPr txBox="1"/>
      </xdr:nvSpPr>
      <xdr:spPr>
        <a:xfrm>
          <a:off x="7594111" y="96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71469</xdr:rowOff>
    </xdr:from>
    <xdr:to>
      <xdr:col>36</xdr:col>
      <xdr:colOff>165100</xdr:colOff>
      <xdr:row>56</xdr:row>
      <xdr:rowOff>1619</xdr:rowOff>
    </xdr:to>
    <xdr:sp macro="" textlink="">
      <xdr:nvSpPr>
        <xdr:cNvPr id="376" name="楕円 375"/>
        <xdr:cNvSpPr/>
      </xdr:nvSpPr>
      <xdr:spPr>
        <a:xfrm>
          <a:off x="6921500" y="95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18146</xdr:rowOff>
    </xdr:from>
    <xdr:ext cx="534377" cy="259045"/>
    <xdr:sp macro="" textlink="">
      <xdr:nvSpPr>
        <xdr:cNvPr id="377" name="テキスト ボックス 376"/>
        <xdr:cNvSpPr txBox="1"/>
      </xdr:nvSpPr>
      <xdr:spPr>
        <a:xfrm>
          <a:off x="6705111" y="92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128994</xdr:rowOff>
    </xdr:from>
    <xdr:to>
      <xdr:col>55</xdr:col>
      <xdr:colOff>0</xdr:colOff>
      <xdr:row>77</xdr:row>
      <xdr:rowOff>162750</xdr:rowOff>
    </xdr:to>
    <xdr:cxnSp macro="">
      <xdr:nvCxnSpPr>
        <xdr:cNvPr id="406" name="直線コネクタ 405"/>
        <xdr:cNvCxnSpPr/>
      </xdr:nvCxnSpPr>
      <xdr:spPr>
        <a:xfrm>
          <a:off x="9639300" y="13330644"/>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7" name="普通建設事業費 （ うち新規整備　）平均値テキスト"/>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83883</xdr:rowOff>
    </xdr:from>
    <xdr:to>
      <xdr:col>50</xdr:col>
      <xdr:colOff>114300</xdr:colOff>
      <xdr:row>77</xdr:row>
      <xdr:rowOff>128994</xdr:rowOff>
    </xdr:to>
    <xdr:cxnSp macro="">
      <xdr:nvCxnSpPr>
        <xdr:cNvPr id="409" name="直線コネクタ 408"/>
        <xdr:cNvCxnSpPr/>
      </xdr:nvCxnSpPr>
      <xdr:spPr>
        <a:xfrm>
          <a:off x="8750300" y="13285533"/>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1" name="テキスト ボックス 410"/>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66072</xdr:rowOff>
    </xdr:from>
    <xdr:to>
      <xdr:col>45</xdr:col>
      <xdr:colOff>177800</xdr:colOff>
      <xdr:row>77</xdr:row>
      <xdr:rowOff>83883</xdr:rowOff>
    </xdr:to>
    <xdr:cxnSp macro="">
      <xdr:nvCxnSpPr>
        <xdr:cNvPr id="412" name="直線コネクタ 411"/>
        <xdr:cNvCxnSpPr/>
      </xdr:nvCxnSpPr>
      <xdr:spPr>
        <a:xfrm>
          <a:off x="7861300" y="13267722"/>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4" name="テキスト ボックス 413"/>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42717</xdr:rowOff>
    </xdr:from>
    <xdr:to>
      <xdr:col>41</xdr:col>
      <xdr:colOff>50800</xdr:colOff>
      <xdr:row>77</xdr:row>
      <xdr:rowOff>66072</xdr:rowOff>
    </xdr:to>
    <xdr:cxnSp macro="">
      <xdr:nvCxnSpPr>
        <xdr:cNvPr id="415" name="直線コネクタ 414"/>
        <xdr:cNvCxnSpPr/>
      </xdr:nvCxnSpPr>
      <xdr:spPr>
        <a:xfrm>
          <a:off x="6972300" y="1324436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111950</xdr:rowOff>
    </xdr:from>
    <xdr:to>
      <xdr:col>55</xdr:col>
      <xdr:colOff>50800</xdr:colOff>
      <xdr:row>78</xdr:row>
      <xdr:rowOff>42100</xdr:rowOff>
    </xdr:to>
    <xdr:sp macro="" textlink="">
      <xdr:nvSpPr>
        <xdr:cNvPr id="425" name="楕円 424"/>
        <xdr:cNvSpPr/>
      </xdr:nvSpPr>
      <xdr:spPr>
        <a:xfrm>
          <a:off x="10426700" y="133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134827</xdr:rowOff>
    </xdr:from>
    <xdr:ext cx="534377" cy="259045"/>
    <xdr:sp macro="" textlink="">
      <xdr:nvSpPr>
        <xdr:cNvPr id="426" name="普通建設事業費 （ うち新規整備　）該当値テキスト"/>
        <xdr:cNvSpPr txBox="1"/>
      </xdr:nvSpPr>
      <xdr:spPr>
        <a:xfrm>
          <a:off x="10528300" y="131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78194</xdr:rowOff>
    </xdr:from>
    <xdr:to>
      <xdr:col>50</xdr:col>
      <xdr:colOff>165100</xdr:colOff>
      <xdr:row>78</xdr:row>
      <xdr:rowOff>8344</xdr:rowOff>
    </xdr:to>
    <xdr:sp macro="" textlink="">
      <xdr:nvSpPr>
        <xdr:cNvPr id="427" name="楕円 426"/>
        <xdr:cNvSpPr/>
      </xdr:nvSpPr>
      <xdr:spPr>
        <a:xfrm>
          <a:off x="9588500" y="132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24871</xdr:rowOff>
    </xdr:from>
    <xdr:ext cx="534377" cy="259045"/>
    <xdr:sp macro="" textlink="">
      <xdr:nvSpPr>
        <xdr:cNvPr id="428" name="テキスト ボックス 427"/>
        <xdr:cNvSpPr txBox="1"/>
      </xdr:nvSpPr>
      <xdr:spPr>
        <a:xfrm>
          <a:off x="9372111" y="130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33083</xdr:rowOff>
    </xdr:from>
    <xdr:to>
      <xdr:col>46</xdr:col>
      <xdr:colOff>38100</xdr:colOff>
      <xdr:row>77</xdr:row>
      <xdr:rowOff>134683</xdr:rowOff>
    </xdr:to>
    <xdr:sp macro="" textlink="">
      <xdr:nvSpPr>
        <xdr:cNvPr id="429" name="楕円 428"/>
        <xdr:cNvSpPr/>
      </xdr:nvSpPr>
      <xdr:spPr>
        <a:xfrm>
          <a:off x="8699500" y="132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151210</xdr:rowOff>
    </xdr:from>
    <xdr:ext cx="534377" cy="259045"/>
    <xdr:sp macro="" textlink="">
      <xdr:nvSpPr>
        <xdr:cNvPr id="430" name="テキスト ボックス 429"/>
        <xdr:cNvSpPr txBox="1"/>
      </xdr:nvSpPr>
      <xdr:spPr>
        <a:xfrm>
          <a:off x="8483111" y="130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15272</xdr:rowOff>
    </xdr:from>
    <xdr:to>
      <xdr:col>41</xdr:col>
      <xdr:colOff>101600</xdr:colOff>
      <xdr:row>77</xdr:row>
      <xdr:rowOff>116872</xdr:rowOff>
    </xdr:to>
    <xdr:sp macro="" textlink="">
      <xdr:nvSpPr>
        <xdr:cNvPr id="431" name="楕円 430"/>
        <xdr:cNvSpPr/>
      </xdr:nvSpPr>
      <xdr:spPr>
        <a:xfrm>
          <a:off x="7810500" y="132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107999</xdr:rowOff>
    </xdr:from>
    <xdr:ext cx="534377" cy="259045"/>
    <xdr:sp macro="" textlink="">
      <xdr:nvSpPr>
        <xdr:cNvPr id="432" name="テキスト ボックス 431"/>
        <xdr:cNvSpPr txBox="1"/>
      </xdr:nvSpPr>
      <xdr:spPr>
        <a:xfrm>
          <a:off x="7594111" y="133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163367</xdr:rowOff>
    </xdr:from>
    <xdr:to>
      <xdr:col>36</xdr:col>
      <xdr:colOff>165100</xdr:colOff>
      <xdr:row>77</xdr:row>
      <xdr:rowOff>93517</xdr:rowOff>
    </xdr:to>
    <xdr:sp macro="" textlink="">
      <xdr:nvSpPr>
        <xdr:cNvPr id="433" name="楕円 432"/>
        <xdr:cNvSpPr/>
      </xdr:nvSpPr>
      <xdr:spPr>
        <a:xfrm>
          <a:off x="6921500" y="131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110044</xdr:rowOff>
    </xdr:from>
    <xdr:ext cx="534377" cy="259045"/>
    <xdr:sp macro="" textlink="">
      <xdr:nvSpPr>
        <xdr:cNvPr id="434" name="テキスト ボックス 433"/>
        <xdr:cNvSpPr txBox="1"/>
      </xdr:nvSpPr>
      <xdr:spPr>
        <a:xfrm>
          <a:off x="6705111" y="129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169932</xdr:rowOff>
    </xdr:from>
    <xdr:to>
      <xdr:col>55</xdr:col>
      <xdr:colOff>0</xdr:colOff>
      <xdr:row>97</xdr:row>
      <xdr:rowOff>11207</xdr:rowOff>
    </xdr:to>
    <xdr:cxnSp macro="">
      <xdr:nvCxnSpPr>
        <xdr:cNvPr id="463" name="直線コネクタ 462"/>
        <xdr:cNvCxnSpPr/>
      </xdr:nvCxnSpPr>
      <xdr:spPr>
        <a:xfrm flipV="1">
          <a:off x="9639300" y="16629132"/>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4178</xdr:rowOff>
    </xdr:from>
    <xdr:to>
      <xdr:col>50</xdr:col>
      <xdr:colOff>114300</xdr:colOff>
      <xdr:row>97</xdr:row>
      <xdr:rowOff>11207</xdr:rowOff>
    </xdr:to>
    <xdr:cxnSp macro="">
      <xdr:nvCxnSpPr>
        <xdr:cNvPr id="466" name="直線コネクタ 465"/>
        <xdr:cNvCxnSpPr/>
      </xdr:nvCxnSpPr>
      <xdr:spPr>
        <a:xfrm>
          <a:off x="8750300" y="16634828"/>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4178</xdr:rowOff>
    </xdr:from>
    <xdr:to>
      <xdr:col>45</xdr:col>
      <xdr:colOff>177800</xdr:colOff>
      <xdr:row>97</xdr:row>
      <xdr:rowOff>102648</xdr:rowOff>
    </xdr:to>
    <xdr:cxnSp macro="">
      <xdr:nvCxnSpPr>
        <xdr:cNvPr id="469" name="直線コネクタ 468"/>
        <xdr:cNvCxnSpPr/>
      </xdr:nvCxnSpPr>
      <xdr:spPr>
        <a:xfrm flipV="1">
          <a:off x="7861300" y="16634828"/>
          <a:ext cx="889000" cy="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102648</xdr:rowOff>
    </xdr:from>
    <xdr:to>
      <xdr:col>41</xdr:col>
      <xdr:colOff>50800</xdr:colOff>
      <xdr:row>97</xdr:row>
      <xdr:rowOff>169171</xdr:rowOff>
    </xdr:to>
    <xdr:cxnSp macro="">
      <xdr:nvCxnSpPr>
        <xdr:cNvPr id="472" name="直線コネクタ 471"/>
        <xdr:cNvCxnSpPr/>
      </xdr:nvCxnSpPr>
      <xdr:spPr>
        <a:xfrm flipV="1">
          <a:off x="6972300" y="16733298"/>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119132</xdr:rowOff>
    </xdr:from>
    <xdr:to>
      <xdr:col>55</xdr:col>
      <xdr:colOff>50800</xdr:colOff>
      <xdr:row>97</xdr:row>
      <xdr:rowOff>49282</xdr:rowOff>
    </xdr:to>
    <xdr:sp macro="" textlink="">
      <xdr:nvSpPr>
        <xdr:cNvPr id="482" name="楕円 481"/>
        <xdr:cNvSpPr/>
      </xdr:nvSpPr>
      <xdr:spPr>
        <a:xfrm>
          <a:off x="10426700" y="165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97559</xdr:rowOff>
    </xdr:from>
    <xdr:ext cx="534377" cy="259045"/>
    <xdr:sp macro="" textlink="">
      <xdr:nvSpPr>
        <xdr:cNvPr id="483" name="普通建設事業費 （ うち更新整備　）該当値テキスト"/>
        <xdr:cNvSpPr txBox="1"/>
      </xdr:nvSpPr>
      <xdr:spPr>
        <a:xfrm>
          <a:off x="10528300" y="165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131857</xdr:rowOff>
    </xdr:from>
    <xdr:to>
      <xdr:col>50</xdr:col>
      <xdr:colOff>165100</xdr:colOff>
      <xdr:row>97</xdr:row>
      <xdr:rowOff>62007</xdr:rowOff>
    </xdr:to>
    <xdr:sp macro="" textlink="">
      <xdr:nvSpPr>
        <xdr:cNvPr id="484" name="楕円 483"/>
        <xdr:cNvSpPr/>
      </xdr:nvSpPr>
      <xdr:spPr>
        <a:xfrm>
          <a:off x="9588500" y="165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53134</xdr:rowOff>
    </xdr:from>
    <xdr:ext cx="534377" cy="259045"/>
    <xdr:sp macro="" textlink="">
      <xdr:nvSpPr>
        <xdr:cNvPr id="485" name="テキスト ボックス 484"/>
        <xdr:cNvSpPr txBox="1"/>
      </xdr:nvSpPr>
      <xdr:spPr>
        <a:xfrm>
          <a:off x="9372111" y="166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124828</xdr:rowOff>
    </xdr:from>
    <xdr:to>
      <xdr:col>46</xdr:col>
      <xdr:colOff>38100</xdr:colOff>
      <xdr:row>97</xdr:row>
      <xdr:rowOff>54978</xdr:rowOff>
    </xdr:to>
    <xdr:sp macro="" textlink="">
      <xdr:nvSpPr>
        <xdr:cNvPr id="486" name="楕円 485"/>
        <xdr:cNvSpPr/>
      </xdr:nvSpPr>
      <xdr:spPr>
        <a:xfrm>
          <a:off x="8699500" y="165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46105</xdr:rowOff>
    </xdr:from>
    <xdr:ext cx="534377" cy="259045"/>
    <xdr:sp macro="" textlink="">
      <xdr:nvSpPr>
        <xdr:cNvPr id="487" name="テキスト ボックス 486"/>
        <xdr:cNvSpPr txBox="1"/>
      </xdr:nvSpPr>
      <xdr:spPr>
        <a:xfrm>
          <a:off x="8483111" y="166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51848</xdr:rowOff>
    </xdr:from>
    <xdr:to>
      <xdr:col>41</xdr:col>
      <xdr:colOff>101600</xdr:colOff>
      <xdr:row>97</xdr:row>
      <xdr:rowOff>153448</xdr:rowOff>
    </xdr:to>
    <xdr:sp macro="" textlink="">
      <xdr:nvSpPr>
        <xdr:cNvPr id="488" name="楕円 487"/>
        <xdr:cNvSpPr/>
      </xdr:nvSpPr>
      <xdr:spPr>
        <a:xfrm>
          <a:off x="7810500" y="166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144575</xdr:rowOff>
    </xdr:from>
    <xdr:ext cx="534377" cy="259045"/>
    <xdr:sp macro="" textlink="">
      <xdr:nvSpPr>
        <xdr:cNvPr id="489" name="テキスト ボックス 488"/>
        <xdr:cNvSpPr txBox="1"/>
      </xdr:nvSpPr>
      <xdr:spPr>
        <a:xfrm>
          <a:off x="7594111" y="167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118371</xdr:rowOff>
    </xdr:from>
    <xdr:to>
      <xdr:col>36</xdr:col>
      <xdr:colOff>165100</xdr:colOff>
      <xdr:row>98</xdr:row>
      <xdr:rowOff>48521</xdr:rowOff>
    </xdr:to>
    <xdr:sp macro="" textlink="">
      <xdr:nvSpPr>
        <xdr:cNvPr id="490" name="楕円 489"/>
        <xdr:cNvSpPr/>
      </xdr:nvSpPr>
      <xdr:spPr>
        <a:xfrm>
          <a:off x="6921500" y="167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39648</xdr:rowOff>
    </xdr:from>
    <xdr:ext cx="534377" cy="259045"/>
    <xdr:sp macro="" textlink="">
      <xdr:nvSpPr>
        <xdr:cNvPr id="491" name="テキスト ボックス 490"/>
        <xdr:cNvSpPr txBox="1"/>
      </xdr:nvSpPr>
      <xdr:spPr>
        <a:xfrm>
          <a:off x="6705111" y="1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105105</xdr:rowOff>
    </xdr:from>
    <xdr:to>
      <xdr:col>85</xdr:col>
      <xdr:colOff>127000</xdr:colOff>
      <xdr:row>39</xdr:row>
      <xdr:rowOff>18694</xdr:rowOff>
    </xdr:to>
    <xdr:cxnSp macro="">
      <xdr:nvCxnSpPr>
        <xdr:cNvPr id="520" name="直線コネクタ 519"/>
        <xdr:cNvCxnSpPr/>
      </xdr:nvCxnSpPr>
      <xdr:spPr>
        <a:xfrm flipV="1">
          <a:off x="15481300" y="6277305"/>
          <a:ext cx="838200" cy="4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1" name="災害復旧事業費平均値テキスト"/>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97104</xdr:rowOff>
    </xdr:from>
    <xdr:to>
      <xdr:col>81</xdr:col>
      <xdr:colOff>50800</xdr:colOff>
      <xdr:row>39</xdr:row>
      <xdr:rowOff>18694</xdr:rowOff>
    </xdr:to>
    <xdr:cxnSp macro="">
      <xdr:nvCxnSpPr>
        <xdr:cNvPr id="523" name="直線コネクタ 522"/>
        <xdr:cNvCxnSpPr/>
      </xdr:nvCxnSpPr>
      <xdr:spPr>
        <a:xfrm>
          <a:off x="14592300" y="6612204"/>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97104</xdr:rowOff>
    </xdr:from>
    <xdr:to>
      <xdr:col>76</xdr:col>
      <xdr:colOff>114300</xdr:colOff>
      <xdr:row>38</xdr:row>
      <xdr:rowOff>133071</xdr:rowOff>
    </xdr:to>
    <xdr:cxnSp macro="">
      <xdr:nvCxnSpPr>
        <xdr:cNvPr id="526" name="直線コネクタ 525"/>
        <xdr:cNvCxnSpPr/>
      </xdr:nvCxnSpPr>
      <xdr:spPr>
        <a:xfrm flipV="1">
          <a:off x="13703300" y="661220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133071</xdr:rowOff>
    </xdr:from>
    <xdr:to>
      <xdr:col>71</xdr:col>
      <xdr:colOff>177800</xdr:colOff>
      <xdr:row>38</xdr:row>
      <xdr:rowOff>169570</xdr:rowOff>
    </xdr:to>
    <xdr:cxnSp macro="">
      <xdr:nvCxnSpPr>
        <xdr:cNvPr id="529" name="直線コネクタ 528"/>
        <xdr:cNvCxnSpPr/>
      </xdr:nvCxnSpPr>
      <xdr:spPr>
        <a:xfrm flipV="1">
          <a:off x="12814300" y="6648171"/>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54305</xdr:rowOff>
    </xdr:from>
    <xdr:to>
      <xdr:col>85</xdr:col>
      <xdr:colOff>177800</xdr:colOff>
      <xdr:row>36</xdr:row>
      <xdr:rowOff>155905</xdr:rowOff>
    </xdr:to>
    <xdr:sp macro="" textlink="">
      <xdr:nvSpPr>
        <xdr:cNvPr id="539" name="楕円 538"/>
        <xdr:cNvSpPr/>
      </xdr:nvSpPr>
      <xdr:spPr>
        <a:xfrm>
          <a:off x="16268700" y="62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77182</xdr:rowOff>
    </xdr:from>
    <xdr:ext cx="469744" cy="259045"/>
    <xdr:sp macro="" textlink="">
      <xdr:nvSpPr>
        <xdr:cNvPr id="540" name="災害復旧事業費該当値テキスト"/>
        <xdr:cNvSpPr txBox="1"/>
      </xdr:nvSpPr>
      <xdr:spPr>
        <a:xfrm>
          <a:off x="16370300" y="60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139344</xdr:rowOff>
    </xdr:from>
    <xdr:to>
      <xdr:col>81</xdr:col>
      <xdr:colOff>101600</xdr:colOff>
      <xdr:row>39</xdr:row>
      <xdr:rowOff>69494</xdr:rowOff>
    </xdr:to>
    <xdr:sp macro="" textlink="">
      <xdr:nvSpPr>
        <xdr:cNvPr id="541" name="楕円 540"/>
        <xdr:cNvSpPr/>
      </xdr:nvSpPr>
      <xdr:spPr>
        <a:xfrm>
          <a:off x="15430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60621</xdr:rowOff>
    </xdr:from>
    <xdr:ext cx="378565" cy="259045"/>
    <xdr:sp macro="" textlink="">
      <xdr:nvSpPr>
        <xdr:cNvPr id="542" name="テキスト ボックス 541"/>
        <xdr:cNvSpPr txBox="1"/>
      </xdr:nvSpPr>
      <xdr:spPr>
        <a:xfrm>
          <a:off x="15292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46304</xdr:rowOff>
    </xdr:from>
    <xdr:to>
      <xdr:col>76</xdr:col>
      <xdr:colOff>165100</xdr:colOff>
      <xdr:row>38</xdr:row>
      <xdr:rowOff>147904</xdr:rowOff>
    </xdr:to>
    <xdr:sp macro="" textlink="">
      <xdr:nvSpPr>
        <xdr:cNvPr id="543" name="楕円 542"/>
        <xdr:cNvSpPr/>
      </xdr:nvSpPr>
      <xdr:spPr>
        <a:xfrm>
          <a:off x="14541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139031</xdr:rowOff>
    </xdr:from>
    <xdr:ext cx="469744" cy="259045"/>
    <xdr:sp macro="" textlink="">
      <xdr:nvSpPr>
        <xdr:cNvPr id="544" name="テキスト ボックス 543"/>
        <xdr:cNvSpPr txBox="1"/>
      </xdr:nvSpPr>
      <xdr:spPr>
        <a:xfrm>
          <a:off x="14357428" y="665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82271</xdr:rowOff>
    </xdr:from>
    <xdr:to>
      <xdr:col>72</xdr:col>
      <xdr:colOff>38100</xdr:colOff>
      <xdr:row>39</xdr:row>
      <xdr:rowOff>12421</xdr:rowOff>
    </xdr:to>
    <xdr:sp macro="" textlink="">
      <xdr:nvSpPr>
        <xdr:cNvPr id="545" name="楕円 544"/>
        <xdr:cNvSpPr/>
      </xdr:nvSpPr>
      <xdr:spPr>
        <a:xfrm>
          <a:off x="13652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3548</xdr:rowOff>
    </xdr:from>
    <xdr:ext cx="469744" cy="259045"/>
    <xdr:sp macro="" textlink="">
      <xdr:nvSpPr>
        <xdr:cNvPr id="546" name="テキスト ボックス 545"/>
        <xdr:cNvSpPr txBox="1"/>
      </xdr:nvSpPr>
      <xdr:spPr>
        <a:xfrm>
          <a:off x="13468428"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118770</xdr:rowOff>
    </xdr:from>
    <xdr:to>
      <xdr:col>67</xdr:col>
      <xdr:colOff>101600</xdr:colOff>
      <xdr:row>39</xdr:row>
      <xdr:rowOff>48920</xdr:rowOff>
    </xdr:to>
    <xdr:sp macro="" textlink="">
      <xdr:nvSpPr>
        <xdr:cNvPr id="547" name="楕円 546"/>
        <xdr:cNvSpPr/>
      </xdr:nvSpPr>
      <xdr:spPr>
        <a:xfrm>
          <a:off x="12763500" y="66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40047</xdr:rowOff>
    </xdr:from>
    <xdr:ext cx="378565" cy="259045"/>
    <xdr:sp macro="" textlink="">
      <xdr:nvSpPr>
        <xdr:cNvPr id="548" name="テキスト ボックス 547"/>
        <xdr:cNvSpPr txBox="1"/>
      </xdr:nvSpPr>
      <xdr:spPr>
        <a:xfrm>
          <a:off x="12625017" y="672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11361</xdr:rowOff>
    </xdr:from>
    <xdr:to>
      <xdr:col>85</xdr:col>
      <xdr:colOff>127000</xdr:colOff>
      <xdr:row>76</xdr:row>
      <xdr:rowOff>36201</xdr:rowOff>
    </xdr:to>
    <xdr:cxnSp macro="">
      <xdr:nvCxnSpPr>
        <xdr:cNvPr id="626" name="直線コネクタ 625"/>
        <xdr:cNvCxnSpPr/>
      </xdr:nvCxnSpPr>
      <xdr:spPr>
        <a:xfrm>
          <a:off x="15481300" y="13041561"/>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4217</xdr:rowOff>
    </xdr:from>
    <xdr:to>
      <xdr:col>81</xdr:col>
      <xdr:colOff>50800</xdr:colOff>
      <xdr:row>76</xdr:row>
      <xdr:rowOff>11361</xdr:rowOff>
    </xdr:to>
    <xdr:cxnSp macro="">
      <xdr:nvCxnSpPr>
        <xdr:cNvPr id="629" name="直線コネクタ 628"/>
        <xdr:cNvCxnSpPr/>
      </xdr:nvCxnSpPr>
      <xdr:spPr>
        <a:xfrm>
          <a:off x="14592300" y="1303441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146006</xdr:rowOff>
    </xdr:from>
    <xdr:to>
      <xdr:col>76</xdr:col>
      <xdr:colOff>114300</xdr:colOff>
      <xdr:row>76</xdr:row>
      <xdr:rowOff>4217</xdr:rowOff>
    </xdr:to>
    <xdr:cxnSp macro="">
      <xdr:nvCxnSpPr>
        <xdr:cNvPr id="632" name="直線コネクタ 631"/>
        <xdr:cNvCxnSpPr/>
      </xdr:nvCxnSpPr>
      <xdr:spPr>
        <a:xfrm>
          <a:off x="13703300" y="13004756"/>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101543</xdr:rowOff>
    </xdr:from>
    <xdr:to>
      <xdr:col>71</xdr:col>
      <xdr:colOff>177800</xdr:colOff>
      <xdr:row>75</xdr:row>
      <xdr:rowOff>146006</xdr:rowOff>
    </xdr:to>
    <xdr:cxnSp macro="">
      <xdr:nvCxnSpPr>
        <xdr:cNvPr id="635" name="直線コネクタ 634"/>
        <xdr:cNvCxnSpPr/>
      </xdr:nvCxnSpPr>
      <xdr:spPr>
        <a:xfrm>
          <a:off x="12814300" y="12960293"/>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156851</xdr:rowOff>
    </xdr:from>
    <xdr:to>
      <xdr:col>85</xdr:col>
      <xdr:colOff>177800</xdr:colOff>
      <xdr:row>76</xdr:row>
      <xdr:rowOff>87001</xdr:rowOff>
    </xdr:to>
    <xdr:sp macro="" textlink="">
      <xdr:nvSpPr>
        <xdr:cNvPr id="645" name="楕円 644"/>
        <xdr:cNvSpPr/>
      </xdr:nvSpPr>
      <xdr:spPr>
        <a:xfrm>
          <a:off x="16268700" y="130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135278</xdr:rowOff>
    </xdr:from>
    <xdr:ext cx="534377" cy="259045"/>
    <xdr:sp macro="" textlink="">
      <xdr:nvSpPr>
        <xdr:cNvPr id="646" name="公債費該当値テキスト"/>
        <xdr:cNvSpPr txBox="1"/>
      </xdr:nvSpPr>
      <xdr:spPr>
        <a:xfrm>
          <a:off x="16370300" y="129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132010</xdr:rowOff>
    </xdr:from>
    <xdr:to>
      <xdr:col>81</xdr:col>
      <xdr:colOff>101600</xdr:colOff>
      <xdr:row>76</xdr:row>
      <xdr:rowOff>62161</xdr:rowOff>
    </xdr:to>
    <xdr:sp macro="" textlink="">
      <xdr:nvSpPr>
        <xdr:cNvPr id="647" name="楕円 646"/>
        <xdr:cNvSpPr/>
      </xdr:nvSpPr>
      <xdr:spPr>
        <a:xfrm>
          <a:off x="15430500" y="12990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53288</xdr:rowOff>
    </xdr:from>
    <xdr:ext cx="534377" cy="259045"/>
    <xdr:sp macro="" textlink="">
      <xdr:nvSpPr>
        <xdr:cNvPr id="648" name="テキスト ボックス 647"/>
        <xdr:cNvSpPr txBox="1"/>
      </xdr:nvSpPr>
      <xdr:spPr>
        <a:xfrm>
          <a:off x="15214111" y="130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124866</xdr:rowOff>
    </xdr:from>
    <xdr:to>
      <xdr:col>76</xdr:col>
      <xdr:colOff>165100</xdr:colOff>
      <xdr:row>76</xdr:row>
      <xdr:rowOff>55017</xdr:rowOff>
    </xdr:to>
    <xdr:sp macro="" textlink="">
      <xdr:nvSpPr>
        <xdr:cNvPr id="649" name="楕円 648"/>
        <xdr:cNvSpPr/>
      </xdr:nvSpPr>
      <xdr:spPr>
        <a:xfrm>
          <a:off x="14541500" y="12983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46144</xdr:rowOff>
    </xdr:from>
    <xdr:ext cx="534377" cy="259045"/>
    <xdr:sp macro="" textlink="">
      <xdr:nvSpPr>
        <xdr:cNvPr id="650" name="テキスト ボックス 649"/>
        <xdr:cNvSpPr txBox="1"/>
      </xdr:nvSpPr>
      <xdr:spPr>
        <a:xfrm>
          <a:off x="14325111" y="13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95206</xdr:rowOff>
    </xdr:from>
    <xdr:to>
      <xdr:col>72</xdr:col>
      <xdr:colOff>38100</xdr:colOff>
      <xdr:row>76</xdr:row>
      <xdr:rowOff>25357</xdr:rowOff>
    </xdr:to>
    <xdr:sp macro="" textlink="">
      <xdr:nvSpPr>
        <xdr:cNvPr id="651" name="楕円 650"/>
        <xdr:cNvSpPr/>
      </xdr:nvSpPr>
      <xdr:spPr>
        <a:xfrm>
          <a:off x="13652500" y="129539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16482</xdr:rowOff>
    </xdr:from>
    <xdr:ext cx="534377" cy="259045"/>
    <xdr:sp macro="" textlink="">
      <xdr:nvSpPr>
        <xdr:cNvPr id="652" name="テキスト ボックス 651"/>
        <xdr:cNvSpPr txBox="1"/>
      </xdr:nvSpPr>
      <xdr:spPr>
        <a:xfrm>
          <a:off x="13436111" y="130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50743</xdr:rowOff>
    </xdr:from>
    <xdr:to>
      <xdr:col>67</xdr:col>
      <xdr:colOff>101600</xdr:colOff>
      <xdr:row>75</xdr:row>
      <xdr:rowOff>152343</xdr:rowOff>
    </xdr:to>
    <xdr:sp macro="" textlink="">
      <xdr:nvSpPr>
        <xdr:cNvPr id="653" name="楕円 652"/>
        <xdr:cNvSpPr/>
      </xdr:nvSpPr>
      <xdr:spPr>
        <a:xfrm>
          <a:off x="12763500" y="129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143470</xdr:rowOff>
    </xdr:from>
    <xdr:ext cx="534377" cy="259045"/>
    <xdr:sp macro="" textlink="">
      <xdr:nvSpPr>
        <xdr:cNvPr id="654" name="テキスト ボックス 653"/>
        <xdr:cNvSpPr txBox="1"/>
      </xdr:nvSpPr>
      <xdr:spPr>
        <a:xfrm>
          <a:off x="12547111" y="130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72244</xdr:rowOff>
    </xdr:from>
    <xdr:to>
      <xdr:col>85</xdr:col>
      <xdr:colOff>127000</xdr:colOff>
      <xdr:row>98</xdr:row>
      <xdr:rowOff>90684</xdr:rowOff>
    </xdr:to>
    <xdr:cxnSp macro="">
      <xdr:nvCxnSpPr>
        <xdr:cNvPr id="683" name="直線コネクタ 682"/>
        <xdr:cNvCxnSpPr/>
      </xdr:nvCxnSpPr>
      <xdr:spPr>
        <a:xfrm>
          <a:off x="15481300" y="16359994"/>
          <a:ext cx="838200" cy="5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72244</xdr:rowOff>
    </xdr:from>
    <xdr:to>
      <xdr:col>81</xdr:col>
      <xdr:colOff>50800</xdr:colOff>
      <xdr:row>98</xdr:row>
      <xdr:rowOff>139300</xdr:rowOff>
    </xdr:to>
    <xdr:cxnSp macro="">
      <xdr:nvCxnSpPr>
        <xdr:cNvPr id="686" name="直線コネクタ 685"/>
        <xdr:cNvCxnSpPr/>
      </xdr:nvCxnSpPr>
      <xdr:spPr>
        <a:xfrm flipV="1">
          <a:off x="14592300" y="16359994"/>
          <a:ext cx="889000" cy="5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8" name="テキスト ボックス 687"/>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139300</xdr:rowOff>
    </xdr:from>
    <xdr:to>
      <xdr:col>76</xdr:col>
      <xdr:colOff>114300</xdr:colOff>
      <xdr:row>98</xdr:row>
      <xdr:rowOff>166751</xdr:rowOff>
    </xdr:to>
    <xdr:cxnSp macro="">
      <xdr:nvCxnSpPr>
        <xdr:cNvPr id="689" name="直線コネクタ 688"/>
        <xdr:cNvCxnSpPr/>
      </xdr:nvCxnSpPr>
      <xdr:spPr>
        <a:xfrm flipV="1">
          <a:off x="13703300" y="16941400"/>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1" name="テキスト ボックス 690"/>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21876</xdr:rowOff>
    </xdr:from>
    <xdr:to>
      <xdr:col>71</xdr:col>
      <xdr:colOff>177800</xdr:colOff>
      <xdr:row>98</xdr:row>
      <xdr:rowOff>166751</xdr:rowOff>
    </xdr:to>
    <xdr:cxnSp macro="">
      <xdr:nvCxnSpPr>
        <xdr:cNvPr id="692" name="直線コネクタ 691"/>
        <xdr:cNvCxnSpPr/>
      </xdr:nvCxnSpPr>
      <xdr:spPr>
        <a:xfrm>
          <a:off x="12814300" y="16823976"/>
          <a:ext cx="889000" cy="1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6" name="テキスト ボックス 695"/>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39884</xdr:rowOff>
    </xdr:from>
    <xdr:to>
      <xdr:col>85</xdr:col>
      <xdr:colOff>177800</xdr:colOff>
      <xdr:row>98</xdr:row>
      <xdr:rowOff>141484</xdr:rowOff>
    </xdr:to>
    <xdr:sp macro="" textlink="">
      <xdr:nvSpPr>
        <xdr:cNvPr id="702" name="楕円 701"/>
        <xdr:cNvSpPr/>
      </xdr:nvSpPr>
      <xdr:spPr>
        <a:xfrm>
          <a:off x="16268700" y="168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126261</xdr:rowOff>
    </xdr:from>
    <xdr:ext cx="469744" cy="259045"/>
    <xdr:sp macro="" textlink="">
      <xdr:nvSpPr>
        <xdr:cNvPr id="703" name="積立金該当値テキスト"/>
        <xdr:cNvSpPr txBox="1"/>
      </xdr:nvSpPr>
      <xdr:spPr>
        <a:xfrm>
          <a:off x="16370300" y="167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21444</xdr:rowOff>
    </xdr:from>
    <xdr:to>
      <xdr:col>81</xdr:col>
      <xdr:colOff>101600</xdr:colOff>
      <xdr:row>95</xdr:row>
      <xdr:rowOff>123044</xdr:rowOff>
    </xdr:to>
    <xdr:sp macro="" textlink="">
      <xdr:nvSpPr>
        <xdr:cNvPr id="704" name="楕円 703"/>
        <xdr:cNvSpPr/>
      </xdr:nvSpPr>
      <xdr:spPr>
        <a:xfrm>
          <a:off x="15430500" y="163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139571</xdr:rowOff>
    </xdr:from>
    <xdr:ext cx="534377" cy="259045"/>
    <xdr:sp macro="" textlink="">
      <xdr:nvSpPr>
        <xdr:cNvPr id="705" name="テキスト ボックス 704"/>
        <xdr:cNvSpPr txBox="1"/>
      </xdr:nvSpPr>
      <xdr:spPr>
        <a:xfrm>
          <a:off x="15214111" y="160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88500</xdr:rowOff>
    </xdr:from>
    <xdr:to>
      <xdr:col>76</xdr:col>
      <xdr:colOff>165100</xdr:colOff>
      <xdr:row>99</xdr:row>
      <xdr:rowOff>18650</xdr:rowOff>
    </xdr:to>
    <xdr:sp macro="" textlink="">
      <xdr:nvSpPr>
        <xdr:cNvPr id="706" name="楕円 705"/>
        <xdr:cNvSpPr/>
      </xdr:nvSpPr>
      <xdr:spPr>
        <a:xfrm>
          <a:off x="14541500" y="168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9777</xdr:rowOff>
    </xdr:from>
    <xdr:ext cx="469744" cy="259045"/>
    <xdr:sp macro="" textlink="">
      <xdr:nvSpPr>
        <xdr:cNvPr id="707" name="テキスト ボックス 706"/>
        <xdr:cNvSpPr txBox="1"/>
      </xdr:nvSpPr>
      <xdr:spPr>
        <a:xfrm>
          <a:off x="14357428" y="169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115951</xdr:rowOff>
    </xdr:from>
    <xdr:to>
      <xdr:col>72</xdr:col>
      <xdr:colOff>38100</xdr:colOff>
      <xdr:row>99</xdr:row>
      <xdr:rowOff>46101</xdr:rowOff>
    </xdr:to>
    <xdr:sp macro="" textlink="">
      <xdr:nvSpPr>
        <xdr:cNvPr id="708" name="楕円 707"/>
        <xdr:cNvSpPr/>
      </xdr:nvSpPr>
      <xdr:spPr>
        <a:xfrm>
          <a:off x="13652500" y="169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37228</xdr:rowOff>
    </xdr:from>
    <xdr:ext cx="469744" cy="259045"/>
    <xdr:sp macro="" textlink="">
      <xdr:nvSpPr>
        <xdr:cNvPr id="709" name="テキスト ボックス 708"/>
        <xdr:cNvSpPr txBox="1"/>
      </xdr:nvSpPr>
      <xdr:spPr>
        <a:xfrm>
          <a:off x="13468428" y="170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142526</xdr:rowOff>
    </xdr:from>
    <xdr:to>
      <xdr:col>67</xdr:col>
      <xdr:colOff>101600</xdr:colOff>
      <xdr:row>98</xdr:row>
      <xdr:rowOff>72676</xdr:rowOff>
    </xdr:to>
    <xdr:sp macro="" textlink="">
      <xdr:nvSpPr>
        <xdr:cNvPr id="710" name="楕円 709"/>
        <xdr:cNvSpPr/>
      </xdr:nvSpPr>
      <xdr:spPr>
        <a:xfrm>
          <a:off x="12763500" y="167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63803</xdr:rowOff>
    </xdr:from>
    <xdr:ext cx="534377" cy="259045"/>
    <xdr:sp macro="" textlink="">
      <xdr:nvSpPr>
        <xdr:cNvPr id="711" name="テキスト ボックス 710"/>
        <xdr:cNvSpPr txBox="1"/>
      </xdr:nvSpPr>
      <xdr:spPr>
        <a:xfrm>
          <a:off x="12547111" y="168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53340</xdr:rowOff>
    </xdr:from>
    <xdr:to>
      <xdr:col>116</xdr:col>
      <xdr:colOff>63500</xdr:colOff>
      <xdr:row>33</xdr:row>
      <xdr:rowOff>106680</xdr:rowOff>
    </xdr:to>
    <xdr:cxnSp macro="">
      <xdr:nvCxnSpPr>
        <xdr:cNvPr id="740" name="直線コネクタ 739"/>
        <xdr:cNvCxnSpPr/>
      </xdr:nvCxnSpPr>
      <xdr:spPr>
        <a:xfrm flipV="1">
          <a:off x="21323300" y="57111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1" name="投資及び出資金平均値テキスト"/>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106680</xdr:rowOff>
    </xdr:from>
    <xdr:to>
      <xdr:col>111</xdr:col>
      <xdr:colOff>177800</xdr:colOff>
      <xdr:row>34</xdr:row>
      <xdr:rowOff>11176</xdr:rowOff>
    </xdr:to>
    <xdr:cxnSp macro="">
      <xdr:nvCxnSpPr>
        <xdr:cNvPr id="743" name="直線コネクタ 742"/>
        <xdr:cNvCxnSpPr/>
      </xdr:nvCxnSpPr>
      <xdr:spPr>
        <a:xfrm flipV="1">
          <a:off x="20434300" y="5764530"/>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5" name="テキスト ボックス 744"/>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11176</xdr:rowOff>
    </xdr:from>
    <xdr:to>
      <xdr:col>107</xdr:col>
      <xdr:colOff>50800</xdr:colOff>
      <xdr:row>36</xdr:row>
      <xdr:rowOff>2159</xdr:rowOff>
    </xdr:to>
    <xdr:cxnSp macro="">
      <xdr:nvCxnSpPr>
        <xdr:cNvPr id="746" name="直線コネクタ 745"/>
        <xdr:cNvCxnSpPr/>
      </xdr:nvCxnSpPr>
      <xdr:spPr>
        <a:xfrm flipV="1">
          <a:off x="19545300" y="5840476"/>
          <a:ext cx="889000" cy="3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48" name="テキスト ボックス 747"/>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168275</xdr:rowOff>
    </xdr:from>
    <xdr:to>
      <xdr:col>102</xdr:col>
      <xdr:colOff>114300</xdr:colOff>
      <xdr:row>36</xdr:row>
      <xdr:rowOff>2159</xdr:rowOff>
    </xdr:to>
    <xdr:cxnSp macro="">
      <xdr:nvCxnSpPr>
        <xdr:cNvPr id="749" name="直線コネクタ 748"/>
        <xdr:cNvCxnSpPr/>
      </xdr:nvCxnSpPr>
      <xdr:spPr>
        <a:xfrm>
          <a:off x="18656300" y="616902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1" name="テキスト ボックス 750"/>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2540</xdr:rowOff>
    </xdr:from>
    <xdr:to>
      <xdr:col>116</xdr:col>
      <xdr:colOff>114300</xdr:colOff>
      <xdr:row>33</xdr:row>
      <xdr:rowOff>104140</xdr:rowOff>
    </xdr:to>
    <xdr:sp macro="" textlink="">
      <xdr:nvSpPr>
        <xdr:cNvPr id="759" name="楕円 758"/>
        <xdr:cNvSpPr/>
      </xdr:nvSpPr>
      <xdr:spPr>
        <a:xfrm>
          <a:off x="22110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25417</xdr:rowOff>
    </xdr:from>
    <xdr:ext cx="469744" cy="259045"/>
    <xdr:sp macro="" textlink="">
      <xdr:nvSpPr>
        <xdr:cNvPr id="760" name="投資及び出資金該当値テキスト"/>
        <xdr:cNvSpPr txBox="1"/>
      </xdr:nvSpPr>
      <xdr:spPr>
        <a:xfrm>
          <a:off x="22212300" y="551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55880</xdr:rowOff>
    </xdr:from>
    <xdr:to>
      <xdr:col>112</xdr:col>
      <xdr:colOff>38100</xdr:colOff>
      <xdr:row>33</xdr:row>
      <xdr:rowOff>157480</xdr:rowOff>
    </xdr:to>
    <xdr:sp macro="" textlink="">
      <xdr:nvSpPr>
        <xdr:cNvPr id="761" name="楕円 760"/>
        <xdr:cNvSpPr/>
      </xdr:nvSpPr>
      <xdr:spPr>
        <a:xfrm>
          <a:off x="21272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2557</xdr:rowOff>
    </xdr:from>
    <xdr:ext cx="469744" cy="259045"/>
    <xdr:sp macro="" textlink="">
      <xdr:nvSpPr>
        <xdr:cNvPr id="762" name="テキスト ボックス 761"/>
        <xdr:cNvSpPr txBox="1"/>
      </xdr:nvSpPr>
      <xdr:spPr>
        <a:xfrm>
          <a:off x="21088428"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131826</xdr:rowOff>
    </xdr:from>
    <xdr:to>
      <xdr:col>107</xdr:col>
      <xdr:colOff>101600</xdr:colOff>
      <xdr:row>34</xdr:row>
      <xdr:rowOff>61976</xdr:rowOff>
    </xdr:to>
    <xdr:sp macro="" textlink="">
      <xdr:nvSpPr>
        <xdr:cNvPr id="763" name="楕円 762"/>
        <xdr:cNvSpPr/>
      </xdr:nvSpPr>
      <xdr:spPr>
        <a:xfrm>
          <a:off x="20383500" y="57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78503</xdr:rowOff>
    </xdr:from>
    <xdr:ext cx="469744" cy="259045"/>
    <xdr:sp macro="" textlink="">
      <xdr:nvSpPr>
        <xdr:cNvPr id="764" name="テキスト ボックス 763"/>
        <xdr:cNvSpPr txBox="1"/>
      </xdr:nvSpPr>
      <xdr:spPr>
        <a:xfrm>
          <a:off x="20199428" y="55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122809</xdr:rowOff>
    </xdr:from>
    <xdr:to>
      <xdr:col>102</xdr:col>
      <xdr:colOff>165100</xdr:colOff>
      <xdr:row>36</xdr:row>
      <xdr:rowOff>52959</xdr:rowOff>
    </xdr:to>
    <xdr:sp macro="" textlink="">
      <xdr:nvSpPr>
        <xdr:cNvPr id="765" name="楕円 764"/>
        <xdr:cNvSpPr/>
      </xdr:nvSpPr>
      <xdr:spPr>
        <a:xfrm>
          <a:off x="19494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69486</xdr:rowOff>
    </xdr:from>
    <xdr:ext cx="469744" cy="259045"/>
    <xdr:sp macro="" textlink="">
      <xdr:nvSpPr>
        <xdr:cNvPr id="766" name="テキスト ボックス 765"/>
        <xdr:cNvSpPr txBox="1"/>
      </xdr:nvSpPr>
      <xdr:spPr>
        <a:xfrm>
          <a:off x="19310428" y="589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117475</xdr:rowOff>
    </xdr:from>
    <xdr:to>
      <xdr:col>98</xdr:col>
      <xdr:colOff>38100</xdr:colOff>
      <xdr:row>36</xdr:row>
      <xdr:rowOff>47625</xdr:rowOff>
    </xdr:to>
    <xdr:sp macro="" textlink="">
      <xdr:nvSpPr>
        <xdr:cNvPr id="767" name="楕円 766"/>
        <xdr:cNvSpPr/>
      </xdr:nvSpPr>
      <xdr:spPr>
        <a:xfrm>
          <a:off x="18605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64152</xdr:rowOff>
    </xdr:from>
    <xdr:ext cx="469744" cy="259045"/>
    <xdr:sp macro="" textlink="">
      <xdr:nvSpPr>
        <xdr:cNvPr id="768" name="テキスト ボックス 767"/>
        <xdr:cNvSpPr txBox="1"/>
      </xdr:nvSpPr>
      <xdr:spPr>
        <a:xfrm>
          <a:off x="18421428"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139586</xdr:rowOff>
    </xdr:from>
    <xdr:to>
      <xdr:col>116</xdr:col>
      <xdr:colOff>63500</xdr:colOff>
      <xdr:row>52</xdr:row>
      <xdr:rowOff>141300</xdr:rowOff>
    </xdr:to>
    <xdr:cxnSp macro="">
      <xdr:nvCxnSpPr>
        <xdr:cNvPr id="793" name="直線コネクタ 792"/>
        <xdr:cNvCxnSpPr/>
      </xdr:nvCxnSpPr>
      <xdr:spPr>
        <a:xfrm>
          <a:off x="21323300" y="905498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4" name="貸付金平均値テキスト"/>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78492</xdr:rowOff>
    </xdr:from>
    <xdr:to>
      <xdr:col>111</xdr:col>
      <xdr:colOff>177800</xdr:colOff>
      <xdr:row>52</xdr:row>
      <xdr:rowOff>139586</xdr:rowOff>
    </xdr:to>
    <xdr:cxnSp macro="">
      <xdr:nvCxnSpPr>
        <xdr:cNvPr id="796" name="直線コネクタ 795"/>
        <xdr:cNvCxnSpPr/>
      </xdr:nvCxnSpPr>
      <xdr:spPr>
        <a:xfrm>
          <a:off x="20434300" y="8993892"/>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8" name="テキスト ボックス 797"/>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57061</xdr:rowOff>
    </xdr:from>
    <xdr:to>
      <xdr:col>107</xdr:col>
      <xdr:colOff>50800</xdr:colOff>
      <xdr:row>52</xdr:row>
      <xdr:rowOff>78492</xdr:rowOff>
    </xdr:to>
    <xdr:cxnSp macro="">
      <xdr:nvCxnSpPr>
        <xdr:cNvPr id="799" name="直線コネクタ 798"/>
        <xdr:cNvCxnSpPr/>
      </xdr:nvCxnSpPr>
      <xdr:spPr>
        <a:xfrm>
          <a:off x="19545300" y="897246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1" name="テキスト ボックス 800"/>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57061</xdr:rowOff>
    </xdr:from>
    <xdr:to>
      <xdr:col>102</xdr:col>
      <xdr:colOff>114300</xdr:colOff>
      <xdr:row>52</xdr:row>
      <xdr:rowOff>70606</xdr:rowOff>
    </xdr:to>
    <xdr:cxnSp macro="">
      <xdr:nvCxnSpPr>
        <xdr:cNvPr id="802" name="直線コネクタ 801"/>
        <xdr:cNvCxnSpPr/>
      </xdr:nvCxnSpPr>
      <xdr:spPr>
        <a:xfrm flipV="1">
          <a:off x="18656300" y="8972461"/>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4" name="テキスト ボックス 803"/>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6" name="テキスト ボックス 805"/>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90500</xdr:rowOff>
    </xdr:from>
    <xdr:to>
      <xdr:col>116</xdr:col>
      <xdr:colOff>114300</xdr:colOff>
      <xdr:row>53</xdr:row>
      <xdr:rowOff>20650</xdr:rowOff>
    </xdr:to>
    <xdr:sp macro="" textlink="">
      <xdr:nvSpPr>
        <xdr:cNvPr id="812" name="楕円 811"/>
        <xdr:cNvSpPr/>
      </xdr:nvSpPr>
      <xdr:spPr>
        <a:xfrm>
          <a:off x="22110700" y="90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113377</xdr:rowOff>
    </xdr:from>
    <xdr:ext cx="534377" cy="259045"/>
    <xdr:sp macro="" textlink="">
      <xdr:nvSpPr>
        <xdr:cNvPr id="813" name="貸付金該当値テキスト"/>
        <xdr:cNvSpPr txBox="1"/>
      </xdr:nvSpPr>
      <xdr:spPr>
        <a:xfrm>
          <a:off x="22212300" y="88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88786</xdr:rowOff>
    </xdr:from>
    <xdr:to>
      <xdr:col>112</xdr:col>
      <xdr:colOff>38100</xdr:colOff>
      <xdr:row>53</xdr:row>
      <xdr:rowOff>18936</xdr:rowOff>
    </xdr:to>
    <xdr:sp macro="" textlink="">
      <xdr:nvSpPr>
        <xdr:cNvPr id="814" name="楕円 813"/>
        <xdr:cNvSpPr/>
      </xdr:nvSpPr>
      <xdr:spPr>
        <a:xfrm>
          <a:off x="21272500" y="90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35463</xdr:rowOff>
    </xdr:from>
    <xdr:ext cx="534377" cy="259045"/>
    <xdr:sp macro="" textlink="">
      <xdr:nvSpPr>
        <xdr:cNvPr id="815" name="テキスト ボックス 814"/>
        <xdr:cNvSpPr txBox="1"/>
      </xdr:nvSpPr>
      <xdr:spPr>
        <a:xfrm>
          <a:off x="21056111" y="87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27692</xdr:rowOff>
    </xdr:from>
    <xdr:to>
      <xdr:col>107</xdr:col>
      <xdr:colOff>101600</xdr:colOff>
      <xdr:row>52</xdr:row>
      <xdr:rowOff>129292</xdr:rowOff>
    </xdr:to>
    <xdr:sp macro="" textlink="">
      <xdr:nvSpPr>
        <xdr:cNvPr id="816" name="楕円 815"/>
        <xdr:cNvSpPr/>
      </xdr:nvSpPr>
      <xdr:spPr>
        <a:xfrm>
          <a:off x="20383500" y="8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145819</xdr:rowOff>
    </xdr:from>
    <xdr:ext cx="534377" cy="259045"/>
    <xdr:sp macro="" textlink="">
      <xdr:nvSpPr>
        <xdr:cNvPr id="817" name="テキスト ボックス 816"/>
        <xdr:cNvSpPr txBox="1"/>
      </xdr:nvSpPr>
      <xdr:spPr>
        <a:xfrm>
          <a:off x="20167111" y="87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6261</xdr:rowOff>
    </xdr:from>
    <xdr:to>
      <xdr:col>102</xdr:col>
      <xdr:colOff>165100</xdr:colOff>
      <xdr:row>52</xdr:row>
      <xdr:rowOff>107861</xdr:rowOff>
    </xdr:to>
    <xdr:sp macro="" textlink="">
      <xdr:nvSpPr>
        <xdr:cNvPr id="818" name="楕円 817"/>
        <xdr:cNvSpPr/>
      </xdr:nvSpPr>
      <xdr:spPr>
        <a:xfrm>
          <a:off x="19494500" y="89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124388</xdr:rowOff>
    </xdr:from>
    <xdr:ext cx="534377" cy="259045"/>
    <xdr:sp macro="" textlink="">
      <xdr:nvSpPr>
        <xdr:cNvPr id="819" name="テキスト ボックス 818"/>
        <xdr:cNvSpPr txBox="1"/>
      </xdr:nvSpPr>
      <xdr:spPr>
        <a:xfrm>
          <a:off x="19278111" y="86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19806</xdr:rowOff>
    </xdr:from>
    <xdr:to>
      <xdr:col>98</xdr:col>
      <xdr:colOff>38100</xdr:colOff>
      <xdr:row>52</xdr:row>
      <xdr:rowOff>121406</xdr:rowOff>
    </xdr:to>
    <xdr:sp macro="" textlink="">
      <xdr:nvSpPr>
        <xdr:cNvPr id="820" name="楕円 819"/>
        <xdr:cNvSpPr/>
      </xdr:nvSpPr>
      <xdr:spPr>
        <a:xfrm>
          <a:off x="18605500" y="8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137933</xdr:rowOff>
    </xdr:from>
    <xdr:ext cx="534377" cy="259045"/>
    <xdr:sp macro="" textlink="">
      <xdr:nvSpPr>
        <xdr:cNvPr id="821" name="テキスト ボックス 820"/>
        <xdr:cNvSpPr txBox="1"/>
      </xdr:nvSpPr>
      <xdr:spPr>
        <a:xfrm>
          <a:off x="18389111" y="87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122555</xdr:rowOff>
    </xdr:from>
    <xdr:to>
      <xdr:col>116</xdr:col>
      <xdr:colOff>63500</xdr:colOff>
      <xdr:row>76</xdr:row>
      <xdr:rowOff>5877</xdr:rowOff>
    </xdr:to>
    <xdr:cxnSp macro="">
      <xdr:nvCxnSpPr>
        <xdr:cNvPr id="849" name="直線コネクタ 848"/>
        <xdr:cNvCxnSpPr/>
      </xdr:nvCxnSpPr>
      <xdr:spPr>
        <a:xfrm flipV="1">
          <a:off x="21323300" y="12981305"/>
          <a:ext cx="838200" cy="5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0" name="繰出金平均値テキスト"/>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5877</xdr:rowOff>
    </xdr:from>
    <xdr:to>
      <xdr:col>111</xdr:col>
      <xdr:colOff>177800</xdr:colOff>
      <xdr:row>76</xdr:row>
      <xdr:rowOff>25491</xdr:rowOff>
    </xdr:to>
    <xdr:cxnSp macro="">
      <xdr:nvCxnSpPr>
        <xdr:cNvPr id="852" name="直線コネクタ 851"/>
        <xdr:cNvCxnSpPr/>
      </xdr:nvCxnSpPr>
      <xdr:spPr>
        <a:xfrm flipV="1">
          <a:off x="20434300" y="1303607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4" name="テキスト ボックス 853"/>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12004</xdr:rowOff>
    </xdr:from>
    <xdr:to>
      <xdr:col>107</xdr:col>
      <xdr:colOff>50800</xdr:colOff>
      <xdr:row>76</xdr:row>
      <xdr:rowOff>25491</xdr:rowOff>
    </xdr:to>
    <xdr:cxnSp macro="">
      <xdr:nvCxnSpPr>
        <xdr:cNvPr id="855" name="直線コネクタ 854"/>
        <xdr:cNvCxnSpPr/>
      </xdr:nvCxnSpPr>
      <xdr:spPr>
        <a:xfrm>
          <a:off x="19545300" y="12699304"/>
          <a:ext cx="889000" cy="3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7" name="テキスト ボックス 856"/>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12004</xdr:rowOff>
    </xdr:from>
    <xdr:to>
      <xdr:col>102</xdr:col>
      <xdr:colOff>114300</xdr:colOff>
      <xdr:row>74</xdr:row>
      <xdr:rowOff>107559</xdr:rowOff>
    </xdr:to>
    <xdr:cxnSp macro="">
      <xdr:nvCxnSpPr>
        <xdr:cNvPr id="858" name="直線コネクタ 857"/>
        <xdr:cNvCxnSpPr/>
      </xdr:nvCxnSpPr>
      <xdr:spPr>
        <a:xfrm flipV="1">
          <a:off x="18656300" y="12699304"/>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2" name="テキスト ボックス 861"/>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68" name="楕円 867"/>
        <xdr:cNvSpPr/>
      </xdr:nvSpPr>
      <xdr:spPr>
        <a:xfrm>
          <a:off x="221107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50182</xdr:rowOff>
    </xdr:from>
    <xdr:ext cx="534377" cy="259045"/>
    <xdr:sp macro="" textlink="">
      <xdr:nvSpPr>
        <xdr:cNvPr id="869" name="繰出金該当値テキスト"/>
        <xdr:cNvSpPr txBox="1"/>
      </xdr:nvSpPr>
      <xdr:spPr>
        <a:xfrm>
          <a:off x="22212300" y="12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126528</xdr:rowOff>
    </xdr:from>
    <xdr:to>
      <xdr:col>112</xdr:col>
      <xdr:colOff>38100</xdr:colOff>
      <xdr:row>76</xdr:row>
      <xdr:rowOff>56679</xdr:rowOff>
    </xdr:to>
    <xdr:sp macro="" textlink="">
      <xdr:nvSpPr>
        <xdr:cNvPr id="870" name="楕円 869"/>
        <xdr:cNvSpPr/>
      </xdr:nvSpPr>
      <xdr:spPr>
        <a:xfrm>
          <a:off x="21272500" y="12985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47804</xdr:rowOff>
    </xdr:from>
    <xdr:ext cx="534377" cy="259045"/>
    <xdr:sp macro="" textlink="">
      <xdr:nvSpPr>
        <xdr:cNvPr id="871" name="テキスト ボックス 870"/>
        <xdr:cNvSpPr txBox="1"/>
      </xdr:nvSpPr>
      <xdr:spPr>
        <a:xfrm>
          <a:off x="21056111" y="1307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146141</xdr:rowOff>
    </xdr:from>
    <xdr:to>
      <xdr:col>107</xdr:col>
      <xdr:colOff>101600</xdr:colOff>
      <xdr:row>76</xdr:row>
      <xdr:rowOff>76291</xdr:rowOff>
    </xdr:to>
    <xdr:sp macro="" textlink="">
      <xdr:nvSpPr>
        <xdr:cNvPr id="872" name="楕円 871"/>
        <xdr:cNvSpPr/>
      </xdr:nvSpPr>
      <xdr:spPr>
        <a:xfrm>
          <a:off x="20383500" y="1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67418</xdr:rowOff>
    </xdr:from>
    <xdr:ext cx="534377" cy="259045"/>
    <xdr:sp macro="" textlink="">
      <xdr:nvSpPr>
        <xdr:cNvPr id="873" name="テキスト ボックス 872"/>
        <xdr:cNvSpPr txBox="1"/>
      </xdr:nvSpPr>
      <xdr:spPr>
        <a:xfrm>
          <a:off x="20167111" y="130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132654</xdr:rowOff>
    </xdr:from>
    <xdr:to>
      <xdr:col>102</xdr:col>
      <xdr:colOff>165100</xdr:colOff>
      <xdr:row>74</xdr:row>
      <xdr:rowOff>62804</xdr:rowOff>
    </xdr:to>
    <xdr:sp macro="" textlink="">
      <xdr:nvSpPr>
        <xdr:cNvPr id="874" name="楕円 873"/>
        <xdr:cNvSpPr/>
      </xdr:nvSpPr>
      <xdr:spPr>
        <a:xfrm>
          <a:off x="19494500" y="126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53931</xdr:rowOff>
    </xdr:from>
    <xdr:ext cx="534377" cy="259045"/>
    <xdr:sp macro="" textlink="">
      <xdr:nvSpPr>
        <xdr:cNvPr id="875" name="テキスト ボックス 874"/>
        <xdr:cNvSpPr txBox="1"/>
      </xdr:nvSpPr>
      <xdr:spPr>
        <a:xfrm>
          <a:off x="19278111" y="127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56759</xdr:rowOff>
    </xdr:from>
    <xdr:to>
      <xdr:col>98</xdr:col>
      <xdr:colOff>38100</xdr:colOff>
      <xdr:row>74</xdr:row>
      <xdr:rowOff>158359</xdr:rowOff>
    </xdr:to>
    <xdr:sp macro="" textlink="">
      <xdr:nvSpPr>
        <xdr:cNvPr id="876" name="楕円 875"/>
        <xdr:cNvSpPr/>
      </xdr:nvSpPr>
      <xdr:spPr>
        <a:xfrm>
          <a:off x="18605500" y="127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149486</xdr:rowOff>
    </xdr:from>
    <xdr:ext cx="534377" cy="259045"/>
    <xdr:sp macro="" textlink="">
      <xdr:nvSpPr>
        <xdr:cNvPr id="877" name="テキスト ボックス 876"/>
        <xdr:cNvSpPr txBox="1"/>
      </xdr:nvSpPr>
      <xdr:spPr>
        <a:xfrm>
          <a:off x="18389111" y="128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391,951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22,104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50,158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円）となっており、前年度と同水準である。類似団体平均との比較では低い水準となっており、これは平成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年度までの定員適正化計画の実施による削減、その後の適正な定員管理により類似団体平均と比較して職員数が少ないことが主な要因である。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97,262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10,624</a:t>
          </a:r>
          <a:r>
            <a:rPr kumimoji="1" lang="ja-JP" altLang="en-US" sz="1300">
              <a:latin typeface="ＭＳ Ｐゴシック" panose="020B0600070205080204" pitchFamily="50" charset="-128"/>
              <a:ea typeface="ＭＳ Ｐゴシック" panose="020B0600070205080204" pitchFamily="50" charset="-128"/>
            </a:rPr>
            <a:t>円）であり、前年度から大きく減少しているが、その主な要因は令和３年度において子育て世帯への臨時特別給付金により大きく増加していたためである。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5,954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+5,616</a:t>
          </a:r>
          <a:r>
            <a:rPr kumimoji="1" lang="ja-JP" altLang="en-US" sz="1300">
              <a:latin typeface="ＭＳ Ｐゴシック" panose="020B0600070205080204" pitchFamily="50" charset="-128"/>
              <a:ea typeface="ＭＳ Ｐゴシック" panose="020B0600070205080204" pitchFamily="50" charset="-128"/>
            </a:rPr>
            <a:t>円）で、令和４年度台風１５号等により発生した災害の復旧工事の実施が要因である。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142,387
140,464
194.06
58,657,677
55,808,756
2,610,127
29,488,593
40,411,572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125549</xdr:rowOff>
    </xdr:from>
    <xdr:to>
      <xdr:col>24</xdr:col>
      <xdr:colOff>63500</xdr:colOff>
      <xdr:row>38</xdr:row>
      <xdr:rowOff>141877</xdr:rowOff>
    </xdr:to>
    <xdr:cxnSp macro="">
      <xdr:nvCxnSpPr>
        <xdr:cNvPr id="63" name="直線コネクタ 62"/>
        <xdr:cNvCxnSpPr/>
      </xdr:nvCxnSpPr>
      <xdr:spPr>
        <a:xfrm>
          <a:off x="3797300" y="66406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125549</xdr:rowOff>
    </xdr:from>
    <xdr:to>
      <xdr:col>19</xdr:col>
      <xdr:colOff>177800</xdr:colOff>
      <xdr:row>38</xdr:row>
      <xdr:rowOff>150585</xdr:rowOff>
    </xdr:to>
    <xdr:cxnSp macro="">
      <xdr:nvCxnSpPr>
        <xdr:cNvPr id="66" name="直線コネクタ 65"/>
        <xdr:cNvCxnSpPr/>
      </xdr:nvCxnSpPr>
      <xdr:spPr>
        <a:xfrm flipV="1">
          <a:off x="2908300" y="6640649"/>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150585</xdr:rowOff>
    </xdr:from>
    <xdr:to>
      <xdr:col>15</xdr:col>
      <xdr:colOff>50800</xdr:colOff>
      <xdr:row>39</xdr:row>
      <xdr:rowOff>42273</xdr:rowOff>
    </xdr:to>
    <xdr:cxnSp macro="">
      <xdr:nvCxnSpPr>
        <xdr:cNvPr id="69" name="直線コネクタ 68"/>
        <xdr:cNvCxnSpPr/>
      </xdr:nvCxnSpPr>
      <xdr:spPr>
        <a:xfrm flipV="1">
          <a:off x="2019300" y="6665685"/>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73297</xdr:rowOff>
    </xdr:from>
    <xdr:to>
      <xdr:col>10</xdr:col>
      <xdr:colOff>114300</xdr:colOff>
      <xdr:row>39</xdr:row>
      <xdr:rowOff>42273</xdr:rowOff>
    </xdr:to>
    <xdr:cxnSp macro="">
      <xdr:nvCxnSpPr>
        <xdr:cNvPr id="72" name="直線コネクタ 71"/>
        <xdr:cNvCxnSpPr/>
      </xdr:nvCxnSpPr>
      <xdr:spPr>
        <a:xfrm>
          <a:off x="1130300" y="6588397"/>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91077</xdr:rowOff>
    </xdr:from>
    <xdr:to>
      <xdr:col>24</xdr:col>
      <xdr:colOff>114300</xdr:colOff>
      <xdr:row>39</xdr:row>
      <xdr:rowOff>21227</xdr:rowOff>
    </xdr:to>
    <xdr:sp macro="" textlink="">
      <xdr:nvSpPr>
        <xdr:cNvPr id="82" name="楕円 81"/>
        <xdr:cNvSpPr/>
      </xdr:nvSpPr>
      <xdr:spPr>
        <a:xfrm>
          <a:off x="4584700" y="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6004</xdr:rowOff>
    </xdr:from>
    <xdr:ext cx="469744" cy="259045"/>
    <xdr:sp macro="" textlink="">
      <xdr:nvSpPr>
        <xdr:cNvPr id="83" name="議会費該当値テキスト"/>
        <xdr:cNvSpPr txBox="1"/>
      </xdr:nvSpPr>
      <xdr:spPr>
        <a:xfrm>
          <a:off x="4686300" y="652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74749</xdr:rowOff>
    </xdr:from>
    <xdr:to>
      <xdr:col>20</xdr:col>
      <xdr:colOff>38100</xdr:colOff>
      <xdr:row>39</xdr:row>
      <xdr:rowOff>4899</xdr:rowOff>
    </xdr:to>
    <xdr:sp macro="" textlink="">
      <xdr:nvSpPr>
        <xdr:cNvPr id="84" name="楕円 83"/>
        <xdr:cNvSpPr/>
      </xdr:nvSpPr>
      <xdr:spPr>
        <a:xfrm>
          <a:off x="3746500" y="65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167476</xdr:rowOff>
    </xdr:from>
    <xdr:ext cx="469744" cy="259045"/>
    <xdr:sp macro="" textlink="">
      <xdr:nvSpPr>
        <xdr:cNvPr id="85" name="テキスト ボックス 84"/>
        <xdr:cNvSpPr txBox="1"/>
      </xdr:nvSpPr>
      <xdr:spPr>
        <a:xfrm>
          <a:off x="3562428" y="668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99785</xdr:rowOff>
    </xdr:from>
    <xdr:to>
      <xdr:col>15</xdr:col>
      <xdr:colOff>101600</xdr:colOff>
      <xdr:row>39</xdr:row>
      <xdr:rowOff>29935</xdr:rowOff>
    </xdr:to>
    <xdr:sp macro="" textlink="">
      <xdr:nvSpPr>
        <xdr:cNvPr id="86" name="楕円 85"/>
        <xdr:cNvSpPr/>
      </xdr:nvSpPr>
      <xdr:spPr>
        <a:xfrm>
          <a:off x="2857500" y="66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21062</xdr:rowOff>
    </xdr:from>
    <xdr:ext cx="469744" cy="259045"/>
    <xdr:sp macro="" textlink="">
      <xdr:nvSpPr>
        <xdr:cNvPr id="87" name="テキスト ボックス 86"/>
        <xdr:cNvSpPr txBox="1"/>
      </xdr:nvSpPr>
      <xdr:spPr>
        <a:xfrm>
          <a:off x="2673428" y="67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162923</xdr:rowOff>
    </xdr:from>
    <xdr:to>
      <xdr:col>10</xdr:col>
      <xdr:colOff>165100</xdr:colOff>
      <xdr:row>39</xdr:row>
      <xdr:rowOff>93073</xdr:rowOff>
    </xdr:to>
    <xdr:sp macro="" textlink="">
      <xdr:nvSpPr>
        <xdr:cNvPr id="88" name="楕円 87"/>
        <xdr:cNvSpPr/>
      </xdr:nvSpPr>
      <xdr:spPr>
        <a:xfrm>
          <a:off x="1968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84200</xdr:rowOff>
    </xdr:from>
    <xdr:ext cx="469744" cy="259045"/>
    <xdr:sp macro="" textlink="">
      <xdr:nvSpPr>
        <xdr:cNvPr id="89" name="テキスト ボックス 88"/>
        <xdr:cNvSpPr txBox="1"/>
      </xdr:nvSpPr>
      <xdr:spPr>
        <a:xfrm>
          <a:off x="1784428" y="677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22497</xdr:rowOff>
    </xdr:from>
    <xdr:to>
      <xdr:col>6</xdr:col>
      <xdr:colOff>38100</xdr:colOff>
      <xdr:row>38</xdr:row>
      <xdr:rowOff>124097</xdr:rowOff>
    </xdr:to>
    <xdr:sp macro="" textlink="">
      <xdr:nvSpPr>
        <xdr:cNvPr id="90" name="楕円 89"/>
        <xdr:cNvSpPr/>
      </xdr:nvSpPr>
      <xdr:spPr>
        <a:xfrm>
          <a:off x="1079500" y="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115224</xdr:rowOff>
    </xdr:from>
    <xdr:ext cx="469744" cy="259045"/>
    <xdr:sp macro="" textlink="">
      <xdr:nvSpPr>
        <xdr:cNvPr id="91" name="テキスト ボックス 90"/>
        <xdr:cNvSpPr txBox="1"/>
      </xdr:nvSpPr>
      <xdr:spPr>
        <a:xfrm>
          <a:off x="895428"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95479</xdr:rowOff>
    </xdr:from>
    <xdr:to>
      <xdr:col>24</xdr:col>
      <xdr:colOff>63500</xdr:colOff>
      <xdr:row>58</xdr:row>
      <xdr:rowOff>74714</xdr:rowOff>
    </xdr:to>
    <xdr:cxnSp macro="">
      <xdr:nvCxnSpPr>
        <xdr:cNvPr id="121" name="直線コネクタ 120"/>
        <xdr:cNvCxnSpPr/>
      </xdr:nvCxnSpPr>
      <xdr:spPr>
        <a:xfrm>
          <a:off x="3797300" y="9696679"/>
          <a:ext cx="838200" cy="3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27013</xdr:rowOff>
    </xdr:from>
    <xdr:to>
      <xdr:col>19</xdr:col>
      <xdr:colOff>177800</xdr:colOff>
      <xdr:row>56</xdr:row>
      <xdr:rowOff>95479</xdr:rowOff>
    </xdr:to>
    <xdr:cxnSp macro="">
      <xdr:nvCxnSpPr>
        <xdr:cNvPr id="124" name="直線コネクタ 123"/>
        <xdr:cNvCxnSpPr/>
      </xdr:nvCxnSpPr>
      <xdr:spPr>
        <a:xfrm>
          <a:off x="2908300" y="8770963"/>
          <a:ext cx="889000" cy="9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27013</xdr:rowOff>
    </xdr:from>
    <xdr:to>
      <xdr:col>15</xdr:col>
      <xdr:colOff>50800</xdr:colOff>
      <xdr:row>58</xdr:row>
      <xdr:rowOff>128575</xdr:rowOff>
    </xdr:to>
    <xdr:cxnSp macro="">
      <xdr:nvCxnSpPr>
        <xdr:cNvPr id="127" name="直線コネクタ 126"/>
        <xdr:cNvCxnSpPr/>
      </xdr:nvCxnSpPr>
      <xdr:spPr>
        <a:xfrm flipV="1">
          <a:off x="2019300" y="8770963"/>
          <a:ext cx="889000" cy="130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146101</xdr:rowOff>
    </xdr:from>
    <xdr:to>
      <xdr:col>10</xdr:col>
      <xdr:colOff>114300</xdr:colOff>
      <xdr:row>58</xdr:row>
      <xdr:rowOff>128575</xdr:rowOff>
    </xdr:to>
    <xdr:cxnSp macro="">
      <xdr:nvCxnSpPr>
        <xdr:cNvPr id="130" name="直線コネクタ 129"/>
        <xdr:cNvCxnSpPr/>
      </xdr:nvCxnSpPr>
      <xdr:spPr>
        <a:xfrm>
          <a:off x="1130300" y="9918751"/>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23914</xdr:rowOff>
    </xdr:from>
    <xdr:to>
      <xdr:col>24</xdr:col>
      <xdr:colOff>114300</xdr:colOff>
      <xdr:row>58</xdr:row>
      <xdr:rowOff>125514</xdr:rowOff>
    </xdr:to>
    <xdr:sp macro="" textlink="">
      <xdr:nvSpPr>
        <xdr:cNvPr id="140" name="楕円 139"/>
        <xdr:cNvSpPr/>
      </xdr:nvSpPr>
      <xdr:spPr>
        <a:xfrm>
          <a:off x="4584700" y="99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2341</xdr:rowOff>
    </xdr:from>
    <xdr:ext cx="534377" cy="259045"/>
    <xdr:sp macro="" textlink="">
      <xdr:nvSpPr>
        <xdr:cNvPr id="141" name="総務費該当値テキスト"/>
        <xdr:cNvSpPr txBox="1"/>
      </xdr:nvSpPr>
      <xdr:spPr>
        <a:xfrm>
          <a:off x="4686300" y="99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44679</xdr:rowOff>
    </xdr:from>
    <xdr:to>
      <xdr:col>20</xdr:col>
      <xdr:colOff>38100</xdr:colOff>
      <xdr:row>56</xdr:row>
      <xdr:rowOff>146279</xdr:rowOff>
    </xdr:to>
    <xdr:sp macro="" textlink="">
      <xdr:nvSpPr>
        <xdr:cNvPr id="142" name="楕円 141"/>
        <xdr:cNvSpPr/>
      </xdr:nvSpPr>
      <xdr:spPr>
        <a:xfrm>
          <a:off x="3746500" y="96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162806</xdr:rowOff>
    </xdr:from>
    <xdr:ext cx="534377" cy="259045"/>
    <xdr:sp macro="" textlink="">
      <xdr:nvSpPr>
        <xdr:cNvPr id="143" name="テキスト ボックス 142"/>
        <xdr:cNvSpPr txBox="1"/>
      </xdr:nvSpPr>
      <xdr:spPr>
        <a:xfrm>
          <a:off x="3530111" y="94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147663</xdr:rowOff>
    </xdr:from>
    <xdr:to>
      <xdr:col>15</xdr:col>
      <xdr:colOff>101600</xdr:colOff>
      <xdr:row>51</xdr:row>
      <xdr:rowOff>77813</xdr:rowOff>
    </xdr:to>
    <xdr:sp macro="" textlink="">
      <xdr:nvSpPr>
        <xdr:cNvPr id="144" name="楕円 143"/>
        <xdr:cNvSpPr/>
      </xdr:nvSpPr>
      <xdr:spPr>
        <a:xfrm>
          <a:off x="2857500" y="87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68940</xdr:rowOff>
    </xdr:from>
    <xdr:ext cx="599010" cy="259045"/>
    <xdr:sp macro="" textlink="">
      <xdr:nvSpPr>
        <xdr:cNvPr id="145" name="テキスト ボックス 144"/>
        <xdr:cNvSpPr txBox="1"/>
      </xdr:nvSpPr>
      <xdr:spPr>
        <a:xfrm>
          <a:off x="2608795" y="881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77775</xdr:rowOff>
    </xdr:from>
    <xdr:to>
      <xdr:col>10</xdr:col>
      <xdr:colOff>165100</xdr:colOff>
      <xdr:row>59</xdr:row>
      <xdr:rowOff>7925</xdr:rowOff>
    </xdr:to>
    <xdr:sp macro="" textlink="">
      <xdr:nvSpPr>
        <xdr:cNvPr id="146" name="楕円 145"/>
        <xdr:cNvSpPr/>
      </xdr:nvSpPr>
      <xdr:spPr>
        <a:xfrm>
          <a:off x="19685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170502</xdr:rowOff>
    </xdr:from>
    <xdr:ext cx="534377" cy="259045"/>
    <xdr:sp macro="" textlink="">
      <xdr:nvSpPr>
        <xdr:cNvPr id="147" name="テキスト ボックス 146"/>
        <xdr:cNvSpPr txBox="1"/>
      </xdr:nvSpPr>
      <xdr:spPr>
        <a:xfrm>
          <a:off x="1752111" y="101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95301</xdr:rowOff>
    </xdr:from>
    <xdr:to>
      <xdr:col>6</xdr:col>
      <xdr:colOff>38100</xdr:colOff>
      <xdr:row>58</xdr:row>
      <xdr:rowOff>25451</xdr:rowOff>
    </xdr:to>
    <xdr:sp macro="" textlink="">
      <xdr:nvSpPr>
        <xdr:cNvPr id="148" name="楕円 147"/>
        <xdr:cNvSpPr/>
      </xdr:nvSpPr>
      <xdr:spPr>
        <a:xfrm>
          <a:off x="1079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41978</xdr:rowOff>
    </xdr:from>
    <xdr:ext cx="534377" cy="259045"/>
    <xdr:sp macro="" textlink="">
      <xdr:nvSpPr>
        <xdr:cNvPr id="149" name="テキスト ボックス 148"/>
        <xdr:cNvSpPr txBox="1"/>
      </xdr:nvSpPr>
      <xdr:spPr>
        <a:xfrm>
          <a:off x="863111" y="96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127862</xdr:rowOff>
    </xdr:from>
    <xdr:to>
      <xdr:col>24</xdr:col>
      <xdr:colOff>62865</xdr:colOff>
      <xdr:row>76</xdr:row>
      <xdr:rowOff>110210</xdr:rowOff>
    </xdr:to>
    <xdr:cxnSp macro="">
      <xdr:nvCxnSpPr>
        <xdr:cNvPr id="176" name="直線コネクタ 175"/>
        <xdr:cNvCxnSpPr/>
      </xdr:nvCxnSpPr>
      <xdr:spPr>
        <a:xfrm flipV="1">
          <a:off x="4633595" y="12129362"/>
          <a:ext cx="1270" cy="10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114037</xdr:rowOff>
    </xdr:from>
    <xdr:ext cx="599010" cy="259045"/>
    <xdr:sp macro="" textlink="">
      <xdr:nvSpPr>
        <xdr:cNvPr id="177" name="民生費最小値テキスト"/>
        <xdr:cNvSpPr txBox="1"/>
      </xdr:nvSpPr>
      <xdr:spPr>
        <a:xfrm>
          <a:off x="4686300" y="131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110210</xdr:rowOff>
    </xdr:from>
    <xdr:to>
      <xdr:col>24</xdr:col>
      <xdr:colOff>152400</xdr:colOff>
      <xdr:row>76</xdr:row>
      <xdr:rowOff>110210</xdr:rowOff>
    </xdr:to>
    <xdr:cxnSp macro="">
      <xdr:nvCxnSpPr>
        <xdr:cNvPr id="178" name="直線コネクタ 177"/>
        <xdr:cNvCxnSpPr/>
      </xdr:nvCxnSpPr>
      <xdr:spPr>
        <a:xfrm>
          <a:off x="4546600" y="1314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74539</xdr:rowOff>
    </xdr:from>
    <xdr:ext cx="599010" cy="259045"/>
    <xdr:sp macro="" textlink="">
      <xdr:nvSpPr>
        <xdr:cNvPr id="179" name="民生費最大値テキスト"/>
        <xdr:cNvSpPr txBox="1"/>
      </xdr:nvSpPr>
      <xdr:spPr>
        <a:xfrm>
          <a:off x="4686300" y="1190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127862</xdr:rowOff>
    </xdr:from>
    <xdr:to>
      <xdr:col>24</xdr:col>
      <xdr:colOff>152400</xdr:colOff>
      <xdr:row>70</xdr:row>
      <xdr:rowOff>127862</xdr:rowOff>
    </xdr:to>
    <xdr:cxnSp macro="">
      <xdr:nvCxnSpPr>
        <xdr:cNvPr id="180" name="直線コネクタ 179"/>
        <xdr:cNvCxnSpPr/>
      </xdr:nvCxnSpPr>
      <xdr:spPr>
        <a:xfrm>
          <a:off x="4546600" y="1212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139733</xdr:rowOff>
    </xdr:from>
    <xdr:to>
      <xdr:col>24</xdr:col>
      <xdr:colOff>63500</xdr:colOff>
      <xdr:row>75</xdr:row>
      <xdr:rowOff>116170</xdr:rowOff>
    </xdr:to>
    <xdr:cxnSp macro="">
      <xdr:nvCxnSpPr>
        <xdr:cNvPr id="181" name="直線コネクタ 180"/>
        <xdr:cNvCxnSpPr/>
      </xdr:nvCxnSpPr>
      <xdr:spPr>
        <a:xfrm>
          <a:off x="3797300" y="12827033"/>
          <a:ext cx="838200" cy="1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102812</xdr:rowOff>
    </xdr:from>
    <xdr:ext cx="599010" cy="259045"/>
    <xdr:sp macro="" textlink="">
      <xdr:nvSpPr>
        <xdr:cNvPr id="182" name="民生費平均値テキスト"/>
        <xdr:cNvSpPr txBox="1"/>
      </xdr:nvSpPr>
      <xdr:spPr>
        <a:xfrm>
          <a:off x="4686300" y="1244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79935</xdr:rowOff>
    </xdr:from>
    <xdr:to>
      <xdr:col>24</xdr:col>
      <xdr:colOff>114300</xdr:colOff>
      <xdr:row>74</xdr:row>
      <xdr:rowOff>10085</xdr:rowOff>
    </xdr:to>
    <xdr:sp macro="" textlink="">
      <xdr:nvSpPr>
        <xdr:cNvPr id="183" name="フローチャート: 判断 182"/>
        <xdr:cNvSpPr/>
      </xdr:nvSpPr>
      <xdr:spPr>
        <a:xfrm>
          <a:off x="4584700" y="1259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139733</xdr:rowOff>
    </xdr:from>
    <xdr:to>
      <xdr:col>19</xdr:col>
      <xdr:colOff>177800</xdr:colOff>
      <xdr:row>77</xdr:row>
      <xdr:rowOff>20061</xdr:rowOff>
    </xdr:to>
    <xdr:cxnSp macro="">
      <xdr:nvCxnSpPr>
        <xdr:cNvPr id="184" name="直線コネクタ 183"/>
        <xdr:cNvCxnSpPr/>
      </xdr:nvCxnSpPr>
      <xdr:spPr>
        <a:xfrm flipV="1">
          <a:off x="2908300" y="12827033"/>
          <a:ext cx="889000" cy="3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107221</xdr:rowOff>
    </xdr:from>
    <xdr:to>
      <xdr:col>20</xdr:col>
      <xdr:colOff>38100</xdr:colOff>
      <xdr:row>73</xdr:row>
      <xdr:rowOff>37371</xdr:rowOff>
    </xdr:to>
    <xdr:sp macro="" textlink="">
      <xdr:nvSpPr>
        <xdr:cNvPr id="185" name="フローチャート: 判断 184"/>
        <xdr:cNvSpPr/>
      </xdr:nvSpPr>
      <xdr:spPr>
        <a:xfrm>
          <a:off x="37465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53898</xdr:rowOff>
    </xdr:from>
    <xdr:ext cx="599010" cy="259045"/>
    <xdr:sp macro="" textlink="">
      <xdr:nvSpPr>
        <xdr:cNvPr id="186" name="テキスト ボックス 185"/>
        <xdr:cNvSpPr txBox="1"/>
      </xdr:nvSpPr>
      <xdr:spPr>
        <a:xfrm>
          <a:off x="3497795" y="122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20061</xdr:rowOff>
    </xdr:from>
    <xdr:to>
      <xdr:col>15</xdr:col>
      <xdr:colOff>50800</xdr:colOff>
      <xdr:row>77</xdr:row>
      <xdr:rowOff>141920</xdr:rowOff>
    </xdr:to>
    <xdr:cxnSp macro="">
      <xdr:nvCxnSpPr>
        <xdr:cNvPr id="187" name="直線コネクタ 186"/>
        <xdr:cNvCxnSpPr/>
      </xdr:nvCxnSpPr>
      <xdr:spPr>
        <a:xfrm flipV="1">
          <a:off x="2019300" y="13221711"/>
          <a:ext cx="889000" cy="1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160321</xdr:rowOff>
    </xdr:from>
    <xdr:to>
      <xdr:col>15</xdr:col>
      <xdr:colOff>101600</xdr:colOff>
      <xdr:row>75</xdr:row>
      <xdr:rowOff>90471</xdr:rowOff>
    </xdr:to>
    <xdr:sp macro="" textlink="">
      <xdr:nvSpPr>
        <xdr:cNvPr id="188" name="フローチャート: 判断 187"/>
        <xdr:cNvSpPr/>
      </xdr:nvSpPr>
      <xdr:spPr>
        <a:xfrm>
          <a:off x="2857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106998</xdr:rowOff>
    </xdr:from>
    <xdr:ext cx="599010" cy="259045"/>
    <xdr:sp macro="" textlink="">
      <xdr:nvSpPr>
        <xdr:cNvPr id="189" name="テキスト ボックス 188"/>
        <xdr:cNvSpPr txBox="1"/>
      </xdr:nvSpPr>
      <xdr:spPr>
        <a:xfrm>
          <a:off x="2608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141920</xdr:rowOff>
    </xdr:from>
    <xdr:to>
      <xdr:col>10</xdr:col>
      <xdr:colOff>114300</xdr:colOff>
      <xdr:row>78</xdr:row>
      <xdr:rowOff>99254</xdr:rowOff>
    </xdr:to>
    <xdr:cxnSp macro="">
      <xdr:nvCxnSpPr>
        <xdr:cNvPr id="190" name="直線コネクタ 189"/>
        <xdr:cNvCxnSpPr/>
      </xdr:nvCxnSpPr>
      <xdr:spPr>
        <a:xfrm flipV="1">
          <a:off x="1130300" y="13343570"/>
          <a:ext cx="889000" cy="1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71102</xdr:rowOff>
    </xdr:from>
    <xdr:to>
      <xdr:col>10</xdr:col>
      <xdr:colOff>165100</xdr:colOff>
      <xdr:row>76</xdr:row>
      <xdr:rowOff>1253</xdr:rowOff>
    </xdr:to>
    <xdr:sp macro="" textlink="">
      <xdr:nvSpPr>
        <xdr:cNvPr id="191" name="フローチャート: 判断 190"/>
        <xdr:cNvSpPr/>
      </xdr:nvSpPr>
      <xdr:spPr>
        <a:xfrm>
          <a:off x="1968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17779</xdr:rowOff>
    </xdr:from>
    <xdr:ext cx="599010" cy="259045"/>
    <xdr:sp macro="" textlink="">
      <xdr:nvSpPr>
        <xdr:cNvPr id="192" name="テキスト ボックス 191"/>
        <xdr:cNvSpPr txBox="1"/>
      </xdr:nvSpPr>
      <xdr:spPr>
        <a:xfrm>
          <a:off x="1719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31080</xdr:rowOff>
    </xdr:from>
    <xdr:to>
      <xdr:col>6</xdr:col>
      <xdr:colOff>38100</xdr:colOff>
      <xdr:row>76</xdr:row>
      <xdr:rowOff>132680</xdr:rowOff>
    </xdr:to>
    <xdr:sp macro="" textlink="">
      <xdr:nvSpPr>
        <xdr:cNvPr id="193" name="フローチャート: 判断 192"/>
        <xdr:cNvSpPr/>
      </xdr:nvSpPr>
      <xdr:spPr>
        <a:xfrm>
          <a:off x="1079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149207</xdr:rowOff>
    </xdr:from>
    <xdr:ext cx="599010" cy="259045"/>
    <xdr:sp macro="" textlink="">
      <xdr:nvSpPr>
        <xdr:cNvPr id="194" name="テキスト ボックス 193"/>
        <xdr:cNvSpPr txBox="1"/>
      </xdr:nvSpPr>
      <xdr:spPr>
        <a:xfrm>
          <a:off x="830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65370</xdr:rowOff>
    </xdr:from>
    <xdr:to>
      <xdr:col>24</xdr:col>
      <xdr:colOff>114300</xdr:colOff>
      <xdr:row>75</xdr:row>
      <xdr:rowOff>166970</xdr:rowOff>
    </xdr:to>
    <xdr:sp macro="" textlink="">
      <xdr:nvSpPr>
        <xdr:cNvPr id="200" name="楕円 199"/>
        <xdr:cNvSpPr/>
      </xdr:nvSpPr>
      <xdr:spPr>
        <a:xfrm>
          <a:off x="4584700" y="129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43797</xdr:rowOff>
    </xdr:from>
    <xdr:ext cx="599010" cy="259045"/>
    <xdr:sp macro="" textlink="">
      <xdr:nvSpPr>
        <xdr:cNvPr id="201" name="民生費該当値テキスト"/>
        <xdr:cNvSpPr txBox="1"/>
      </xdr:nvSpPr>
      <xdr:spPr>
        <a:xfrm>
          <a:off x="4686300" y="1290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88933</xdr:rowOff>
    </xdr:from>
    <xdr:to>
      <xdr:col>20</xdr:col>
      <xdr:colOff>38100</xdr:colOff>
      <xdr:row>75</xdr:row>
      <xdr:rowOff>19083</xdr:rowOff>
    </xdr:to>
    <xdr:sp macro="" textlink="">
      <xdr:nvSpPr>
        <xdr:cNvPr id="202" name="楕円 201"/>
        <xdr:cNvSpPr/>
      </xdr:nvSpPr>
      <xdr:spPr>
        <a:xfrm>
          <a:off x="3746500" y="127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10210</xdr:rowOff>
    </xdr:from>
    <xdr:ext cx="599010" cy="259045"/>
    <xdr:sp macro="" textlink="">
      <xdr:nvSpPr>
        <xdr:cNvPr id="203" name="テキスト ボックス 202"/>
        <xdr:cNvSpPr txBox="1"/>
      </xdr:nvSpPr>
      <xdr:spPr>
        <a:xfrm>
          <a:off x="3497795" y="1286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140711</xdr:rowOff>
    </xdr:from>
    <xdr:to>
      <xdr:col>15</xdr:col>
      <xdr:colOff>101600</xdr:colOff>
      <xdr:row>77</xdr:row>
      <xdr:rowOff>70861</xdr:rowOff>
    </xdr:to>
    <xdr:sp macro="" textlink="">
      <xdr:nvSpPr>
        <xdr:cNvPr id="204" name="楕円 203"/>
        <xdr:cNvSpPr/>
      </xdr:nvSpPr>
      <xdr:spPr>
        <a:xfrm>
          <a:off x="2857500" y="13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61988</xdr:rowOff>
    </xdr:from>
    <xdr:ext cx="599010" cy="259045"/>
    <xdr:sp macro="" textlink="">
      <xdr:nvSpPr>
        <xdr:cNvPr id="205" name="テキスト ボックス 204"/>
        <xdr:cNvSpPr txBox="1"/>
      </xdr:nvSpPr>
      <xdr:spPr>
        <a:xfrm>
          <a:off x="2608795" y="1326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91120</xdr:rowOff>
    </xdr:from>
    <xdr:to>
      <xdr:col>10</xdr:col>
      <xdr:colOff>165100</xdr:colOff>
      <xdr:row>78</xdr:row>
      <xdr:rowOff>21270</xdr:rowOff>
    </xdr:to>
    <xdr:sp macro="" textlink="">
      <xdr:nvSpPr>
        <xdr:cNvPr id="206" name="楕円 205"/>
        <xdr:cNvSpPr/>
      </xdr:nvSpPr>
      <xdr:spPr>
        <a:xfrm>
          <a:off x="1968500" y="132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12397</xdr:rowOff>
    </xdr:from>
    <xdr:ext cx="599010" cy="259045"/>
    <xdr:sp macro="" textlink="">
      <xdr:nvSpPr>
        <xdr:cNvPr id="207" name="テキスト ボックス 206"/>
        <xdr:cNvSpPr txBox="1"/>
      </xdr:nvSpPr>
      <xdr:spPr>
        <a:xfrm>
          <a:off x="1719795" y="1338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48454</xdr:rowOff>
    </xdr:from>
    <xdr:to>
      <xdr:col>6</xdr:col>
      <xdr:colOff>38100</xdr:colOff>
      <xdr:row>78</xdr:row>
      <xdr:rowOff>150054</xdr:rowOff>
    </xdr:to>
    <xdr:sp macro="" textlink="">
      <xdr:nvSpPr>
        <xdr:cNvPr id="208" name="楕円 207"/>
        <xdr:cNvSpPr/>
      </xdr:nvSpPr>
      <xdr:spPr>
        <a:xfrm>
          <a:off x="1079500" y="13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141181</xdr:rowOff>
    </xdr:from>
    <xdr:ext cx="599010" cy="259045"/>
    <xdr:sp macro="" textlink="">
      <xdr:nvSpPr>
        <xdr:cNvPr id="209" name="テキスト ボックス 208"/>
        <xdr:cNvSpPr txBox="1"/>
      </xdr:nvSpPr>
      <xdr:spPr>
        <a:xfrm>
          <a:off x="830795" y="1351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54683</xdr:rowOff>
    </xdr:from>
    <xdr:to>
      <xdr:col>24</xdr:col>
      <xdr:colOff>63500</xdr:colOff>
      <xdr:row>95</xdr:row>
      <xdr:rowOff>75395</xdr:rowOff>
    </xdr:to>
    <xdr:cxnSp macro="">
      <xdr:nvCxnSpPr>
        <xdr:cNvPr id="237" name="直線コネクタ 236"/>
        <xdr:cNvCxnSpPr/>
      </xdr:nvCxnSpPr>
      <xdr:spPr>
        <a:xfrm>
          <a:off x="3797300" y="16342433"/>
          <a:ext cx="8382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54683</xdr:rowOff>
    </xdr:from>
    <xdr:to>
      <xdr:col>19</xdr:col>
      <xdr:colOff>177800</xdr:colOff>
      <xdr:row>95</xdr:row>
      <xdr:rowOff>102277</xdr:rowOff>
    </xdr:to>
    <xdr:cxnSp macro="">
      <xdr:nvCxnSpPr>
        <xdr:cNvPr id="240" name="直線コネクタ 239"/>
        <xdr:cNvCxnSpPr/>
      </xdr:nvCxnSpPr>
      <xdr:spPr>
        <a:xfrm flipV="1">
          <a:off x="2908300" y="16342433"/>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2" name="テキスト ボックス 241"/>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102277</xdr:rowOff>
    </xdr:from>
    <xdr:to>
      <xdr:col>15</xdr:col>
      <xdr:colOff>50800</xdr:colOff>
      <xdr:row>95</xdr:row>
      <xdr:rowOff>130214</xdr:rowOff>
    </xdr:to>
    <xdr:cxnSp macro="">
      <xdr:nvCxnSpPr>
        <xdr:cNvPr id="243" name="直線コネクタ 242"/>
        <xdr:cNvCxnSpPr/>
      </xdr:nvCxnSpPr>
      <xdr:spPr>
        <a:xfrm flipV="1">
          <a:off x="2019300" y="16390027"/>
          <a:ext cx="889000" cy="2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4" name="フローチャート: 判断 243"/>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5" name="テキスト ボックス 244"/>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130214</xdr:rowOff>
    </xdr:from>
    <xdr:to>
      <xdr:col>10</xdr:col>
      <xdr:colOff>114300</xdr:colOff>
      <xdr:row>96</xdr:row>
      <xdr:rowOff>113686</xdr:rowOff>
    </xdr:to>
    <xdr:cxnSp macro="">
      <xdr:nvCxnSpPr>
        <xdr:cNvPr id="246" name="直線コネクタ 245"/>
        <xdr:cNvCxnSpPr/>
      </xdr:nvCxnSpPr>
      <xdr:spPr>
        <a:xfrm flipV="1">
          <a:off x="1130300" y="16417964"/>
          <a:ext cx="889000" cy="1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7" name="フローチャート: 判断 246"/>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8" name="テキスト ボックス 247"/>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9" name="フローチャート: 判断 248"/>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50" name="テキスト ボックス 249"/>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24595</xdr:rowOff>
    </xdr:from>
    <xdr:to>
      <xdr:col>24</xdr:col>
      <xdr:colOff>114300</xdr:colOff>
      <xdr:row>95</xdr:row>
      <xdr:rowOff>126195</xdr:rowOff>
    </xdr:to>
    <xdr:sp macro="" textlink="">
      <xdr:nvSpPr>
        <xdr:cNvPr id="256" name="楕円 255"/>
        <xdr:cNvSpPr/>
      </xdr:nvSpPr>
      <xdr:spPr>
        <a:xfrm>
          <a:off x="4584700" y="1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47472</xdr:rowOff>
    </xdr:from>
    <xdr:ext cx="534377" cy="259045"/>
    <xdr:sp macro="" textlink="">
      <xdr:nvSpPr>
        <xdr:cNvPr id="257" name="衛生費該当値テキスト"/>
        <xdr:cNvSpPr txBox="1"/>
      </xdr:nvSpPr>
      <xdr:spPr>
        <a:xfrm>
          <a:off x="4686300" y="161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3883</xdr:rowOff>
    </xdr:from>
    <xdr:to>
      <xdr:col>20</xdr:col>
      <xdr:colOff>38100</xdr:colOff>
      <xdr:row>95</xdr:row>
      <xdr:rowOff>105483</xdr:rowOff>
    </xdr:to>
    <xdr:sp macro="" textlink="">
      <xdr:nvSpPr>
        <xdr:cNvPr id="258" name="楕円 257"/>
        <xdr:cNvSpPr/>
      </xdr:nvSpPr>
      <xdr:spPr>
        <a:xfrm>
          <a:off x="3746500" y="1629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122010</xdr:rowOff>
    </xdr:from>
    <xdr:ext cx="534377" cy="259045"/>
    <xdr:sp macro="" textlink="">
      <xdr:nvSpPr>
        <xdr:cNvPr id="259" name="テキスト ボックス 258"/>
        <xdr:cNvSpPr txBox="1"/>
      </xdr:nvSpPr>
      <xdr:spPr>
        <a:xfrm>
          <a:off x="3530111" y="1606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51477</xdr:rowOff>
    </xdr:from>
    <xdr:to>
      <xdr:col>15</xdr:col>
      <xdr:colOff>101600</xdr:colOff>
      <xdr:row>95</xdr:row>
      <xdr:rowOff>153077</xdr:rowOff>
    </xdr:to>
    <xdr:sp macro="" textlink="">
      <xdr:nvSpPr>
        <xdr:cNvPr id="260" name="楕円 259"/>
        <xdr:cNvSpPr/>
      </xdr:nvSpPr>
      <xdr:spPr>
        <a:xfrm>
          <a:off x="2857500" y="163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169604</xdr:rowOff>
    </xdr:from>
    <xdr:ext cx="534377" cy="259045"/>
    <xdr:sp macro="" textlink="">
      <xdr:nvSpPr>
        <xdr:cNvPr id="261" name="テキスト ボックス 260"/>
        <xdr:cNvSpPr txBox="1"/>
      </xdr:nvSpPr>
      <xdr:spPr>
        <a:xfrm>
          <a:off x="2641111" y="161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79414</xdr:rowOff>
    </xdr:from>
    <xdr:to>
      <xdr:col>10</xdr:col>
      <xdr:colOff>165100</xdr:colOff>
      <xdr:row>96</xdr:row>
      <xdr:rowOff>9564</xdr:rowOff>
    </xdr:to>
    <xdr:sp macro="" textlink="">
      <xdr:nvSpPr>
        <xdr:cNvPr id="262" name="楕円 261"/>
        <xdr:cNvSpPr/>
      </xdr:nvSpPr>
      <xdr:spPr>
        <a:xfrm>
          <a:off x="1968500" y="16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26091</xdr:rowOff>
    </xdr:from>
    <xdr:ext cx="534377" cy="259045"/>
    <xdr:sp macro="" textlink="">
      <xdr:nvSpPr>
        <xdr:cNvPr id="263" name="テキスト ボックス 262"/>
        <xdr:cNvSpPr txBox="1"/>
      </xdr:nvSpPr>
      <xdr:spPr>
        <a:xfrm>
          <a:off x="1752111" y="161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62886</xdr:rowOff>
    </xdr:from>
    <xdr:to>
      <xdr:col>6</xdr:col>
      <xdr:colOff>38100</xdr:colOff>
      <xdr:row>96</xdr:row>
      <xdr:rowOff>164486</xdr:rowOff>
    </xdr:to>
    <xdr:sp macro="" textlink="">
      <xdr:nvSpPr>
        <xdr:cNvPr id="264" name="楕円 263"/>
        <xdr:cNvSpPr/>
      </xdr:nvSpPr>
      <xdr:spPr>
        <a:xfrm>
          <a:off x="1079500" y="16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9563</xdr:rowOff>
    </xdr:from>
    <xdr:ext cx="534377" cy="259045"/>
    <xdr:sp macro="" textlink="">
      <xdr:nvSpPr>
        <xdr:cNvPr id="265" name="テキスト ボックス 264"/>
        <xdr:cNvSpPr txBox="1"/>
      </xdr:nvSpPr>
      <xdr:spPr>
        <a:xfrm>
          <a:off x="863111" y="162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50470</xdr:rowOff>
    </xdr:from>
    <xdr:to>
      <xdr:col>54</xdr:col>
      <xdr:colOff>189865</xdr:colOff>
      <xdr:row>39</xdr:row>
      <xdr:rowOff>37440</xdr:rowOff>
    </xdr:to>
    <xdr:cxnSp macro="">
      <xdr:nvCxnSpPr>
        <xdr:cNvPr id="289" name="直線コネクタ 288"/>
        <xdr:cNvCxnSpPr/>
      </xdr:nvCxnSpPr>
      <xdr:spPr>
        <a:xfrm flipV="1">
          <a:off x="10475595" y="5536870"/>
          <a:ext cx="1270" cy="118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41267</xdr:rowOff>
    </xdr:from>
    <xdr:ext cx="313932" cy="259045"/>
    <xdr:sp macro="" textlink="">
      <xdr:nvSpPr>
        <xdr:cNvPr id="290" name="労働費最小値テキスト"/>
        <xdr:cNvSpPr txBox="1"/>
      </xdr:nvSpPr>
      <xdr:spPr>
        <a:xfrm>
          <a:off x="10528300" y="6727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37440</xdr:rowOff>
    </xdr:from>
    <xdr:to>
      <xdr:col>55</xdr:col>
      <xdr:colOff>88900</xdr:colOff>
      <xdr:row>39</xdr:row>
      <xdr:rowOff>37440</xdr:rowOff>
    </xdr:to>
    <xdr:cxnSp macro="">
      <xdr:nvCxnSpPr>
        <xdr:cNvPr id="291" name="直線コネクタ 290"/>
        <xdr:cNvCxnSpPr/>
      </xdr:nvCxnSpPr>
      <xdr:spPr>
        <a:xfrm>
          <a:off x="10388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168597</xdr:rowOff>
    </xdr:from>
    <xdr:ext cx="534377" cy="259045"/>
    <xdr:sp macro="" textlink="">
      <xdr:nvSpPr>
        <xdr:cNvPr id="292" name="労働費最大値テキスト"/>
        <xdr:cNvSpPr txBox="1"/>
      </xdr:nvSpPr>
      <xdr:spPr>
        <a:xfrm>
          <a:off x="10528300" y="53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50470</xdr:rowOff>
    </xdr:from>
    <xdr:to>
      <xdr:col>55</xdr:col>
      <xdr:colOff>88900</xdr:colOff>
      <xdr:row>32</xdr:row>
      <xdr:rowOff>50470</xdr:rowOff>
    </xdr:to>
    <xdr:cxnSp macro="">
      <xdr:nvCxnSpPr>
        <xdr:cNvPr id="293" name="直線コネクタ 292"/>
        <xdr:cNvCxnSpPr/>
      </xdr:nvCxnSpPr>
      <xdr:spPr>
        <a:xfrm>
          <a:off x="10388600" y="553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50470</xdr:rowOff>
    </xdr:from>
    <xdr:to>
      <xdr:col>55</xdr:col>
      <xdr:colOff>0</xdr:colOff>
      <xdr:row>32</xdr:row>
      <xdr:rowOff>57709</xdr:rowOff>
    </xdr:to>
    <xdr:cxnSp macro="">
      <xdr:nvCxnSpPr>
        <xdr:cNvPr id="294" name="直線コネクタ 293"/>
        <xdr:cNvCxnSpPr/>
      </xdr:nvCxnSpPr>
      <xdr:spPr>
        <a:xfrm flipV="1">
          <a:off x="9639300" y="553687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155795</xdr:rowOff>
    </xdr:from>
    <xdr:ext cx="469744" cy="259045"/>
    <xdr:sp macro="" textlink="">
      <xdr:nvSpPr>
        <xdr:cNvPr id="295" name="労働費平均値テキスト"/>
        <xdr:cNvSpPr txBox="1"/>
      </xdr:nvSpPr>
      <xdr:spPr>
        <a:xfrm>
          <a:off x="10528300" y="649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5918</xdr:rowOff>
    </xdr:from>
    <xdr:to>
      <xdr:col>55</xdr:col>
      <xdr:colOff>50800</xdr:colOff>
      <xdr:row>38</xdr:row>
      <xdr:rowOff>107518</xdr:rowOff>
    </xdr:to>
    <xdr:sp macro="" textlink="">
      <xdr:nvSpPr>
        <xdr:cNvPr id="296" name="フローチャート: 判断 295"/>
        <xdr:cNvSpPr/>
      </xdr:nvSpPr>
      <xdr:spPr>
        <a:xfrm>
          <a:off x="104267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161493</xdr:rowOff>
    </xdr:from>
    <xdr:to>
      <xdr:col>50</xdr:col>
      <xdr:colOff>114300</xdr:colOff>
      <xdr:row>32</xdr:row>
      <xdr:rowOff>57709</xdr:rowOff>
    </xdr:to>
    <xdr:cxnSp macro="">
      <xdr:nvCxnSpPr>
        <xdr:cNvPr id="297" name="直線コネクタ 296"/>
        <xdr:cNvCxnSpPr/>
      </xdr:nvCxnSpPr>
      <xdr:spPr>
        <a:xfrm>
          <a:off x="8750300" y="5476443"/>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2337</xdr:rowOff>
    </xdr:from>
    <xdr:to>
      <xdr:col>50</xdr:col>
      <xdr:colOff>165100</xdr:colOff>
      <xdr:row>38</xdr:row>
      <xdr:rowOff>103937</xdr:rowOff>
    </xdr:to>
    <xdr:sp macro="" textlink="">
      <xdr:nvSpPr>
        <xdr:cNvPr id="298" name="フローチャート: 判断 297"/>
        <xdr:cNvSpPr/>
      </xdr:nvSpPr>
      <xdr:spPr>
        <a:xfrm>
          <a:off x="9588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95064</xdr:rowOff>
    </xdr:from>
    <xdr:ext cx="469744" cy="259045"/>
    <xdr:sp macro="" textlink="">
      <xdr:nvSpPr>
        <xdr:cNvPr id="299" name="テキスト ボックス 298"/>
        <xdr:cNvSpPr txBox="1"/>
      </xdr:nvSpPr>
      <xdr:spPr>
        <a:xfrm>
          <a:off x="9404428"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133604</xdr:rowOff>
    </xdr:from>
    <xdr:to>
      <xdr:col>45</xdr:col>
      <xdr:colOff>177800</xdr:colOff>
      <xdr:row>31</xdr:row>
      <xdr:rowOff>161493</xdr:rowOff>
    </xdr:to>
    <xdr:cxnSp macro="">
      <xdr:nvCxnSpPr>
        <xdr:cNvPr id="300" name="直線コネクタ 299"/>
        <xdr:cNvCxnSpPr/>
      </xdr:nvCxnSpPr>
      <xdr:spPr>
        <a:xfrm>
          <a:off x="7861300" y="544855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170967</xdr:rowOff>
    </xdr:from>
    <xdr:to>
      <xdr:col>46</xdr:col>
      <xdr:colOff>38100</xdr:colOff>
      <xdr:row>38</xdr:row>
      <xdr:rowOff>101117</xdr:rowOff>
    </xdr:to>
    <xdr:sp macro="" textlink="">
      <xdr:nvSpPr>
        <xdr:cNvPr id="301" name="フローチャート: 判断 300"/>
        <xdr:cNvSpPr/>
      </xdr:nvSpPr>
      <xdr:spPr>
        <a:xfrm>
          <a:off x="8699500" y="651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92244</xdr:rowOff>
    </xdr:from>
    <xdr:ext cx="469744" cy="259045"/>
    <xdr:sp macro="" textlink="">
      <xdr:nvSpPr>
        <xdr:cNvPr id="302" name="テキスト ボックス 301"/>
        <xdr:cNvSpPr txBox="1"/>
      </xdr:nvSpPr>
      <xdr:spPr>
        <a:xfrm>
          <a:off x="8515428" y="66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133604</xdr:rowOff>
    </xdr:from>
    <xdr:to>
      <xdr:col>41</xdr:col>
      <xdr:colOff>50800</xdr:colOff>
      <xdr:row>31</xdr:row>
      <xdr:rowOff>170256</xdr:rowOff>
    </xdr:to>
    <xdr:cxnSp macro="">
      <xdr:nvCxnSpPr>
        <xdr:cNvPr id="303" name="直線コネクタ 302"/>
        <xdr:cNvCxnSpPr/>
      </xdr:nvCxnSpPr>
      <xdr:spPr>
        <a:xfrm flipV="1">
          <a:off x="6972300" y="5448554"/>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155651</xdr:rowOff>
    </xdr:from>
    <xdr:to>
      <xdr:col>41</xdr:col>
      <xdr:colOff>101600</xdr:colOff>
      <xdr:row>38</xdr:row>
      <xdr:rowOff>85801</xdr:rowOff>
    </xdr:to>
    <xdr:sp macro="" textlink="">
      <xdr:nvSpPr>
        <xdr:cNvPr id="304" name="フローチャート: 判断 303"/>
        <xdr:cNvSpPr/>
      </xdr:nvSpPr>
      <xdr:spPr>
        <a:xfrm>
          <a:off x="78105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76928</xdr:rowOff>
    </xdr:from>
    <xdr:ext cx="469744" cy="259045"/>
    <xdr:sp macro="" textlink="">
      <xdr:nvSpPr>
        <xdr:cNvPr id="305" name="テキスト ボックス 304"/>
        <xdr:cNvSpPr txBox="1"/>
      </xdr:nvSpPr>
      <xdr:spPr>
        <a:xfrm>
          <a:off x="7626428" y="659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156032</xdr:rowOff>
    </xdr:from>
    <xdr:to>
      <xdr:col>36</xdr:col>
      <xdr:colOff>165100</xdr:colOff>
      <xdr:row>38</xdr:row>
      <xdr:rowOff>86182</xdr:rowOff>
    </xdr:to>
    <xdr:sp macro="" textlink="">
      <xdr:nvSpPr>
        <xdr:cNvPr id="306" name="フローチャート: 判断 305"/>
        <xdr:cNvSpPr/>
      </xdr:nvSpPr>
      <xdr:spPr>
        <a:xfrm>
          <a:off x="6921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77309</xdr:rowOff>
    </xdr:from>
    <xdr:ext cx="469744" cy="259045"/>
    <xdr:sp macro="" textlink="">
      <xdr:nvSpPr>
        <xdr:cNvPr id="307" name="テキスト ボックス 306"/>
        <xdr:cNvSpPr txBox="1"/>
      </xdr:nvSpPr>
      <xdr:spPr>
        <a:xfrm>
          <a:off x="6737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171120</xdr:rowOff>
    </xdr:from>
    <xdr:to>
      <xdr:col>55</xdr:col>
      <xdr:colOff>50800</xdr:colOff>
      <xdr:row>32</xdr:row>
      <xdr:rowOff>101270</xdr:rowOff>
    </xdr:to>
    <xdr:sp macro="" textlink="">
      <xdr:nvSpPr>
        <xdr:cNvPr id="313" name="楕円 312"/>
        <xdr:cNvSpPr/>
      </xdr:nvSpPr>
      <xdr:spPr>
        <a:xfrm>
          <a:off x="10426700" y="54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124147</xdr:rowOff>
    </xdr:from>
    <xdr:ext cx="534377" cy="259045"/>
    <xdr:sp macro="" textlink="">
      <xdr:nvSpPr>
        <xdr:cNvPr id="314" name="労働費該当値テキスト"/>
        <xdr:cNvSpPr txBox="1"/>
      </xdr:nvSpPr>
      <xdr:spPr>
        <a:xfrm>
          <a:off x="10528300" y="54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6909</xdr:rowOff>
    </xdr:from>
    <xdr:to>
      <xdr:col>50</xdr:col>
      <xdr:colOff>165100</xdr:colOff>
      <xdr:row>32</xdr:row>
      <xdr:rowOff>108509</xdr:rowOff>
    </xdr:to>
    <xdr:sp macro="" textlink="">
      <xdr:nvSpPr>
        <xdr:cNvPr id="315" name="楕円 314"/>
        <xdr:cNvSpPr/>
      </xdr:nvSpPr>
      <xdr:spPr>
        <a:xfrm>
          <a:off x="9588500" y="54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125036</xdr:rowOff>
    </xdr:from>
    <xdr:ext cx="534377" cy="259045"/>
    <xdr:sp macro="" textlink="">
      <xdr:nvSpPr>
        <xdr:cNvPr id="316" name="テキスト ボックス 315"/>
        <xdr:cNvSpPr txBox="1"/>
      </xdr:nvSpPr>
      <xdr:spPr>
        <a:xfrm>
          <a:off x="9372111" y="52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110693</xdr:rowOff>
    </xdr:from>
    <xdr:to>
      <xdr:col>46</xdr:col>
      <xdr:colOff>38100</xdr:colOff>
      <xdr:row>32</xdr:row>
      <xdr:rowOff>40843</xdr:rowOff>
    </xdr:to>
    <xdr:sp macro="" textlink="">
      <xdr:nvSpPr>
        <xdr:cNvPr id="317" name="楕円 316"/>
        <xdr:cNvSpPr/>
      </xdr:nvSpPr>
      <xdr:spPr>
        <a:xfrm>
          <a:off x="8699500" y="54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57370</xdr:rowOff>
    </xdr:from>
    <xdr:ext cx="534377" cy="259045"/>
    <xdr:sp macro="" textlink="">
      <xdr:nvSpPr>
        <xdr:cNvPr id="318" name="テキスト ボックス 317"/>
        <xdr:cNvSpPr txBox="1"/>
      </xdr:nvSpPr>
      <xdr:spPr>
        <a:xfrm>
          <a:off x="8483111" y="52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82804</xdr:rowOff>
    </xdr:from>
    <xdr:to>
      <xdr:col>41</xdr:col>
      <xdr:colOff>101600</xdr:colOff>
      <xdr:row>32</xdr:row>
      <xdr:rowOff>12954</xdr:rowOff>
    </xdr:to>
    <xdr:sp macro="" textlink="">
      <xdr:nvSpPr>
        <xdr:cNvPr id="319" name="楕円 318"/>
        <xdr:cNvSpPr/>
      </xdr:nvSpPr>
      <xdr:spPr>
        <a:xfrm>
          <a:off x="7810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29481</xdr:rowOff>
    </xdr:from>
    <xdr:ext cx="534377" cy="259045"/>
    <xdr:sp macro="" textlink="">
      <xdr:nvSpPr>
        <xdr:cNvPr id="320" name="テキスト ボックス 319"/>
        <xdr:cNvSpPr txBox="1"/>
      </xdr:nvSpPr>
      <xdr:spPr>
        <a:xfrm>
          <a:off x="7594111" y="5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119456</xdr:rowOff>
    </xdr:from>
    <xdr:to>
      <xdr:col>36</xdr:col>
      <xdr:colOff>165100</xdr:colOff>
      <xdr:row>32</xdr:row>
      <xdr:rowOff>49606</xdr:rowOff>
    </xdr:to>
    <xdr:sp macro="" textlink="">
      <xdr:nvSpPr>
        <xdr:cNvPr id="321" name="楕円 320"/>
        <xdr:cNvSpPr/>
      </xdr:nvSpPr>
      <xdr:spPr>
        <a:xfrm>
          <a:off x="69215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66133</xdr:rowOff>
    </xdr:from>
    <xdr:ext cx="534377" cy="259045"/>
    <xdr:sp macro="" textlink="">
      <xdr:nvSpPr>
        <xdr:cNvPr id="322" name="テキスト ボックス 321"/>
        <xdr:cNvSpPr txBox="1"/>
      </xdr:nvSpPr>
      <xdr:spPr>
        <a:xfrm>
          <a:off x="6705111" y="52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4" name="直線コネクタ 343"/>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5"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6" name="直線コネクタ 345"/>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7"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8" name="直線コネクタ 347"/>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101890</xdr:rowOff>
    </xdr:from>
    <xdr:to>
      <xdr:col>55</xdr:col>
      <xdr:colOff>0</xdr:colOff>
      <xdr:row>56</xdr:row>
      <xdr:rowOff>119904</xdr:rowOff>
    </xdr:to>
    <xdr:cxnSp macro="">
      <xdr:nvCxnSpPr>
        <xdr:cNvPr id="349" name="直線コネクタ 348"/>
        <xdr:cNvCxnSpPr/>
      </xdr:nvCxnSpPr>
      <xdr:spPr>
        <a:xfrm>
          <a:off x="9639300" y="9703090"/>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50"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51" name="フローチャート: 判断 350"/>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101890</xdr:rowOff>
    </xdr:from>
    <xdr:to>
      <xdr:col>50</xdr:col>
      <xdr:colOff>114300</xdr:colOff>
      <xdr:row>56</xdr:row>
      <xdr:rowOff>104815</xdr:rowOff>
    </xdr:to>
    <xdr:cxnSp macro="">
      <xdr:nvCxnSpPr>
        <xdr:cNvPr id="352" name="直線コネクタ 351"/>
        <xdr:cNvCxnSpPr/>
      </xdr:nvCxnSpPr>
      <xdr:spPr>
        <a:xfrm flipV="1">
          <a:off x="8750300" y="9703090"/>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3" name="フローチャート: 判断 352"/>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4" name="テキスト ボックス 353"/>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84150</xdr:rowOff>
    </xdr:from>
    <xdr:to>
      <xdr:col>45</xdr:col>
      <xdr:colOff>177800</xdr:colOff>
      <xdr:row>56</xdr:row>
      <xdr:rowOff>104815</xdr:rowOff>
    </xdr:to>
    <xdr:cxnSp macro="">
      <xdr:nvCxnSpPr>
        <xdr:cNvPr id="355" name="直線コネクタ 354"/>
        <xdr:cNvCxnSpPr/>
      </xdr:nvCxnSpPr>
      <xdr:spPr>
        <a:xfrm>
          <a:off x="7861300" y="9685350"/>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6" name="フローチャート: 判断 355"/>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7" name="テキスト ボックス 356"/>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84150</xdr:rowOff>
    </xdr:from>
    <xdr:to>
      <xdr:col>41</xdr:col>
      <xdr:colOff>50800</xdr:colOff>
      <xdr:row>56</xdr:row>
      <xdr:rowOff>112679</xdr:rowOff>
    </xdr:to>
    <xdr:cxnSp macro="">
      <xdr:nvCxnSpPr>
        <xdr:cNvPr id="358" name="直線コネクタ 357"/>
        <xdr:cNvCxnSpPr/>
      </xdr:nvCxnSpPr>
      <xdr:spPr>
        <a:xfrm flipV="1">
          <a:off x="6972300" y="9685350"/>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9" name="フローチャート: 判断 358"/>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60" name="テキスト ボックス 359"/>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61" name="フローチャート: 判断 360"/>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62" name="テキスト ボックス 361"/>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69104</xdr:rowOff>
    </xdr:from>
    <xdr:to>
      <xdr:col>55</xdr:col>
      <xdr:colOff>50800</xdr:colOff>
      <xdr:row>56</xdr:row>
      <xdr:rowOff>170704</xdr:rowOff>
    </xdr:to>
    <xdr:sp macro="" textlink="">
      <xdr:nvSpPr>
        <xdr:cNvPr id="368" name="楕円 367"/>
        <xdr:cNvSpPr/>
      </xdr:nvSpPr>
      <xdr:spPr>
        <a:xfrm>
          <a:off x="10426700" y="96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47531</xdr:rowOff>
    </xdr:from>
    <xdr:ext cx="469744" cy="259045"/>
    <xdr:sp macro="" textlink="">
      <xdr:nvSpPr>
        <xdr:cNvPr id="369" name="農林水産業費該当値テキスト"/>
        <xdr:cNvSpPr txBox="1"/>
      </xdr:nvSpPr>
      <xdr:spPr>
        <a:xfrm>
          <a:off x="10528300" y="96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51090</xdr:rowOff>
    </xdr:from>
    <xdr:to>
      <xdr:col>50</xdr:col>
      <xdr:colOff>165100</xdr:colOff>
      <xdr:row>56</xdr:row>
      <xdr:rowOff>152690</xdr:rowOff>
    </xdr:to>
    <xdr:sp macro="" textlink="">
      <xdr:nvSpPr>
        <xdr:cNvPr id="370" name="楕円 369"/>
        <xdr:cNvSpPr/>
      </xdr:nvSpPr>
      <xdr:spPr>
        <a:xfrm>
          <a:off x="9588500" y="96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143817</xdr:rowOff>
    </xdr:from>
    <xdr:ext cx="469744" cy="259045"/>
    <xdr:sp macro="" textlink="">
      <xdr:nvSpPr>
        <xdr:cNvPr id="371" name="テキスト ボックス 370"/>
        <xdr:cNvSpPr txBox="1"/>
      </xdr:nvSpPr>
      <xdr:spPr>
        <a:xfrm>
          <a:off x="9404428" y="97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54015</xdr:rowOff>
    </xdr:from>
    <xdr:to>
      <xdr:col>46</xdr:col>
      <xdr:colOff>38100</xdr:colOff>
      <xdr:row>56</xdr:row>
      <xdr:rowOff>155615</xdr:rowOff>
    </xdr:to>
    <xdr:sp macro="" textlink="">
      <xdr:nvSpPr>
        <xdr:cNvPr id="372" name="楕円 371"/>
        <xdr:cNvSpPr/>
      </xdr:nvSpPr>
      <xdr:spPr>
        <a:xfrm>
          <a:off x="8699500" y="96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692</xdr:rowOff>
    </xdr:from>
    <xdr:ext cx="469744" cy="259045"/>
    <xdr:sp macro="" textlink="">
      <xdr:nvSpPr>
        <xdr:cNvPr id="373" name="テキスト ボックス 372"/>
        <xdr:cNvSpPr txBox="1"/>
      </xdr:nvSpPr>
      <xdr:spPr>
        <a:xfrm>
          <a:off x="8515428" y="94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33350</xdr:rowOff>
    </xdr:from>
    <xdr:to>
      <xdr:col>41</xdr:col>
      <xdr:colOff>101600</xdr:colOff>
      <xdr:row>56</xdr:row>
      <xdr:rowOff>134950</xdr:rowOff>
    </xdr:to>
    <xdr:sp macro="" textlink="">
      <xdr:nvSpPr>
        <xdr:cNvPr id="374" name="楕円 373"/>
        <xdr:cNvSpPr/>
      </xdr:nvSpPr>
      <xdr:spPr>
        <a:xfrm>
          <a:off x="7810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126077</xdr:rowOff>
    </xdr:from>
    <xdr:ext cx="469744" cy="259045"/>
    <xdr:sp macro="" textlink="">
      <xdr:nvSpPr>
        <xdr:cNvPr id="375" name="テキスト ボックス 374"/>
        <xdr:cNvSpPr txBox="1"/>
      </xdr:nvSpPr>
      <xdr:spPr>
        <a:xfrm>
          <a:off x="7626428" y="97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61879</xdr:rowOff>
    </xdr:from>
    <xdr:to>
      <xdr:col>36</xdr:col>
      <xdr:colOff>165100</xdr:colOff>
      <xdr:row>56</xdr:row>
      <xdr:rowOff>163479</xdr:rowOff>
    </xdr:to>
    <xdr:sp macro="" textlink="">
      <xdr:nvSpPr>
        <xdr:cNvPr id="376" name="楕円 375"/>
        <xdr:cNvSpPr/>
      </xdr:nvSpPr>
      <xdr:spPr>
        <a:xfrm>
          <a:off x="6921500" y="96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8556</xdr:rowOff>
    </xdr:from>
    <xdr:ext cx="469744" cy="259045"/>
    <xdr:sp macro="" textlink="">
      <xdr:nvSpPr>
        <xdr:cNvPr id="377" name="テキスト ボックス 376"/>
        <xdr:cNvSpPr txBox="1"/>
      </xdr:nvSpPr>
      <xdr:spPr>
        <a:xfrm>
          <a:off x="6737428" y="943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401" name="直線コネクタ 400"/>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2"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3" name="直線コネクタ 402"/>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4"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5" name="直線コネクタ 404"/>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149568</xdr:rowOff>
    </xdr:from>
    <xdr:to>
      <xdr:col>55</xdr:col>
      <xdr:colOff>0</xdr:colOff>
      <xdr:row>77</xdr:row>
      <xdr:rowOff>90551</xdr:rowOff>
    </xdr:to>
    <xdr:cxnSp macro="">
      <xdr:nvCxnSpPr>
        <xdr:cNvPr id="406" name="直線コネクタ 405"/>
        <xdr:cNvCxnSpPr/>
      </xdr:nvCxnSpPr>
      <xdr:spPr>
        <a:xfrm flipV="1">
          <a:off x="9639300" y="13008318"/>
          <a:ext cx="838200" cy="2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7" name="商工費平均値テキスト"/>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8" name="フローチャート: 判断 407"/>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90551</xdr:rowOff>
    </xdr:from>
    <xdr:to>
      <xdr:col>50</xdr:col>
      <xdr:colOff>114300</xdr:colOff>
      <xdr:row>77</xdr:row>
      <xdr:rowOff>108383</xdr:rowOff>
    </xdr:to>
    <xdr:cxnSp macro="">
      <xdr:nvCxnSpPr>
        <xdr:cNvPr id="409" name="直線コネクタ 408"/>
        <xdr:cNvCxnSpPr/>
      </xdr:nvCxnSpPr>
      <xdr:spPr>
        <a:xfrm flipV="1">
          <a:off x="8750300" y="13292201"/>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10" name="フローチャート: 判断 409"/>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11" name="テキスト ボックス 410"/>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94628</xdr:rowOff>
    </xdr:from>
    <xdr:to>
      <xdr:col>45</xdr:col>
      <xdr:colOff>177800</xdr:colOff>
      <xdr:row>77</xdr:row>
      <xdr:rowOff>108383</xdr:rowOff>
    </xdr:to>
    <xdr:cxnSp macro="">
      <xdr:nvCxnSpPr>
        <xdr:cNvPr id="412" name="直線コネクタ 411"/>
        <xdr:cNvCxnSpPr/>
      </xdr:nvCxnSpPr>
      <xdr:spPr>
        <a:xfrm>
          <a:off x="7861300" y="13296278"/>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3" name="フローチャート: 判断 412"/>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4" name="テキスト ボックス 413"/>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103581</xdr:rowOff>
    </xdr:from>
    <xdr:to>
      <xdr:col>41</xdr:col>
      <xdr:colOff>50800</xdr:colOff>
      <xdr:row>77</xdr:row>
      <xdr:rowOff>94628</xdr:rowOff>
    </xdr:to>
    <xdr:cxnSp macro="">
      <xdr:nvCxnSpPr>
        <xdr:cNvPr id="415" name="直線コネクタ 414"/>
        <xdr:cNvCxnSpPr/>
      </xdr:nvCxnSpPr>
      <xdr:spPr>
        <a:xfrm>
          <a:off x="6972300" y="12962331"/>
          <a:ext cx="889000" cy="3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6" name="フローチャート: 判断 415"/>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7" name="テキスト ボックス 416"/>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8" name="フローチャート: 判断 417"/>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9" name="テキスト ボックス 418"/>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98768</xdr:rowOff>
    </xdr:from>
    <xdr:to>
      <xdr:col>55</xdr:col>
      <xdr:colOff>50800</xdr:colOff>
      <xdr:row>76</xdr:row>
      <xdr:rowOff>28918</xdr:rowOff>
    </xdr:to>
    <xdr:sp macro="" textlink="">
      <xdr:nvSpPr>
        <xdr:cNvPr id="425" name="楕円 424"/>
        <xdr:cNvSpPr/>
      </xdr:nvSpPr>
      <xdr:spPr>
        <a:xfrm>
          <a:off x="104267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121645</xdr:rowOff>
    </xdr:from>
    <xdr:ext cx="534377" cy="259045"/>
    <xdr:sp macro="" textlink="">
      <xdr:nvSpPr>
        <xdr:cNvPr id="426" name="商工費該当値テキスト"/>
        <xdr:cNvSpPr txBox="1"/>
      </xdr:nvSpPr>
      <xdr:spPr>
        <a:xfrm>
          <a:off x="10528300" y="128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39751</xdr:rowOff>
    </xdr:from>
    <xdr:to>
      <xdr:col>50</xdr:col>
      <xdr:colOff>165100</xdr:colOff>
      <xdr:row>77</xdr:row>
      <xdr:rowOff>141351</xdr:rowOff>
    </xdr:to>
    <xdr:sp macro="" textlink="">
      <xdr:nvSpPr>
        <xdr:cNvPr id="427" name="楕円 426"/>
        <xdr:cNvSpPr/>
      </xdr:nvSpPr>
      <xdr:spPr>
        <a:xfrm>
          <a:off x="9588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132478</xdr:rowOff>
    </xdr:from>
    <xdr:ext cx="469744" cy="259045"/>
    <xdr:sp macro="" textlink="">
      <xdr:nvSpPr>
        <xdr:cNvPr id="428" name="テキスト ボックス 427"/>
        <xdr:cNvSpPr txBox="1"/>
      </xdr:nvSpPr>
      <xdr:spPr>
        <a:xfrm>
          <a:off x="9404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57583</xdr:rowOff>
    </xdr:from>
    <xdr:to>
      <xdr:col>46</xdr:col>
      <xdr:colOff>38100</xdr:colOff>
      <xdr:row>77</xdr:row>
      <xdr:rowOff>159183</xdr:rowOff>
    </xdr:to>
    <xdr:sp macro="" textlink="">
      <xdr:nvSpPr>
        <xdr:cNvPr id="429" name="楕円 428"/>
        <xdr:cNvSpPr/>
      </xdr:nvSpPr>
      <xdr:spPr>
        <a:xfrm>
          <a:off x="8699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150310</xdr:rowOff>
    </xdr:from>
    <xdr:ext cx="469744" cy="259045"/>
    <xdr:sp macro="" textlink="">
      <xdr:nvSpPr>
        <xdr:cNvPr id="430" name="テキスト ボックス 429"/>
        <xdr:cNvSpPr txBox="1"/>
      </xdr:nvSpPr>
      <xdr:spPr>
        <a:xfrm>
          <a:off x="8515428"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43828</xdr:rowOff>
    </xdr:from>
    <xdr:to>
      <xdr:col>41</xdr:col>
      <xdr:colOff>101600</xdr:colOff>
      <xdr:row>77</xdr:row>
      <xdr:rowOff>145428</xdr:rowOff>
    </xdr:to>
    <xdr:sp macro="" textlink="">
      <xdr:nvSpPr>
        <xdr:cNvPr id="431" name="楕円 430"/>
        <xdr:cNvSpPr/>
      </xdr:nvSpPr>
      <xdr:spPr>
        <a:xfrm>
          <a:off x="7810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136555</xdr:rowOff>
    </xdr:from>
    <xdr:ext cx="469744" cy="259045"/>
    <xdr:sp macro="" textlink="">
      <xdr:nvSpPr>
        <xdr:cNvPr id="432" name="テキスト ボックス 431"/>
        <xdr:cNvSpPr txBox="1"/>
      </xdr:nvSpPr>
      <xdr:spPr>
        <a:xfrm>
          <a:off x="7626428" y="133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52781</xdr:rowOff>
    </xdr:from>
    <xdr:to>
      <xdr:col>36</xdr:col>
      <xdr:colOff>165100</xdr:colOff>
      <xdr:row>75</xdr:row>
      <xdr:rowOff>154381</xdr:rowOff>
    </xdr:to>
    <xdr:sp macro="" textlink="">
      <xdr:nvSpPr>
        <xdr:cNvPr id="433" name="楕円 432"/>
        <xdr:cNvSpPr/>
      </xdr:nvSpPr>
      <xdr:spPr>
        <a:xfrm>
          <a:off x="6921500" y="12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170908</xdr:rowOff>
    </xdr:from>
    <xdr:ext cx="534377" cy="259045"/>
    <xdr:sp macro="" textlink="">
      <xdr:nvSpPr>
        <xdr:cNvPr id="434" name="テキスト ボックス 433"/>
        <xdr:cNvSpPr txBox="1"/>
      </xdr:nvSpPr>
      <xdr:spPr>
        <a:xfrm>
          <a:off x="6705111" y="12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6" name="直線コネクタ 455"/>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7"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8" name="直線コネクタ 457"/>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9"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60" name="直線コネクタ 459"/>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99645</xdr:rowOff>
    </xdr:from>
    <xdr:to>
      <xdr:col>55</xdr:col>
      <xdr:colOff>0</xdr:colOff>
      <xdr:row>97</xdr:row>
      <xdr:rowOff>109072</xdr:rowOff>
    </xdr:to>
    <xdr:cxnSp macro="">
      <xdr:nvCxnSpPr>
        <xdr:cNvPr id="461" name="直線コネクタ 460"/>
        <xdr:cNvCxnSpPr/>
      </xdr:nvCxnSpPr>
      <xdr:spPr>
        <a:xfrm flipV="1">
          <a:off x="9639300" y="16730295"/>
          <a:ext cx="8382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62" name="土木費平均値テキスト"/>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3" name="フローチャート: 判断 462"/>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109072</xdr:rowOff>
    </xdr:from>
    <xdr:to>
      <xdr:col>50</xdr:col>
      <xdr:colOff>114300</xdr:colOff>
      <xdr:row>97</xdr:row>
      <xdr:rowOff>122774</xdr:rowOff>
    </xdr:to>
    <xdr:cxnSp macro="">
      <xdr:nvCxnSpPr>
        <xdr:cNvPr id="464" name="直線コネクタ 463"/>
        <xdr:cNvCxnSpPr/>
      </xdr:nvCxnSpPr>
      <xdr:spPr>
        <a:xfrm flipV="1">
          <a:off x="8750300" y="16739722"/>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5" name="フローチャート: 判断 464"/>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6" name="テキスト ボックス 465"/>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122774</xdr:rowOff>
    </xdr:from>
    <xdr:to>
      <xdr:col>45</xdr:col>
      <xdr:colOff>177800</xdr:colOff>
      <xdr:row>97</xdr:row>
      <xdr:rowOff>139257</xdr:rowOff>
    </xdr:to>
    <xdr:cxnSp macro="">
      <xdr:nvCxnSpPr>
        <xdr:cNvPr id="467" name="直線コネクタ 466"/>
        <xdr:cNvCxnSpPr/>
      </xdr:nvCxnSpPr>
      <xdr:spPr>
        <a:xfrm flipV="1">
          <a:off x="7861300" y="16753424"/>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8" name="フローチャート: 判断 467"/>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9" name="テキスト ボックス 468"/>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139257</xdr:rowOff>
    </xdr:from>
    <xdr:to>
      <xdr:col>41</xdr:col>
      <xdr:colOff>50800</xdr:colOff>
      <xdr:row>97</xdr:row>
      <xdr:rowOff>139485</xdr:rowOff>
    </xdr:to>
    <xdr:cxnSp macro="">
      <xdr:nvCxnSpPr>
        <xdr:cNvPr id="470" name="直線コネクタ 469"/>
        <xdr:cNvCxnSpPr/>
      </xdr:nvCxnSpPr>
      <xdr:spPr>
        <a:xfrm flipV="1">
          <a:off x="6972300" y="167699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71" name="フローチャート: 判断 470"/>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72" name="テキスト ボックス 471"/>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3" name="フローチャート: 判断 472"/>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4" name="テキスト ボックス 473"/>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48845</xdr:rowOff>
    </xdr:from>
    <xdr:to>
      <xdr:col>55</xdr:col>
      <xdr:colOff>50800</xdr:colOff>
      <xdr:row>97</xdr:row>
      <xdr:rowOff>150445</xdr:rowOff>
    </xdr:to>
    <xdr:sp macro="" textlink="">
      <xdr:nvSpPr>
        <xdr:cNvPr id="480" name="楕円 479"/>
        <xdr:cNvSpPr/>
      </xdr:nvSpPr>
      <xdr:spPr>
        <a:xfrm>
          <a:off x="10426700" y="1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8222</xdr:rowOff>
    </xdr:from>
    <xdr:ext cx="534377" cy="259045"/>
    <xdr:sp macro="" textlink="">
      <xdr:nvSpPr>
        <xdr:cNvPr id="481" name="土木費該当値テキスト"/>
        <xdr:cNvSpPr txBox="1"/>
      </xdr:nvSpPr>
      <xdr:spPr>
        <a:xfrm>
          <a:off x="10528300" y="1646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58272</xdr:rowOff>
    </xdr:from>
    <xdr:to>
      <xdr:col>50</xdr:col>
      <xdr:colOff>165100</xdr:colOff>
      <xdr:row>97</xdr:row>
      <xdr:rowOff>159872</xdr:rowOff>
    </xdr:to>
    <xdr:sp macro="" textlink="">
      <xdr:nvSpPr>
        <xdr:cNvPr id="482" name="楕円 481"/>
        <xdr:cNvSpPr/>
      </xdr:nvSpPr>
      <xdr:spPr>
        <a:xfrm>
          <a:off x="9588500" y="166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4949</xdr:rowOff>
    </xdr:from>
    <xdr:ext cx="534377" cy="259045"/>
    <xdr:sp macro="" textlink="">
      <xdr:nvSpPr>
        <xdr:cNvPr id="483" name="テキスト ボックス 482"/>
        <xdr:cNvSpPr txBox="1"/>
      </xdr:nvSpPr>
      <xdr:spPr>
        <a:xfrm>
          <a:off x="9372111" y="164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71974</xdr:rowOff>
    </xdr:from>
    <xdr:to>
      <xdr:col>46</xdr:col>
      <xdr:colOff>38100</xdr:colOff>
      <xdr:row>98</xdr:row>
      <xdr:rowOff>2124</xdr:rowOff>
    </xdr:to>
    <xdr:sp macro="" textlink="">
      <xdr:nvSpPr>
        <xdr:cNvPr id="484" name="楕円 483"/>
        <xdr:cNvSpPr/>
      </xdr:nvSpPr>
      <xdr:spPr>
        <a:xfrm>
          <a:off x="8699500" y="1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164701</xdr:rowOff>
    </xdr:from>
    <xdr:ext cx="534377" cy="259045"/>
    <xdr:sp macro="" textlink="">
      <xdr:nvSpPr>
        <xdr:cNvPr id="485" name="テキスト ボックス 484"/>
        <xdr:cNvSpPr txBox="1"/>
      </xdr:nvSpPr>
      <xdr:spPr>
        <a:xfrm>
          <a:off x="8483111" y="167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88457</xdr:rowOff>
    </xdr:from>
    <xdr:to>
      <xdr:col>41</xdr:col>
      <xdr:colOff>101600</xdr:colOff>
      <xdr:row>98</xdr:row>
      <xdr:rowOff>18607</xdr:rowOff>
    </xdr:to>
    <xdr:sp macro="" textlink="">
      <xdr:nvSpPr>
        <xdr:cNvPr id="486" name="楕円 485"/>
        <xdr:cNvSpPr/>
      </xdr:nvSpPr>
      <xdr:spPr>
        <a:xfrm>
          <a:off x="7810500" y="167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9734</xdr:rowOff>
    </xdr:from>
    <xdr:ext cx="534377" cy="259045"/>
    <xdr:sp macro="" textlink="">
      <xdr:nvSpPr>
        <xdr:cNvPr id="487" name="テキスト ボックス 486"/>
        <xdr:cNvSpPr txBox="1"/>
      </xdr:nvSpPr>
      <xdr:spPr>
        <a:xfrm>
          <a:off x="7594111" y="168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88685</xdr:rowOff>
    </xdr:from>
    <xdr:to>
      <xdr:col>36</xdr:col>
      <xdr:colOff>165100</xdr:colOff>
      <xdr:row>98</xdr:row>
      <xdr:rowOff>18835</xdr:rowOff>
    </xdr:to>
    <xdr:sp macro="" textlink="">
      <xdr:nvSpPr>
        <xdr:cNvPr id="488" name="楕円 487"/>
        <xdr:cNvSpPr/>
      </xdr:nvSpPr>
      <xdr:spPr>
        <a:xfrm>
          <a:off x="6921500" y="167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9962</xdr:rowOff>
    </xdr:from>
    <xdr:ext cx="534377" cy="259045"/>
    <xdr:sp macro="" textlink="">
      <xdr:nvSpPr>
        <xdr:cNvPr id="489" name="テキスト ボックス 488"/>
        <xdr:cNvSpPr txBox="1"/>
      </xdr:nvSpPr>
      <xdr:spPr>
        <a:xfrm>
          <a:off x="6705111" y="168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2" name="テキスト ボックス 501"/>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4" name="テキスト ボックス 513"/>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8" name="直線コネクタ 517"/>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9"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20" name="直線コネクタ 519"/>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21"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2" name="直線コネクタ 521"/>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55499</xdr:rowOff>
    </xdr:from>
    <xdr:to>
      <xdr:col>85</xdr:col>
      <xdr:colOff>127000</xdr:colOff>
      <xdr:row>38</xdr:row>
      <xdr:rowOff>95885</xdr:rowOff>
    </xdr:to>
    <xdr:cxnSp macro="">
      <xdr:nvCxnSpPr>
        <xdr:cNvPr id="523" name="直線コネクタ 522"/>
        <xdr:cNvCxnSpPr/>
      </xdr:nvCxnSpPr>
      <xdr:spPr>
        <a:xfrm>
          <a:off x="15481300" y="657059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4" name="消防費平均値テキスト"/>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5" name="フローチャート: 判断 524"/>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89694</xdr:rowOff>
    </xdr:from>
    <xdr:to>
      <xdr:col>81</xdr:col>
      <xdr:colOff>50800</xdr:colOff>
      <xdr:row>38</xdr:row>
      <xdr:rowOff>55499</xdr:rowOff>
    </xdr:to>
    <xdr:cxnSp macro="">
      <xdr:nvCxnSpPr>
        <xdr:cNvPr id="526" name="直線コネクタ 525"/>
        <xdr:cNvCxnSpPr/>
      </xdr:nvCxnSpPr>
      <xdr:spPr>
        <a:xfrm>
          <a:off x="14592300" y="6433344"/>
          <a:ext cx="889000" cy="13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7" name="フローチャート: 判断 526"/>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8" name="テキスト ボックス 527"/>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89694</xdr:rowOff>
    </xdr:from>
    <xdr:to>
      <xdr:col>76</xdr:col>
      <xdr:colOff>114300</xdr:colOff>
      <xdr:row>37</xdr:row>
      <xdr:rowOff>153321</xdr:rowOff>
    </xdr:to>
    <xdr:cxnSp macro="">
      <xdr:nvCxnSpPr>
        <xdr:cNvPr id="529" name="直線コネクタ 528"/>
        <xdr:cNvCxnSpPr/>
      </xdr:nvCxnSpPr>
      <xdr:spPr>
        <a:xfrm flipV="1">
          <a:off x="13703300" y="6433344"/>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30" name="フローチャート: 判断 529"/>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31" name="テキスト ボックス 530"/>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153321</xdr:rowOff>
    </xdr:from>
    <xdr:to>
      <xdr:col>71</xdr:col>
      <xdr:colOff>177800</xdr:colOff>
      <xdr:row>38</xdr:row>
      <xdr:rowOff>83693</xdr:rowOff>
    </xdr:to>
    <xdr:cxnSp macro="">
      <xdr:nvCxnSpPr>
        <xdr:cNvPr id="532" name="直線コネクタ 531"/>
        <xdr:cNvCxnSpPr/>
      </xdr:nvCxnSpPr>
      <xdr:spPr>
        <a:xfrm flipV="1">
          <a:off x="12814300" y="6496971"/>
          <a:ext cx="889000" cy="10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3" name="フローチャート: 判断 532"/>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4" name="テキスト ボックス 533"/>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5" name="フローチャート: 判断 534"/>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6" name="テキスト ボックス 535"/>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45085</xdr:rowOff>
    </xdr:from>
    <xdr:to>
      <xdr:col>85</xdr:col>
      <xdr:colOff>177800</xdr:colOff>
      <xdr:row>38</xdr:row>
      <xdr:rowOff>146685</xdr:rowOff>
    </xdr:to>
    <xdr:sp macro="" textlink="">
      <xdr:nvSpPr>
        <xdr:cNvPr id="542" name="楕円 541"/>
        <xdr:cNvSpPr/>
      </xdr:nvSpPr>
      <xdr:spPr>
        <a:xfrm>
          <a:off x="16268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131462</xdr:rowOff>
    </xdr:from>
    <xdr:ext cx="534377" cy="259045"/>
    <xdr:sp macro="" textlink="">
      <xdr:nvSpPr>
        <xdr:cNvPr id="543" name="消防費該当値テキスト"/>
        <xdr:cNvSpPr txBox="1"/>
      </xdr:nvSpPr>
      <xdr:spPr>
        <a:xfrm>
          <a:off x="16370300" y="64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4699</xdr:rowOff>
    </xdr:from>
    <xdr:to>
      <xdr:col>81</xdr:col>
      <xdr:colOff>101600</xdr:colOff>
      <xdr:row>38</xdr:row>
      <xdr:rowOff>106299</xdr:rowOff>
    </xdr:to>
    <xdr:sp macro="" textlink="">
      <xdr:nvSpPr>
        <xdr:cNvPr id="544" name="楕円 543"/>
        <xdr:cNvSpPr/>
      </xdr:nvSpPr>
      <xdr:spPr>
        <a:xfrm>
          <a:off x="15430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97426</xdr:rowOff>
    </xdr:from>
    <xdr:ext cx="534377" cy="259045"/>
    <xdr:sp macro="" textlink="">
      <xdr:nvSpPr>
        <xdr:cNvPr id="545" name="テキスト ボックス 544"/>
        <xdr:cNvSpPr txBox="1"/>
      </xdr:nvSpPr>
      <xdr:spPr>
        <a:xfrm>
          <a:off x="15214111" y="6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38894</xdr:rowOff>
    </xdr:from>
    <xdr:to>
      <xdr:col>76</xdr:col>
      <xdr:colOff>165100</xdr:colOff>
      <xdr:row>37</xdr:row>
      <xdr:rowOff>140494</xdr:rowOff>
    </xdr:to>
    <xdr:sp macro="" textlink="">
      <xdr:nvSpPr>
        <xdr:cNvPr id="546" name="楕円 545"/>
        <xdr:cNvSpPr/>
      </xdr:nvSpPr>
      <xdr:spPr>
        <a:xfrm>
          <a:off x="14541500" y="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131621</xdr:rowOff>
    </xdr:from>
    <xdr:ext cx="534377" cy="259045"/>
    <xdr:sp macro="" textlink="">
      <xdr:nvSpPr>
        <xdr:cNvPr id="547" name="テキスト ボックス 546"/>
        <xdr:cNvSpPr txBox="1"/>
      </xdr:nvSpPr>
      <xdr:spPr>
        <a:xfrm>
          <a:off x="14325111" y="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102521</xdr:rowOff>
    </xdr:from>
    <xdr:to>
      <xdr:col>72</xdr:col>
      <xdr:colOff>38100</xdr:colOff>
      <xdr:row>38</xdr:row>
      <xdr:rowOff>32671</xdr:rowOff>
    </xdr:to>
    <xdr:sp macro="" textlink="">
      <xdr:nvSpPr>
        <xdr:cNvPr id="548" name="楕円 547"/>
        <xdr:cNvSpPr/>
      </xdr:nvSpPr>
      <xdr:spPr>
        <a:xfrm>
          <a:off x="13652500" y="64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23798</xdr:rowOff>
    </xdr:from>
    <xdr:ext cx="534377" cy="259045"/>
    <xdr:sp macro="" textlink="">
      <xdr:nvSpPr>
        <xdr:cNvPr id="549" name="テキスト ボックス 548"/>
        <xdr:cNvSpPr txBox="1"/>
      </xdr:nvSpPr>
      <xdr:spPr>
        <a:xfrm>
          <a:off x="13436111" y="65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32893</xdr:rowOff>
    </xdr:from>
    <xdr:to>
      <xdr:col>67</xdr:col>
      <xdr:colOff>101600</xdr:colOff>
      <xdr:row>38</xdr:row>
      <xdr:rowOff>134493</xdr:rowOff>
    </xdr:to>
    <xdr:sp macro="" textlink="">
      <xdr:nvSpPr>
        <xdr:cNvPr id="550" name="楕円 549"/>
        <xdr:cNvSpPr/>
      </xdr:nvSpPr>
      <xdr:spPr>
        <a:xfrm>
          <a:off x="12763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125620</xdr:rowOff>
    </xdr:from>
    <xdr:ext cx="534377" cy="259045"/>
    <xdr:sp macro="" textlink="">
      <xdr:nvSpPr>
        <xdr:cNvPr id="551" name="テキスト ボックス 550"/>
        <xdr:cNvSpPr txBox="1"/>
      </xdr:nvSpPr>
      <xdr:spPr>
        <a:xfrm>
          <a:off x="12547111" y="6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8" name="直線コネクタ 577"/>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9"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80" name="直線コネクタ 579"/>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81"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2" name="直線コネクタ 581"/>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59543</xdr:rowOff>
    </xdr:from>
    <xdr:to>
      <xdr:col>85</xdr:col>
      <xdr:colOff>127000</xdr:colOff>
      <xdr:row>58</xdr:row>
      <xdr:rowOff>61747</xdr:rowOff>
    </xdr:to>
    <xdr:cxnSp macro="">
      <xdr:nvCxnSpPr>
        <xdr:cNvPr id="583" name="直線コネクタ 582"/>
        <xdr:cNvCxnSpPr/>
      </xdr:nvCxnSpPr>
      <xdr:spPr>
        <a:xfrm flipV="1">
          <a:off x="15481300" y="10003643"/>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4"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5" name="フローチャート: 判断 584"/>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72933</xdr:rowOff>
    </xdr:from>
    <xdr:to>
      <xdr:col>81</xdr:col>
      <xdr:colOff>50800</xdr:colOff>
      <xdr:row>58</xdr:row>
      <xdr:rowOff>61747</xdr:rowOff>
    </xdr:to>
    <xdr:cxnSp macro="">
      <xdr:nvCxnSpPr>
        <xdr:cNvPr id="586" name="直線コネクタ 585"/>
        <xdr:cNvCxnSpPr/>
      </xdr:nvCxnSpPr>
      <xdr:spPr>
        <a:xfrm>
          <a:off x="14592300" y="9845583"/>
          <a:ext cx="889000" cy="1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7" name="フローチャート: 判断 586"/>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8" name="テキスト ボックス 587"/>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72933</xdr:rowOff>
    </xdr:from>
    <xdr:to>
      <xdr:col>76</xdr:col>
      <xdr:colOff>114300</xdr:colOff>
      <xdr:row>58</xdr:row>
      <xdr:rowOff>23392</xdr:rowOff>
    </xdr:to>
    <xdr:cxnSp macro="">
      <xdr:nvCxnSpPr>
        <xdr:cNvPr id="589" name="直線コネクタ 588"/>
        <xdr:cNvCxnSpPr/>
      </xdr:nvCxnSpPr>
      <xdr:spPr>
        <a:xfrm flipV="1">
          <a:off x="13703300" y="9845583"/>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90" name="フローチャート: 判断 589"/>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91" name="テキスト ボックス 590"/>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23392</xdr:rowOff>
    </xdr:from>
    <xdr:to>
      <xdr:col>71</xdr:col>
      <xdr:colOff>177800</xdr:colOff>
      <xdr:row>58</xdr:row>
      <xdr:rowOff>108937</xdr:rowOff>
    </xdr:to>
    <xdr:cxnSp macro="">
      <xdr:nvCxnSpPr>
        <xdr:cNvPr id="592" name="直線コネクタ 591"/>
        <xdr:cNvCxnSpPr/>
      </xdr:nvCxnSpPr>
      <xdr:spPr>
        <a:xfrm flipV="1">
          <a:off x="12814300" y="9967492"/>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3" name="フローチャート: 判断 592"/>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4" name="テキスト ボックス 593"/>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5" name="フローチャート: 判断 594"/>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6" name="テキスト ボックス 595"/>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8743</xdr:rowOff>
    </xdr:from>
    <xdr:to>
      <xdr:col>85</xdr:col>
      <xdr:colOff>177800</xdr:colOff>
      <xdr:row>58</xdr:row>
      <xdr:rowOff>110343</xdr:rowOff>
    </xdr:to>
    <xdr:sp macro="" textlink="">
      <xdr:nvSpPr>
        <xdr:cNvPr id="602" name="楕円 601"/>
        <xdr:cNvSpPr/>
      </xdr:nvSpPr>
      <xdr:spPr>
        <a:xfrm>
          <a:off x="16268700" y="995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95120</xdr:rowOff>
    </xdr:from>
    <xdr:ext cx="534377" cy="259045"/>
    <xdr:sp macro="" textlink="">
      <xdr:nvSpPr>
        <xdr:cNvPr id="603" name="教育費該当値テキスト"/>
        <xdr:cNvSpPr txBox="1"/>
      </xdr:nvSpPr>
      <xdr:spPr>
        <a:xfrm>
          <a:off x="16370300" y="98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10947</xdr:rowOff>
    </xdr:from>
    <xdr:to>
      <xdr:col>81</xdr:col>
      <xdr:colOff>101600</xdr:colOff>
      <xdr:row>58</xdr:row>
      <xdr:rowOff>112547</xdr:rowOff>
    </xdr:to>
    <xdr:sp macro="" textlink="">
      <xdr:nvSpPr>
        <xdr:cNvPr id="604" name="楕円 603"/>
        <xdr:cNvSpPr/>
      </xdr:nvSpPr>
      <xdr:spPr>
        <a:xfrm>
          <a:off x="15430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103674</xdr:rowOff>
    </xdr:from>
    <xdr:ext cx="534377" cy="259045"/>
    <xdr:sp macro="" textlink="">
      <xdr:nvSpPr>
        <xdr:cNvPr id="605" name="テキスト ボックス 604"/>
        <xdr:cNvSpPr txBox="1"/>
      </xdr:nvSpPr>
      <xdr:spPr>
        <a:xfrm>
          <a:off x="15214111" y="100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22133</xdr:rowOff>
    </xdr:from>
    <xdr:to>
      <xdr:col>76</xdr:col>
      <xdr:colOff>165100</xdr:colOff>
      <xdr:row>57</xdr:row>
      <xdr:rowOff>123733</xdr:rowOff>
    </xdr:to>
    <xdr:sp macro="" textlink="">
      <xdr:nvSpPr>
        <xdr:cNvPr id="606" name="楕円 605"/>
        <xdr:cNvSpPr/>
      </xdr:nvSpPr>
      <xdr:spPr>
        <a:xfrm>
          <a:off x="14541500" y="979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114860</xdr:rowOff>
    </xdr:from>
    <xdr:ext cx="534377" cy="259045"/>
    <xdr:sp macro="" textlink="">
      <xdr:nvSpPr>
        <xdr:cNvPr id="607" name="テキスト ボックス 606"/>
        <xdr:cNvSpPr txBox="1"/>
      </xdr:nvSpPr>
      <xdr:spPr>
        <a:xfrm>
          <a:off x="14325111" y="988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144042</xdr:rowOff>
    </xdr:from>
    <xdr:to>
      <xdr:col>72</xdr:col>
      <xdr:colOff>38100</xdr:colOff>
      <xdr:row>58</xdr:row>
      <xdr:rowOff>74192</xdr:rowOff>
    </xdr:to>
    <xdr:sp macro="" textlink="">
      <xdr:nvSpPr>
        <xdr:cNvPr id="608" name="楕円 607"/>
        <xdr:cNvSpPr/>
      </xdr:nvSpPr>
      <xdr:spPr>
        <a:xfrm>
          <a:off x="13652500" y="99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65319</xdr:rowOff>
    </xdr:from>
    <xdr:ext cx="534377" cy="259045"/>
    <xdr:sp macro="" textlink="">
      <xdr:nvSpPr>
        <xdr:cNvPr id="609" name="テキスト ボックス 608"/>
        <xdr:cNvSpPr txBox="1"/>
      </xdr:nvSpPr>
      <xdr:spPr>
        <a:xfrm>
          <a:off x="13436111" y="100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58137</xdr:rowOff>
    </xdr:from>
    <xdr:to>
      <xdr:col>67</xdr:col>
      <xdr:colOff>101600</xdr:colOff>
      <xdr:row>58</xdr:row>
      <xdr:rowOff>159737</xdr:rowOff>
    </xdr:to>
    <xdr:sp macro="" textlink="">
      <xdr:nvSpPr>
        <xdr:cNvPr id="610" name="楕円 609"/>
        <xdr:cNvSpPr/>
      </xdr:nvSpPr>
      <xdr:spPr>
        <a:xfrm>
          <a:off x="12763500" y="100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150864</xdr:rowOff>
    </xdr:from>
    <xdr:ext cx="534377" cy="259045"/>
    <xdr:sp macro="" textlink="">
      <xdr:nvSpPr>
        <xdr:cNvPr id="611" name="テキスト ボックス 610"/>
        <xdr:cNvSpPr txBox="1"/>
      </xdr:nvSpPr>
      <xdr:spPr>
        <a:xfrm>
          <a:off x="12547111" y="100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5" name="直線コネクタ 634"/>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8"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9" name="直線コネクタ 638"/>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105105</xdr:rowOff>
    </xdr:from>
    <xdr:to>
      <xdr:col>85</xdr:col>
      <xdr:colOff>127000</xdr:colOff>
      <xdr:row>79</xdr:row>
      <xdr:rowOff>18695</xdr:rowOff>
    </xdr:to>
    <xdr:cxnSp macro="">
      <xdr:nvCxnSpPr>
        <xdr:cNvPr id="640" name="直線コネクタ 639"/>
        <xdr:cNvCxnSpPr/>
      </xdr:nvCxnSpPr>
      <xdr:spPr>
        <a:xfrm flipV="1">
          <a:off x="15481300" y="13135305"/>
          <a:ext cx="838200" cy="4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41" name="災害復旧費平均値テキスト"/>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2" name="フローチャート: 判断 641"/>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97104</xdr:rowOff>
    </xdr:from>
    <xdr:to>
      <xdr:col>81</xdr:col>
      <xdr:colOff>50800</xdr:colOff>
      <xdr:row>79</xdr:row>
      <xdr:rowOff>18695</xdr:rowOff>
    </xdr:to>
    <xdr:cxnSp macro="">
      <xdr:nvCxnSpPr>
        <xdr:cNvPr id="643" name="直線コネクタ 642"/>
        <xdr:cNvCxnSpPr/>
      </xdr:nvCxnSpPr>
      <xdr:spPr>
        <a:xfrm>
          <a:off x="14592300" y="13470204"/>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4" name="フローチャート: 判断 643"/>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5" name="テキスト ボックス 644"/>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97104</xdr:rowOff>
    </xdr:from>
    <xdr:to>
      <xdr:col>76</xdr:col>
      <xdr:colOff>114300</xdr:colOff>
      <xdr:row>78</xdr:row>
      <xdr:rowOff>133071</xdr:rowOff>
    </xdr:to>
    <xdr:cxnSp macro="">
      <xdr:nvCxnSpPr>
        <xdr:cNvPr id="646" name="直線コネクタ 645"/>
        <xdr:cNvCxnSpPr/>
      </xdr:nvCxnSpPr>
      <xdr:spPr>
        <a:xfrm flipV="1">
          <a:off x="13703300" y="1347020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7" name="フローチャート: 判断 646"/>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8" name="テキスト ボックス 647"/>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133071</xdr:rowOff>
    </xdr:from>
    <xdr:to>
      <xdr:col>71</xdr:col>
      <xdr:colOff>177800</xdr:colOff>
      <xdr:row>78</xdr:row>
      <xdr:rowOff>169571</xdr:rowOff>
    </xdr:to>
    <xdr:cxnSp macro="">
      <xdr:nvCxnSpPr>
        <xdr:cNvPr id="649" name="直線コネクタ 648"/>
        <xdr:cNvCxnSpPr/>
      </xdr:nvCxnSpPr>
      <xdr:spPr>
        <a:xfrm flipV="1">
          <a:off x="12814300" y="13506171"/>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50" name="フローチャート: 判断 649"/>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51" name="テキスト ボックス 650"/>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52" name="フローチャート: 判断 651"/>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53" name="テキスト ボックス 652"/>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54305</xdr:rowOff>
    </xdr:from>
    <xdr:to>
      <xdr:col>85</xdr:col>
      <xdr:colOff>177800</xdr:colOff>
      <xdr:row>76</xdr:row>
      <xdr:rowOff>155905</xdr:rowOff>
    </xdr:to>
    <xdr:sp macro="" textlink="">
      <xdr:nvSpPr>
        <xdr:cNvPr id="659" name="楕円 658"/>
        <xdr:cNvSpPr/>
      </xdr:nvSpPr>
      <xdr:spPr>
        <a:xfrm>
          <a:off x="16268700" y="130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77182</xdr:rowOff>
    </xdr:from>
    <xdr:ext cx="469744" cy="259045"/>
    <xdr:sp macro="" textlink="">
      <xdr:nvSpPr>
        <xdr:cNvPr id="660" name="災害復旧費該当値テキスト"/>
        <xdr:cNvSpPr txBox="1"/>
      </xdr:nvSpPr>
      <xdr:spPr>
        <a:xfrm>
          <a:off x="16370300" y="129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139345</xdr:rowOff>
    </xdr:from>
    <xdr:to>
      <xdr:col>81</xdr:col>
      <xdr:colOff>101600</xdr:colOff>
      <xdr:row>79</xdr:row>
      <xdr:rowOff>69495</xdr:rowOff>
    </xdr:to>
    <xdr:sp macro="" textlink="">
      <xdr:nvSpPr>
        <xdr:cNvPr id="661" name="楕円 660"/>
        <xdr:cNvSpPr/>
      </xdr:nvSpPr>
      <xdr:spPr>
        <a:xfrm>
          <a:off x="15430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60622</xdr:rowOff>
    </xdr:from>
    <xdr:ext cx="378565" cy="259045"/>
    <xdr:sp macro="" textlink="">
      <xdr:nvSpPr>
        <xdr:cNvPr id="662" name="テキスト ボックス 661"/>
        <xdr:cNvSpPr txBox="1"/>
      </xdr:nvSpPr>
      <xdr:spPr>
        <a:xfrm>
          <a:off x="15292017" y="1360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46304</xdr:rowOff>
    </xdr:from>
    <xdr:to>
      <xdr:col>76</xdr:col>
      <xdr:colOff>165100</xdr:colOff>
      <xdr:row>78</xdr:row>
      <xdr:rowOff>147904</xdr:rowOff>
    </xdr:to>
    <xdr:sp macro="" textlink="">
      <xdr:nvSpPr>
        <xdr:cNvPr id="663" name="楕円 662"/>
        <xdr:cNvSpPr/>
      </xdr:nvSpPr>
      <xdr:spPr>
        <a:xfrm>
          <a:off x="14541500" y="134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139031</xdr:rowOff>
    </xdr:from>
    <xdr:ext cx="469744" cy="259045"/>
    <xdr:sp macro="" textlink="">
      <xdr:nvSpPr>
        <xdr:cNvPr id="664" name="テキスト ボックス 663"/>
        <xdr:cNvSpPr txBox="1"/>
      </xdr:nvSpPr>
      <xdr:spPr>
        <a:xfrm>
          <a:off x="14357428" y="135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82271</xdr:rowOff>
    </xdr:from>
    <xdr:to>
      <xdr:col>72</xdr:col>
      <xdr:colOff>38100</xdr:colOff>
      <xdr:row>79</xdr:row>
      <xdr:rowOff>12421</xdr:rowOff>
    </xdr:to>
    <xdr:sp macro="" textlink="">
      <xdr:nvSpPr>
        <xdr:cNvPr id="665" name="楕円 664"/>
        <xdr:cNvSpPr/>
      </xdr:nvSpPr>
      <xdr:spPr>
        <a:xfrm>
          <a:off x="13652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3548</xdr:rowOff>
    </xdr:from>
    <xdr:ext cx="469744" cy="259045"/>
    <xdr:sp macro="" textlink="">
      <xdr:nvSpPr>
        <xdr:cNvPr id="666" name="テキスト ボックス 665"/>
        <xdr:cNvSpPr txBox="1"/>
      </xdr:nvSpPr>
      <xdr:spPr>
        <a:xfrm>
          <a:off x="13468428"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118771</xdr:rowOff>
    </xdr:from>
    <xdr:to>
      <xdr:col>67</xdr:col>
      <xdr:colOff>101600</xdr:colOff>
      <xdr:row>79</xdr:row>
      <xdr:rowOff>48921</xdr:rowOff>
    </xdr:to>
    <xdr:sp macro="" textlink="">
      <xdr:nvSpPr>
        <xdr:cNvPr id="667" name="楕円 666"/>
        <xdr:cNvSpPr/>
      </xdr:nvSpPr>
      <xdr:spPr>
        <a:xfrm>
          <a:off x="12763500" y="134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40048</xdr:rowOff>
    </xdr:from>
    <xdr:ext cx="378565" cy="259045"/>
    <xdr:sp macro="" textlink="">
      <xdr:nvSpPr>
        <xdr:cNvPr id="668" name="テキスト ボックス 667"/>
        <xdr:cNvSpPr txBox="1"/>
      </xdr:nvSpPr>
      <xdr:spPr>
        <a:xfrm>
          <a:off x="12625017" y="1358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2" name="直線コネクタ 691"/>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3"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4" name="直線コネクタ 693"/>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5"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6" name="直線コネクタ 695"/>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11361</xdr:rowOff>
    </xdr:from>
    <xdr:to>
      <xdr:col>85</xdr:col>
      <xdr:colOff>127000</xdr:colOff>
      <xdr:row>96</xdr:row>
      <xdr:rowOff>36201</xdr:rowOff>
    </xdr:to>
    <xdr:cxnSp macro="">
      <xdr:nvCxnSpPr>
        <xdr:cNvPr id="697" name="直線コネクタ 696"/>
        <xdr:cNvCxnSpPr/>
      </xdr:nvCxnSpPr>
      <xdr:spPr>
        <a:xfrm>
          <a:off x="15481300" y="16470561"/>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8" name="公債費平均値テキスト"/>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9" name="フローチャート: 判断 698"/>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4217</xdr:rowOff>
    </xdr:from>
    <xdr:to>
      <xdr:col>81</xdr:col>
      <xdr:colOff>50800</xdr:colOff>
      <xdr:row>96</xdr:row>
      <xdr:rowOff>11361</xdr:rowOff>
    </xdr:to>
    <xdr:cxnSp macro="">
      <xdr:nvCxnSpPr>
        <xdr:cNvPr id="700" name="直線コネクタ 699"/>
        <xdr:cNvCxnSpPr/>
      </xdr:nvCxnSpPr>
      <xdr:spPr>
        <a:xfrm>
          <a:off x="14592300" y="16463417"/>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701" name="フローチャート: 判断 700"/>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702" name="テキスト ボックス 701"/>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146005</xdr:rowOff>
    </xdr:from>
    <xdr:to>
      <xdr:col>76</xdr:col>
      <xdr:colOff>114300</xdr:colOff>
      <xdr:row>96</xdr:row>
      <xdr:rowOff>4217</xdr:rowOff>
    </xdr:to>
    <xdr:cxnSp macro="">
      <xdr:nvCxnSpPr>
        <xdr:cNvPr id="703" name="直線コネクタ 702"/>
        <xdr:cNvCxnSpPr/>
      </xdr:nvCxnSpPr>
      <xdr:spPr>
        <a:xfrm>
          <a:off x="13703300" y="16433755"/>
          <a:ext cx="889000" cy="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4" name="フローチャート: 判断 703"/>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5" name="テキスト ボックス 704"/>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101543</xdr:rowOff>
    </xdr:from>
    <xdr:to>
      <xdr:col>71</xdr:col>
      <xdr:colOff>177800</xdr:colOff>
      <xdr:row>95</xdr:row>
      <xdr:rowOff>146005</xdr:rowOff>
    </xdr:to>
    <xdr:cxnSp macro="">
      <xdr:nvCxnSpPr>
        <xdr:cNvPr id="706" name="直線コネクタ 705"/>
        <xdr:cNvCxnSpPr/>
      </xdr:nvCxnSpPr>
      <xdr:spPr>
        <a:xfrm>
          <a:off x="12814300" y="16389293"/>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7" name="フローチャート: 判断 706"/>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8" name="テキスト ボックス 707"/>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9" name="フローチャート: 判断 708"/>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10" name="テキスト ボックス 709"/>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156851</xdr:rowOff>
    </xdr:from>
    <xdr:to>
      <xdr:col>85</xdr:col>
      <xdr:colOff>177800</xdr:colOff>
      <xdr:row>96</xdr:row>
      <xdr:rowOff>87001</xdr:rowOff>
    </xdr:to>
    <xdr:sp macro="" textlink="">
      <xdr:nvSpPr>
        <xdr:cNvPr id="716" name="楕円 715"/>
        <xdr:cNvSpPr/>
      </xdr:nvSpPr>
      <xdr:spPr>
        <a:xfrm>
          <a:off x="16268700" y="164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135278</xdr:rowOff>
    </xdr:from>
    <xdr:ext cx="534377" cy="259045"/>
    <xdr:sp macro="" textlink="">
      <xdr:nvSpPr>
        <xdr:cNvPr id="717" name="公債費該当値テキスト"/>
        <xdr:cNvSpPr txBox="1"/>
      </xdr:nvSpPr>
      <xdr:spPr>
        <a:xfrm>
          <a:off x="16370300" y="164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132011</xdr:rowOff>
    </xdr:from>
    <xdr:to>
      <xdr:col>81</xdr:col>
      <xdr:colOff>101600</xdr:colOff>
      <xdr:row>96</xdr:row>
      <xdr:rowOff>62161</xdr:rowOff>
    </xdr:to>
    <xdr:sp macro="" textlink="">
      <xdr:nvSpPr>
        <xdr:cNvPr id="718" name="楕円 717"/>
        <xdr:cNvSpPr/>
      </xdr:nvSpPr>
      <xdr:spPr>
        <a:xfrm>
          <a:off x="15430500" y="164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53288</xdr:rowOff>
    </xdr:from>
    <xdr:ext cx="534377" cy="259045"/>
    <xdr:sp macro="" textlink="">
      <xdr:nvSpPr>
        <xdr:cNvPr id="719" name="テキスト ボックス 718"/>
        <xdr:cNvSpPr txBox="1"/>
      </xdr:nvSpPr>
      <xdr:spPr>
        <a:xfrm>
          <a:off x="15214111" y="165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124867</xdr:rowOff>
    </xdr:from>
    <xdr:to>
      <xdr:col>76</xdr:col>
      <xdr:colOff>165100</xdr:colOff>
      <xdr:row>96</xdr:row>
      <xdr:rowOff>55017</xdr:rowOff>
    </xdr:to>
    <xdr:sp macro="" textlink="">
      <xdr:nvSpPr>
        <xdr:cNvPr id="720" name="楕円 719"/>
        <xdr:cNvSpPr/>
      </xdr:nvSpPr>
      <xdr:spPr>
        <a:xfrm>
          <a:off x="14541500" y="164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46144</xdr:rowOff>
    </xdr:from>
    <xdr:ext cx="534377" cy="259045"/>
    <xdr:sp macro="" textlink="">
      <xdr:nvSpPr>
        <xdr:cNvPr id="721" name="テキスト ボックス 720"/>
        <xdr:cNvSpPr txBox="1"/>
      </xdr:nvSpPr>
      <xdr:spPr>
        <a:xfrm>
          <a:off x="14325111" y="165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95205</xdr:rowOff>
    </xdr:from>
    <xdr:to>
      <xdr:col>72</xdr:col>
      <xdr:colOff>38100</xdr:colOff>
      <xdr:row>96</xdr:row>
      <xdr:rowOff>25355</xdr:rowOff>
    </xdr:to>
    <xdr:sp macro="" textlink="">
      <xdr:nvSpPr>
        <xdr:cNvPr id="722" name="楕円 721"/>
        <xdr:cNvSpPr/>
      </xdr:nvSpPr>
      <xdr:spPr>
        <a:xfrm>
          <a:off x="13652500" y="163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16482</xdr:rowOff>
    </xdr:from>
    <xdr:ext cx="534377" cy="259045"/>
    <xdr:sp macro="" textlink="">
      <xdr:nvSpPr>
        <xdr:cNvPr id="723" name="テキスト ボックス 722"/>
        <xdr:cNvSpPr txBox="1"/>
      </xdr:nvSpPr>
      <xdr:spPr>
        <a:xfrm>
          <a:off x="13436111" y="164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50743</xdr:rowOff>
    </xdr:from>
    <xdr:to>
      <xdr:col>67</xdr:col>
      <xdr:colOff>101600</xdr:colOff>
      <xdr:row>95</xdr:row>
      <xdr:rowOff>152343</xdr:rowOff>
    </xdr:to>
    <xdr:sp macro="" textlink="">
      <xdr:nvSpPr>
        <xdr:cNvPr id="724" name="楕円 723"/>
        <xdr:cNvSpPr/>
      </xdr:nvSpPr>
      <xdr:spPr>
        <a:xfrm>
          <a:off x="12763500" y="163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143470</xdr:rowOff>
    </xdr:from>
    <xdr:ext cx="534377" cy="259045"/>
    <xdr:sp macro="" textlink="">
      <xdr:nvSpPr>
        <xdr:cNvPr id="725" name="テキスト ボックス 724"/>
        <xdr:cNvSpPr txBox="1"/>
      </xdr:nvSpPr>
      <xdr:spPr>
        <a:xfrm>
          <a:off x="12547111" y="164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5" name="直線コネクタ 744"/>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8"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9" name="直線コネクタ 748"/>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51"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2" name="フローチャート: 判断 751"/>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4" name="フローチャート: 判断 753"/>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5" name="テキスト ボックス 754"/>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7" name="フローチャート: 判断 756"/>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8" name="テキスト ボックス 757"/>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60" name="フローチャート: 判断 759"/>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61" name="テキスト ボックス 760"/>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2" name="フローチャート: 判断 761"/>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3" name="テキスト ボックス 762"/>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70"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41,117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25,365</a:t>
          </a:r>
          <a:r>
            <a:rPr kumimoji="1" lang="ja-JP" altLang="en-US" sz="1300">
              <a:latin typeface="ＭＳ Ｐゴシック" panose="020B0600070205080204" pitchFamily="50" charset="-128"/>
              <a:ea typeface="ＭＳ Ｐゴシック" panose="020B0600070205080204" pitchFamily="50" charset="-128"/>
            </a:rPr>
            <a:t>円）となっており、財政調整基金元金積立金（</a:t>
          </a:r>
          <a:r>
            <a:rPr kumimoji="1" lang="en-US" altLang="ja-JP" sz="1300">
              <a:latin typeface="ＭＳ Ｐゴシック" panose="020B0600070205080204" pitchFamily="50" charset="-128"/>
              <a:ea typeface="ＭＳ Ｐゴシック" panose="020B0600070205080204" pitchFamily="50" charset="-128"/>
            </a:rPr>
            <a:t>3,874,331</a:t>
          </a:r>
          <a:r>
            <a:rPr kumimoji="1" lang="ja-JP" altLang="en-US" sz="1300">
              <a:latin typeface="ＭＳ Ｐゴシック" panose="020B0600070205080204" pitchFamily="50" charset="-128"/>
              <a:ea typeface="ＭＳ Ｐゴシック" panose="020B0600070205080204" pitchFamily="50" charset="-128"/>
            </a:rPr>
            <a:t>千円）及び減債基金元金積立金（</a:t>
          </a:r>
          <a:r>
            <a:rPr kumimoji="1" lang="en-US" altLang="ja-JP" sz="1300">
              <a:latin typeface="ＭＳ Ｐゴシック" panose="020B0600070205080204" pitchFamily="50" charset="-128"/>
              <a:ea typeface="ＭＳ Ｐゴシック" panose="020B0600070205080204" pitchFamily="50" charset="-128"/>
            </a:rPr>
            <a:t>716,264</a:t>
          </a:r>
          <a:r>
            <a:rPr kumimoji="1" lang="ja-JP" altLang="en-US" sz="1300">
              <a:latin typeface="ＭＳ Ｐゴシック" panose="020B0600070205080204" pitchFamily="50" charset="-128"/>
              <a:ea typeface="ＭＳ Ｐゴシック" panose="020B0600070205080204" pitchFamily="50" charset="-128"/>
            </a:rPr>
            <a:t>千円）の皆減により減少している。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140,941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9,057</a:t>
          </a:r>
          <a:r>
            <a:rPr kumimoji="1" lang="ja-JP" altLang="en-US" sz="1300">
              <a:latin typeface="ＭＳ Ｐゴシック" panose="020B0600070205080204" pitchFamily="50" charset="-128"/>
              <a:ea typeface="ＭＳ Ｐゴシック" panose="020B0600070205080204" pitchFamily="50" charset="-128"/>
            </a:rPr>
            <a:t>円）となっている。減少している主な要因は、子育て世帯への臨時特別給付金（</a:t>
          </a:r>
          <a:r>
            <a:rPr kumimoji="1" lang="en-US" altLang="ja-JP" sz="1300">
              <a:latin typeface="ＭＳ Ｐゴシック" panose="020B0600070205080204" pitchFamily="50" charset="-128"/>
              <a:ea typeface="ＭＳ Ｐゴシック" panose="020B0600070205080204" pitchFamily="50" charset="-128"/>
            </a:rPr>
            <a:t>4,709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％）の減少である。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15,241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+7,451</a:t>
          </a:r>
          <a:r>
            <a:rPr kumimoji="1" lang="ja-JP" altLang="en-US" sz="1300">
              <a:latin typeface="ＭＳ Ｐゴシック" panose="020B0600070205080204" pitchFamily="50" charset="-128"/>
              <a:ea typeface="ＭＳ Ｐゴシック" panose="020B0600070205080204" pitchFamily="50" charset="-128"/>
            </a:rPr>
            <a:t>円）となっている。増加している主な要因は、ＰａｙＰａｙを活用した生活応援キャッシュレス還元事業（</a:t>
          </a:r>
          <a:r>
            <a:rPr kumimoji="1" lang="en-US" altLang="ja-JP" sz="1300">
              <a:latin typeface="ＭＳ Ｐゴシック" panose="020B0600070205080204" pitchFamily="50" charset="-128"/>
              <a:ea typeface="ＭＳ Ｐゴシック" panose="020B0600070205080204" pitchFamily="50" charset="-128"/>
            </a:rPr>
            <a:t>828,542</a:t>
          </a:r>
          <a:r>
            <a:rPr kumimoji="1" lang="ja-JP" altLang="en-US" sz="1300">
              <a:latin typeface="ＭＳ Ｐゴシック" panose="020B0600070205080204" pitchFamily="50" charset="-128"/>
              <a:ea typeface="ＭＳ Ｐゴシック" panose="020B0600070205080204" pitchFamily="50" charset="-128"/>
            </a:rPr>
            <a:t>千円／皆増）や対象企業の増加による企業立地促進事業費補助金（</a:t>
          </a:r>
          <a:r>
            <a:rPr kumimoji="1" lang="en-US" altLang="ja-JP" sz="1300">
              <a:latin typeface="ＭＳ Ｐゴシック" panose="020B0600070205080204" pitchFamily="50" charset="-128"/>
              <a:ea typeface="ＭＳ Ｐゴシック" panose="020B0600070205080204" pitchFamily="50" charset="-128"/>
            </a:rPr>
            <a:t>643,700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543.7</a:t>
          </a:r>
          <a:r>
            <a:rPr kumimoji="1" lang="ja-JP" altLang="en-US" sz="1300">
              <a:latin typeface="ＭＳ Ｐゴシック" panose="020B0600070205080204" pitchFamily="50" charset="-128"/>
              <a:ea typeface="ＭＳ Ｐゴシック" panose="020B0600070205080204" pitchFamily="50" charset="-128"/>
            </a:rPr>
            <a:t>％）の増加である。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財政調整基金残高は、令和４年度は取り崩しを行わなかったため、</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ポイントの増加となった。</a:t>
          </a:r>
        </a:p>
        <a:p>
          <a:r>
            <a:rPr kumimoji="1" lang="ja-JP" altLang="en-US" sz="1400">
              <a:latin typeface="ＭＳ ゴシック" pitchFamily="49" charset="-128"/>
              <a:ea typeface="ＭＳ ゴシック" pitchFamily="49" charset="-128"/>
            </a:rPr>
            <a:t>　実質収支額は、行財政改革を着実に進め、継続的に黒字を確保している。令和４年度は、実質収支額が</a:t>
          </a:r>
          <a:r>
            <a:rPr kumimoji="1" lang="en-US" altLang="ja-JP" sz="1400">
              <a:latin typeface="ＭＳ ゴシック" pitchFamily="49" charset="-128"/>
              <a:ea typeface="ＭＳ ゴシック" pitchFamily="49" charset="-128"/>
            </a:rPr>
            <a:t>2,610</a:t>
          </a:r>
          <a:r>
            <a:rPr kumimoji="1" lang="ja-JP" altLang="en-US" sz="1400">
              <a:latin typeface="ＭＳ ゴシック" pitchFamily="49" charset="-128"/>
              <a:ea typeface="ＭＳ ゴシック" pitchFamily="49" charset="-128"/>
            </a:rPr>
            <a:t>百万円（前年度比▲</a:t>
          </a:r>
          <a:r>
            <a:rPr kumimoji="1" lang="en-US" altLang="ja-JP" sz="1400">
              <a:latin typeface="ＭＳ ゴシック" pitchFamily="49" charset="-128"/>
              <a:ea typeface="ＭＳ ゴシック" pitchFamily="49" charset="-128"/>
            </a:rPr>
            <a:t>1,091</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ポイントの減少となった。</a:t>
          </a:r>
        </a:p>
        <a:p>
          <a:r>
            <a:rPr kumimoji="1" lang="ja-JP" altLang="en-US" sz="1400">
              <a:latin typeface="ＭＳ ゴシック" pitchFamily="49" charset="-128"/>
              <a:ea typeface="ＭＳ ゴシック" pitchFamily="49" charset="-128"/>
            </a:rPr>
            <a:t>　実質単年度収支は、実質収支の減少等に伴い、</a:t>
          </a:r>
          <a:r>
            <a:rPr kumimoji="1" lang="en-US" altLang="ja-JP" sz="1400">
              <a:latin typeface="ＭＳ ゴシック" pitchFamily="49" charset="-128"/>
              <a:ea typeface="ＭＳ ゴシック" pitchFamily="49" charset="-128"/>
            </a:rPr>
            <a:t>22.64</a:t>
          </a:r>
          <a:r>
            <a:rPr kumimoji="1" lang="ja-JP" altLang="en-US" sz="1400">
              <a:latin typeface="ＭＳ ゴシック" pitchFamily="49" charset="-128"/>
              <a:ea typeface="ＭＳ ゴシック" pitchFamily="49" charset="-128"/>
            </a:rPr>
            <a:t>ポイントの減少となった。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一般会計の実質収支は、前年度と比較し</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ポイント減少した。適正範囲とされている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p>
        <a:p>
          <a:r>
            <a:rPr kumimoji="1" lang="ja-JP" altLang="en-US" sz="1400">
              <a:latin typeface="ＭＳ ゴシック" pitchFamily="49" charset="-128"/>
              <a:ea typeface="ＭＳ ゴシック" pitchFamily="49" charset="-128"/>
            </a:rPr>
            <a:t>　特別会計では赤字会計はなく、企業会計においても資金不足会計はない。</a:t>
          </a:r>
        </a:p>
        <a:p>
          <a:r>
            <a:rPr kumimoji="1" lang="ja-JP" altLang="en-US" sz="1400">
              <a:latin typeface="ＭＳ ゴシック" pitchFamily="49" charset="-128"/>
              <a:ea typeface="ＭＳ ゴシック" pitchFamily="49" charset="-128"/>
            </a:rPr>
            <a:t>　病院事業会計では、前年度と比較し、入院患者数</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、外来延患者数</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の増加となり、また一人一日当たりの診療単価が入院、外来ともに増額となった結果、６年連続で経常収支は黒字となっている。</a:t>
          </a:r>
        </a:p>
        <a:p>
          <a:r>
            <a:rPr kumimoji="1" lang="ja-JP" altLang="en-US" sz="1400">
              <a:latin typeface="ＭＳ ゴシック" pitchFamily="49" charset="-128"/>
              <a:ea typeface="ＭＳ ゴシック" pitchFamily="49" charset="-128"/>
            </a:rPr>
            <a:t>　水道事業会計では、有収水量</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％、給水収益は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、それぞれ減少したが、修繕引当金戻入益による収益増加により、令和４年度においても純利益が生じている。今後も、将来の水需要予測を基に事業の計画的な実施により、安定した事業運営に努める。</a:t>
          </a:r>
        </a:p>
        <a:p>
          <a:r>
            <a:rPr kumimoji="1" lang="ja-JP" altLang="en-US" sz="1400">
              <a:latin typeface="ＭＳ ゴシック" pitchFamily="49" charset="-128"/>
              <a:ea typeface="ＭＳ ゴシック" pitchFamily="49" charset="-128"/>
            </a:rPr>
            <a:t>　下水道事業会計ではエネルギー価格の高騰による包括的民間委託料の増加などにより、純損失が生じている。接続率の向上や、計画に基づく改修を進め、安全で快適な下水道サービスの持続的・安定的な提供のため効率的な事業運営に努める。</a:t>
          </a:r>
        </a:p>
        <a:p>
          <a:r>
            <a:rPr kumimoji="1" lang="ja-JP" altLang="en-US" sz="1400">
              <a:latin typeface="ＭＳ ゴシック" pitchFamily="49" charset="-128"/>
              <a:ea typeface="ＭＳ ゴシック" pitchFamily="49" charset="-128"/>
            </a:rPr>
            <a:t>　今後も引き続き、各会計で黒字を維持できるように努める。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58657677</v>
      </c>
      <c r="BO4" s="415"/>
      <c r="BP4" s="415"/>
      <c r="BQ4" s="415"/>
      <c r="BR4" s="415"/>
      <c r="BS4" s="415"/>
      <c r="BT4" s="415"/>
      <c r="BU4" s="416"/>
      <c r="BV4" s="414">
        <v>63231712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12.3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55808756</v>
      </c>
      <c r="BO5" s="420"/>
      <c r="BP5" s="420"/>
      <c r="BQ5" s="420"/>
      <c r="BR5" s="420"/>
      <c r="BS5" s="420"/>
      <c r="BT5" s="420"/>
      <c r="BU5" s="421"/>
      <c r="BV5" s="419">
        <v>59450142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88.7</v>
      </c>
      <c r="CU5" s="390"/>
      <c r="CV5" s="390"/>
      <c r="CW5" s="390"/>
      <c r="CX5" s="390"/>
      <c r="CY5" s="390"/>
      <c r="CZ5" s="390"/>
      <c r="DA5" s="391"/>
      <c r="DB5" s="389">
        <v>83.2</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2848921</v>
      </c>
      <c r="BO6" s="420"/>
      <c r="BP6" s="420"/>
      <c r="BQ6" s="420"/>
      <c r="BR6" s="420"/>
      <c r="BS6" s="420"/>
      <c r="BT6" s="420"/>
      <c r="BU6" s="421"/>
      <c r="BV6" s="419">
        <v>3781570</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90.8</v>
      </c>
      <c r="CU6" s="563"/>
      <c r="CV6" s="563"/>
      <c r="CW6" s="563"/>
      <c r="CX6" s="563"/>
      <c r="CY6" s="563"/>
      <c r="CZ6" s="563"/>
      <c r="DA6" s="564"/>
      <c r="DB6" s="562">
        <v>90.6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96</v>
      </c>
      <c r="AV7" s="470"/>
      <c r="AW7" s="470"/>
      <c r="AX7" s="470"/>
      <c r="AY7" s="399" t="s">
        <v>108</v>
      </c>
      <c r="AZ7" s="400"/>
      <c r="BA7" s="400"/>
      <c r="BB7" s="400"/>
      <c r="BC7" s="400"/>
      <c r="BD7" s="400"/>
      <c r="BE7" s="400"/>
      <c r="BF7" s="400"/>
      <c r="BG7" s="400"/>
      <c r="BH7" s="400"/>
      <c r="BI7" s="400"/>
      <c r="BJ7" s="400"/>
      <c r="BK7" s="400"/>
      <c r="BL7" s="400"/>
      <c r="BM7" s="401"/>
      <c r="BN7" s="419">
        <v>238794</v>
      </c>
      <c r="BO7" s="420"/>
      <c r="BP7" s="420"/>
      <c r="BQ7" s="420"/>
      <c r="BR7" s="420"/>
      <c r="BS7" s="420"/>
      <c r="BT7" s="420"/>
      <c r="BU7" s="421"/>
      <c r="BV7" s="419">
        <v>80829</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29488593</v>
      </c>
      <c r="CU7" s="420"/>
      <c r="CV7" s="420"/>
      <c r="CW7" s="420"/>
      <c r="CX7" s="420"/>
      <c r="CY7" s="420"/>
      <c r="CZ7" s="420"/>
      <c r="DA7" s="421"/>
      <c r="DB7" s="419">
        <v>30179654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96</v>
      </c>
      <c r="AV8" s="470"/>
      <c r="AW8" s="470"/>
      <c r="AX8" s="470"/>
      <c r="AY8" s="399" t="s">
        <v>111</v>
      </c>
      <c r="AZ8" s="400"/>
      <c r="BA8" s="400"/>
      <c r="BB8" s="400"/>
      <c r="BC8" s="400"/>
      <c r="BD8" s="400"/>
      <c r="BE8" s="400"/>
      <c r="BF8" s="400"/>
      <c r="BG8" s="400"/>
      <c r="BH8" s="400"/>
      <c r="BI8" s="400"/>
      <c r="BJ8" s="400"/>
      <c r="BK8" s="400"/>
      <c r="BL8" s="400"/>
      <c r="BM8" s="401"/>
      <c r="BN8" s="419">
        <v>2610127</v>
      </c>
      <c r="BO8" s="420"/>
      <c r="BP8" s="420"/>
      <c r="BQ8" s="420"/>
      <c r="BR8" s="420"/>
      <c r="BS8" s="420"/>
      <c r="BT8" s="420"/>
      <c r="BU8" s="421"/>
      <c r="BV8" s="419">
        <v>3700741</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0.84</v>
      </c>
      <c r="CU8" s="525"/>
      <c r="CV8" s="525"/>
      <c r="CW8" s="525"/>
      <c r="CX8" s="525"/>
      <c r="CY8" s="525"/>
      <c r="CZ8" s="525"/>
      <c r="DA8" s="526"/>
      <c r="DB8" s="524">
        <v>0.86</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141342</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-1090614</v>
      </c>
      <c r="BO9" s="420"/>
      <c r="BP9" s="420"/>
      <c r="BQ9" s="420"/>
      <c r="BR9" s="420"/>
      <c r="BS9" s="420"/>
      <c r="BT9" s="420"/>
      <c r="BU9" s="421"/>
      <c r="BV9" s="419">
        <v>1855216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10.1</v>
      </c>
      <c r="CU9" s="390"/>
      <c r="CV9" s="390"/>
      <c r="CW9" s="390"/>
      <c r="CX9" s="390"/>
      <c r="CY9" s="390"/>
      <c r="CZ9" s="390"/>
      <c r="DA9" s="391"/>
      <c r="DB9" s="389">
        <v>9.9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143605</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28327</v>
      </c>
      <c r="BO10" s="420"/>
      <c r="BP10" s="420"/>
      <c r="BQ10" s="420"/>
      <c r="BR10" s="420"/>
      <c r="BS10" s="420"/>
      <c r="BT10" s="420"/>
      <c r="BU10" s="421"/>
      <c r="BV10" s="419">
        <v>3893460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5096</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142387</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96</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140464</v>
      </c>
      <c r="S13" s="516"/>
      <c r="T13" s="516"/>
      <c r="U13" s="516"/>
      <c r="V13" s="517"/>
      <c r="W13" s="500" t="s">
        <v>140</v>
      </c>
      <c r="X13" s="433"/>
      <c r="Y13" s="433"/>
      <c r="Z13" s="433"/>
      <c r="AA13" s="433"/>
      <c r="AB13" s="434"/>
      <c r="AC13" s="395">
        <v>2293</v>
      </c>
      <c r="AD13" s="396"/>
      <c r="AE13" s="396"/>
      <c r="AF13" s="396"/>
      <c r="AG13" s="397"/>
      <c r="AH13" s="395">
        <v>2583</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-1057191</v>
      </c>
      <c r="BO13" s="420"/>
      <c r="BP13" s="420"/>
      <c r="BQ13" s="420"/>
      <c r="BR13" s="420"/>
      <c r="BS13" s="420"/>
      <c r="BT13" s="420"/>
      <c r="BU13" s="421"/>
      <c r="BV13" s="419">
        <v>5748676</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5.5</v>
      </c>
      <c r="CU13" s="390"/>
      <c r="CV13" s="390"/>
      <c r="CW13" s="390"/>
      <c r="CX13" s="390"/>
      <c r="CY13" s="390"/>
      <c r="CZ13" s="390"/>
      <c r="DA13" s="391"/>
      <c r="DB13" s="389">
        <v>6.5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143580</v>
      </c>
      <c r="S14" s="516"/>
      <c r="T14" s="516"/>
      <c r="U14" s="516"/>
      <c r="V14" s="517"/>
      <c r="W14" s="518"/>
      <c r="X14" s="436"/>
      <c r="Y14" s="436"/>
      <c r="Z14" s="436"/>
      <c r="AA14" s="436"/>
      <c r="AB14" s="437"/>
      <c r="AC14" s="508">
        <v>3.3</v>
      </c>
      <c r="AD14" s="509"/>
      <c r="AE14" s="509"/>
      <c r="AF14" s="509"/>
      <c r="AG14" s="510"/>
      <c r="AH14" s="508">
        <v>3.6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141788</v>
      </c>
      <c r="S15" s="516"/>
      <c r="T15" s="516"/>
      <c r="U15" s="516"/>
      <c r="V15" s="517"/>
      <c r="W15" s="500" t="s">
        <v>147</v>
      </c>
      <c r="X15" s="433"/>
      <c r="Y15" s="433"/>
      <c r="Z15" s="433"/>
      <c r="AA15" s="433"/>
      <c r="AB15" s="434"/>
      <c r="AC15" s="395">
        <v>22383</v>
      </c>
      <c r="AD15" s="396"/>
      <c r="AE15" s="396"/>
      <c r="AF15" s="396"/>
      <c r="AG15" s="397"/>
      <c r="AH15" s="395">
        <v>23419</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19391103</v>
      </c>
      <c r="BO15" s="415"/>
      <c r="BP15" s="415"/>
      <c r="BQ15" s="415"/>
      <c r="BR15" s="415"/>
      <c r="BS15" s="415"/>
      <c r="BT15" s="415"/>
      <c r="BU15" s="416"/>
      <c r="BV15" s="414">
        <v>18412455</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32</v>
      </c>
      <c r="AD16" s="509"/>
      <c r="AE16" s="509"/>
      <c r="AF16" s="509"/>
      <c r="AG16" s="510"/>
      <c r="AH16" s="508">
        <v>32.9</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23611621</v>
      </c>
      <c r="BO16" s="420"/>
      <c r="BP16" s="420"/>
      <c r="BQ16" s="420"/>
      <c r="BR16" s="420"/>
      <c r="BS16" s="420"/>
      <c r="BT16" s="420"/>
      <c r="BU16" s="421"/>
      <c r="BV16" s="419">
        <v>22531241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45277</v>
      </c>
      <c r="AD17" s="396"/>
      <c r="AE17" s="396"/>
      <c r="AF17" s="396"/>
      <c r="AG17" s="397"/>
      <c r="AH17" s="395">
        <v>45096</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24596406</v>
      </c>
      <c r="BO17" s="420"/>
      <c r="BP17" s="420"/>
      <c r="BQ17" s="420"/>
      <c r="BR17" s="420"/>
      <c r="BS17" s="420"/>
      <c r="BT17" s="420"/>
      <c r="BU17" s="421"/>
      <c r="BV17" s="419">
        <v>23354094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157</v>
      </c>
      <c r="C18" s="472"/>
      <c r="D18" s="472"/>
      <c r="E18" s="473"/>
      <c r="F18" s="473"/>
      <c r="G18" s="473"/>
      <c r="H18" s="473"/>
      <c r="I18" s="473"/>
      <c r="J18" s="473"/>
      <c r="K18" s="473"/>
      <c r="L18" s="490">
        <v>194.06</v>
      </c>
      <c r="M18" s="490"/>
      <c r="N18" s="490"/>
      <c r="O18" s="490"/>
      <c r="P18" s="490"/>
      <c r="Q18" s="490"/>
      <c r="R18" s="491"/>
      <c r="S18" s="491"/>
      <c r="T18" s="491"/>
      <c r="U18" s="491"/>
      <c r="V18" s="492"/>
      <c r="W18" s="485"/>
      <c r="X18" s="486"/>
      <c r="Y18" s="486"/>
      <c r="Z18" s="486"/>
      <c r="AA18" s="486"/>
      <c r="AB18" s="501"/>
      <c r="AC18" s="383">
        <v>64.7</v>
      </c>
      <c r="AD18" s="384"/>
      <c r="AE18" s="384"/>
      <c r="AF18" s="384"/>
      <c r="AG18" s="493"/>
      <c r="AH18" s="383">
        <v>63.4</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26573512</v>
      </c>
      <c r="BO18" s="420"/>
      <c r="BP18" s="420"/>
      <c r="BQ18" s="420"/>
      <c r="BR18" s="420"/>
      <c r="BS18" s="420"/>
      <c r="BT18" s="420"/>
      <c r="BU18" s="421"/>
      <c r="BV18" s="419">
        <v>26354384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159</v>
      </c>
      <c r="C19" s="472"/>
      <c r="D19" s="472"/>
      <c r="E19" s="473"/>
      <c r="F19" s="473"/>
      <c r="G19" s="473"/>
      <c r="H19" s="473"/>
      <c r="I19" s="473"/>
      <c r="J19" s="473"/>
      <c r="K19" s="473"/>
      <c r="L19" s="474">
        <v>728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38464568</v>
      </c>
      <c r="BO19" s="420"/>
      <c r="BP19" s="420"/>
      <c r="BQ19" s="420"/>
      <c r="BR19" s="420"/>
      <c r="BS19" s="420"/>
      <c r="BT19" s="420"/>
      <c r="BU19" s="421"/>
      <c r="BV19" s="419">
        <v>41432302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161</v>
      </c>
      <c r="C20" s="472"/>
      <c r="D20" s="472"/>
      <c r="E20" s="473"/>
      <c r="F20" s="473"/>
      <c r="G20" s="473"/>
      <c r="H20" s="473"/>
      <c r="I20" s="473"/>
      <c r="J20" s="473"/>
      <c r="K20" s="473"/>
      <c r="L20" s="474">
        <v>53974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40411572</v>
      </c>
      <c r="BO22" s="415"/>
      <c r="BP22" s="415"/>
      <c r="BQ22" s="415"/>
      <c r="BR22" s="415"/>
      <c r="BS22" s="415"/>
      <c r="BT22" s="415"/>
      <c r="BU22" s="416"/>
      <c r="BV22" s="414">
        <v>41333322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33947494</v>
      </c>
      <c r="BO23" s="420"/>
      <c r="BP23" s="420"/>
      <c r="BQ23" s="420"/>
      <c r="BR23" s="420"/>
      <c r="BS23" s="420"/>
      <c r="BT23" s="420"/>
      <c r="BU23" s="421"/>
      <c r="BV23" s="419">
        <v>34198018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171</v>
      </c>
      <c r="F24" s="393"/>
      <c r="G24" s="393"/>
      <c r="H24" s="393"/>
      <c r="I24" s="393"/>
      <c r="J24" s="393"/>
      <c r="K24" s="394"/>
      <c r="L24" s="395">
        <v>1</v>
      </c>
      <c r="M24" s="396"/>
      <c r="N24" s="396"/>
      <c r="O24" s="396"/>
      <c r="P24" s="397"/>
      <c r="Q24" s="395">
        <v>9000</v>
      </c>
      <c r="R24" s="396"/>
      <c r="S24" s="396"/>
      <c r="T24" s="396"/>
      <c r="U24" s="396"/>
      <c r="V24" s="397"/>
      <c r="W24" s="465"/>
      <c r="X24" s="456"/>
      <c r="Y24" s="457"/>
      <c r="Z24" s="392" t="s">
        <v>172</v>
      </c>
      <c r="AA24" s="393"/>
      <c r="AB24" s="393"/>
      <c r="AC24" s="393"/>
      <c r="AD24" s="393"/>
      <c r="AE24" s="393"/>
      <c r="AF24" s="393"/>
      <c r="AG24" s="394"/>
      <c r="AH24" s="395">
        <v>690</v>
      </c>
      <c r="AI24" s="396"/>
      <c r="AJ24" s="396"/>
      <c r="AK24" s="396"/>
      <c r="AL24" s="397"/>
      <c r="AM24" s="395">
        <v>2158320</v>
      </c>
      <c r="AN24" s="396"/>
      <c r="AO24" s="396"/>
      <c r="AP24" s="396"/>
      <c r="AQ24" s="396"/>
      <c r="AR24" s="397"/>
      <c r="AS24" s="395">
        <v>3128</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18720029</v>
      </c>
      <c r="BO24" s="420"/>
      <c r="BP24" s="420"/>
      <c r="BQ24" s="420"/>
      <c r="BR24" s="420"/>
      <c r="BS24" s="420"/>
      <c r="BT24" s="420"/>
      <c r="BU24" s="421"/>
      <c r="BV24" s="419">
        <v>18422334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174</v>
      </c>
      <c r="F25" s="393"/>
      <c r="G25" s="393"/>
      <c r="H25" s="393"/>
      <c r="I25" s="393"/>
      <c r="J25" s="393"/>
      <c r="K25" s="394"/>
      <c r="L25" s="395">
        <v>2</v>
      </c>
      <c r="M25" s="396"/>
      <c r="N25" s="396"/>
      <c r="O25" s="396"/>
      <c r="P25" s="397"/>
      <c r="Q25" s="395">
        <v>7200</v>
      </c>
      <c r="R25" s="396"/>
      <c r="S25" s="396"/>
      <c r="T25" s="396"/>
      <c r="U25" s="396"/>
      <c r="V25" s="397"/>
      <c r="W25" s="465"/>
      <c r="X25" s="456"/>
      <c r="Y25" s="457"/>
      <c r="Z25" s="392" t="s">
        <v>175</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2183008</v>
      </c>
      <c r="BO25" s="415"/>
      <c r="BP25" s="415"/>
      <c r="BQ25" s="415"/>
      <c r="BR25" s="415"/>
      <c r="BS25" s="415"/>
      <c r="BT25" s="415"/>
      <c r="BU25" s="416"/>
      <c r="BV25" s="414">
        <v>1337688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6650</v>
      </c>
      <c r="R26" s="396"/>
      <c r="S26" s="396"/>
      <c r="T26" s="396"/>
      <c r="U26" s="396"/>
      <c r="V26" s="397"/>
      <c r="W26" s="465"/>
      <c r="X26" s="456"/>
      <c r="Y26" s="457"/>
      <c r="Z26" s="392" t="s">
        <v>178</v>
      </c>
      <c r="AA26" s="430"/>
      <c r="AB26" s="430"/>
      <c r="AC26" s="430"/>
      <c r="AD26" s="430"/>
      <c r="AE26" s="430"/>
      <c r="AF26" s="430"/>
      <c r="AG26" s="431"/>
      <c r="AH26" s="395">
        <v>52</v>
      </c>
      <c r="AI26" s="396"/>
      <c r="AJ26" s="396"/>
      <c r="AK26" s="396"/>
      <c r="AL26" s="397"/>
      <c r="AM26" s="395">
        <v>192088</v>
      </c>
      <c r="AN26" s="396"/>
      <c r="AO26" s="396"/>
      <c r="AP26" s="396"/>
      <c r="AQ26" s="396"/>
      <c r="AR26" s="397"/>
      <c r="AS26" s="395">
        <v>3694</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5000</v>
      </c>
      <c r="R27" s="396"/>
      <c r="S27" s="396"/>
      <c r="T27" s="396"/>
      <c r="U27" s="396"/>
      <c r="V27" s="397"/>
      <c r="W27" s="465"/>
      <c r="X27" s="456"/>
      <c r="Y27" s="457"/>
      <c r="Z27" s="392" t="s">
        <v>181</v>
      </c>
      <c r="AA27" s="393"/>
      <c r="AB27" s="393"/>
      <c r="AC27" s="393"/>
      <c r="AD27" s="393"/>
      <c r="AE27" s="393"/>
      <c r="AF27" s="393"/>
      <c r="AG27" s="394"/>
      <c r="AH27" s="395">
        <v>6</v>
      </c>
      <c r="AI27" s="396"/>
      <c r="AJ27" s="396"/>
      <c r="AK27" s="396"/>
      <c r="AL27" s="397"/>
      <c r="AM27" s="395">
        <v>25218</v>
      </c>
      <c r="AN27" s="396"/>
      <c r="AO27" s="396"/>
      <c r="AP27" s="396"/>
      <c r="AQ27" s="396"/>
      <c r="AR27" s="397"/>
      <c r="AS27" s="395">
        <v>4203</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55051</v>
      </c>
      <c r="BO27" s="423"/>
      <c r="BP27" s="423"/>
      <c r="BQ27" s="423"/>
      <c r="BR27" s="423"/>
      <c r="BS27" s="423"/>
      <c r="BT27" s="423"/>
      <c r="BU27" s="424"/>
      <c r="BV27" s="422">
        <v>52363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4350</v>
      </c>
      <c r="R28" s="396"/>
      <c r="S28" s="396"/>
      <c r="T28" s="396"/>
      <c r="U28" s="396"/>
      <c r="V28" s="397"/>
      <c r="W28" s="465"/>
      <c r="X28" s="456"/>
      <c r="Y28" s="457"/>
      <c r="Z28" s="392" t="s">
        <v>184</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10662072</v>
      </c>
      <c r="BO28" s="415"/>
      <c r="BP28" s="415"/>
      <c r="BQ28" s="415"/>
      <c r="BR28" s="415"/>
      <c r="BS28" s="415"/>
      <c r="BT28" s="415"/>
      <c r="BU28" s="416"/>
      <c r="BV28" s="414">
        <v>10633743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20</v>
      </c>
      <c r="M29" s="396"/>
      <c r="N29" s="396"/>
      <c r="O29" s="396"/>
      <c r="P29" s="397"/>
      <c r="Q29" s="395">
        <v>4100</v>
      </c>
      <c r="R29" s="396"/>
      <c r="S29" s="396"/>
      <c r="T29" s="396"/>
      <c r="U29" s="396"/>
      <c r="V29" s="397"/>
      <c r="W29" s="466"/>
      <c r="X29" s="467"/>
      <c r="Y29" s="468"/>
      <c r="Z29" s="392" t="s">
        <v>187</v>
      </c>
      <c r="AA29" s="393"/>
      <c r="AB29" s="393"/>
      <c r="AC29" s="393"/>
      <c r="AD29" s="393"/>
      <c r="AE29" s="393"/>
      <c r="AF29" s="393"/>
      <c r="AG29" s="394"/>
      <c r="AH29" s="395">
        <v>696</v>
      </c>
      <c r="AI29" s="396"/>
      <c r="AJ29" s="396"/>
      <c r="AK29" s="396"/>
      <c r="AL29" s="397"/>
      <c r="AM29" s="395">
        <v>2183538</v>
      </c>
      <c r="AN29" s="396"/>
      <c r="AO29" s="396"/>
      <c r="AP29" s="396"/>
      <c r="AQ29" s="396"/>
      <c r="AR29" s="397"/>
      <c r="AS29" s="395">
        <v>3137</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1827229</v>
      </c>
      <c r="BO29" s="420"/>
      <c r="BP29" s="420"/>
      <c r="BQ29" s="420"/>
      <c r="BR29" s="420"/>
      <c r="BS29" s="420"/>
      <c r="BT29" s="420"/>
      <c r="BU29" s="421"/>
      <c r="BV29" s="419">
        <v>1822374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101.9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7870104</v>
      </c>
      <c r="BO30" s="423"/>
      <c r="BP30" s="423"/>
      <c r="BQ30" s="423"/>
      <c r="BR30" s="423"/>
      <c r="BS30" s="423"/>
      <c r="BT30" s="423"/>
      <c r="BU30" s="424"/>
      <c r="BV30" s="422">
        <v>7282631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駿遠学園管理組合／一般会計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藤枝市土地開発公社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志太広域事務組合／一般会計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藤枝市勤労者福祉サービスセンター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志太広域事務組合／看護専門学校事業特別会計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まちづくり藤枝</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静岡県後期高齢者医療広域連合／一般会計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静岡県後期高齢者医療広域連合／後期高齢者医療事業会計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静岡県地方税滞納整理機構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静岡県大井川広域水道企業団／大井川広域水道用水供給事業会計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o6ky+MGj/h4Ced6rgw6S8YyCYZxQLnMOCzezgdl4nM6OuyFfOUEtfQp/fOXG0I8KsGYNAZ2GhyffjOo4mSwQ==" saltValue="dQWZNY+4r/O+8cMGHr40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3.31</v>
      </c>
      <c r="G34" s="33">
        <v>2.95</v>
      </c>
      <c r="H34" s="33">
        <v>4.42</v>
      </c>
      <c r="I34" s="33">
        <v>16.16</v>
      </c>
      <c r="J34" s="34">
        <v>23.84</v>
      </c>
      <c r="K34" s="22"/>
      <c r="L34" s="22"/>
      <c r="M34" s="22"/>
      <c r="N34" s="22"/>
      <c r="O34" s="22"/>
      <c r="P34" s="22"/>
    </row>
    <row r="35" spans="1:16" ht="39" customHeight="1" x14ac:dyDescent="0.15">
      <c r="A35" s="22"/>
      <c r="B35" s="35"/>
      <c r="C35" s="1145" t="s">
        <v>571</v>
      </c>
      <c r="D35" s="1146"/>
      <c r="E35" s="1147"/>
      <c r="F35" s="36">
        <v>6.78</v>
      </c>
      <c r="G35" s="37">
        <v>6.98</v>
      </c>
      <c r="H35" s="37">
        <v>7.35</v>
      </c>
      <c r="I35" s="37">
        <v>8.11</v>
      </c>
      <c r="J35" s="38">
        <v>8.85</v>
      </c>
      <c r="K35" s="22"/>
      <c r="L35" s="22"/>
      <c r="M35" s="22"/>
      <c r="N35" s="22"/>
      <c r="O35" s="22"/>
      <c r="P35" s="22"/>
    </row>
    <row r="36" spans="1:16" ht="39" customHeight="1" x14ac:dyDescent="0.15">
      <c r="A36" s="22"/>
      <c r="B36" s="35"/>
      <c r="C36" s="1145" t="s">
        <v>572</v>
      </c>
      <c r="D36" s="1146"/>
      <c r="E36" s="1147"/>
      <c r="F36" s="36">
        <v>8.82</v>
      </c>
      <c r="G36" s="37">
        <v>5.17</v>
      </c>
      <c r="H36" s="37">
        <v>6.48</v>
      </c>
      <c r="I36" s="37">
        <v>12.26</v>
      </c>
      <c r="J36" s="38">
        <v>8.85</v>
      </c>
      <c r="K36" s="22"/>
      <c r="L36" s="22"/>
      <c r="M36" s="22"/>
      <c r="N36" s="22"/>
      <c r="O36" s="22"/>
      <c r="P36" s="22"/>
    </row>
    <row r="37" spans="1:16" ht="39" customHeight="1" x14ac:dyDescent="0.15">
      <c r="A37" s="22"/>
      <c r="B37" s="35"/>
      <c r="C37" s="1145" t="s">
        <v>573</v>
      </c>
      <c r="D37" s="1146"/>
      <c r="E37" s="1147"/>
      <c r="F37" s="36">
        <v>0.5</v>
      </c>
      <c r="G37" s="37">
        <v>0.1</v>
      </c>
      <c r="H37" s="37">
        <v>0.39</v>
      </c>
      <c r="I37" s="37">
        <v>0.28999999999999998</v>
      </c>
      <c r="J37" s="38">
        <v>0.52</v>
      </c>
      <c r="K37" s="22"/>
      <c r="L37" s="22"/>
      <c r="M37" s="22"/>
      <c r="N37" s="22"/>
      <c r="O37" s="22"/>
      <c r="P37" s="22"/>
    </row>
    <row r="38" spans="1:16" ht="39" customHeight="1" x14ac:dyDescent="0.15">
      <c r="A38" s="22"/>
      <c r="B38" s="35"/>
      <c r="C38" s="1145" t="s">
        <v>574</v>
      </c>
      <c r="D38" s="1146"/>
      <c r="E38" s="1147"/>
      <c r="F38" s="36" t="s">
        <v>521</v>
      </c>
      <c r="G38" s="37" t="s">
        <v>521</v>
      </c>
      <c r="H38" s="37">
        <v>1.05</v>
      </c>
      <c r="I38" s="37">
        <v>0.71</v>
      </c>
      <c r="J38" s="38">
        <v>0.44</v>
      </c>
      <c r="K38" s="22"/>
      <c r="L38" s="22"/>
      <c r="M38" s="22"/>
      <c r="N38" s="22"/>
      <c r="O38" s="22"/>
      <c r="P38" s="22"/>
    </row>
    <row r="39" spans="1:16" ht="39" customHeight="1" x14ac:dyDescent="0.15">
      <c r="A39" s="22"/>
      <c r="B39" s="35"/>
      <c r="C39" s="1145" t="s">
        <v>575</v>
      </c>
      <c r="D39" s="1146"/>
      <c r="E39" s="1147"/>
      <c r="F39" s="36">
        <v>0.47</v>
      </c>
      <c r="G39" s="37">
        <v>0.14000000000000001</v>
      </c>
      <c r="H39" s="37">
        <v>0.47</v>
      </c>
      <c r="I39" s="37">
        <v>0.43</v>
      </c>
      <c r="J39" s="38">
        <v>0.12</v>
      </c>
      <c r="K39" s="22"/>
      <c r="L39" s="22"/>
      <c r="M39" s="22"/>
      <c r="N39" s="22"/>
      <c r="O39" s="22"/>
      <c r="P39" s="22"/>
    </row>
    <row r="40" spans="1:16" ht="39" customHeight="1" x14ac:dyDescent="0.15">
      <c r="A40" s="22"/>
      <c r="B40" s="35"/>
      <c r="C40" s="1145" t="s">
        <v>576</v>
      </c>
      <c r="D40" s="1146"/>
      <c r="E40" s="1147"/>
      <c r="F40" s="36">
        <v>0.02</v>
      </c>
      <c r="G40" s="37">
        <v>0.01</v>
      </c>
      <c r="H40" s="37">
        <v>0.02</v>
      </c>
      <c r="I40" s="37">
        <v>0.02</v>
      </c>
      <c r="J40" s="38">
        <v>0.02</v>
      </c>
      <c r="K40" s="22"/>
      <c r="L40" s="22"/>
      <c r="M40" s="22"/>
      <c r="N40" s="22"/>
      <c r="O40" s="22"/>
      <c r="P40" s="22"/>
    </row>
    <row r="41" spans="1:16" ht="39" customHeight="1" x14ac:dyDescent="0.15">
      <c r="A41" s="22"/>
      <c r="B41" s="35"/>
      <c r="C41" s="1145" t="s">
        <v>577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578</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579</v>
      </c>
      <c r="D43" s="1149"/>
      <c r="E43" s="1150"/>
      <c r="F43" s="41">
        <v>0.01</v>
      </c>
      <c r="G43" s="42">
        <v>7.0000000000000007E-2</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wsEcA2dUZrguRHGvL4MvorH1LQkUQ1ADfB5cCdOi/E5Z5slXZJi8bKB0rwbq9u+42KYLeiXIsvviDpsmYCO3Q==" saltValue="EtYKOB/y8QqtSMD4VA+r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4804</v>
      </c>
      <c r="L45" s="60">
        <v>4437</v>
      </c>
      <c r="M45" s="60">
        <v>4195</v>
      </c>
      <c r="N45" s="60">
        <v>4126</v>
      </c>
      <c r="O45" s="61">
        <v>3901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2214</v>
      </c>
      <c r="L48" s="64">
        <v>2226</v>
      </c>
      <c r="M48" s="64">
        <v>2091</v>
      </c>
      <c r="N48" s="64">
        <v>1961</v>
      </c>
      <c r="O48" s="65">
        <v>1945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102</v>
      </c>
      <c r="L49" s="64">
        <v>107</v>
      </c>
      <c r="M49" s="64">
        <v>107</v>
      </c>
      <c r="N49" s="64">
        <v>147</v>
      </c>
      <c r="O49" s="65">
        <v>203</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113</v>
      </c>
      <c r="L50" s="64">
        <v>105</v>
      </c>
      <c r="M50" s="64">
        <v>126</v>
      </c>
      <c r="N50" s="64">
        <v>123</v>
      </c>
      <c r="O50" s="65">
        <v>116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5027</v>
      </c>
      <c r="L52" s="64">
        <v>4997</v>
      </c>
      <c r="M52" s="64">
        <v>4855</v>
      </c>
      <c r="N52" s="64">
        <v>4930</v>
      </c>
      <c r="O52" s="65">
        <v>4965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2206</v>
      </c>
      <c r="L53" s="69">
        <v>1878</v>
      </c>
      <c r="M53" s="69">
        <v>1664</v>
      </c>
      <c r="N53" s="69">
        <v>1427</v>
      </c>
      <c r="O53" s="70">
        <v>1200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521</v>
      </c>
      <c r="L58" s="84" t="s">
        <v>521</v>
      </c>
      <c r="M58" s="84" t="s">
        <v>521</v>
      </c>
      <c r="N58" s="84" t="s">
        <v>521</v>
      </c>
      <c r="O58" s="85" t="s">
        <v>521</v>
      </c>
    </row>
    <row r="59" spans="1:21" ht="31.5" customHeight="1" x14ac:dyDescent="0.15">
      <c r="B59" s="1163"/>
      <c r="C59" s="1164"/>
      <c r="D59" s="1170" t="s">
        <v>28</v>
      </c>
      <c r="E59" s="1171"/>
      <c r="F59" s="1171"/>
      <c r="G59" s="1171"/>
      <c r="H59" s="1171"/>
      <c r="I59" s="1171"/>
      <c r="J59" s="1172"/>
      <c r="K59" s="86" t="s">
        <v>521</v>
      </c>
      <c r="L59" s="87" t="s">
        <v>521</v>
      </c>
      <c r="M59" s="87" t="s">
        <v>521</v>
      </c>
      <c r="N59" s="87" t="s">
        <v>521</v>
      </c>
      <c r="O59" s="88" t="s">
        <v>521</v>
      </c>
    </row>
    <row r="60" spans="1:21" ht="31.5" customHeight="1" thickBot="1" x14ac:dyDescent="0.2">
      <c r="B60" s="1165"/>
      <c r="C60" s="1166"/>
      <c r="D60" s="1173" t="s">
        <v>29</v>
      </c>
      <c r="E60" s="1174"/>
      <c r="F60" s="1174"/>
      <c r="G60" s="1174"/>
      <c r="H60" s="1174"/>
      <c r="I60" s="1174"/>
      <c r="J60" s="1175"/>
      <c r="K60" s="89" t="s">
        <v>521</v>
      </c>
      <c r="L60" s="90" t="s">
        <v>521</v>
      </c>
      <c r="M60" s="90" t="s">
        <v>521</v>
      </c>
      <c r="N60" s="90" t="s">
        <v>521</v>
      </c>
      <c r="O60" s="91" t="s">
        <v>521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3fetAmnbILg91vNQxkFO9eeFxQhFGQHGYrxcKjBR7BF9RDZ2SqVUK+ZbKT2Ty3gONh/LxC0b2bwDrqFLLd2mQ==" saltValue="c0VKGcIQe8jlknNRjcrv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40271</v>
      </c>
      <c r="J41" s="356">
        <v>40560</v>
      </c>
      <c r="K41" s="356">
        <v>40707</v>
      </c>
      <c r="L41" s="356">
        <v>41333</v>
      </c>
      <c r="M41" s="357">
        <v>40412</v>
      </c>
    </row>
    <row r="42" spans="2:13" ht="27.75" customHeight="1" x14ac:dyDescent="0.15">
      <c r="B42" s="1186"/>
      <c r="C42" s="1187"/>
      <c r="D42" s="106"/>
      <c r="E42" s="1190" t="s">
        <v>34</v>
      </c>
      <c r="F42" s="1190"/>
      <c r="G42" s="1190"/>
      <c r="H42" s="1191"/>
      <c r="I42" s="358">
        <v>1287</v>
      </c>
      <c r="J42" s="359">
        <v>1199</v>
      </c>
      <c r="K42" s="359">
        <v>1073</v>
      </c>
      <c r="L42" s="359">
        <v>956</v>
      </c>
      <c r="M42" s="360">
        <v>845</v>
      </c>
    </row>
    <row r="43" spans="2:13" ht="27.75" customHeight="1" x14ac:dyDescent="0.15">
      <c r="B43" s="1186"/>
      <c r="C43" s="1187"/>
      <c r="D43" s="106"/>
      <c r="E43" s="1190" t="s">
        <v>35</v>
      </c>
      <c r="F43" s="1190"/>
      <c r="G43" s="1190"/>
      <c r="H43" s="1191"/>
      <c r="I43" s="358">
        <v>17418</v>
      </c>
      <c r="J43" s="359">
        <v>16908</v>
      </c>
      <c r="K43" s="359">
        <v>16140</v>
      </c>
      <c r="L43" s="359">
        <v>14552</v>
      </c>
      <c r="M43" s="360">
        <v>12677</v>
      </c>
    </row>
    <row r="44" spans="2:13" ht="27.75" customHeight="1" x14ac:dyDescent="0.15">
      <c r="B44" s="1186"/>
      <c r="C44" s="1187"/>
      <c r="D44" s="106"/>
      <c r="E44" s="1190" t="s">
        <v>36</v>
      </c>
      <c r="F44" s="1190"/>
      <c r="G44" s="1190"/>
      <c r="H44" s="1191"/>
      <c r="I44" s="358">
        <v>983</v>
      </c>
      <c r="J44" s="359">
        <v>2097</v>
      </c>
      <c r="K44" s="359">
        <v>2722</v>
      </c>
      <c r="L44" s="359">
        <v>2599</v>
      </c>
      <c r="M44" s="360">
        <v>2382</v>
      </c>
    </row>
    <row r="45" spans="2:13" ht="27.75" customHeight="1" x14ac:dyDescent="0.15">
      <c r="B45" s="1186"/>
      <c r="C45" s="1187"/>
      <c r="D45" s="106"/>
      <c r="E45" s="1190" t="s">
        <v>37</v>
      </c>
      <c r="F45" s="1190"/>
      <c r="G45" s="1190"/>
      <c r="H45" s="1191"/>
      <c r="I45" s="358">
        <v>7199</v>
      </c>
      <c r="J45" s="359">
        <v>7148</v>
      </c>
      <c r="K45" s="359">
        <v>7223</v>
      </c>
      <c r="L45" s="359">
        <v>7197</v>
      </c>
      <c r="M45" s="360">
        <v>7248</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18625</v>
      </c>
      <c r="J50" s="359">
        <v>17419</v>
      </c>
      <c r="K50" s="359">
        <v>16479</v>
      </c>
      <c r="L50" s="359">
        <v>21153</v>
      </c>
      <c r="M50" s="360">
        <v>21684</v>
      </c>
    </row>
    <row r="51" spans="2:13" ht="27.75" customHeight="1" x14ac:dyDescent="0.15">
      <c r="B51" s="1186"/>
      <c r="C51" s="1187"/>
      <c r="D51" s="106"/>
      <c r="E51" s="1190" t="s">
        <v>44</v>
      </c>
      <c r="F51" s="1190"/>
      <c r="G51" s="1190"/>
      <c r="H51" s="1191"/>
      <c r="I51" s="358">
        <v>9291</v>
      </c>
      <c r="J51" s="359">
        <v>9640</v>
      </c>
      <c r="K51" s="359">
        <v>9773</v>
      </c>
      <c r="L51" s="359">
        <v>9809</v>
      </c>
      <c r="M51" s="360">
        <v>9671</v>
      </c>
    </row>
    <row r="52" spans="2:13" ht="27.75" customHeight="1" x14ac:dyDescent="0.15">
      <c r="B52" s="1188"/>
      <c r="C52" s="1189"/>
      <c r="D52" s="106"/>
      <c r="E52" s="1190" t="s">
        <v>45</v>
      </c>
      <c r="F52" s="1190"/>
      <c r="G52" s="1190"/>
      <c r="H52" s="1191"/>
      <c r="I52" s="358">
        <v>40770</v>
      </c>
      <c r="J52" s="359">
        <v>40238</v>
      </c>
      <c r="K52" s="359">
        <v>40216</v>
      </c>
      <c r="L52" s="359">
        <v>40073</v>
      </c>
      <c r="M52" s="360">
        <v>38054</v>
      </c>
    </row>
    <row r="53" spans="2:13" ht="27.75" customHeight="1" thickBot="1" x14ac:dyDescent="0.2">
      <c r="B53" s="1192" t="s">
        <v>46</v>
      </c>
      <c r="C53" s="1193"/>
      <c r="D53" s="110"/>
      <c r="E53" s="1194" t="s">
        <v>47</v>
      </c>
      <c r="F53" s="1194"/>
      <c r="G53" s="1194"/>
      <c r="H53" s="1195"/>
      <c r="I53" s="361">
        <v>-1528</v>
      </c>
      <c r="J53" s="362">
        <v>615</v>
      </c>
      <c r="K53" s="362">
        <v>1396</v>
      </c>
      <c r="L53" s="362">
        <v>-4397</v>
      </c>
      <c r="M53" s="363">
        <v>-5845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mmzkwZfcAYpG4piz/huUkQePiVVgpP2LLKpTIgRw1oT2Ba+muTn8PXnW+dufQdJKdUgeK4LhJ0pNuA8gaAm+w==" saltValue="+Zbr7MNIPc991d4fHrG4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6740</v>
      </c>
      <c r="G55" s="122">
        <v>10634</v>
      </c>
      <c r="H55" s="123">
        <v>10662</v>
      </c>
    </row>
    <row r="56" spans="2:8" ht="52.5" customHeight="1" x14ac:dyDescent="0.15">
      <c r="B56" s="124"/>
      <c r="C56" s="1213" t="s">
        <v>51</v>
      </c>
      <c r="D56" s="1213"/>
      <c r="E56" s="1214"/>
      <c r="F56" s="125">
        <v>1103</v>
      </c>
      <c r="G56" s="125">
        <v>1822</v>
      </c>
      <c r="H56" s="126">
        <v>1827</v>
      </c>
    </row>
    <row r="57" spans="2:8" ht="53.25" customHeight="1" x14ac:dyDescent="0.15">
      <c r="B57" s="124"/>
      <c r="C57" s="1215" t="s">
        <v>52</v>
      </c>
      <c r="D57" s="1215"/>
      <c r="E57" s="1216"/>
      <c r="F57" s="127">
        <v>7254</v>
      </c>
      <c r="G57" s="127">
        <v>7283</v>
      </c>
      <c r="H57" s="128">
        <v>7870</v>
      </c>
    </row>
    <row r="58" spans="2:8" ht="45.75" customHeight="1" x14ac:dyDescent="0.15">
      <c r="B58" s="129"/>
      <c r="C58" s="1203" t="s">
        <v>596</v>
      </c>
      <c r="D58" s="1204"/>
      <c r="E58" s="1205"/>
      <c r="F58" s="130">
        <v>2914</v>
      </c>
      <c r="G58" s="130">
        <v>2913</v>
      </c>
      <c r="H58" s="131">
        <v>2995</v>
      </c>
    </row>
    <row r="59" spans="2:8" ht="45.75" customHeight="1" x14ac:dyDescent="0.15">
      <c r="B59" s="129"/>
      <c r="C59" s="1203" t="s">
        <v>597</v>
      </c>
      <c r="D59" s="1204"/>
      <c r="E59" s="1205"/>
      <c r="F59" s="130">
        <v>2373</v>
      </c>
      <c r="G59" s="130">
        <v>2371</v>
      </c>
      <c r="H59" s="131">
        <v>2318</v>
      </c>
    </row>
    <row r="60" spans="2:8" ht="45.75" customHeight="1" x14ac:dyDescent="0.15">
      <c r="B60" s="129"/>
      <c r="C60" s="1203" t="s">
        <v>598</v>
      </c>
      <c r="D60" s="1204"/>
      <c r="E60" s="1205"/>
      <c r="F60" s="130">
        <v>709</v>
      </c>
      <c r="G60" s="130">
        <v>711</v>
      </c>
      <c r="H60" s="131">
        <v>713</v>
      </c>
    </row>
    <row r="61" spans="2:8" ht="45.75" customHeight="1" x14ac:dyDescent="0.15">
      <c r="B61" s="129"/>
      <c r="C61" s="1203" t="s">
        <v>599</v>
      </c>
      <c r="D61" s="1204"/>
      <c r="E61" s="1205"/>
      <c r="F61" s="130">
        <v>571</v>
      </c>
      <c r="G61" s="130">
        <v>565</v>
      </c>
      <c r="H61" s="131">
        <v>564</v>
      </c>
    </row>
    <row r="62" spans="2:8" ht="45.75" customHeight="1" thickBot="1" x14ac:dyDescent="0.2">
      <c r="B62" s="132"/>
      <c r="C62" s="1206" t="s">
        <v>600</v>
      </c>
      <c r="D62" s="1207"/>
      <c r="E62" s="1208"/>
      <c r="F62" s="133" t="s">
        <v>521</v>
      </c>
      <c r="G62" s="133" t="s">
        <v>521</v>
      </c>
      <c r="H62" s="134">
        <v>500</v>
      </c>
    </row>
    <row r="63" spans="2:8" ht="52.5" customHeight="1" thickBot="1" x14ac:dyDescent="0.2">
      <c r="B63" s="135"/>
      <c r="C63" s="1209" t="s">
        <v>53</v>
      </c>
      <c r="D63" s="1209"/>
      <c r="E63" s="1210"/>
      <c r="F63" s="136">
        <v>15097</v>
      </c>
      <c r="G63" s="136">
        <v>19739</v>
      </c>
      <c r="H63" s="137">
        <v>20359</v>
      </c>
    </row>
    <row r="64" spans="2:8" x14ac:dyDescent="0.15"/>
  </sheetData>
  <sheetProtection algorithmName="SHA-512" hashValue="Lv12Znf0mxUQojMGUm96VsKGW34pDRsUcMn7f2iXh8fvrAqv+5WQN6zAZBwubXPk7CRDxPxVGf2qKL0sgtuHjQ==" saltValue="nceq+VbZLl7SMc+ox8+D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51915</v>
      </c>
      <c r="E3" s="156"/>
      <c r="F3" s="157">
        <v>46402</v>
      </c>
      <c r="G3" s="158"/>
      <c r="H3" s="159"/>
    </row>
    <row r="4" spans="1:8" x14ac:dyDescent="0.15">
      <c r="A4" s="160"/>
      <c r="B4" s="161"/>
      <c r="C4" s="162"/>
      <c r="D4" s="163">
        <v>18891</v>
      </c>
      <c r="E4" s="164"/>
      <c r="F4" s="165">
        <v>26897</v>
      </c>
      <c r="G4" s="166"/>
      <c r="H4" s="167"/>
    </row>
    <row r="5" spans="1:8" x14ac:dyDescent="0.15">
      <c r="A5" s="148" t="s">
        <v>554</v>
      </c>
      <c r="B5" s="153"/>
      <c r="C5" s="154"/>
      <c r="D5" s="155">
        <v>49157</v>
      </c>
      <c r="E5" s="156"/>
      <c r="F5" s="157">
        <v>66343</v>
      </c>
      <c r="G5" s="158"/>
      <c r="H5" s="159"/>
    </row>
    <row r="6" spans="1:8" x14ac:dyDescent="0.15">
      <c r="A6" s="160"/>
      <c r="B6" s="161"/>
      <c r="C6" s="162"/>
      <c r="D6" s="163">
        <v>27849</v>
      </c>
      <c r="E6" s="164"/>
      <c r="F6" s="165">
        <v>34529</v>
      </c>
      <c r="G6" s="166"/>
      <c r="H6" s="167"/>
    </row>
    <row r="7" spans="1:8" x14ac:dyDescent="0.15">
      <c r="A7" s="148" t="s">
        <v>555</v>
      </c>
      <c r="B7" s="153"/>
      <c r="C7" s="154"/>
      <c r="D7" s="155">
        <v>46036</v>
      </c>
      <c r="E7" s="156"/>
      <c r="F7" s="157">
        <v>56416</v>
      </c>
      <c r="G7" s="158"/>
      <c r="H7" s="159"/>
    </row>
    <row r="8" spans="1:8" x14ac:dyDescent="0.15">
      <c r="A8" s="160"/>
      <c r="B8" s="161"/>
      <c r="C8" s="162"/>
      <c r="D8" s="163">
        <v>20267</v>
      </c>
      <c r="E8" s="164"/>
      <c r="F8" s="165">
        <v>32623</v>
      </c>
      <c r="G8" s="166"/>
      <c r="H8" s="167"/>
    </row>
    <row r="9" spans="1:8" x14ac:dyDescent="0.15">
      <c r="A9" s="148" t="s">
        <v>556</v>
      </c>
      <c r="B9" s="153"/>
      <c r="C9" s="154"/>
      <c r="D9" s="155">
        <v>42720</v>
      </c>
      <c r="E9" s="156"/>
      <c r="F9" s="157">
        <v>49217</v>
      </c>
      <c r="G9" s="158"/>
      <c r="H9" s="159"/>
    </row>
    <row r="10" spans="1:8" x14ac:dyDescent="0.15">
      <c r="A10" s="160"/>
      <c r="B10" s="161"/>
      <c r="C10" s="162"/>
      <c r="D10" s="163">
        <v>23165</v>
      </c>
      <c r="E10" s="164"/>
      <c r="F10" s="165">
        <v>27232</v>
      </c>
      <c r="G10" s="166"/>
      <c r="H10" s="167"/>
    </row>
    <row r="11" spans="1:8" x14ac:dyDescent="0.15">
      <c r="A11" s="148" t="s">
        <v>557</v>
      </c>
      <c r="B11" s="153"/>
      <c r="C11" s="154"/>
      <c r="D11" s="155">
        <v>44251</v>
      </c>
      <c r="E11" s="156"/>
      <c r="F11" s="157">
        <v>49211</v>
      </c>
      <c r="G11" s="158"/>
      <c r="H11" s="159"/>
    </row>
    <row r="12" spans="1:8" x14ac:dyDescent="0.15">
      <c r="A12" s="160"/>
      <c r="B12" s="161"/>
      <c r="C12" s="168"/>
      <c r="D12" s="163">
        <v>21571</v>
      </c>
      <c r="E12" s="164"/>
      <c r="F12" s="165">
        <v>28367</v>
      </c>
      <c r="G12" s="166"/>
      <c r="H12" s="167"/>
    </row>
    <row r="13" spans="1:8" x14ac:dyDescent="0.15">
      <c r="A13" s="148"/>
      <c r="B13" s="153"/>
      <c r="C13" s="169"/>
      <c r="D13" s="170">
        <v>46816</v>
      </c>
      <c r="E13" s="171"/>
      <c r="F13" s="172">
        <v>53518</v>
      </c>
      <c r="G13" s="173"/>
      <c r="H13" s="159"/>
    </row>
    <row r="14" spans="1:8" x14ac:dyDescent="0.15">
      <c r="A14" s="160"/>
      <c r="B14" s="161"/>
      <c r="C14" s="162"/>
      <c r="D14" s="163">
        <v>22349</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8.83</v>
      </c>
      <c r="C19" s="174">
        <f>ROUND(VALUE(SUBSTITUTE(実質収支比率等に係る経年分析!G$48,"▲","-")),2)</f>
        <v>5.18</v>
      </c>
      <c r="D19" s="174">
        <f>ROUND(VALUE(SUBSTITUTE(実質収支比率等に係る経年分析!H$48,"▲","-")),2)</f>
        <v>6.48</v>
      </c>
      <c r="E19" s="174">
        <f>ROUND(VALUE(SUBSTITUTE(実質収支比率等に係る経年分析!I$48,"▲","-")),2)</f>
        <v>12.26</v>
      </c>
      <c r="F19" s="174">
        <f>ROUND(VALUE(SUBSTITUTE(実質収支比率等に係る経年分析!J$48,"▲","-")),2)</f>
        <v>8.85</v>
      </c>
    </row>
    <row r="20" spans="1:11" x14ac:dyDescent="0.15">
      <c r="A20" s="174" t="s">
        <v>57</v>
      </c>
      <c r="B20" s="174">
        <f>ROUND(VALUE(SUBSTITUTE(実質収支比率等に係る経年分析!F$47,"▲","-")),2)</f>
        <v>27.01</v>
      </c>
      <c r="C20" s="174">
        <f>ROUND(VALUE(SUBSTITUTE(実質収支比率等に係る経年分析!G$47,"▲","-")),2)</f>
        <v>27.2</v>
      </c>
      <c r="D20" s="174">
        <f>ROUND(VALUE(SUBSTITUTE(実質収支比率等に係る経年分析!H$47,"▲","-")),2)</f>
        <v>23.68</v>
      </c>
      <c r="E20" s="174">
        <f>ROUND(VALUE(SUBSTITUTE(実質収支比率等に係る経年分析!I$47,"▲","-")),2)</f>
        <v>35.229999999999997</v>
      </c>
      <c r="F20" s="174">
        <f>ROUND(VALUE(SUBSTITUTE(実質収支比率等に係る経年分析!J$47,"▲","-")),2)</f>
        <v>36.159999999999997</v>
      </c>
    </row>
    <row r="21" spans="1:11" x14ac:dyDescent="0.15">
      <c r="A21" s="174" t="s">
        <v>58</v>
      </c>
      <c r="B21" s="174">
        <f>IF(ISNUMBER(VALUE(SUBSTITUTE(実質収支比率等に係る経年分析!F$49,"▲","-"))),ROUND(VALUE(SUBSTITUTE(実質収支比率等に係る経年分析!F$49,"▲","-")),2),NA())</f>
        <v>1.69</v>
      </c>
      <c r="C21" s="174">
        <f>IF(ISNUMBER(VALUE(SUBSTITUTE(実質収支比率等に係る経年分析!G$49,"▲","-"))),ROUND(VALUE(SUBSTITUTE(実質収支比率等に係る経年分析!G$49,"▲","-")),2),NA())</f>
        <v>-3.53</v>
      </c>
      <c r="D21" s="174">
        <f>IF(ISNUMBER(VALUE(SUBSTITUTE(実質収支比率等に係る経年分析!H$49,"▲","-"))),ROUND(VALUE(SUBSTITUTE(実質収支比率等に係る経年分析!H$49,"▲","-")),2),NA())</f>
        <v>-2.12</v>
      </c>
      <c r="E21" s="174">
        <f>IF(ISNUMBER(VALUE(SUBSTITUTE(実質収支比率等に係る経年分析!I$49,"▲","-"))),ROUND(VALUE(SUBSTITUTE(実質収支比率等に係る経年分析!I$49,"▲","-")),2),NA())</f>
        <v>19.05</v>
      </c>
      <c r="F21" s="174">
        <f>IF(ISNUMBER(VALUE(SUBSTITUTE(実質収支比率等に係る経年分析!J$49,"▲","-"))),ROUND(VALUE(SUBSTITUTE(実質収支比率等に係る経年分析!J$49,"▲","-")),2),NA())</f>
        <v>-3.59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0.28999999999999998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8.85</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8.85</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5027</v>
      </c>
      <c r="E42" s="176"/>
      <c r="F42" s="176"/>
      <c r="G42" s="176">
        <f>'実質公債費比率（分子）の構造'!L$52</f>
        <v>4997</v>
      </c>
      <c r="H42" s="176"/>
      <c r="I42" s="176"/>
      <c r="J42" s="176">
        <f>'実質公債費比率（分子）の構造'!M$52</f>
        <v>4855</v>
      </c>
      <c r="K42" s="176"/>
      <c r="L42" s="176"/>
      <c r="M42" s="176">
        <f>'実質公債費比率（分子）の構造'!N$52</f>
        <v>4930</v>
      </c>
      <c r="N42" s="176"/>
      <c r="O42" s="176"/>
      <c r="P42" s="176">
        <f>'実質公債費比率（分子）の構造'!O$52</f>
        <v>4965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113</v>
      </c>
      <c r="C44" s="176"/>
      <c r="D44" s="176"/>
      <c r="E44" s="176">
        <f>'実質公債費比率（分子）の構造'!L$50</f>
        <v>105</v>
      </c>
      <c r="F44" s="176"/>
      <c r="G44" s="176"/>
      <c r="H44" s="176">
        <f>'実質公債費比率（分子）の構造'!M$50</f>
        <v>126</v>
      </c>
      <c r="I44" s="176"/>
      <c r="J44" s="176"/>
      <c r="K44" s="176">
        <f>'実質公債費比率（分子）の構造'!N$50</f>
        <v>123</v>
      </c>
      <c r="L44" s="176"/>
      <c r="M44" s="176"/>
      <c r="N44" s="176">
        <f>'実質公債費比率（分子）の構造'!O$50</f>
        <v>116</v>
      </c>
      <c r="O44" s="176"/>
      <c r="P44" s="176"/>
    </row>
    <row r="45" spans="1:16" x14ac:dyDescent="0.15">
      <c r="A45" s="176" t="s">
        <v>68</v>
      </c>
      <c r="B45" s="176">
        <f>'実質公債費比率（分子）の構造'!K$49</f>
        <v>102</v>
      </c>
      <c r="C45" s="176"/>
      <c r="D45" s="176"/>
      <c r="E45" s="176">
        <f>'実質公債費比率（分子）の構造'!L$49</f>
        <v>107</v>
      </c>
      <c r="F45" s="176"/>
      <c r="G45" s="176"/>
      <c r="H45" s="176">
        <f>'実質公債費比率（分子）の構造'!M$49</f>
        <v>107</v>
      </c>
      <c r="I45" s="176"/>
      <c r="J45" s="176"/>
      <c r="K45" s="176">
        <f>'実質公債費比率（分子）の構造'!N$49</f>
        <v>147</v>
      </c>
      <c r="L45" s="176"/>
      <c r="M45" s="176"/>
      <c r="N45" s="176">
        <f>'実質公債費比率（分子）の構造'!O$49</f>
        <v>203</v>
      </c>
      <c r="O45" s="176"/>
      <c r="P45" s="176"/>
    </row>
    <row r="46" spans="1:16" x14ac:dyDescent="0.15">
      <c r="A46" s="176" t="s">
        <v>69</v>
      </c>
      <c r="B46" s="176">
        <f>'実質公債費比率（分子）の構造'!K$48</f>
        <v>2214</v>
      </c>
      <c r="C46" s="176"/>
      <c r="D46" s="176"/>
      <c r="E46" s="176">
        <f>'実質公債費比率（分子）の構造'!L$48</f>
        <v>2226</v>
      </c>
      <c r="F46" s="176"/>
      <c r="G46" s="176"/>
      <c r="H46" s="176">
        <f>'実質公債費比率（分子）の構造'!M$48</f>
        <v>2091</v>
      </c>
      <c r="I46" s="176"/>
      <c r="J46" s="176"/>
      <c r="K46" s="176">
        <f>'実質公債費比率（分子）の構造'!N$48</f>
        <v>1961</v>
      </c>
      <c r="L46" s="176"/>
      <c r="M46" s="176"/>
      <c r="N46" s="176">
        <f>'実質公債費比率（分子）の構造'!O$48</f>
        <v>1945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4804</v>
      </c>
      <c r="C49" s="176"/>
      <c r="D49" s="176"/>
      <c r="E49" s="176">
        <f>'実質公債費比率（分子）の構造'!L$45</f>
        <v>4437</v>
      </c>
      <c r="F49" s="176"/>
      <c r="G49" s="176"/>
      <c r="H49" s="176">
        <f>'実質公債費比率（分子）の構造'!M$45</f>
        <v>4195</v>
      </c>
      <c r="I49" s="176"/>
      <c r="J49" s="176"/>
      <c r="K49" s="176">
        <f>'実質公債費比率（分子）の構造'!N$45</f>
        <v>4126</v>
      </c>
      <c r="L49" s="176"/>
      <c r="M49" s="176"/>
      <c r="N49" s="176">
        <f>'実質公債費比率（分子）の構造'!O$45</f>
        <v>3901</v>
      </c>
      <c r="O49" s="176"/>
      <c r="P49" s="176"/>
    </row>
    <row r="50" spans="1:16" x14ac:dyDescent="0.15">
      <c r="A50" s="176" t="s">
        <v>73</v>
      </c>
      <c r="B50" s="176" t="e">
        <f>NA()</f>
        <v>#N/A</v>
      </c>
      <c r="C50" s="176">
        <f>IF(ISNUMBER('実質公債費比率（分子）の構造'!K$53),'実質公債費比率（分子）の構造'!K$53,NA())</f>
        <v>2206</v>
      </c>
      <c r="D50" s="176" t="e">
        <f>NA()</f>
        <v>#N/A</v>
      </c>
      <c r="E50" s="176" t="e">
        <f>NA()</f>
        <v>#N/A</v>
      </c>
      <c r="F50" s="176">
        <f>IF(ISNUMBER('実質公債費比率（分子）の構造'!L$53),'実質公債費比率（分子）の構造'!L$53,NA())</f>
        <v>1878</v>
      </c>
      <c r="G50" s="176" t="e">
        <f>NA()</f>
        <v>#N/A</v>
      </c>
      <c r="H50" s="176" t="e">
        <f>NA()</f>
        <v>#N/A</v>
      </c>
      <c r="I50" s="176">
        <f>IF(ISNUMBER('実質公債費比率（分子）の構造'!M$53),'実質公債費比率（分子）の構造'!M$53,NA())</f>
        <v>1664</v>
      </c>
      <c r="J50" s="176" t="e">
        <f>NA()</f>
        <v>#N/A</v>
      </c>
      <c r="K50" s="176" t="e">
        <f>NA()</f>
        <v>#N/A</v>
      </c>
      <c r="L50" s="176">
        <f>IF(ISNUMBER('実質公債費比率（分子）の構造'!N$53),'実質公債費比率（分子）の構造'!N$53,NA())</f>
        <v>1427</v>
      </c>
      <c r="M50" s="176" t="e">
        <f>NA()</f>
        <v>#N/A</v>
      </c>
      <c r="N50" s="176" t="e">
        <f>NA()</f>
        <v>#N/A</v>
      </c>
      <c r="O50" s="176">
        <f>IF(ISNUMBER('実質公債費比率（分子）の構造'!O$53),'実質公債費比率（分子）の構造'!O$53,NA())</f>
        <v>1200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40770</v>
      </c>
      <c r="E56" s="175"/>
      <c r="F56" s="175"/>
      <c r="G56" s="175">
        <f>'将来負担比率（分子）の構造'!J$52</f>
        <v>40238</v>
      </c>
      <c r="H56" s="175"/>
      <c r="I56" s="175"/>
      <c r="J56" s="175">
        <f>'将来負担比率（分子）の構造'!K$52</f>
        <v>40216</v>
      </c>
      <c r="K56" s="175"/>
      <c r="L56" s="175"/>
      <c r="M56" s="175">
        <f>'将来負担比率（分子）の構造'!L$52</f>
        <v>40073</v>
      </c>
      <c r="N56" s="175"/>
      <c r="O56" s="175"/>
      <c r="P56" s="175">
        <f>'将来負担比率（分子）の構造'!M$52</f>
        <v>38054</v>
      </c>
    </row>
    <row r="57" spans="1:16" x14ac:dyDescent="0.15">
      <c r="A57" s="175" t="s">
        <v>44</v>
      </c>
      <c r="B57" s="175"/>
      <c r="C57" s="175"/>
      <c r="D57" s="175">
        <f>'将来負担比率（分子）の構造'!I$51</f>
        <v>9291</v>
      </c>
      <c r="E57" s="175"/>
      <c r="F57" s="175"/>
      <c r="G57" s="175">
        <f>'将来負担比率（分子）の構造'!J$51</f>
        <v>9640</v>
      </c>
      <c r="H57" s="175"/>
      <c r="I57" s="175"/>
      <c r="J57" s="175">
        <f>'将来負担比率（分子）の構造'!K$51</f>
        <v>9773</v>
      </c>
      <c r="K57" s="175"/>
      <c r="L57" s="175"/>
      <c r="M57" s="175">
        <f>'将来負担比率（分子）の構造'!L$51</f>
        <v>9809</v>
      </c>
      <c r="N57" s="175"/>
      <c r="O57" s="175"/>
      <c r="P57" s="175">
        <f>'将来負担比率（分子）の構造'!M$51</f>
        <v>9671</v>
      </c>
    </row>
    <row r="58" spans="1:16" x14ac:dyDescent="0.15">
      <c r="A58" s="175" t="s">
        <v>43</v>
      </c>
      <c r="B58" s="175"/>
      <c r="C58" s="175"/>
      <c r="D58" s="175">
        <f>'将来負担比率（分子）の構造'!I$50</f>
        <v>18625</v>
      </c>
      <c r="E58" s="175"/>
      <c r="F58" s="175"/>
      <c r="G58" s="175">
        <f>'将来負担比率（分子）の構造'!J$50</f>
        <v>17419</v>
      </c>
      <c r="H58" s="175"/>
      <c r="I58" s="175"/>
      <c r="J58" s="175">
        <f>'将来負担比率（分子）の構造'!K$50</f>
        <v>16479</v>
      </c>
      <c r="K58" s="175"/>
      <c r="L58" s="175"/>
      <c r="M58" s="175">
        <f>'将来負担比率（分子）の構造'!L$50</f>
        <v>21153</v>
      </c>
      <c r="N58" s="175"/>
      <c r="O58" s="175"/>
      <c r="P58" s="175">
        <f>'将来負担比率（分子）の構造'!M$50</f>
        <v>21684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7199</v>
      </c>
      <c r="C62" s="175"/>
      <c r="D62" s="175"/>
      <c r="E62" s="175">
        <f>'将来負担比率（分子）の構造'!J$45</f>
        <v>7148</v>
      </c>
      <c r="F62" s="175"/>
      <c r="G62" s="175"/>
      <c r="H62" s="175">
        <f>'将来負担比率（分子）の構造'!K$45</f>
        <v>7223</v>
      </c>
      <c r="I62" s="175"/>
      <c r="J62" s="175"/>
      <c r="K62" s="175">
        <f>'将来負担比率（分子）の構造'!L$45</f>
        <v>7197</v>
      </c>
      <c r="L62" s="175"/>
      <c r="M62" s="175"/>
      <c r="N62" s="175">
        <f>'将来負担比率（分子）の構造'!M$45</f>
        <v>7248</v>
      </c>
      <c r="O62" s="175"/>
      <c r="P62" s="175"/>
    </row>
    <row r="63" spans="1:16" x14ac:dyDescent="0.15">
      <c r="A63" s="175" t="s">
        <v>36</v>
      </c>
      <c r="B63" s="175">
        <f>'将来負担比率（分子）の構造'!I$44</f>
        <v>983</v>
      </c>
      <c r="C63" s="175"/>
      <c r="D63" s="175"/>
      <c r="E63" s="175">
        <f>'将来負担比率（分子）の構造'!J$44</f>
        <v>2097</v>
      </c>
      <c r="F63" s="175"/>
      <c r="G63" s="175"/>
      <c r="H63" s="175">
        <f>'将来負担比率（分子）の構造'!K$44</f>
        <v>2722</v>
      </c>
      <c r="I63" s="175"/>
      <c r="J63" s="175"/>
      <c r="K63" s="175">
        <f>'将来負担比率（分子）の構造'!L$44</f>
        <v>2599</v>
      </c>
      <c r="L63" s="175"/>
      <c r="M63" s="175"/>
      <c r="N63" s="175">
        <f>'将来負担比率（分子）の構造'!M$44</f>
        <v>2382</v>
      </c>
      <c r="O63" s="175"/>
      <c r="P63" s="175"/>
    </row>
    <row r="64" spans="1:16" x14ac:dyDescent="0.15">
      <c r="A64" s="175" t="s">
        <v>35</v>
      </c>
      <c r="B64" s="175">
        <f>'将来負担比率（分子）の構造'!I$43</f>
        <v>17418</v>
      </c>
      <c r="C64" s="175"/>
      <c r="D64" s="175"/>
      <c r="E64" s="175">
        <f>'将来負担比率（分子）の構造'!J$43</f>
        <v>16908</v>
      </c>
      <c r="F64" s="175"/>
      <c r="G64" s="175"/>
      <c r="H64" s="175">
        <f>'将来負担比率（分子）の構造'!K$43</f>
        <v>16140</v>
      </c>
      <c r="I64" s="175"/>
      <c r="J64" s="175"/>
      <c r="K64" s="175">
        <f>'将来負担比率（分子）の構造'!L$43</f>
        <v>14552</v>
      </c>
      <c r="L64" s="175"/>
      <c r="M64" s="175"/>
      <c r="N64" s="175">
        <f>'将来負担比率（分子）の構造'!M$43</f>
        <v>12677</v>
      </c>
      <c r="O64" s="175"/>
      <c r="P64" s="175"/>
    </row>
    <row r="65" spans="1:16" x14ac:dyDescent="0.15">
      <c r="A65" s="175" t="s">
        <v>34</v>
      </c>
      <c r="B65" s="175">
        <f>'将来負担比率（分子）の構造'!I$42</f>
        <v>1287</v>
      </c>
      <c r="C65" s="175"/>
      <c r="D65" s="175"/>
      <c r="E65" s="175">
        <f>'将来負担比率（分子）の構造'!J$42</f>
        <v>1199</v>
      </c>
      <c r="F65" s="175"/>
      <c r="G65" s="175"/>
      <c r="H65" s="175">
        <f>'将来負担比率（分子）の構造'!K$42</f>
        <v>1073</v>
      </c>
      <c r="I65" s="175"/>
      <c r="J65" s="175"/>
      <c r="K65" s="175">
        <f>'将来負担比率（分子）の構造'!L$42</f>
        <v>956</v>
      </c>
      <c r="L65" s="175"/>
      <c r="M65" s="175"/>
      <c r="N65" s="175">
        <f>'将来負担比率（分子）の構造'!M$42</f>
        <v>845</v>
      </c>
      <c r="O65" s="175"/>
      <c r="P65" s="175"/>
    </row>
    <row r="66" spans="1:16" x14ac:dyDescent="0.15">
      <c r="A66" s="175" t="s">
        <v>33</v>
      </c>
      <c r="B66" s="175">
        <f>'将来負担比率（分子）の構造'!I$41</f>
        <v>40271</v>
      </c>
      <c r="C66" s="175"/>
      <c r="D66" s="175"/>
      <c r="E66" s="175">
        <f>'将来負担比率（分子）の構造'!J$41</f>
        <v>40560</v>
      </c>
      <c r="F66" s="175"/>
      <c r="G66" s="175"/>
      <c r="H66" s="175">
        <f>'将来負担比率（分子）の構造'!K$41</f>
        <v>40707</v>
      </c>
      <c r="I66" s="175"/>
      <c r="J66" s="175"/>
      <c r="K66" s="175">
        <f>'将来負担比率（分子）の構造'!L$41</f>
        <v>41333</v>
      </c>
      <c r="L66" s="175"/>
      <c r="M66" s="175"/>
      <c r="N66" s="175">
        <f>'将来負担比率（分子）の構造'!M$41</f>
        <v>40412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615</v>
      </c>
      <c r="G67" s="175" t="e">
        <f>NA()</f>
        <v>#N/A</v>
      </c>
      <c r="H67" s="175" t="e">
        <f>NA()</f>
        <v>#N/A</v>
      </c>
      <c r="I67" s="175">
        <f>IF(ISNUMBER('将来負担比率（分子）の構造'!K$53), IF('将来負担比率（分子）の構造'!K$53 &lt; 0, 0, '将来負担比率（分子）の構造'!K$53), NA())</f>
        <v>1396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6740</v>
      </c>
      <c r="C72" s="179">
        <f>基金残高に係る経年分析!G55</f>
        <v>10634</v>
      </c>
      <c r="D72" s="179">
        <f>基金残高に係る経年分析!H55</f>
        <v>10662</v>
      </c>
    </row>
    <row r="73" spans="1:16" x14ac:dyDescent="0.15">
      <c r="A73" s="178" t="s">
        <v>80</v>
      </c>
      <c r="B73" s="179">
        <f>基金残高に係る経年分析!F56</f>
        <v>1103</v>
      </c>
      <c r="C73" s="179">
        <f>基金残高に係る経年分析!G56</f>
        <v>1822</v>
      </c>
      <c r="D73" s="179">
        <f>基金残高に係る経年分析!H56</f>
        <v>1827</v>
      </c>
    </row>
    <row r="74" spans="1:16" x14ac:dyDescent="0.15">
      <c r="A74" s="178" t="s">
        <v>81</v>
      </c>
      <c r="B74" s="179">
        <f>基金残高に係る経年分析!F57</f>
        <v>7254</v>
      </c>
      <c r="C74" s="179">
        <f>基金残高に係る経年分析!G57</f>
        <v>7283</v>
      </c>
      <c r="D74" s="179">
        <f>基金残高に係る経年分析!H57</f>
        <v>7870</v>
      </c>
    </row>
  </sheetData>
  <sheetProtection algorithmName="SHA-512" hashValue="apVLWeof1icUFMM/5pVIwLpTyWWQloUthAGBRR7NkeAaMUSo4sA3Ps6BmryV3XrvorR/7XqwvlZrM9MPnufvpg==" saltValue="MEgIq5GTvleFA4vL8kL/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212</v>
      </c>
      <c r="DI1" s="719"/>
      <c r="DJ1" s="719"/>
      <c r="DK1" s="719"/>
      <c r="DL1" s="719"/>
      <c r="DM1" s="719"/>
      <c r="DN1" s="720"/>
      <c r="DO1" s="214"/>
      <c r="DP1" s="718" t="s">
        <v>213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15" t="s">
        <v>221</v>
      </c>
      <c r="AQ4" s="715"/>
      <c r="AR4" s="715"/>
      <c r="AS4" s="715"/>
      <c r="AT4" s="715"/>
      <c r="AU4" s="715"/>
      <c r="AV4" s="715"/>
      <c r="AW4" s="715"/>
      <c r="AX4" s="715"/>
      <c r="AY4" s="715"/>
      <c r="AZ4" s="715"/>
      <c r="BA4" s="715"/>
      <c r="BB4" s="715"/>
      <c r="BC4" s="715"/>
      <c r="BD4" s="715"/>
      <c r="BE4" s="715"/>
      <c r="BF4" s="715"/>
      <c r="BG4" s="715" t="s">
        <v>222</v>
      </c>
      <c r="BH4" s="715"/>
      <c r="BI4" s="715"/>
      <c r="BJ4" s="715"/>
      <c r="BK4" s="715"/>
      <c r="BL4" s="715"/>
      <c r="BM4" s="715"/>
      <c r="BN4" s="715"/>
      <c r="BO4" s="715" t="s">
        <v>219</v>
      </c>
      <c r="BP4" s="715"/>
      <c r="BQ4" s="715"/>
      <c r="BR4" s="715"/>
      <c r="BS4" s="715" t="s">
        <v>223</v>
      </c>
      <c r="BT4" s="715"/>
      <c r="BU4" s="715"/>
      <c r="BV4" s="715"/>
      <c r="BW4" s="715"/>
      <c r="BX4" s="715"/>
      <c r="BY4" s="715"/>
      <c r="BZ4" s="715"/>
      <c r="CA4" s="715"/>
      <c r="CB4" s="715"/>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21577859</v>
      </c>
      <c r="S5" s="674"/>
      <c r="T5" s="674"/>
      <c r="U5" s="674"/>
      <c r="V5" s="674"/>
      <c r="W5" s="674"/>
      <c r="X5" s="674"/>
      <c r="Y5" s="702"/>
      <c r="Z5" s="716">
        <v>36.799999999999997</v>
      </c>
      <c r="AA5" s="716"/>
      <c r="AB5" s="716"/>
      <c r="AC5" s="716"/>
      <c r="AD5" s="717">
        <v>20030684</v>
      </c>
      <c r="AE5" s="717"/>
      <c r="AF5" s="717"/>
      <c r="AG5" s="717"/>
      <c r="AH5" s="717"/>
      <c r="AI5" s="717"/>
      <c r="AJ5" s="717"/>
      <c r="AK5" s="717"/>
      <c r="AL5" s="703">
        <v>68.400000000000006</v>
      </c>
      <c r="AM5" s="686"/>
      <c r="AN5" s="686"/>
      <c r="AO5" s="704"/>
      <c r="AP5" s="676" t="s">
        <v>226</v>
      </c>
      <c r="AQ5" s="677"/>
      <c r="AR5" s="677"/>
      <c r="AS5" s="677"/>
      <c r="AT5" s="677"/>
      <c r="AU5" s="677"/>
      <c r="AV5" s="677"/>
      <c r="AW5" s="677"/>
      <c r="AX5" s="677"/>
      <c r="AY5" s="677"/>
      <c r="AZ5" s="677"/>
      <c r="BA5" s="677"/>
      <c r="BB5" s="677"/>
      <c r="BC5" s="677"/>
      <c r="BD5" s="677"/>
      <c r="BE5" s="677"/>
      <c r="BF5" s="678"/>
      <c r="BG5" s="621">
        <v>20152633</v>
      </c>
      <c r="BH5" s="622"/>
      <c r="BI5" s="622"/>
      <c r="BJ5" s="622"/>
      <c r="BK5" s="622"/>
      <c r="BL5" s="622"/>
      <c r="BM5" s="622"/>
      <c r="BN5" s="623"/>
      <c r="BO5" s="663">
        <v>93.4</v>
      </c>
      <c r="BP5" s="663"/>
      <c r="BQ5" s="663"/>
      <c r="BR5" s="663"/>
      <c r="BS5" s="664">
        <v>121950</v>
      </c>
      <c r="BT5" s="664"/>
      <c r="BU5" s="664"/>
      <c r="BV5" s="664"/>
      <c r="BW5" s="664"/>
      <c r="BX5" s="664"/>
      <c r="BY5" s="664"/>
      <c r="BZ5" s="664"/>
      <c r="CA5" s="664"/>
      <c r="CB5" s="698"/>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435642</v>
      </c>
      <c r="S6" s="622"/>
      <c r="T6" s="622"/>
      <c r="U6" s="622"/>
      <c r="V6" s="622"/>
      <c r="W6" s="622"/>
      <c r="X6" s="622"/>
      <c r="Y6" s="623"/>
      <c r="Z6" s="663">
        <v>0.7</v>
      </c>
      <c r="AA6" s="663"/>
      <c r="AB6" s="663"/>
      <c r="AC6" s="663"/>
      <c r="AD6" s="664">
        <v>435642</v>
      </c>
      <c r="AE6" s="664"/>
      <c r="AF6" s="664"/>
      <c r="AG6" s="664"/>
      <c r="AH6" s="664"/>
      <c r="AI6" s="664"/>
      <c r="AJ6" s="664"/>
      <c r="AK6" s="664"/>
      <c r="AL6" s="624">
        <v>1.5</v>
      </c>
      <c r="AM6" s="625"/>
      <c r="AN6" s="625"/>
      <c r="AO6" s="665"/>
      <c r="AP6" s="618" t="s">
        <v>231</v>
      </c>
      <c r="AQ6" s="619"/>
      <c r="AR6" s="619"/>
      <c r="AS6" s="619"/>
      <c r="AT6" s="619"/>
      <c r="AU6" s="619"/>
      <c r="AV6" s="619"/>
      <c r="AW6" s="619"/>
      <c r="AX6" s="619"/>
      <c r="AY6" s="619"/>
      <c r="AZ6" s="619"/>
      <c r="BA6" s="619"/>
      <c r="BB6" s="619"/>
      <c r="BC6" s="619"/>
      <c r="BD6" s="619"/>
      <c r="BE6" s="619"/>
      <c r="BF6" s="620"/>
      <c r="BG6" s="621">
        <v>20152633</v>
      </c>
      <c r="BH6" s="622"/>
      <c r="BI6" s="622"/>
      <c r="BJ6" s="622"/>
      <c r="BK6" s="622"/>
      <c r="BL6" s="622"/>
      <c r="BM6" s="622"/>
      <c r="BN6" s="623"/>
      <c r="BO6" s="663">
        <v>93.4</v>
      </c>
      <c r="BP6" s="663"/>
      <c r="BQ6" s="663"/>
      <c r="BR6" s="663"/>
      <c r="BS6" s="664">
        <v>121950</v>
      </c>
      <c r="BT6" s="664"/>
      <c r="BU6" s="664"/>
      <c r="BV6" s="664"/>
      <c r="BW6" s="664"/>
      <c r="BX6" s="664"/>
      <c r="BY6" s="664"/>
      <c r="BZ6" s="664"/>
      <c r="CA6" s="664"/>
      <c r="CB6" s="698"/>
      <c r="CD6" s="676" t="s">
        <v>232</v>
      </c>
      <c r="CE6" s="677"/>
      <c r="CF6" s="677"/>
      <c r="CG6" s="677"/>
      <c r="CH6" s="677"/>
      <c r="CI6" s="677"/>
      <c r="CJ6" s="677"/>
      <c r="CK6" s="677"/>
      <c r="CL6" s="677"/>
      <c r="CM6" s="677"/>
      <c r="CN6" s="677"/>
      <c r="CO6" s="677"/>
      <c r="CP6" s="677"/>
      <c r="CQ6" s="678"/>
      <c r="CR6" s="621">
        <v>273155</v>
      </c>
      <c r="CS6" s="622"/>
      <c r="CT6" s="622"/>
      <c r="CU6" s="622"/>
      <c r="CV6" s="622"/>
      <c r="CW6" s="622"/>
      <c r="CX6" s="622"/>
      <c r="CY6" s="623"/>
      <c r="CZ6" s="703">
        <v>0.5</v>
      </c>
      <c r="DA6" s="686"/>
      <c r="DB6" s="686"/>
      <c r="DC6" s="705"/>
      <c r="DD6" s="627" t="s">
        <v>233</v>
      </c>
      <c r="DE6" s="622"/>
      <c r="DF6" s="622"/>
      <c r="DG6" s="622"/>
      <c r="DH6" s="622"/>
      <c r="DI6" s="622"/>
      <c r="DJ6" s="622"/>
      <c r="DK6" s="622"/>
      <c r="DL6" s="622"/>
      <c r="DM6" s="622"/>
      <c r="DN6" s="622"/>
      <c r="DO6" s="622"/>
      <c r="DP6" s="623"/>
      <c r="DQ6" s="627">
        <v>272962</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10356</v>
      </c>
      <c r="S7" s="622"/>
      <c r="T7" s="622"/>
      <c r="U7" s="622"/>
      <c r="V7" s="622"/>
      <c r="W7" s="622"/>
      <c r="X7" s="622"/>
      <c r="Y7" s="623"/>
      <c r="Z7" s="663">
        <v>0</v>
      </c>
      <c r="AA7" s="663"/>
      <c r="AB7" s="663"/>
      <c r="AC7" s="663"/>
      <c r="AD7" s="664">
        <v>10356</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9260783</v>
      </c>
      <c r="BH7" s="622"/>
      <c r="BI7" s="622"/>
      <c r="BJ7" s="622"/>
      <c r="BK7" s="622"/>
      <c r="BL7" s="622"/>
      <c r="BM7" s="622"/>
      <c r="BN7" s="623"/>
      <c r="BO7" s="663">
        <v>42.9</v>
      </c>
      <c r="BP7" s="663"/>
      <c r="BQ7" s="663"/>
      <c r="BR7" s="663"/>
      <c r="BS7" s="664">
        <v>121950</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5854497</v>
      </c>
      <c r="CS7" s="622"/>
      <c r="CT7" s="622"/>
      <c r="CU7" s="622"/>
      <c r="CV7" s="622"/>
      <c r="CW7" s="622"/>
      <c r="CX7" s="622"/>
      <c r="CY7" s="623"/>
      <c r="CZ7" s="663">
        <v>10.5</v>
      </c>
      <c r="DA7" s="663"/>
      <c r="DB7" s="663"/>
      <c r="DC7" s="663"/>
      <c r="DD7" s="627">
        <v>464842</v>
      </c>
      <c r="DE7" s="622"/>
      <c r="DF7" s="622"/>
      <c r="DG7" s="622"/>
      <c r="DH7" s="622"/>
      <c r="DI7" s="622"/>
      <c r="DJ7" s="622"/>
      <c r="DK7" s="622"/>
      <c r="DL7" s="622"/>
      <c r="DM7" s="622"/>
      <c r="DN7" s="622"/>
      <c r="DO7" s="622"/>
      <c r="DP7" s="623"/>
      <c r="DQ7" s="627">
        <v>4981481</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115507</v>
      </c>
      <c r="S8" s="622"/>
      <c r="T8" s="622"/>
      <c r="U8" s="622"/>
      <c r="V8" s="622"/>
      <c r="W8" s="622"/>
      <c r="X8" s="622"/>
      <c r="Y8" s="623"/>
      <c r="Z8" s="663">
        <v>0.2</v>
      </c>
      <c r="AA8" s="663"/>
      <c r="AB8" s="663"/>
      <c r="AC8" s="663"/>
      <c r="AD8" s="664">
        <v>115507</v>
      </c>
      <c r="AE8" s="664"/>
      <c r="AF8" s="664"/>
      <c r="AG8" s="664"/>
      <c r="AH8" s="664"/>
      <c r="AI8" s="664"/>
      <c r="AJ8" s="664"/>
      <c r="AK8" s="664"/>
      <c r="AL8" s="624">
        <v>0.4</v>
      </c>
      <c r="AM8" s="625"/>
      <c r="AN8" s="625"/>
      <c r="AO8" s="665"/>
      <c r="AP8" s="618" t="s">
        <v>238</v>
      </c>
      <c r="AQ8" s="619"/>
      <c r="AR8" s="619"/>
      <c r="AS8" s="619"/>
      <c r="AT8" s="619"/>
      <c r="AU8" s="619"/>
      <c r="AV8" s="619"/>
      <c r="AW8" s="619"/>
      <c r="AX8" s="619"/>
      <c r="AY8" s="619"/>
      <c r="AZ8" s="619"/>
      <c r="BA8" s="619"/>
      <c r="BB8" s="619"/>
      <c r="BC8" s="619"/>
      <c r="BD8" s="619"/>
      <c r="BE8" s="619"/>
      <c r="BF8" s="620"/>
      <c r="BG8" s="621">
        <v>270426</v>
      </c>
      <c r="BH8" s="622"/>
      <c r="BI8" s="622"/>
      <c r="BJ8" s="622"/>
      <c r="BK8" s="622"/>
      <c r="BL8" s="622"/>
      <c r="BM8" s="622"/>
      <c r="BN8" s="623"/>
      <c r="BO8" s="663">
        <v>1.3</v>
      </c>
      <c r="BP8" s="663"/>
      <c r="BQ8" s="663"/>
      <c r="BR8" s="663"/>
      <c r="BS8" s="664" t="s">
        <v>239</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20068194</v>
      </c>
      <c r="CS8" s="622"/>
      <c r="CT8" s="622"/>
      <c r="CU8" s="622"/>
      <c r="CV8" s="622"/>
      <c r="CW8" s="622"/>
      <c r="CX8" s="622"/>
      <c r="CY8" s="623"/>
      <c r="CZ8" s="663">
        <v>36</v>
      </c>
      <c r="DA8" s="663"/>
      <c r="DB8" s="663"/>
      <c r="DC8" s="663"/>
      <c r="DD8" s="627">
        <v>279846</v>
      </c>
      <c r="DE8" s="622"/>
      <c r="DF8" s="622"/>
      <c r="DG8" s="622"/>
      <c r="DH8" s="622"/>
      <c r="DI8" s="622"/>
      <c r="DJ8" s="622"/>
      <c r="DK8" s="622"/>
      <c r="DL8" s="622"/>
      <c r="DM8" s="622"/>
      <c r="DN8" s="622"/>
      <c r="DO8" s="622"/>
      <c r="DP8" s="623"/>
      <c r="DQ8" s="627">
        <v>9156778</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117331</v>
      </c>
      <c r="S9" s="622"/>
      <c r="T9" s="622"/>
      <c r="U9" s="622"/>
      <c r="V9" s="622"/>
      <c r="W9" s="622"/>
      <c r="X9" s="622"/>
      <c r="Y9" s="623"/>
      <c r="Z9" s="663">
        <v>0.2</v>
      </c>
      <c r="AA9" s="663"/>
      <c r="AB9" s="663"/>
      <c r="AC9" s="663"/>
      <c r="AD9" s="664">
        <v>117331</v>
      </c>
      <c r="AE9" s="664"/>
      <c r="AF9" s="664"/>
      <c r="AG9" s="664"/>
      <c r="AH9" s="664"/>
      <c r="AI9" s="664"/>
      <c r="AJ9" s="664"/>
      <c r="AK9" s="664"/>
      <c r="AL9" s="624">
        <v>0.4</v>
      </c>
      <c r="AM9" s="625"/>
      <c r="AN9" s="625"/>
      <c r="AO9" s="665"/>
      <c r="AP9" s="618" t="s">
        <v>242</v>
      </c>
      <c r="AQ9" s="619"/>
      <c r="AR9" s="619"/>
      <c r="AS9" s="619"/>
      <c r="AT9" s="619"/>
      <c r="AU9" s="619"/>
      <c r="AV9" s="619"/>
      <c r="AW9" s="619"/>
      <c r="AX9" s="619"/>
      <c r="AY9" s="619"/>
      <c r="AZ9" s="619"/>
      <c r="BA9" s="619"/>
      <c r="BB9" s="619"/>
      <c r="BC9" s="619"/>
      <c r="BD9" s="619"/>
      <c r="BE9" s="619"/>
      <c r="BF9" s="620"/>
      <c r="BG9" s="621">
        <v>7836041</v>
      </c>
      <c r="BH9" s="622"/>
      <c r="BI9" s="622"/>
      <c r="BJ9" s="622"/>
      <c r="BK9" s="622"/>
      <c r="BL9" s="622"/>
      <c r="BM9" s="622"/>
      <c r="BN9" s="623"/>
      <c r="BO9" s="663">
        <v>36.299999999999997</v>
      </c>
      <c r="BP9" s="663"/>
      <c r="BQ9" s="663"/>
      <c r="BR9" s="663"/>
      <c r="BS9" s="664" t="s">
        <v>233</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6452009</v>
      </c>
      <c r="CS9" s="622"/>
      <c r="CT9" s="622"/>
      <c r="CU9" s="622"/>
      <c r="CV9" s="622"/>
      <c r="CW9" s="622"/>
      <c r="CX9" s="622"/>
      <c r="CY9" s="623"/>
      <c r="CZ9" s="663">
        <v>11.6</v>
      </c>
      <c r="DA9" s="663"/>
      <c r="DB9" s="663"/>
      <c r="DC9" s="663"/>
      <c r="DD9" s="627">
        <v>216985</v>
      </c>
      <c r="DE9" s="622"/>
      <c r="DF9" s="622"/>
      <c r="DG9" s="622"/>
      <c r="DH9" s="622"/>
      <c r="DI9" s="622"/>
      <c r="DJ9" s="622"/>
      <c r="DK9" s="622"/>
      <c r="DL9" s="622"/>
      <c r="DM9" s="622"/>
      <c r="DN9" s="622"/>
      <c r="DO9" s="622"/>
      <c r="DP9" s="623"/>
      <c r="DQ9" s="627">
        <v>5535199</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63" t="s">
        <v>233</v>
      </c>
      <c r="AA10" s="663"/>
      <c r="AB10" s="663"/>
      <c r="AC10" s="663"/>
      <c r="AD10" s="664" t="s">
        <v>239</v>
      </c>
      <c r="AE10" s="664"/>
      <c r="AF10" s="664"/>
      <c r="AG10" s="664"/>
      <c r="AH10" s="664"/>
      <c r="AI10" s="664"/>
      <c r="AJ10" s="664"/>
      <c r="AK10" s="664"/>
      <c r="AL10" s="624" t="s">
        <v>233</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375423</v>
      </c>
      <c r="BH10" s="622"/>
      <c r="BI10" s="622"/>
      <c r="BJ10" s="622"/>
      <c r="BK10" s="622"/>
      <c r="BL10" s="622"/>
      <c r="BM10" s="622"/>
      <c r="BN10" s="623"/>
      <c r="BO10" s="663">
        <v>1.7</v>
      </c>
      <c r="BP10" s="663"/>
      <c r="BQ10" s="663"/>
      <c r="BR10" s="663"/>
      <c r="BS10" s="664" t="s">
        <v>239</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2231375</v>
      </c>
      <c r="CS10" s="622"/>
      <c r="CT10" s="622"/>
      <c r="CU10" s="622"/>
      <c r="CV10" s="622"/>
      <c r="CW10" s="622"/>
      <c r="CX10" s="622"/>
      <c r="CY10" s="623"/>
      <c r="CZ10" s="663">
        <v>4</v>
      </c>
      <c r="DA10" s="663"/>
      <c r="DB10" s="663"/>
      <c r="DC10" s="663"/>
      <c r="DD10" s="627">
        <v>17358</v>
      </c>
      <c r="DE10" s="622"/>
      <c r="DF10" s="622"/>
      <c r="DG10" s="622"/>
      <c r="DH10" s="622"/>
      <c r="DI10" s="622"/>
      <c r="DJ10" s="622"/>
      <c r="DK10" s="622"/>
      <c r="DL10" s="622"/>
      <c r="DM10" s="622"/>
      <c r="DN10" s="622"/>
      <c r="DO10" s="622"/>
      <c r="DP10" s="623"/>
      <c r="DQ10" s="627">
        <v>67313</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3522781</v>
      </c>
      <c r="S11" s="622"/>
      <c r="T11" s="622"/>
      <c r="U11" s="622"/>
      <c r="V11" s="622"/>
      <c r="W11" s="622"/>
      <c r="X11" s="622"/>
      <c r="Y11" s="623"/>
      <c r="Z11" s="624">
        <v>6</v>
      </c>
      <c r="AA11" s="625"/>
      <c r="AB11" s="625"/>
      <c r="AC11" s="626"/>
      <c r="AD11" s="627">
        <v>3522781</v>
      </c>
      <c r="AE11" s="622"/>
      <c r="AF11" s="622"/>
      <c r="AG11" s="622"/>
      <c r="AH11" s="622"/>
      <c r="AI11" s="622"/>
      <c r="AJ11" s="622"/>
      <c r="AK11" s="623"/>
      <c r="AL11" s="624">
        <v>12</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778893</v>
      </c>
      <c r="BH11" s="622"/>
      <c r="BI11" s="622"/>
      <c r="BJ11" s="622"/>
      <c r="BK11" s="622"/>
      <c r="BL11" s="622"/>
      <c r="BM11" s="622"/>
      <c r="BN11" s="623"/>
      <c r="BO11" s="663">
        <v>3.6</v>
      </c>
      <c r="BP11" s="663"/>
      <c r="BQ11" s="663"/>
      <c r="BR11" s="663"/>
      <c r="BS11" s="664">
        <v>121950</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1129593</v>
      </c>
      <c r="CS11" s="622"/>
      <c r="CT11" s="622"/>
      <c r="CU11" s="622"/>
      <c r="CV11" s="622"/>
      <c r="CW11" s="622"/>
      <c r="CX11" s="622"/>
      <c r="CY11" s="623"/>
      <c r="CZ11" s="663">
        <v>2</v>
      </c>
      <c r="DA11" s="663"/>
      <c r="DB11" s="663"/>
      <c r="DC11" s="663"/>
      <c r="DD11" s="627">
        <v>458375</v>
      </c>
      <c r="DE11" s="622"/>
      <c r="DF11" s="622"/>
      <c r="DG11" s="622"/>
      <c r="DH11" s="622"/>
      <c r="DI11" s="622"/>
      <c r="DJ11" s="622"/>
      <c r="DK11" s="622"/>
      <c r="DL11" s="622"/>
      <c r="DM11" s="622"/>
      <c r="DN11" s="622"/>
      <c r="DO11" s="622"/>
      <c r="DP11" s="623"/>
      <c r="DQ11" s="627">
        <v>822868</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v>27553</v>
      </c>
      <c r="S12" s="622"/>
      <c r="T12" s="622"/>
      <c r="U12" s="622"/>
      <c r="V12" s="622"/>
      <c r="W12" s="622"/>
      <c r="X12" s="622"/>
      <c r="Y12" s="623"/>
      <c r="Z12" s="663">
        <v>0</v>
      </c>
      <c r="AA12" s="663"/>
      <c r="AB12" s="663"/>
      <c r="AC12" s="663"/>
      <c r="AD12" s="664">
        <v>27553</v>
      </c>
      <c r="AE12" s="664"/>
      <c r="AF12" s="664"/>
      <c r="AG12" s="664"/>
      <c r="AH12" s="664"/>
      <c r="AI12" s="664"/>
      <c r="AJ12" s="664"/>
      <c r="AK12" s="664"/>
      <c r="AL12" s="624">
        <v>0.1</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9540530</v>
      </c>
      <c r="BH12" s="622"/>
      <c r="BI12" s="622"/>
      <c r="BJ12" s="622"/>
      <c r="BK12" s="622"/>
      <c r="BL12" s="622"/>
      <c r="BM12" s="622"/>
      <c r="BN12" s="623"/>
      <c r="BO12" s="663">
        <v>44.2</v>
      </c>
      <c r="BP12" s="663"/>
      <c r="BQ12" s="663"/>
      <c r="BR12" s="663"/>
      <c r="BS12" s="664" t="s">
        <v>233</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2170080</v>
      </c>
      <c r="CS12" s="622"/>
      <c r="CT12" s="622"/>
      <c r="CU12" s="622"/>
      <c r="CV12" s="622"/>
      <c r="CW12" s="622"/>
      <c r="CX12" s="622"/>
      <c r="CY12" s="623"/>
      <c r="CZ12" s="663">
        <v>3.9</v>
      </c>
      <c r="DA12" s="663"/>
      <c r="DB12" s="663"/>
      <c r="DC12" s="663"/>
      <c r="DD12" s="627">
        <v>671024</v>
      </c>
      <c r="DE12" s="622"/>
      <c r="DF12" s="622"/>
      <c r="DG12" s="622"/>
      <c r="DH12" s="622"/>
      <c r="DI12" s="622"/>
      <c r="DJ12" s="622"/>
      <c r="DK12" s="622"/>
      <c r="DL12" s="622"/>
      <c r="DM12" s="622"/>
      <c r="DN12" s="622"/>
      <c r="DO12" s="622"/>
      <c r="DP12" s="623"/>
      <c r="DQ12" s="627">
        <v>1642010</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233</v>
      </c>
      <c r="AA13" s="663"/>
      <c r="AB13" s="663"/>
      <c r="AC13" s="663"/>
      <c r="AD13" s="664" t="s">
        <v>233</v>
      </c>
      <c r="AE13" s="664"/>
      <c r="AF13" s="664"/>
      <c r="AG13" s="664"/>
      <c r="AH13" s="664"/>
      <c r="AI13" s="664"/>
      <c r="AJ13" s="664"/>
      <c r="AK13" s="664"/>
      <c r="AL13" s="624" t="s">
        <v>138</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9515671</v>
      </c>
      <c r="BH13" s="622"/>
      <c r="BI13" s="622"/>
      <c r="BJ13" s="622"/>
      <c r="BK13" s="622"/>
      <c r="BL13" s="622"/>
      <c r="BM13" s="622"/>
      <c r="BN13" s="623"/>
      <c r="BO13" s="663">
        <v>44.1</v>
      </c>
      <c r="BP13" s="663"/>
      <c r="BQ13" s="663"/>
      <c r="BR13" s="663"/>
      <c r="BS13" s="664" t="s">
        <v>239</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6586904</v>
      </c>
      <c r="CS13" s="622"/>
      <c r="CT13" s="622"/>
      <c r="CU13" s="622"/>
      <c r="CV13" s="622"/>
      <c r="CW13" s="622"/>
      <c r="CX13" s="622"/>
      <c r="CY13" s="623"/>
      <c r="CZ13" s="663">
        <v>11.8</v>
      </c>
      <c r="DA13" s="663"/>
      <c r="DB13" s="663"/>
      <c r="DC13" s="663"/>
      <c r="DD13" s="627">
        <v>3560063</v>
      </c>
      <c r="DE13" s="622"/>
      <c r="DF13" s="622"/>
      <c r="DG13" s="622"/>
      <c r="DH13" s="622"/>
      <c r="DI13" s="622"/>
      <c r="DJ13" s="622"/>
      <c r="DK13" s="622"/>
      <c r="DL13" s="622"/>
      <c r="DM13" s="622"/>
      <c r="DN13" s="622"/>
      <c r="DO13" s="622"/>
      <c r="DP13" s="623"/>
      <c r="DQ13" s="627">
        <v>3781316</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63" t="s">
        <v>239</v>
      </c>
      <c r="AA14" s="663"/>
      <c r="AB14" s="663"/>
      <c r="AC14" s="663"/>
      <c r="AD14" s="664" t="s">
        <v>233</v>
      </c>
      <c r="AE14" s="664"/>
      <c r="AF14" s="664"/>
      <c r="AG14" s="664"/>
      <c r="AH14" s="664"/>
      <c r="AI14" s="664"/>
      <c r="AJ14" s="664"/>
      <c r="AK14" s="664"/>
      <c r="AL14" s="624" t="s">
        <v>138</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482536</v>
      </c>
      <c r="BH14" s="622"/>
      <c r="BI14" s="622"/>
      <c r="BJ14" s="622"/>
      <c r="BK14" s="622"/>
      <c r="BL14" s="622"/>
      <c r="BM14" s="622"/>
      <c r="BN14" s="623"/>
      <c r="BO14" s="663">
        <v>2.2000000000000002</v>
      </c>
      <c r="BP14" s="663"/>
      <c r="BQ14" s="663"/>
      <c r="BR14" s="663"/>
      <c r="BS14" s="664" t="s">
        <v>239</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1603280</v>
      </c>
      <c r="CS14" s="622"/>
      <c r="CT14" s="622"/>
      <c r="CU14" s="622"/>
      <c r="CV14" s="622"/>
      <c r="CW14" s="622"/>
      <c r="CX14" s="622"/>
      <c r="CY14" s="623"/>
      <c r="CZ14" s="663">
        <v>2.9</v>
      </c>
      <c r="DA14" s="663"/>
      <c r="DB14" s="663"/>
      <c r="DC14" s="663"/>
      <c r="DD14" s="627">
        <v>73050</v>
      </c>
      <c r="DE14" s="622"/>
      <c r="DF14" s="622"/>
      <c r="DG14" s="622"/>
      <c r="DH14" s="622"/>
      <c r="DI14" s="622"/>
      <c r="DJ14" s="622"/>
      <c r="DK14" s="622"/>
      <c r="DL14" s="622"/>
      <c r="DM14" s="622"/>
      <c r="DN14" s="622"/>
      <c r="DO14" s="622"/>
      <c r="DP14" s="623"/>
      <c r="DQ14" s="627">
        <v>1492433</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63" t="s">
        <v>239</v>
      </c>
      <c r="AA15" s="663"/>
      <c r="AB15" s="663"/>
      <c r="AC15" s="663"/>
      <c r="AD15" s="664" t="s">
        <v>233</v>
      </c>
      <c r="AE15" s="664"/>
      <c r="AF15" s="664"/>
      <c r="AG15" s="664"/>
      <c r="AH15" s="664"/>
      <c r="AI15" s="664"/>
      <c r="AJ15" s="664"/>
      <c r="AK15" s="664"/>
      <c r="AL15" s="624" t="s">
        <v>233</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868784</v>
      </c>
      <c r="BH15" s="622"/>
      <c r="BI15" s="622"/>
      <c r="BJ15" s="622"/>
      <c r="BK15" s="622"/>
      <c r="BL15" s="622"/>
      <c r="BM15" s="622"/>
      <c r="BN15" s="623"/>
      <c r="BO15" s="663">
        <v>4</v>
      </c>
      <c r="BP15" s="663"/>
      <c r="BQ15" s="663"/>
      <c r="BR15" s="663"/>
      <c r="BS15" s="664" t="s">
        <v>239</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4685834</v>
      </c>
      <c r="CS15" s="622"/>
      <c r="CT15" s="622"/>
      <c r="CU15" s="622"/>
      <c r="CV15" s="622"/>
      <c r="CW15" s="622"/>
      <c r="CX15" s="622"/>
      <c r="CY15" s="623"/>
      <c r="CZ15" s="663">
        <v>8.4</v>
      </c>
      <c r="DA15" s="663"/>
      <c r="DB15" s="663"/>
      <c r="DC15" s="663"/>
      <c r="DD15" s="627">
        <v>559195</v>
      </c>
      <c r="DE15" s="622"/>
      <c r="DF15" s="622"/>
      <c r="DG15" s="622"/>
      <c r="DH15" s="622"/>
      <c r="DI15" s="622"/>
      <c r="DJ15" s="622"/>
      <c r="DK15" s="622"/>
      <c r="DL15" s="622"/>
      <c r="DM15" s="622"/>
      <c r="DN15" s="622"/>
      <c r="DO15" s="622"/>
      <c r="DP15" s="623"/>
      <c r="DQ15" s="627">
        <v>3644124</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55573</v>
      </c>
      <c r="S16" s="622"/>
      <c r="T16" s="622"/>
      <c r="U16" s="622"/>
      <c r="V16" s="622"/>
      <c r="W16" s="622"/>
      <c r="X16" s="622"/>
      <c r="Y16" s="623"/>
      <c r="Z16" s="663">
        <v>0.1</v>
      </c>
      <c r="AA16" s="663"/>
      <c r="AB16" s="663"/>
      <c r="AC16" s="663"/>
      <c r="AD16" s="664">
        <v>55573</v>
      </c>
      <c r="AE16" s="664"/>
      <c r="AF16" s="664"/>
      <c r="AG16" s="664"/>
      <c r="AH16" s="664"/>
      <c r="AI16" s="664"/>
      <c r="AJ16" s="664"/>
      <c r="AK16" s="664"/>
      <c r="AL16" s="624">
        <v>0.2</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63" t="s">
        <v>233</v>
      </c>
      <c r="BP16" s="663"/>
      <c r="BQ16" s="663"/>
      <c r="BR16" s="663"/>
      <c r="BS16" s="664" t="s">
        <v>138</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847704</v>
      </c>
      <c r="CS16" s="622"/>
      <c r="CT16" s="622"/>
      <c r="CU16" s="622"/>
      <c r="CV16" s="622"/>
      <c r="CW16" s="622"/>
      <c r="CX16" s="622"/>
      <c r="CY16" s="623"/>
      <c r="CZ16" s="663">
        <v>1.5</v>
      </c>
      <c r="DA16" s="663"/>
      <c r="DB16" s="663"/>
      <c r="DC16" s="663"/>
      <c r="DD16" s="627" t="s">
        <v>233</v>
      </c>
      <c r="DE16" s="622"/>
      <c r="DF16" s="622"/>
      <c r="DG16" s="622"/>
      <c r="DH16" s="622"/>
      <c r="DI16" s="622"/>
      <c r="DJ16" s="622"/>
      <c r="DK16" s="622"/>
      <c r="DL16" s="622"/>
      <c r="DM16" s="622"/>
      <c r="DN16" s="622"/>
      <c r="DO16" s="622"/>
      <c r="DP16" s="623"/>
      <c r="DQ16" s="627">
        <v>321032</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325403</v>
      </c>
      <c r="S17" s="622"/>
      <c r="T17" s="622"/>
      <c r="U17" s="622"/>
      <c r="V17" s="622"/>
      <c r="W17" s="622"/>
      <c r="X17" s="622"/>
      <c r="Y17" s="623"/>
      <c r="Z17" s="663">
        <v>0.6</v>
      </c>
      <c r="AA17" s="663"/>
      <c r="AB17" s="663"/>
      <c r="AC17" s="663"/>
      <c r="AD17" s="664">
        <v>325403</v>
      </c>
      <c r="AE17" s="664"/>
      <c r="AF17" s="664"/>
      <c r="AG17" s="664"/>
      <c r="AH17" s="664"/>
      <c r="AI17" s="664"/>
      <c r="AJ17" s="664"/>
      <c r="AK17" s="664"/>
      <c r="AL17" s="624">
        <v>1.1000000000000001</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63" t="s">
        <v>138</v>
      </c>
      <c r="BP17" s="663"/>
      <c r="BQ17" s="663"/>
      <c r="BR17" s="663"/>
      <c r="BS17" s="664" t="s">
        <v>233</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3906131</v>
      </c>
      <c r="CS17" s="622"/>
      <c r="CT17" s="622"/>
      <c r="CU17" s="622"/>
      <c r="CV17" s="622"/>
      <c r="CW17" s="622"/>
      <c r="CX17" s="622"/>
      <c r="CY17" s="623"/>
      <c r="CZ17" s="663">
        <v>7</v>
      </c>
      <c r="DA17" s="663"/>
      <c r="DB17" s="663"/>
      <c r="DC17" s="663"/>
      <c r="DD17" s="627" t="s">
        <v>233</v>
      </c>
      <c r="DE17" s="622"/>
      <c r="DF17" s="622"/>
      <c r="DG17" s="622"/>
      <c r="DH17" s="622"/>
      <c r="DI17" s="622"/>
      <c r="DJ17" s="622"/>
      <c r="DK17" s="622"/>
      <c r="DL17" s="622"/>
      <c r="DM17" s="622"/>
      <c r="DN17" s="622"/>
      <c r="DO17" s="622"/>
      <c r="DP17" s="623"/>
      <c r="DQ17" s="627">
        <v>3898131</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212056</v>
      </c>
      <c r="S18" s="622"/>
      <c r="T18" s="622"/>
      <c r="U18" s="622"/>
      <c r="V18" s="622"/>
      <c r="W18" s="622"/>
      <c r="X18" s="622"/>
      <c r="Y18" s="623"/>
      <c r="Z18" s="663">
        <v>0.4</v>
      </c>
      <c r="AA18" s="663"/>
      <c r="AB18" s="663"/>
      <c r="AC18" s="663"/>
      <c r="AD18" s="664">
        <v>212056</v>
      </c>
      <c r="AE18" s="664"/>
      <c r="AF18" s="664"/>
      <c r="AG18" s="664"/>
      <c r="AH18" s="664"/>
      <c r="AI18" s="664"/>
      <c r="AJ18" s="664"/>
      <c r="AK18" s="664"/>
      <c r="AL18" s="624">
        <v>0.7</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63" t="s">
        <v>233</v>
      </c>
      <c r="BP18" s="663"/>
      <c r="BQ18" s="663"/>
      <c r="BR18" s="663"/>
      <c r="BS18" s="664" t="s">
        <v>239</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63" t="s">
        <v>233</v>
      </c>
      <c r="DA18" s="663"/>
      <c r="DB18" s="663"/>
      <c r="DC18" s="663"/>
      <c r="DD18" s="627" t="s">
        <v>239</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204150</v>
      </c>
      <c r="S19" s="622"/>
      <c r="T19" s="622"/>
      <c r="U19" s="622"/>
      <c r="V19" s="622"/>
      <c r="W19" s="622"/>
      <c r="X19" s="622"/>
      <c r="Y19" s="623"/>
      <c r="Z19" s="663">
        <v>0.3</v>
      </c>
      <c r="AA19" s="663"/>
      <c r="AB19" s="663"/>
      <c r="AC19" s="663"/>
      <c r="AD19" s="664">
        <v>204150</v>
      </c>
      <c r="AE19" s="664"/>
      <c r="AF19" s="664"/>
      <c r="AG19" s="664"/>
      <c r="AH19" s="664"/>
      <c r="AI19" s="664"/>
      <c r="AJ19" s="664"/>
      <c r="AK19" s="664"/>
      <c r="AL19" s="624">
        <v>0.7</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1425226</v>
      </c>
      <c r="BH19" s="622"/>
      <c r="BI19" s="622"/>
      <c r="BJ19" s="622"/>
      <c r="BK19" s="622"/>
      <c r="BL19" s="622"/>
      <c r="BM19" s="622"/>
      <c r="BN19" s="623"/>
      <c r="BO19" s="663">
        <v>6.6</v>
      </c>
      <c r="BP19" s="663"/>
      <c r="BQ19" s="663"/>
      <c r="BR19" s="663"/>
      <c r="BS19" s="664" t="s">
        <v>138</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63" t="s">
        <v>138</v>
      </c>
      <c r="DA19" s="663"/>
      <c r="DB19" s="663"/>
      <c r="DC19" s="663"/>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7906</v>
      </c>
      <c r="S20" s="622"/>
      <c r="T20" s="622"/>
      <c r="U20" s="622"/>
      <c r="V20" s="622"/>
      <c r="W20" s="622"/>
      <c r="X20" s="622"/>
      <c r="Y20" s="623"/>
      <c r="Z20" s="663">
        <v>0</v>
      </c>
      <c r="AA20" s="663"/>
      <c r="AB20" s="663"/>
      <c r="AC20" s="663"/>
      <c r="AD20" s="664">
        <v>7906</v>
      </c>
      <c r="AE20" s="664"/>
      <c r="AF20" s="664"/>
      <c r="AG20" s="664"/>
      <c r="AH20" s="664"/>
      <c r="AI20" s="664"/>
      <c r="AJ20" s="664"/>
      <c r="AK20" s="664"/>
      <c r="AL20" s="624">
        <v>0</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1425226</v>
      </c>
      <c r="BH20" s="622"/>
      <c r="BI20" s="622"/>
      <c r="BJ20" s="622"/>
      <c r="BK20" s="622"/>
      <c r="BL20" s="622"/>
      <c r="BM20" s="622"/>
      <c r="BN20" s="623"/>
      <c r="BO20" s="663">
        <v>6.6</v>
      </c>
      <c r="BP20" s="663"/>
      <c r="BQ20" s="663"/>
      <c r="BR20" s="663"/>
      <c r="BS20" s="664" t="s">
        <v>233</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55808756</v>
      </c>
      <c r="CS20" s="622"/>
      <c r="CT20" s="622"/>
      <c r="CU20" s="622"/>
      <c r="CV20" s="622"/>
      <c r="CW20" s="622"/>
      <c r="CX20" s="622"/>
      <c r="CY20" s="623"/>
      <c r="CZ20" s="663">
        <v>100</v>
      </c>
      <c r="DA20" s="663"/>
      <c r="DB20" s="663"/>
      <c r="DC20" s="663"/>
      <c r="DD20" s="627">
        <v>6300738</v>
      </c>
      <c r="DE20" s="622"/>
      <c r="DF20" s="622"/>
      <c r="DG20" s="622"/>
      <c r="DH20" s="622"/>
      <c r="DI20" s="622"/>
      <c r="DJ20" s="622"/>
      <c r="DK20" s="622"/>
      <c r="DL20" s="622"/>
      <c r="DM20" s="622"/>
      <c r="DN20" s="622"/>
      <c r="DO20" s="622"/>
      <c r="DP20" s="623"/>
      <c r="DQ20" s="627">
        <v>35615647</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5051356</v>
      </c>
      <c r="S21" s="622"/>
      <c r="T21" s="622"/>
      <c r="U21" s="622"/>
      <c r="V21" s="622"/>
      <c r="W21" s="622"/>
      <c r="X21" s="622"/>
      <c r="Y21" s="623"/>
      <c r="Z21" s="663">
        <v>8.6</v>
      </c>
      <c r="AA21" s="663"/>
      <c r="AB21" s="663"/>
      <c r="AC21" s="663"/>
      <c r="AD21" s="664">
        <v>4192573</v>
      </c>
      <c r="AE21" s="664"/>
      <c r="AF21" s="664"/>
      <c r="AG21" s="664"/>
      <c r="AH21" s="664"/>
      <c r="AI21" s="664"/>
      <c r="AJ21" s="664"/>
      <c r="AK21" s="664"/>
      <c r="AL21" s="624">
        <v>14.3</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v>1</v>
      </c>
      <c r="BH21" s="622"/>
      <c r="BI21" s="622"/>
      <c r="BJ21" s="622"/>
      <c r="BK21" s="622"/>
      <c r="BL21" s="622"/>
      <c r="BM21" s="622"/>
      <c r="BN21" s="623"/>
      <c r="BO21" s="663">
        <v>0</v>
      </c>
      <c r="BP21" s="663"/>
      <c r="BQ21" s="663"/>
      <c r="BR21" s="663"/>
      <c r="BS21" s="664" t="s">
        <v>233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4192573</v>
      </c>
      <c r="S22" s="622"/>
      <c r="T22" s="622"/>
      <c r="U22" s="622"/>
      <c r="V22" s="622"/>
      <c r="W22" s="622"/>
      <c r="X22" s="622"/>
      <c r="Y22" s="623"/>
      <c r="Z22" s="663">
        <v>7.1</v>
      </c>
      <c r="AA22" s="663"/>
      <c r="AB22" s="663"/>
      <c r="AC22" s="663"/>
      <c r="AD22" s="664">
        <v>4192573</v>
      </c>
      <c r="AE22" s="664"/>
      <c r="AF22" s="664"/>
      <c r="AG22" s="664"/>
      <c r="AH22" s="664"/>
      <c r="AI22" s="664"/>
      <c r="AJ22" s="664"/>
      <c r="AK22" s="664"/>
      <c r="AL22" s="624">
        <v>14.3</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138</v>
      </c>
      <c r="BH22" s="622"/>
      <c r="BI22" s="622"/>
      <c r="BJ22" s="622"/>
      <c r="BK22" s="622"/>
      <c r="BL22" s="622"/>
      <c r="BM22" s="622"/>
      <c r="BN22" s="623"/>
      <c r="BO22" s="663" t="s">
        <v>138</v>
      </c>
      <c r="BP22" s="663"/>
      <c r="BQ22" s="663"/>
      <c r="BR22" s="663"/>
      <c r="BS22" s="664" t="s">
        <v>138</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858783</v>
      </c>
      <c r="S23" s="622"/>
      <c r="T23" s="622"/>
      <c r="U23" s="622"/>
      <c r="V23" s="622"/>
      <c r="W23" s="622"/>
      <c r="X23" s="622"/>
      <c r="Y23" s="623"/>
      <c r="Z23" s="663">
        <v>1.5</v>
      </c>
      <c r="AA23" s="663"/>
      <c r="AB23" s="663"/>
      <c r="AC23" s="663"/>
      <c r="AD23" s="664" t="s">
        <v>233</v>
      </c>
      <c r="AE23" s="664"/>
      <c r="AF23" s="664"/>
      <c r="AG23" s="664"/>
      <c r="AH23" s="664"/>
      <c r="AI23" s="664"/>
      <c r="AJ23" s="664"/>
      <c r="AK23" s="664"/>
      <c r="AL23" s="624" t="s">
        <v>138</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v>1425225</v>
      </c>
      <c r="BH23" s="622"/>
      <c r="BI23" s="622"/>
      <c r="BJ23" s="622"/>
      <c r="BK23" s="622"/>
      <c r="BL23" s="622"/>
      <c r="BM23" s="622"/>
      <c r="BN23" s="623"/>
      <c r="BO23" s="663">
        <v>6.6</v>
      </c>
      <c r="BP23" s="663"/>
      <c r="BQ23" s="663"/>
      <c r="BR23" s="663"/>
      <c r="BS23" s="664" t="s">
        <v>233</v>
      </c>
      <c r="BT23" s="664"/>
      <c r="BU23" s="664"/>
      <c r="BV23" s="664"/>
      <c r="BW23" s="664"/>
      <c r="BX23" s="664"/>
      <c r="BY23" s="664"/>
      <c r="BZ23" s="664"/>
      <c r="CA23" s="664"/>
      <c r="CB23" s="698"/>
      <c r="CD23" s="679" t="s">
        <v>221</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63" t="s">
        <v>138</v>
      </c>
      <c r="AA24" s="663"/>
      <c r="AB24" s="663"/>
      <c r="AC24" s="663"/>
      <c r="AD24" s="664" t="s">
        <v>138</v>
      </c>
      <c r="AE24" s="664"/>
      <c r="AF24" s="664"/>
      <c r="AG24" s="664"/>
      <c r="AH24" s="664"/>
      <c r="AI24" s="664"/>
      <c r="AJ24" s="664"/>
      <c r="AK24" s="664"/>
      <c r="AL24" s="624" t="s">
        <v>239</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233</v>
      </c>
      <c r="BP24" s="663"/>
      <c r="BQ24" s="663"/>
      <c r="BR24" s="663"/>
      <c r="BS24" s="664" t="s">
        <v>239</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24896781</v>
      </c>
      <c r="CS24" s="674"/>
      <c r="CT24" s="674"/>
      <c r="CU24" s="674"/>
      <c r="CV24" s="674"/>
      <c r="CW24" s="674"/>
      <c r="CX24" s="674"/>
      <c r="CY24" s="702"/>
      <c r="CZ24" s="703">
        <v>44.6</v>
      </c>
      <c r="DA24" s="686"/>
      <c r="DB24" s="686"/>
      <c r="DC24" s="705"/>
      <c r="DD24" s="701">
        <v>14685982</v>
      </c>
      <c r="DE24" s="674"/>
      <c r="DF24" s="674"/>
      <c r="DG24" s="674"/>
      <c r="DH24" s="674"/>
      <c r="DI24" s="674"/>
      <c r="DJ24" s="674"/>
      <c r="DK24" s="702"/>
      <c r="DL24" s="701">
        <v>14478079</v>
      </c>
      <c r="DM24" s="674"/>
      <c r="DN24" s="674"/>
      <c r="DO24" s="674"/>
      <c r="DP24" s="674"/>
      <c r="DQ24" s="674"/>
      <c r="DR24" s="674"/>
      <c r="DS24" s="674"/>
      <c r="DT24" s="674"/>
      <c r="DU24" s="674"/>
      <c r="DV24" s="702"/>
      <c r="DW24" s="703">
        <v>48.3</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31451417</v>
      </c>
      <c r="S25" s="622"/>
      <c r="T25" s="622"/>
      <c r="U25" s="622"/>
      <c r="V25" s="622"/>
      <c r="W25" s="622"/>
      <c r="X25" s="622"/>
      <c r="Y25" s="623"/>
      <c r="Z25" s="663">
        <v>53.6</v>
      </c>
      <c r="AA25" s="663"/>
      <c r="AB25" s="663"/>
      <c r="AC25" s="663"/>
      <c r="AD25" s="664">
        <v>29045459</v>
      </c>
      <c r="AE25" s="664"/>
      <c r="AF25" s="664"/>
      <c r="AG25" s="664"/>
      <c r="AH25" s="664"/>
      <c r="AI25" s="664"/>
      <c r="AJ25" s="664"/>
      <c r="AK25" s="664"/>
      <c r="AL25" s="624">
        <v>99.2</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63" t="s">
        <v>233</v>
      </c>
      <c r="BP25" s="663"/>
      <c r="BQ25" s="663"/>
      <c r="BR25" s="663"/>
      <c r="BS25" s="664" t="s">
        <v>233</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7141846</v>
      </c>
      <c r="CS25" s="634"/>
      <c r="CT25" s="634"/>
      <c r="CU25" s="634"/>
      <c r="CV25" s="634"/>
      <c r="CW25" s="634"/>
      <c r="CX25" s="634"/>
      <c r="CY25" s="635"/>
      <c r="CZ25" s="624">
        <v>12.8</v>
      </c>
      <c r="DA25" s="636"/>
      <c r="DB25" s="636"/>
      <c r="DC25" s="637"/>
      <c r="DD25" s="627">
        <v>6628322</v>
      </c>
      <c r="DE25" s="634"/>
      <c r="DF25" s="634"/>
      <c r="DG25" s="634"/>
      <c r="DH25" s="634"/>
      <c r="DI25" s="634"/>
      <c r="DJ25" s="634"/>
      <c r="DK25" s="635"/>
      <c r="DL25" s="627">
        <v>6611946</v>
      </c>
      <c r="DM25" s="634"/>
      <c r="DN25" s="634"/>
      <c r="DO25" s="634"/>
      <c r="DP25" s="634"/>
      <c r="DQ25" s="634"/>
      <c r="DR25" s="634"/>
      <c r="DS25" s="634"/>
      <c r="DT25" s="634"/>
      <c r="DU25" s="634"/>
      <c r="DV25" s="635"/>
      <c r="DW25" s="624">
        <v>22.1</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26952</v>
      </c>
      <c r="S26" s="622"/>
      <c r="T26" s="622"/>
      <c r="U26" s="622"/>
      <c r="V26" s="622"/>
      <c r="W26" s="622"/>
      <c r="X26" s="622"/>
      <c r="Y26" s="623"/>
      <c r="Z26" s="663">
        <v>0</v>
      </c>
      <c r="AA26" s="663"/>
      <c r="AB26" s="663"/>
      <c r="AC26" s="663"/>
      <c r="AD26" s="664">
        <v>26952</v>
      </c>
      <c r="AE26" s="664"/>
      <c r="AF26" s="664"/>
      <c r="AG26" s="664"/>
      <c r="AH26" s="664"/>
      <c r="AI26" s="664"/>
      <c r="AJ26" s="664"/>
      <c r="AK26" s="664"/>
      <c r="AL26" s="624">
        <v>0.1</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63" t="s">
        <v>233</v>
      </c>
      <c r="BP26" s="663"/>
      <c r="BQ26" s="663"/>
      <c r="BR26" s="663"/>
      <c r="BS26" s="664" t="s">
        <v>233</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4163032</v>
      </c>
      <c r="CS26" s="622"/>
      <c r="CT26" s="622"/>
      <c r="CU26" s="622"/>
      <c r="CV26" s="622"/>
      <c r="CW26" s="622"/>
      <c r="CX26" s="622"/>
      <c r="CY26" s="623"/>
      <c r="CZ26" s="624">
        <v>7.5</v>
      </c>
      <c r="DA26" s="636"/>
      <c r="DB26" s="636"/>
      <c r="DC26" s="637"/>
      <c r="DD26" s="627">
        <v>3799587</v>
      </c>
      <c r="DE26" s="622"/>
      <c r="DF26" s="622"/>
      <c r="DG26" s="622"/>
      <c r="DH26" s="622"/>
      <c r="DI26" s="622"/>
      <c r="DJ26" s="622"/>
      <c r="DK26" s="623"/>
      <c r="DL26" s="627" t="s">
        <v>233</v>
      </c>
      <c r="DM26" s="622"/>
      <c r="DN26" s="622"/>
      <c r="DO26" s="622"/>
      <c r="DP26" s="622"/>
      <c r="DQ26" s="622"/>
      <c r="DR26" s="622"/>
      <c r="DS26" s="622"/>
      <c r="DT26" s="622"/>
      <c r="DU26" s="622"/>
      <c r="DV26" s="623"/>
      <c r="DW26" s="624" t="s">
        <v>239</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186280</v>
      </c>
      <c r="S27" s="622"/>
      <c r="T27" s="622"/>
      <c r="U27" s="622"/>
      <c r="V27" s="622"/>
      <c r="W27" s="622"/>
      <c r="X27" s="622"/>
      <c r="Y27" s="623"/>
      <c r="Z27" s="663">
        <v>0.3</v>
      </c>
      <c r="AA27" s="663"/>
      <c r="AB27" s="663"/>
      <c r="AC27" s="663"/>
      <c r="AD27" s="664" t="s">
        <v>233</v>
      </c>
      <c r="AE27" s="664"/>
      <c r="AF27" s="664"/>
      <c r="AG27" s="664"/>
      <c r="AH27" s="664"/>
      <c r="AI27" s="664"/>
      <c r="AJ27" s="664"/>
      <c r="AK27" s="664"/>
      <c r="AL27" s="624" t="s">
        <v>239</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21577859</v>
      </c>
      <c r="BH27" s="622"/>
      <c r="BI27" s="622"/>
      <c r="BJ27" s="622"/>
      <c r="BK27" s="622"/>
      <c r="BL27" s="622"/>
      <c r="BM27" s="622"/>
      <c r="BN27" s="623"/>
      <c r="BO27" s="663">
        <v>100</v>
      </c>
      <c r="BP27" s="663"/>
      <c r="BQ27" s="663"/>
      <c r="BR27" s="663"/>
      <c r="BS27" s="664">
        <v>121950</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13848804</v>
      </c>
      <c r="CS27" s="634"/>
      <c r="CT27" s="634"/>
      <c r="CU27" s="634"/>
      <c r="CV27" s="634"/>
      <c r="CW27" s="634"/>
      <c r="CX27" s="634"/>
      <c r="CY27" s="635"/>
      <c r="CZ27" s="624">
        <v>24.8</v>
      </c>
      <c r="DA27" s="636"/>
      <c r="DB27" s="636"/>
      <c r="DC27" s="637"/>
      <c r="DD27" s="627">
        <v>4159529</v>
      </c>
      <c r="DE27" s="634"/>
      <c r="DF27" s="634"/>
      <c r="DG27" s="634"/>
      <c r="DH27" s="634"/>
      <c r="DI27" s="634"/>
      <c r="DJ27" s="634"/>
      <c r="DK27" s="635"/>
      <c r="DL27" s="627">
        <v>3973098</v>
      </c>
      <c r="DM27" s="634"/>
      <c r="DN27" s="634"/>
      <c r="DO27" s="634"/>
      <c r="DP27" s="634"/>
      <c r="DQ27" s="634"/>
      <c r="DR27" s="634"/>
      <c r="DS27" s="634"/>
      <c r="DT27" s="634"/>
      <c r="DU27" s="634"/>
      <c r="DV27" s="635"/>
      <c r="DW27" s="624">
        <v>13.3</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261179</v>
      </c>
      <c r="S28" s="622"/>
      <c r="T28" s="622"/>
      <c r="U28" s="622"/>
      <c r="V28" s="622"/>
      <c r="W28" s="622"/>
      <c r="X28" s="622"/>
      <c r="Y28" s="623"/>
      <c r="Z28" s="663">
        <v>0.4</v>
      </c>
      <c r="AA28" s="663"/>
      <c r="AB28" s="663"/>
      <c r="AC28" s="663"/>
      <c r="AD28" s="664">
        <v>82376</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3906131</v>
      </c>
      <c r="CS28" s="622"/>
      <c r="CT28" s="622"/>
      <c r="CU28" s="622"/>
      <c r="CV28" s="622"/>
      <c r="CW28" s="622"/>
      <c r="CX28" s="622"/>
      <c r="CY28" s="623"/>
      <c r="CZ28" s="624">
        <v>7</v>
      </c>
      <c r="DA28" s="636"/>
      <c r="DB28" s="636"/>
      <c r="DC28" s="637"/>
      <c r="DD28" s="627">
        <v>3898131</v>
      </c>
      <c r="DE28" s="622"/>
      <c r="DF28" s="622"/>
      <c r="DG28" s="622"/>
      <c r="DH28" s="622"/>
      <c r="DI28" s="622"/>
      <c r="DJ28" s="622"/>
      <c r="DK28" s="623"/>
      <c r="DL28" s="627">
        <v>3893035</v>
      </c>
      <c r="DM28" s="622"/>
      <c r="DN28" s="622"/>
      <c r="DO28" s="622"/>
      <c r="DP28" s="622"/>
      <c r="DQ28" s="622"/>
      <c r="DR28" s="622"/>
      <c r="DS28" s="622"/>
      <c r="DT28" s="622"/>
      <c r="DU28" s="622"/>
      <c r="DV28" s="623"/>
      <c r="DW28" s="624">
        <v>13</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83290</v>
      </c>
      <c r="S29" s="622"/>
      <c r="T29" s="622"/>
      <c r="U29" s="622"/>
      <c r="V29" s="622"/>
      <c r="W29" s="622"/>
      <c r="X29" s="622"/>
      <c r="Y29" s="623"/>
      <c r="Z29" s="663">
        <v>0.1</v>
      </c>
      <c r="AA29" s="663"/>
      <c r="AB29" s="663"/>
      <c r="AC29" s="663"/>
      <c r="AD29" s="664">
        <v>7</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305</v>
      </c>
      <c r="CG29" s="619"/>
      <c r="CH29" s="619"/>
      <c r="CI29" s="619"/>
      <c r="CJ29" s="619"/>
      <c r="CK29" s="619"/>
      <c r="CL29" s="619"/>
      <c r="CM29" s="619"/>
      <c r="CN29" s="619"/>
      <c r="CO29" s="619"/>
      <c r="CP29" s="619"/>
      <c r="CQ29" s="620"/>
      <c r="CR29" s="621">
        <v>3906129</v>
      </c>
      <c r="CS29" s="634"/>
      <c r="CT29" s="634"/>
      <c r="CU29" s="634"/>
      <c r="CV29" s="634"/>
      <c r="CW29" s="634"/>
      <c r="CX29" s="634"/>
      <c r="CY29" s="635"/>
      <c r="CZ29" s="624">
        <v>7</v>
      </c>
      <c r="DA29" s="636"/>
      <c r="DB29" s="636"/>
      <c r="DC29" s="637"/>
      <c r="DD29" s="627">
        <v>3898129</v>
      </c>
      <c r="DE29" s="634"/>
      <c r="DF29" s="634"/>
      <c r="DG29" s="634"/>
      <c r="DH29" s="634"/>
      <c r="DI29" s="634"/>
      <c r="DJ29" s="634"/>
      <c r="DK29" s="635"/>
      <c r="DL29" s="627">
        <v>3893033</v>
      </c>
      <c r="DM29" s="634"/>
      <c r="DN29" s="634"/>
      <c r="DO29" s="634"/>
      <c r="DP29" s="634"/>
      <c r="DQ29" s="634"/>
      <c r="DR29" s="634"/>
      <c r="DS29" s="634"/>
      <c r="DT29" s="634"/>
      <c r="DU29" s="634"/>
      <c r="DV29" s="635"/>
      <c r="DW29" s="624">
        <v>13</v>
      </c>
      <c r="DX29" s="636"/>
      <c r="DY29" s="636"/>
      <c r="DZ29" s="636"/>
      <c r="EA29" s="636"/>
      <c r="EB29" s="636"/>
      <c r="EC29" s="652"/>
    </row>
    <row r="30" spans="2:133" ht="11.25" customHeight="1" x14ac:dyDescent="0.15">
      <c r="B30" s="618" t="s">
        <v>306</v>
      </c>
      <c r="C30" s="619"/>
      <c r="D30" s="619"/>
      <c r="E30" s="619"/>
      <c r="F30" s="619"/>
      <c r="G30" s="619"/>
      <c r="H30" s="619"/>
      <c r="I30" s="619"/>
      <c r="J30" s="619"/>
      <c r="K30" s="619"/>
      <c r="L30" s="619"/>
      <c r="M30" s="619"/>
      <c r="N30" s="619"/>
      <c r="O30" s="619"/>
      <c r="P30" s="619"/>
      <c r="Q30" s="620"/>
      <c r="R30" s="621">
        <v>11321252</v>
      </c>
      <c r="S30" s="622"/>
      <c r="T30" s="622"/>
      <c r="U30" s="622"/>
      <c r="V30" s="622"/>
      <c r="W30" s="622"/>
      <c r="X30" s="622"/>
      <c r="Y30" s="623"/>
      <c r="Z30" s="663">
        <v>19.3</v>
      </c>
      <c r="AA30" s="663"/>
      <c r="AB30" s="663"/>
      <c r="AC30" s="663"/>
      <c r="AD30" s="664" t="s">
        <v>239</v>
      </c>
      <c r="AE30" s="664"/>
      <c r="AF30" s="664"/>
      <c r="AG30" s="664"/>
      <c r="AH30" s="664"/>
      <c r="AI30" s="664"/>
      <c r="AJ30" s="664"/>
      <c r="AK30" s="664"/>
      <c r="AL30" s="624" t="s">
        <v>239</v>
      </c>
      <c r="AM30" s="625"/>
      <c r="AN30" s="625"/>
      <c r="AO30" s="665"/>
      <c r="AP30" s="679" t="s">
        <v>221</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3806750</v>
      </c>
      <c r="CS30" s="622"/>
      <c r="CT30" s="622"/>
      <c r="CU30" s="622"/>
      <c r="CV30" s="622"/>
      <c r="CW30" s="622"/>
      <c r="CX30" s="622"/>
      <c r="CY30" s="623"/>
      <c r="CZ30" s="624">
        <v>6.8</v>
      </c>
      <c r="DA30" s="636"/>
      <c r="DB30" s="636"/>
      <c r="DC30" s="637"/>
      <c r="DD30" s="627">
        <v>3799350</v>
      </c>
      <c r="DE30" s="622"/>
      <c r="DF30" s="622"/>
      <c r="DG30" s="622"/>
      <c r="DH30" s="622"/>
      <c r="DI30" s="622"/>
      <c r="DJ30" s="622"/>
      <c r="DK30" s="623"/>
      <c r="DL30" s="627">
        <v>3794350</v>
      </c>
      <c r="DM30" s="622"/>
      <c r="DN30" s="622"/>
      <c r="DO30" s="622"/>
      <c r="DP30" s="622"/>
      <c r="DQ30" s="622"/>
      <c r="DR30" s="622"/>
      <c r="DS30" s="622"/>
      <c r="DT30" s="622"/>
      <c r="DU30" s="622"/>
      <c r="DV30" s="623"/>
      <c r="DW30" s="624">
        <v>12.7</v>
      </c>
      <c r="DX30" s="636"/>
      <c r="DY30" s="636"/>
      <c r="DZ30" s="636"/>
      <c r="EA30" s="636"/>
      <c r="EB30" s="636"/>
      <c r="EC30" s="652"/>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63" t="s">
        <v>138</v>
      </c>
      <c r="AA31" s="663"/>
      <c r="AB31" s="663"/>
      <c r="AC31" s="663"/>
      <c r="AD31" s="664" t="s">
        <v>233</v>
      </c>
      <c r="AE31" s="664"/>
      <c r="AF31" s="664"/>
      <c r="AG31" s="664"/>
      <c r="AH31" s="664"/>
      <c r="AI31" s="664"/>
      <c r="AJ31" s="664"/>
      <c r="AK31" s="664"/>
      <c r="AL31" s="624" t="s">
        <v>239</v>
      </c>
      <c r="AM31" s="625"/>
      <c r="AN31" s="625"/>
      <c r="AO31" s="665"/>
      <c r="AP31" s="691" t="s">
        <v>311</v>
      </c>
      <c r="AQ31" s="692"/>
      <c r="AR31" s="692"/>
      <c r="AS31" s="692"/>
      <c r="AT31" s="693" t="s">
        <v>312</v>
      </c>
      <c r="AU31" s="218"/>
      <c r="AV31" s="218"/>
      <c r="AW31" s="218"/>
      <c r="AX31" s="676" t="s">
        <v>187</v>
      </c>
      <c r="AY31" s="677"/>
      <c r="AZ31" s="677"/>
      <c r="BA31" s="677"/>
      <c r="BB31" s="677"/>
      <c r="BC31" s="677"/>
      <c r="BD31" s="677"/>
      <c r="BE31" s="677"/>
      <c r="BF31" s="678"/>
      <c r="BG31" s="684">
        <v>99.5</v>
      </c>
      <c r="BH31" s="685"/>
      <c r="BI31" s="685"/>
      <c r="BJ31" s="685"/>
      <c r="BK31" s="685"/>
      <c r="BL31" s="685"/>
      <c r="BM31" s="686">
        <v>98.2</v>
      </c>
      <c r="BN31" s="685"/>
      <c r="BO31" s="685"/>
      <c r="BP31" s="685"/>
      <c r="BQ31" s="687"/>
      <c r="BR31" s="684">
        <v>99.5</v>
      </c>
      <c r="BS31" s="685"/>
      <c r="BT31" s="685"/>
      <c r="BU31" s="685"/>
      <c r="BV31" s="685"/>
      <c r="BW31" s="685"/>
      <c r="BX31" s="686">
        <v>98</v>
      </c>
      <c r="BY31" s="685"/>
      <c r="BZ31" s="685"/>
      <c r="CA31" s="685"/>
      <c r="CB31" s="687"/>
      <c r="CD31" s="642"/>
      <c r="CE31" s="643"/>
      <c r="CF31" s="618" t="s">
        <v>313</v>
      </c>
      <c r="CG31" s="619"/>
      <c r="CH31" s="619"/>
      <c r="CI31" s="619"/>
      <c r="CJ31" s="619"/>
      <c r="CK31" s="619"/>
      <c r="CL31" s="619"/>
      <c r="CM31" s="619"/>
      <c r="CN31" s="619"/>
      <c r="CO31" s="619"/>
      <c r="CP31" s="619"/>
      <c r="CQ31" s="620"/>
      <c r="CR31" s="621">
        <v>99379</v>
      </c>
      <c r="CS31" s="634"/>
      <c r="CT31" s="634"/>
      <c r="CU31" s="634"/>
      <c r="CV31" s="634"/>
      <c r="CW31" s="634"/>
      <c r="CX31" s="634"/>
      <c r="CY31" s="635"/>
      <c r="CZ31" s="624">
        <v>0.2</v>
      </c>
      <c r="DA31" s="636"/>
      <c r="DB31" s="636"/>
      <c r="DC31" s="637"/>
      <c r="DD31" s="627">
        <v>98779</v>
      </c>
      <c r="DE31" s="634"/>
      <c r="DF31" s="634"/>
      <c r="DG31" s="634"/>
      <c r="DH31" s="634"/>
      <c r="DI31" s="634"/>
      <c r="DJ31" s="634"/>
      <c r="DK31" s="635"/>
      <c r="DL31" s="627">
        <v>98683</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314</v>
      </c>
      <c r="C32" s="619"/>
      <c r="D32" s="619"/>
      <c r="E32" s="619"/>
      <c r="F32" s="619"/>
      <c r="G32" s="619"/>
      <c r="H32" s="619"/>
      <c r="I32" s="619"/>
      <c r="J32" s="619"/>
      <c r="K32" s="619"/>
      <c r="L32" s="619"/>
      <c r="M32" s="619"/>
      <c r="N32" s="619"/>
      <c r="O32" s="619"/>
      <c r="P32" s="619"/>
      <c r="Q32" s="620"/>
      <c r="R32" s="621">
        <v>4561706</v>
      </c>
      <c r="S32" s="622"/>
      <c r="T32" s="622"/>
      <c r="U32" s="622"/>
      <c r="V32" s="622"/>
      <c r="W32" s="622"/>
      <c r="X32" s="622"/>
      <c r="Y32" s="623"/>
      <c r="Z32" s="663">
        <v>7.8</v>
      </c>
      <c r="AA32" s="663"/>
      <c r="AB32" s="663"/>
      <c r="AC32" s="663"/>
      <c r="AD32" s="664" t="s">
        <v>239</v>
      </c>
      <c r="AE32" s="664"/>
      <c r="AF32" s="664"/>
      <c r="AG32" s="664"/>
      <c r="AH32" s="664"/>
      <c r="AI32" s="664"/>
      <c r="AJ32" s="664"/>
      <c r="AK32" s="664"/>
      <c r="AL32" s="624" t="s">
        <v>239</v>
      </c>
      <c r="AM32" s="625"/>
      <c r="AN32" s="625"/>
      <c r="AO32" s="665"/>
      <c r="AP32" s="666"/>
      <c r="AQ32" s="667"/>
      <c r="AR32" s="667"/>
      <c r="AS32" s="667"/>
      <c r="AT32" s="694"/>
      <c r="AU32" s="214" t="s">
        <v>315</v>
      </c>
      <c r="AX32" s="618" t="s">
        <v>316</v>
      </c>
      <c r="AY32" s="619"/>
      <c r="AZ32" s="619"/>
      <c r="BA32" s="619"/>
      <c r="BB32" s="619"/>
      <c r="BC32" s="619"/>
      <c r="BD32" s="619"/>
      <c r="BE32" s="619"/>
      <c r="BF32" s="620"/>
      <c r="BG32" s="683">
        <v>99.4</v>
      </c>
      <c r="BH32" s="634"/>
      <c r="BI32" s="634"/>
      <c r="BJ32" s="634"/>
      <c r="BK32" s="634"/>
      <c r="BL32" s="634"/>
      <c r="BM32" s="625">
        <v>97.9</v>
      </c>
      <c r="BN32" s="634"/>
      <c r="BO32" s="634"/>
      <c r="BP32" s="634"/>
      <c r="BQ32" s="661"/>
      <c r="BR32" s="683">
        <v>99.4</v>
      </c>
      <c r="BS32" s="634"/>
      <c r="BT32" s="634"/>
      <c r="BU32" s="634"/>
      <c r="BV32" s="634"/>
      <c r="BW32" s="634"/>
      <c r="BX32" s="625">
        <v>97.9</v>
      </c>
      <c r="BY32" s="634"/>
      <c r="BZ32" s="634"/>
      <c r="CA32" s="634"/>
      <c r="CB32" s="661"/>
      <c r="CD32" s="644"/>
      <c r="CE32" s="645"/>
      <c r="CF32" s="618" t="s">
        <v>317</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318</v>
      </c>
      <c r="C33" s="619"/>
      <c r="D33" s="619"/>
      <c r="E33" s="619"/>
      <c r="F33" s="619"/>
      <c r="G33" s="619"/>
      <c r="H33" s="619"/>
      <c r="I33" s="619"/>
      <c r="J33" s="619"/>
      <c r="K33" s="619"/>
      <c r="L33" s="619"/>
      <c r="M33" s="619"/>
      <c r="N33" s="619"/>
      <c r="O33" s="619"/>
      <c r="P33" s="619"/>
      <c r="Q33" s="620"/>
      <c r="R33" s="621">
        <v>242802</v>
      </c>
      <c r="S33" s="622"/>
      <c r="T33" s="622"/>
      <c r="U33" s="622"/>
      <c r="V33" s="622"/>
      <c r="W33" s="622"/>
      <c r="X33" s="622"/>
      <c r="Y33" s="623"/>
      <c r="Z33" s="663">
        <v>0.4</v>
      </c>
      <c r="AA33" s="663"/>
      <c r="AB33" s="663"/>
      <c r="AC33" s="663"/>
      <c r="AD33" s="664">
        <v>101850</v>
      </c>
      <c r="AE33" s="664"/>
      <c r="AF33" s="664"/>
      <c r="AG33" s="664"/>
      <c r="AH33" s="664"/>
      <c r="AI33" s="664"/>
      <c r="AJ33" s="664"/>
      <c r="AK33" s="664"/>
      <c r="AL33" s="624">
        <v>0.3</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99.6</v>
      </c>
      <c r="BH33" s="606"/>
      <c r="BI33" s="606"/>
      <c r="BJ33" s="606"/>
      <c r="BK33" s="606"/>
      <c r="BL33" s="606"/>
      <c r="BM33" s="656">
        <v>98.3</v>
      </c>
      <c r="BN33" s="606"/>
      <c r="BO33" s="606"/>
      <c r="BP33" s="606"/>
      <c r="BQ33" s="650"/>
      <c r="BR33" s="682">
        <v>99.6</v>
      </c>
      <c r="BS33" s="606"/>
      <c r="BT33" s="606"/>
      <c r="BU33" s="606"/>
      <c r="BV33" s="606"/>
      <c r="BW33" s="606"/>
      <c r="BX33" s="656">
        <v>98.1</v>
      </c>
      <c r="BY33" s="606"/>
      <c r="BZ33" s="606"/>
      <c r="CA33" s="606"/>
      <c r="CB33" s="650"/>
      <c r="CD33" s="618" t="s">
        <v>320</v>
      </c>
      <c r="CE33" s="619"/>
      <c r="CF33" s="619"/>
      <c r="CG33" s="619"/>
      <c r="CH33" s="619"/>
      <c r="CI33" s="619"/>
      <c r="CJ33" s="619"/>
      <c r="CK33" s="619"/>
      <c r="CL33" s="619"/>
      <c r="CM33" s="619"/>
      <c r="CN33" s="619"/>
      <c r="CO33" s="619"/>
      <c r="CP33" s="619"/>
      <c r="CQ33" s="620"/>
      <c r="CR33" s="621">
        <v>23763533</v>
      </c>
      <c r="CS33" s="634"/>
      <c r="CT33" s="634"/>
      <c r="CU33" s="634"/>
      <c r="CV33" s="634"/>
      <c r="CW33" s="634"/>
      <c r="CX33" s="634"/>
      <c r="CY33" s="635"/>
      <c r="CZ33" s="624">
        <v>42.6</v>
      </c>
      <c r="DA33" s="636"/>
      <c r="DB33" s="636"/>
      <c r="DC33" s="637"/>
      <c r="DD33" s="627">
        <v>18304757</v>
      </c>
      <c r="DE33" s="634"/>
      <c r="DF33" s="634"/>
      <c r="DG33" s="634"/>
      <c r="DH33" s="634"/>
      <c r="DI33" s="634"/>
      <c r="DJ33" s="634"/>
      <c r="DK33" s="635"/>
      <c r="DL33" s="627">
        <v>12095433</v>
      </c>
      <c r="DM33" s="634"/>
      <c r="DN33" s="634"/>
      <c r="DO33" s="634"/>
      <c r="DP33" s="634"/>
      <c r="DQ33" s="634"/>
      <c r="DR33" s="634"/>
      <c r="DS33" s="634"/>
      <c r="DT33" s="634"/>
      <c r="DU33" s="634"/>
      <c r="DV33" s="635"/>
      <c r="DW33" s="624">
        <v>40.4</v>
      </c>
      <c r="DX33" s="636"/>
      <c r="DY33" s="636"/>
      <c r="DZ33" s="636"/>
      <c r="EA33" s="636"/>
      <c r="EB33" s="636"/>
      <c r="EC33" s="652"/>
    </row>
    <row r="34" spans="2:133" ht="11.25" customHeight="1" x14ac:dyDescent="0.15">
      <c r="B34" s="618" t="s">
        <v>321</v>
      </c>
      <c r="C34" s="619"/>
      <c r="D34" s="619"/>
      <c r="E34" s="619"/>
      <c r="F34" s="619"/>
      <c r="G34" s="619"/>
      <c r="H34" s="619"/>
      <c r="I34" s="619"/>
      <c r="J34" s="619"/>
      <c r="K34" s="619"/>
      <c r="L34" s="619"/>
      <c r="M34" s="619"/>
      <c r="N34" s="619"/>
      <c r="O34" s="619"/>
      <c r="P34" s="619"/>
      <c r="Q34" s="620"/>
      <c r="R34" s="621">
        <v>622854</v>
      </c>
      <c r="S34" s="622"/>
      <c r="T34" s="622"/>
      <c r="U34" s="622"/>
      <c r="V34" s="622"/>
      <c r="W34" s="622"/>
      <c r="X34" s="622"/>
      <c r="Y34" s="623"/>
      <c r="Z34" s="663">
        <v>1.1000000000000001</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7047413</v>
      </c>
      <c r="CS34" s="622"/>
      <c r="CT34" s="622"/>
      <c r="CU34" s="622"/>
      <c r="CV34" s="622"/>
      <c r="CW34" s="622"/>
      <c r="CX34" s="622"/>
      <c r="CY34" s="623"/>
      <c r="CZ34" s="624">
        <v>12.6</v>
      </c>
      <c r="DA34" s="636"/>
      <c r="DB34" s="636"/>
      <c r="DC34" s="637"/>
      <c r="DD34" s="627">
        <v>5415419</v>
      </c>
      <c r="DE34" s="622"/>
      <c r="DF34" s="622"/>
      <c r="DG34" s="622"/>
      <c r="DH34" s="622"/>
      <c r="DI34" s="622"/>
      <c r="DJ34" s="622"/>
      <c r="DK34" s="623"/>
      <c r="DL34" s="627">
        <v>3531675</v>
      </c>
      <c r="DM34" s="622"/>
      <c r="DN34" s="622"/>
      <c r="DO34" s="622"/>
      <c r="DP34" s="622"/>
      <c r="DQ34" s="622"/>
      <c r="DR34" s="622"/>
      <c r="DS34" s="622"/>
      <c r="DT34" s="622"/>
      <c r="DU34" s="622"/>
      <c r="DV34" s="623"/>
      <c r="DW34" s="624">
        <v>11.8</v>
      </c>
      <c r="DX34" s="636"/>
      <c r="DY34" s="636"/>
      <c r="DZ34" s="636"/>
      <c r="EA34" s="636"/>
      <c r="EB34" s="636"/>
      <c r="EC34" s="652"/>
    </row>
    <row r="35" spans="2:133" ht="11.25" customHeight="1" x14ac:dyDescent="0.15">
      <c r="B35" s="618" t="s">
        <v>323</v>
      </c>
      <c r="C35" s="619"/>
      <c r="D35" s="619"/>
      <c r="E35" s="619"/>
      <c r="F35" s="619"/>
      <c r="G35" s="619"/>
      <c r="H35" s="619"/>
      <c r="I35" s="619"/>
      <c r="J35" s="619"/>
      <c r="K35" s="619"/>
      <c r="L35" s="619"/>
      <c r="M35" s="619"/>
      <c r="N35" s="619"/>
      <c r="O35" s="619"/>
      <c r="P35" s="619"/>
      <c r="Q35" s="620"/>
      <c r="R35" s="621">
        <v>323893</v>
      </c>
      <c r="S35" s="622"/>
      <c r="T35" s="622"/>
      <c r="U35" s="622"/>
      <c r="V35" s="622"/>
      <c r="W35" s="622"/>
      <c r="X35" s="622"/>
      <c r="Y35" s="623"/>
      <c r="Z35" s="663">
        <v>0.6</v>
      </c>
      <c r="AA35" s="663"/>
      <c r="AB35" s="663"/>
      <c r="AC35" s="663"/>
      <c r="AD35" s="664" t="s">
        <v>239</v>
      </c>
      <c r="AE35" s="664"/>
      <c r="AF35" s="664"/>
      <c r="AG35" s="664"/>
      <c r="AH35" s="664"/>
      <c r="AI35" s="664"/>
      <c r="AJ35" s="664"/>
      <c r="AK35" s="664"/>
      <c r="AL35" s="624" t="s">
        <v>138</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618358</v>
      </c>
      <c r="CS35" s="634"/>
      <c r="CT35" s="634"/>
      <c r="CU35" s="634"/>
      <c r="CV35" s="634"/>
      <c r="CW35" s="634"/>
      <c r="CX35" s="634"/>
      <c r="CY35" s="635"/>
      <c r="CZ35" s="624">
        <v>1.1000000000000001</v>
      </c>
      <c r="DA35" s="636"/>
      <c r="DB35" s="636"/>
      <c r="DC35" s="637"/>
      <c r="DD35" s="627">
        <v>509112</v>
      </c>
      <c r="DE35" s="634"/>
      <c r="DF35" s="634"/>
      <c r="DG35" s="634"/>
      <c r="DH35" s="634"/>
      <c r="DI35" s="634"/>
      <c r="DJ35" s="634"/>
      <c r="DK35" s="635"/>
      <c r="DL35" s="627">
        <v>509112</v>
      </c>
      <c r="DM35" s="634"/>
      <c r="DN35" s="634"/>
      <c r="DO35" s="634"/>
      <c r="DP35" s="634"/>
      <c r="DQ35" s="634"/>
      <c r="DR35" s="634"/>
      <c r="DS35" s="634"/>
      <c r="DT35" s="634"/>
      <c r="DU35" s="634"/>
      <c r="DV35" s="635"/>
      <c r="DW35" s="624">
        <v>1.7</v>
      </c>
      <c r="DX35" s="636"/>
      <c r="DY35" s="636"/>
      <c r="DZ35" s="636"/>
      <c r="EA35" s="636"/>
      <c r="EB35" s="636"/>
      <c r="EC35" s="652"/>
    </row>
    <row r="36" spans="2:133" ht="11.25" customHeight="1" x14ac:dyDescent="0.15">
      <c r="B36" s="618" t="s">
        <v>327</v>
      </c>
      <c r="C36" s="619"/>
      <c r="D36" s="619"/>
      <c r="E36" s="619"/>
      <c r="F36" s="619"/>
      <c r="G36" s="619"/>
      <c r="H36" s="619"/>
      <c r="I36" s="619"/>
      <c r="J36" s="619"/>
      <c r="K36" s="619"/>
      <c r="L36" s="619"/>
      <c r="M36" s="619"/>
      <c r="N36" s="619"/>
      <c r="O36" s="619"/>
      <c r="P36" s="619"/>
      <c r="Q36" s="620"/>
      <c r="R36" s="621">
        <v>3781570</v>
      </c>
      <c r="S36" s="622"/>
      <c r="T36" s="622"/>
      <c r="U36" s="622"/>
      <c r="V36" s="622"/>
      <c r="W36" s="622"/>
      <c r="X36" s="622"/>
      <c r="Y36" s="623"/>
      <c r="Z36" s="663">
        <v>6.4</v>
      </c>
      <c r="AA36" s="663"/>
      <c r="AB36" s="663"/>
      <c r="AC36" s="663"/>
      <c r="AD36" s="664" t="s">
        <v>233</v>
      </c>
      <c r="AE36" s="664"/>
      <c r="AF36" s="664"/>
      <c r="AG36" s="664"/>
      <c r="AH36" s="664"/>
      <c r="AI36" s="664"/>
      <c r="AJ36" s="664"/>
      <c r="AK36" s="664"/>
      <c r="AL36" s="624" t="s">
        <v>239</v>
      </c>
      <c r="AM36" s="625"/>
      <c r="AN36" s="625"/>
      <c r="AO36" s="665"/>
      <c r="AP36" s="222"/>
      <c r="AQ36" s="670" t="s">
        <v>328</v>
      </c>
      <c r="AR36" s="671"/>
      <c r="AS36" s="671"/>
      <c r="AT36" s="671"/>
      <c r="AU36" s="671"/>
      <c r="AV36" s="671"/>
      <c r="AW36" s="671"/>
      <c r="AX36" s="671"/>
      <c r="AY36" s="672"/>
      <c r="AZ36" s="673">
        <v>7601890</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35919</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7241428</v>
      </c>
      <c r="CS36" s="622"/>
      <c r="CT36" s="622"/>
      <c r="CU36" s="622"/>
      <c r="CV36" s="622"/>
      <c r="CW36" s="622"/>
      <c r="CX36" s="622"/>
      <c r="CY36" s="623"/>
      <c r="CZ36" s="624">
        <v>13</v>
      </c>
      <c r="DA36" s="636"/>
      <c r="DB36" s="636"/>
      <c r="DC36" s="637"/>
      <c r="DD36" s="627">
        <v>6782069</v>
      </c>
      <c r="DE36" s="622"/>
      <c r="DF36" s="622"/>
      <c r="DG36" s="622"/>
      <c r="DH36" s="622"/>
      <c r="DI36" s="622"/>
      <c r="DJ36" s="622"/>
      <c r="DK36" s="623"/>
      <c r="DL36" s="627">
        <v>4475547</v>
      </c>
      <c r="DM36" s="622"/>
      <c r="DN36" s="622"/>
      <c r="DO36" s="622"/>
      <c r="DP36" s="622"/>
      <c r="DQ36" s="622"/>
      <c r="DR36" s="622"/>
      <c r="DS36" s="622"/>
      <c r="DT36" s="622"/>
      <c r="DU36" s="622"/>
      <c r="DV36" s="623"/>
      <c r="DW36" s="624">
        <v>14.9</v>
      </c>
      <c r="DX36" s="636"/>
      <c r="DY36" s="636"/>
      <c r="DZ36" s="636"/>
      <c r="EA36" s="636"/>
      <c r="EB36" s="636"/>
      <c r="EC36" s="652"/>
    </row>
    <row r="37" spans="2:133" ht="11.25" customHeight="1" x14ac:dyDescent="0.15">
      <c r="B37" s="618" t="s">
        <v>331</v>
      </c>
      <c r="C37" s="619"/>
      <c r="D37" s="619"/>
      <c r="E37" s="619"/>
      <c r="F37" s="619"/>
      <c r="G37" s="619"/>
      <c r="H37" s="619"/>
      <c r="I37" s="619"/>
      <c r="J37" s="619"/>
      <c r="K37" s="619"/>
      <c r="L37" s="619"/>
      <c r="M37" s="619"/>
      <c r="N37" s="619"/>
      <c r="O37" s="619"/>
      <c r="P37" s="619"/>
      <c r="Q37" s="620"/>
      <c r="R37" s="621">
        <v>2909482</v>
      </c>
      <c r="S37" s="622"/>
      <c r="T37" s="622"/>
      <c r="U37" s="622"/>
      <c r="V37" s="622"/>
      <c r="W37" s="622"/>
      <c r="X37" s="622"/>
      <c r="Y37" s="623"/>
      <c r="Z37" s="663">
        <v>5</v>
      </c>
      <c r="AA37" s="663"/>
      <c r="AB37" s="663"/>
      <c r="AC37" s="663"/>
      <c r="AD37" s="664">
        <v>10155</v>
      </c>
      <c r="AE37" s="664"/>
      <c r="AF37" s="664"/>
      <c r="AG37" s="664"/>
      <c r="AH37" s="664"/>
      <c r="AI37" s="664"/>
      <c r="AJ37" s="664"/>
      <c r="AK37" s="664"/>
      <c r="AL37" s="624">
        <v>0</v>
      </c>
      <c r="AM37" s="625"/>
      <c r="AN37" s="625"/>
      <c r="AO37" s="665"/>
      <c r="AQ37" s="658" t="s">
        <v>332</v>
      </c>
      <c r="AR37" s="659"/>
      <c r="AS37" s="659"/>
      <c r="AT37" s="659"/>
      <c r="AU37" s="659"/>
      <c r="AV37" s="659"/>
      <c r="AW37" s="659"/>
      <c r="AX37" s="659"/>
      <c r="AY37" s="660"/>
      <c r="AZ37" s="621">
        <v>1920000</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-155253</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2582575</v>
      </c>
      <c r="CS37" s="634"/>
      <c r="CT37" s="634"/>
      <c r="CU37" s="634"/>
      <c r="CV37" s="634"/>
      <c r="CW37" s="634"/>
      <c r="CX37" s="634"/>
      <c r="CY37" s="635"/>
      <c r="CZ37" s="624">
        <v>4.5999999999999996</v>
      </c>
      <c r="DA37" s="636"/>
      <c r="DB37" s="636"/>
      <c r="DC37" s="637"/>
      <c r="DD37" s="627">
        <v>2572444</v>
      </c>
      <c r="DE37" s="634"/>
      <c r="DF37" s="634"/>
      <c r="DG37" s="634"/>
      <c r="DH37" s="634"/>
      <c r="DI37" s="634"/>
      <c r="DJ37" s="634"/>
      <c r="DK37" s="635"/>
      <c r="DL37" s="627">
        <v>2545002</v>
      </c>
      <c r="DM37" s="634"/>
      <c r="DN37" s="634"/>
      <c r="DO37" s="634"/>
      <c r="DP37" s="634"/>
      <c r="DQ37" s="634"/>
      <c r="DR37" s="634"/>
      <c r="DS37" s="634"/>
      <c r="DT37" s="634"/>
      <c r="DU37" s="634"/>
      <c r="DV37" s="635"/>
      <c r="DW37" s="624">
        <v>8.5</v>
      </c>
      <c r="DX37" s="636"/>
      <c r="DY37" s="636"/>
      <c r="DZ37" s="636"/>
      <c r="EA37" s="636"/>
      <c r="EB37" s="636"/>
      <c r="EC37" s="652"/>
    </row>
    <row r="38" spans="2:133" ht="11.25" customHeight="1" x14ac:dyDescent="0.15">
      <c r="B38" s="618" t="s">
        <v>335</v>
      </c>
      <c r="C38" s="619"/>
      <c r="D38" s="619"/>
      <c r="E38" s="619"/>
      <c r="F38" s="619"/>
      <c r="G38" s="619"/>
      <c r="H38" s="619"/>
      <c r="I38" s="619"/>
      <c r="J38" s="619"/>
      <c r="K38" s="619"/>
      <c r="L38" s="619"/>
      <c r="M38" s="619"/>
      <c r="N38" s="619"/>
      <c r="O38" s="619"/>
      <c r="P38" s="619"/>
      <c r="Q38" s="620"/>
      <c r="R38" s="621">
        <v>2885000</v>
      </c>
      <c r="S38" s="622"/>
      <c r="T38" s="622"/>
      <c r="U38" s="622"/>
      <c r="V38" s="622"/>
      <c r="W38" s="622"/>
      <c r="X38" s="622"/>
      <c r="Y38" s="623"/>
      <c r="Z38" s="663">
        <v>4.9000000000000004</v>
      </c>
      <c r="AA38" s="663"/>
      <c r="AB38" s="663"/>
      <c r="AC38" s="663"/>
      <c r="AD38" s="664" t="s">
        <v>138</v>
      </c>
      <c r="AE38" s="664"/>
      <c r="AF38" s="664"/>
      <c r="AG38" s="664"/>
      <c r="AH38" s="664"/>
      <c r="AI38" s="664"/>
      <c r="AJ38" s="664"/>
      <c r="AK38" s="664"/>
      <c r="AL38" s="624" t="s">
        <v>233</v>
      </c>
      <c r="AM38" s="625"/>
      <c r="AN38" s="625"/>
      <c r="AO38" s="665"/>
      <c r="AQ38" s="658" t="s">
        <v>336</v>
      </c>
      <c r="AR38" s="659"/>
      <c r="AS38" s="659"/>
      <c r="AT38" s="659"/>
      <c r="AU38" s="659"/>
      <c r="AV38" s="659"/>
      <c r="AW38" s="659"/>
      <c r="AX38" s="659"/>
      <c r="AY38" s="660"/>
      <c r="AZ38" s="621">
        <v>1161700</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18001</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4502963</v>
      </c>
      <c r="CS38" s="622"/>
      <c r="CT38" s="622"/>
      <c r="CU38" s="622"/>
      <c r="CV38" s="622"/>
      <c r="CW38" s="622"/>
      <c r="CX38" s="622"/>
      <c r="CY38" s="623"/>
      <c r="CZ38" s="624">
        <v>8.1</v>
      </c>
      <c r="DA38" s="636"/>
      <c r="DB38" s="636"/>
      <c r="DC38" s="637"/>
      <c r="DD38" s="627">
        <v>3662278</v>
      </c>
      <c r="DE38" s="622"/>
      <c r="DF38" s="622"/>
      <c r="DG38" s="622"/>
      <c r="DH38" s="622"/>
      <c r="DI38" s="622"/>
      <c r="DJ38" s="622"/>
      <c r="DK38" s="623"/>
      <c r="DL38" s="627">
        <v>3579099</v>
      </c>
      <c r="DM38" s="622"/>
      <c r="DN38" s="622"/>
      <c r="DO38" s="622"/>
      <c r="DP38" s="622"/>
      <c r="DQ38" s="622"/>
      <c r="DR38" s="622"/>
      <c r="DS38" s="622"/>
      <c r="DT38" s="622"/>
      <c r="DU38" s="622"/>
      <c r="DV38" s="623"/>
      <c r="DW38" s="624">
        <v>11.9</v>
      </c>
      <c r="DX38" s="636"/>
      <c r="DY38" s="636"/>
      <c r="DZ38" s="636"/>
      <c r="EA38" s="636"/>
      <c r="EB38" s="636"/>
      <c r="EC38" s="652"/>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63" t="s">
        <v>138</v>
      </c>
      <c r="AA39" s="663"/>
      <c r="AB39" s="663"/>
      <c r="AC39" s="663"/>
      <c r="AD39" s="664" t="s">
        <v>239</v>
      </c>
      <c r="AE39" s="664"/>
      <c r="AF39" s="664"/>
      <c r="AG39" s="664"/>
      <c r="AH39" s="664"/>
      <c r="AI39" s="664"/>
      <c r="AJ39" s="664"/>
      <c r="AK39" s="664"/>
      <c r="AL39" s="624" t="s">
        <v>239</v>
      </c>
      <c r="AM39" s="625"/>
      <c r="AN39" s="625"/>
      <c r="AO39" s="665"/>
      <c r="AQ39" s="658" t="s">
        <v>340</v>
      </c>
      <c r="AR39" s="659"/>
      <c r="AS39" s="659"/>
      <c r="AT39" s="659"/>
      <c r="AU39" s="659"/>
      <c r="AV39" s="659"/>
      <c r="AW39" s="659"/>
      <c r="AX39" s="659"/>
      <c r="AY39" s="660"/>
      <c r="AZ39" s="621">
        <v>17227</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27053</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935847</v>
      </c>
      <c r="CS39" s="634"/>
      <c r="CT39" s="634"/>
      <c r="CU39" s="634"/>
      <c r="CV39" s="634"/>
      <c r="CW39" s="634"/>
      <c r="CX39" s="634"/>
      <c r="CY39" s="635"/>
      <c r="CZ39" s="624">
        <v>1.7</v>
      </c>
      <c r="DA39" s="636"/>
      <c r="DB39" s="636"/>
      <c r="DC39" s="637"/>
      <c r="DD39" s="627">
        <v>792582</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52"/>
    </row>
    <row r="40" spans="2:133" ht="11.25" customHeight="1" x14ac:dyDescent="0.15">
      <c r="B40" s="618" t="s">
        <v>343</v>
      </c>
      <c r="C40" s="619"/>
      <c r="D40" s="619"/>
      <c r="E40" s="619"/>
      <c r="F40" s="619"/>
      <c r="G40" s="619"/>
      <c r="H40" s="619"/>
      <c r="I40" s="619"/>
      <c r="J40" s="619"/>
      <c r="K40" s="619"/>
      <c r="L40" s="619"/>
      <c r="M40" s="619"/>
      <c r="N40" s="619"/>
      <c r="O40" s="619"/>
      <c r="P40" s="619"/>
      <c r="Q40" s="620"/>
      <c r="R40" s="621">
        <v>699600</v>
      </c>
      <c r="S40" s="622"/>
      <c r="T40" s="622"/>
      <c r="U40" s="622"/>
      <c r="V40" s="622"/>
      <c r="W40" s="622"/>
      <c r="X40" s="622"/>
      <c r="Y40" s="623"/>
      <c r="Z40" s="663">
        <v>1.2</v>
      </c>
      <c r="AA40" s="663"/>
      <c r="AB40" s="663"/>
      <c r="AC40" s="663"/>
      <c r="AD40" s="664" t="s">
        <v>239</v>
      </c>
      <c r="AE40" s="664"/>
      <c r="AF40" s="664"/>
      <c r="AG40" s="664"/>
      <c r="AH40" s="664"/>
      <c r="AI40" s="664"/>
      <c r="AJ40" s="664"/>
      <c r="AK40" s="664"/>
      <c r="AL40" s="624" t="s">
        <v>138</v>
      </c>
      <c r="AM40" s="625"/>
      <c r="AN40" s="625"/>
      <c r="AO40" s="665"/>
      <c r="AQ40" s="658" t="s">
        <v>344</v>
      </c>
      <c r="AR40" s="659"/>
      <c r="AS40" s="659"/>
      <c r="AT40" s="659"/>
      <c r="AU40" s="659"/>
      <c r="AV40" s="659"/>
      <c r="AW40" s="659"/>
      <c r="AX40" s="659"/>
      <c r="AY40" s="660"/>
      <c r="AZ40" s="621">
        <v>15736</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99</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3417524</v>
      </c>
      <c r="CS40" s="622"/>
      <c r="CT40" s="622"/>
      <c r="CU40" s="622"/>
      <c r="CV40" s="622"/>
      <c r="CW40" s="622"/>
      <c r="CX40" s="622"/>
      <c r="CY40" s="623"/>
      <c r="CZ40" s="624">
        <v>6.1</v>
      </c>
      <c r="DA40" s="636"/>
      <c r="DB40" s="636"/>
      <c r="DC40" s="637"/>
      <c r="DD40" s="627">
        <v>1143297</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52"/>
    </row>
    <row r="41" spans="2:133" ht="11.25" customHeight="1" x14ac:dyDescent="0.15">
      <c r="B41" s="602" t="s">
        <v>348</v>
      </c>
      <c r="C41" s="603"/>
      <c r="D41" s="603"/>
      <c r="E41" s="603"/>
      <c r="F41" s="603"/>
      <c r="G41" s="603"/>
      <c r="H41" s="603"/>
      <c r="I41" s="603"/>
      <c r="J41" s="603"/>
      <c r="K41" s="603"/>
      <c r="L41" s="603"/>
      <c r="M41" s="603"/>
      <c r="N41" s="603"/>
      <c r="O41" s="603"/>
      <c r="P41" s="603"/>
      <c r="Q41" s="604"/>
      <c r="R41" s="605">
        <v>58657677</v>
      </c>
      <c r="S41" s="649"/>
      <c r="T41" s="649"/>
      <c r="U41" s="649"/>
      <c r="V41" s="649"/>
      <c r="W41" s="649"/>
      <c r="X41" s="649"/>
      <c r="Y41" s="653"/>
      <c r="Z41" s="654">
        <v>100</v>
      </c>
      <c r="AA41" s="654"/>
      <c r="AB41" s="654"/>
      <c r="AC41" s="654"/>
      <c r="AD41" s="655">
        <v>29266799</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847103</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239</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352</v>
      </c>
      <c r="AR42" s="647"/>
      <c r="AS42" s="647"/>
      <c r="AT42" s="647"/>
      <c r="AU42" s="647"/>
      <c r="AV42" s="647"/>
      <c r="AW42" s="647"/>
      <c r="AX42" s="647"/>
      <c r="AY42" s="648"/>
      <c r="AZ42" s="605">
        <v>3640124</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346</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7148442</v>
      </c>
      <c r="CS42" s="634"/>
      <c r="CT42" s="634"/>
      <c r="CU42" s="634"/>
      <c r="CV42" s="634"/>
      <c r="CW42" s="634"/>
      <c r="CX42" s="634"/>
      <c r="CY42" s="635"/>
      <c r="CZ42" s="624">
        <v>12.8</v>
      </c>
      <c r="DA42" s="636"/>
      <c r="DB42" s="636"/>
      <c r="DC42" s="637"/>
      <c r="DD42" s="627">
        <v>2624908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216468</v>
      </c>
      <c r="CS43" s="634"/>
      <c r="CT43" s="634"/>
      <c r="CU43" s="634"/>
      <c r="CV43" s="634"/>
      <c r="CW43" s="634"/>
      <c r="CX43" s="634"/>
      <c r="CY43" s="635"/>
      <c r="CZ43" s="624">
        <v>0.4</v>
      </c>
      <c r="DA43" s="636"/>
      <c r="DB43" s="636"/>
      <c r="DC43" s="637"/>
      <c r="DD43" s="627">
        <v>216468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6300738</v>
      </c>
      <c r="CS44" s="622"/>
      <c r="CT44" s="622"/>
      <c r="CU44" s="622"/>
      <c r="CV44" s="622"/>
      <c r="CW44" s="622"/>
      <c r="CX44" s="622"/>
      <c r="CY44" s="623"/>
      <c r="CZ44" s="624">
        <v>11.3</v>
      </c>
      <c r="DA44" s="625"/>
      <c r="DB44" s="625"/>
      <c r="DC44" s="626"/>
      <c r="DD44" s="627">
        <v>2303876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3059511</v>
      </c>
      <c r="CS45" s="634"/>
      <c r="CT45" s="634"/>
      <c r="CU45" s="634"/>
      <c r="CV45" s="634"/>
      <c r="CW45" s="634"/>
      <c r="CX45" s="634"/>
      <c r="CY45" s="635"/>
      <c r="CZ45" s="624">
        <v>5.5</v>
      </c>
      <c r="DA45" s="636"/>
      <c r="DB45" s="636"/>
      <c r="DC45" s="637"/>
      <c r="DD45" s="627">
        <v>330971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3071412</v>
      </c>
      <c r="CS46" s="622"/>
      <c r="CT46" s="622"/>
      <c r="CU46" s="622"/>
      <c r="CV46" s="622"/>
      <c r="CW46" s="622"/>
      <c r="CX46" s="622"/>
      <c r="CY46" s="623"/>
      <c r="CZ46" s="624">
        <v>5.5</v>
      </c>
      <c r="DA46" s="625"/>
      <c r="DB46" s="625"/>
      <c r="DC46" s="626"/>
      <c r="DD46" s="627">
        <v>1857007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847704</v>
      </c>
      <c r="CS47" s="634"/>
      <c r="CT47" s="634"/>
      <c r="CU47" s="634"/>
      <c r="CV47" s="634"/>
      <c r="CW47" s="634"/>
      <c r="CX47" s="634"/>
      <c r="CY47" s="635"/>
      <c r="CZ47" s="624">
        <v>1.5</v>
      </c>
      <c r="DA47" s="636"/>
      <c r="DB47" s="636"/>
      <c r="DC47" s="637"/>
      <c r="DD47" s="627">
        <v>321032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233</v>
      </c>
      <c r="CS48" s="622"/>
      <c r="CT48" s="622"/>
      <c r="CU48" s="622"/>
      <c r="CV48" s="622"/>
      <c r="CW48" s="622"/>
      <c r="CX48" s="622"/>
      <c r="CY48" s="623"/>
      <c r="CZ48" s="624" t="s">
        <v>138</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55808756</v>
      </c>
      <c r="CS49" s="606"/>
      <c r="CT49" s="606"/>
      <c r="CU49" s="606"/>
      <c r="CV49" s="606"/>
      <c r="CW49" s="606"/>
      <c r="CX49" s="606"/>
      <c r="CY49" s="607"/>
      <c r="CZ49" s="608">
        <v>100</v>
      </c>
      <c r="DA49" s="609"/>
      <c r="DB49" s="609"/>
      <c r="DC49" s="610"/>
      <c r="DD49" s="611">
        <v>35615647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2KwG0f1htjZD5P8h1WI6vbHRhKja9iodquccehOGNM3TFAYUps583vNaR2RnzA0aFentfokDiSGvlUXnjvOog==" saltValue="X10xGaQSCL6AkYH/AcsP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90">
        <v>58783</v>
      </c>
      <c r="R7" s="1091"/>
      <c r="S7" s="1091"/>
      <c r="T7" s="1091"/>
      <c r="U7" s="1091"/>
      <c r="V7" s="1091">
        <v>55934</v>
      </c>
      <c r="W7" s="1091"/>
      <c r="X7" s="1091"/>
      <c r="Y7" s="1091"/>
      <c r="Z7" s="1091"/>
      <c r="AA7" s="1091">
        <v>2849</v>
      </c>
      <c r="AB7" s="1091"/>
      <c r="AC7" s="1091"/>
      <c r="AD7" s="1091"/>
      <c r="AE7" s="1092"/>
      <c r="AF7" s="1093">
        <v>2610</v>
      </c>
      <c r="AG7" s="1094"/>
      <c r="AH7" s="1094"/>
      <c r="AI7" s="1094"/>
      <c r="AJ7" s="1095"/>
      <c r="AK7" s="1096">
        <v>324</v>
      </c>
      <c r="AL7" s="1097"/>
      <c r="AM7" s="1097"/>
      <c r="AN7" s="1097"/>
      <c r="AO7" s="1097"/>
      <c r="AP7" s="1097">
        <v>40412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593</v>
      </c>
      <c r="BT7" s="1088"/>
      <c r="BU7" s="1088"/>
      <c r="BV7" s="1088"/>
      <c r="BW7" s="1088"/>
      <c r="BX7" s="1088"/>
      <c r="BY7" s="1088"/>
      <c r="BZ7" s="1088"/>
      <c r="CA7" s="1088"/>
      <c r="CB7" s="1088"/>
      <c r="CC7" s="1088"/>
      <c r="CD7" s="1088"/>
      <c r="CE7" s="1088"/>
      <c r="CF7" s="1088"/>
      <c r="CG7" s="1100"/>
      <c r="CH7" s="1084">
        <v>0</v>
      </c>
      <c r="CI7" s="1085"/>
      <c r="CJ7" s="1085"/>
      <c r="CK7" s="1085"/>
      <c r="CL7" s="1086"/>
      <c r="CM7" s="1084">
        <v>526</v>
      </c>
      <c r="CN7" s="1085"/>
      <c r="CO7" s="1085"/>
      <c r="CP7" s="1085"/>
      <c r="CQ7" s="1086"/>
      <c r="CR7" s="1084">
        <v>3</v>
      </c>
      <c r="CS7" s="1085"/>
      <c r="CT7" s="1085"/>
      <c r="CU7" s="1085"/>
      <c r="CV7" s="1086"/>
      <c r="CW7" s="1084" t="s">
        <v>521</v>
      </c>
      <c r="CX7" s="1085"/>
      <c r="CY7" s="1085"/>
      <c r="CZ7" s="1085"/>
      <c r="DA7" s="1086"/>
      <c r="DB7" s="1084" t="s">
        <v>521</v>
      </c>
      <c r="DC7" s="1085"/>
      <c r="DD7" s="1085"/>
      <c r="DE7" s="1085"/>
      <c r="DF7" s="1086"/>
      <c r="DG7" s="1084" t="s">
        <v>521</v>
      </c>
      <c r="DH7" s="1085"/>
      <c r="DI7" s="1085"/>
      <c r="DJ7" s="1085"/>
      <c r="DK7" s="1086"/>
      <c r="DL7" s="1084" t="s">
        <v>521</v>
      </c>
      <c r="DM7" s="1085"/>
      <c r="DN7" s="1085"/>
      <c r="DO7" s="1085"/>
      <c r="DP7" s="1086"/>
      <c r="DQ7" s="1084" t="s">
        <v>521</v>
      </c>
      <c r="DR7" s="1085"/>
      <c r="DS7" s="1085"/>
      <c r="DT7" s="1085"/>
      <c r="DU7" s="1086"/>
      <c r="DV7" s="1087"/>
      <c r="DW7" s="1088"/>
      <c r="DX7" s="1088"/>
      <c r="DY7" s="1088"/>
      <c r="DZ7" s="1089"/>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t="s">
        <v>521</v>
      </c>
      <c r="AB8" s="1039"/>
      <c r="AC8" s="1039"/>
      <c r="AD8" s="1039"/>
      <c r="AE8" s="1040"/>
      <c r="AF8" s="1035" t="s">
        <v>389</v>
      </c>
      <c r="AG8" s="1036"/>
      <c r="AH8" s="1036"/>
      <c r="AI8" s="1036"/>
      <c r="AJ8" s="1037"/>
      <c r="AK8" s="1080" t="s">
        <v>521</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594</v>
      </c>
      <c r="BT8" s="1001"/>
      <c r="BU8" s="1001"/>
      <c r="BV8" s="1001"/>
      <c r="BW8" s="1001"/>
      <c r="BX8" s="1001"/>
      <c r="BY8" s="1001"/>
      <c r="BZ8" s="1001"/>
      <c r="CA8" s="1001"/>
      <c r="CB8" s="1001"/>
      <c r="CC8" s="1001"/>
      <c r="CD8" s="1001"/>
      <c r="CE8" s="1001"/>
      <c r="CF8" s="1001"/>
      <c r="CG8" s="1016"/>
      <c r="CH8" s="997">
        <v>-2</v>
      </c>
      <c r="CI8" s="998"/>
      <c r="CJ8" s="998"/>
      <c r="CK8" s="998"/>
      <c r="CL8" s="999"/>
      <c r="CM8" s="997" t="s">
        <v>521</v>
      </c>
      <c r="CN8" s="998"/>
      <c r="CO8" s="998"/>
      <c r="CP8" s="998"/>
      <c r="CQ8" s="999"/>
      <c r="CR8" s="997">
        <v>90</v>
      </c>
      <c r="CS8" s="998"/>
      <c r="CT8" s="998"/>
      <c r="CU8" s="998"/>
      <c r="CV8" s="999"/>
      <c r="CW8" s="997">
        <v>13</v>
      </c>
      <c r="CX8" s="998"/>
      <c r="CY8" s="998"/>
      <c r="CZ8" s="998"/>
      <c r="DA8" s="999"/>
      <c r="DB8" s="997" t="s">
        <v>521</v>
      </c>
      <c r="DC8" s="998"/>
      <c r="DD8" s="998"/>
      <c r="DE8" s="998"/>
      <c r="DF8" s="999"/>
      <c r="DG8" s="997" t="s">
        <v>521</v>
      </c>
      <c r="DH8" s="998"/>
      <c r="DI8" s="998"/>
      <c r="DJ8" s="998"/>
      <c r="DK8" s="999"/>
      <c r="DL8" s="997" t="s">
        <v>521</v>
      </c>
      <c r="DM8" s="998"/>
      <c r="DN8" s="998"/>
      <c r="DO8" s="998"/>
      <c r="DP8" s="999"/>
      <c r="DQ8" s="997" t="s">
        <v>521</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595</v>
      </c>
      <c r="BT9" s="1001"/>
      <c r="BU9" s="1001"/>
      <c r="BV9" s="1001"/>
      <c r="BW9" s="1001"/>
      <c r="BX9" s="1001"/>
      <c r="BY9" s="1001"/>
      <c r="BZ9" s="1001"/>
      <c r="CA9" s="1001"/>
      <c r="CB9" s="1001"/>
      <c r="CC9" s="1001"/>
      <c r="CD9" s="1001"/>
      <c r="CE9" s="1001"/>
      <c r="CF9" s="1001"/>
      <c r="CG9" s="1016"/>
      <c r="CH9" s="997">
        <v>2</v>
      </c>
      <c r="CI9" s="998"/>
      <c r="CJ9" s="998"/>
      <c r="CK9" s="998"/>
      <c r="CL9" s="999"/>
      <c r="CM9" s="997">
        <v>41</v>
      </c>
      <c r="CN9" s="998"/>
      <c r="CO9" s="998"/>
      <c r="CP9" s="998"/>
      <c r="CQ9" s="999"/>
      <c r="CR9" s="997">
        <v>4</v>
      </c>
      <c r="CS9" s="998"/>
      <c r="CT9" s="998"/>
      <c r="CU9" s="998"/>
      <c r="CV9" s="999"/>
      <c r="CW9" s="997">
        <v>14</v>
      </c>
      <c r="CX9" s="998"/>
      <c r="CY9" s="998"/>
      <c r="CZ9" s="998"/>
      <c r="DA9" s="999"/>
      <c r="DB9" s="997" t="s">
        <v>521</v>
      </c>
      <c r="DC9" s="998"/>
      <c r="DD9" s="998"/>
      <c r="DE9" s="998"/>
      <c r="DF9" s="999"/>
      <c r="DG9" s="997" t="s">
        <v>521</v>
      </c>
      <c r="DH9" s="998"/>
      <c r="DI9" s="998"/>
      <c r="DJ9" s="998"/>
      <c r="DK9" s="999"/>
      <c r="DL9" s="997" t="s">
        <v>521</v>
      </c>
      <c r="DM9" s="998"/>
      <c r="DN9" s="998"/>
      <c r="DO9" s="998"/>
      <c r="DP9" s="999"/>
      <c r="DQ9" s="997" t="s">
        <v>521</v>
      </c>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58658</v>
      </c>
      <c r="R23" s="1061"/>
      <c r="S23" s="1061"/>
      <c r="T23" s="1061"/>
      <c r="U23" s="1061"/>
      <c r="V23" s="1061">
        <v>55809</v>
      </c>
      <c r="W23" s="1061"/>
      <c r="X23" s="1061"/>
      <c r="Y23" s="1061"/>
      <c r="Z23" s="1061"/>
      <c r="AA23" s="1061">
        <v>2849</v>
      </c>
      <c r="AB23" s="1061"/>
      <c r="AC23" s="1061"/>
      <c r="AD23" s="1061"/>
      <c r="AE23" s="1068"/>
      <c r="AF23" s="1069">
        <v>2610</v>
      </c>
      <c r="AG23" s="1061"/>
      <c r="AH23" s="1061"/>
      <c r="AI23" s="1061"/>
      <c r="AJ23" s="1070"/>
      <c r="AK23" s="1071"/>
      <c r="AL23" s="1072"/>
      <c r="AM23" s="1072"/>
      <c r="AN23" s="1072"/>
      <c r="AO23" s="1072"/>
      <c r="AP23" s="1061">
        <v>40412</v>
      </c>
      <c r="AQ23" s="1061"/>
      <c r="AR23" s="1061"/>
      <c r="AS23" s="1061"/>
      <c r="AT23" s="1061"/>
      <c r="AU23" s="1062"/>
      <c r="AV23" s="1062"/>
      <c r="AW23" s="1062"/>
      <c r="AX23" s="1062"/>
      <c r="AY23" s="1063"/>
      <c r="AZ23" s="1064" t="s">
        <v>389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370</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13396</v>
      </c>
      <c r="R28" s="1048"/>
      <c r="S28" s="1048"/>
      <c r="T28" s="1048"/>
      <c r="U28" s="1048"/>
      <c r="V28" s="1048">
        <v>13360</v>
      </c>
      <c r="W28" s="1048"/>
      <c r="X28" s="1048"/>
      <c r="Y28" s="1048"/>
      <c r="Z28" s="1048"/>
      <c r="AA28" s="1048">
        <v>36</v>
      </c>
      <c r="AB28" s="1048"/>
      <c r="AC28" s="1048"/>
      <c r="AD28" s="1048"/>
      <c r="AE28" s="1049"/>
      <c r="AF28" s="1050">
        <v>36</v>
      </c>
      <c r="AG28" s="1048"/>
      <c r="AH28" s="1048"/>
      <c r="AI28" s="1048"/>
      <c r="AJ28" s="1051"/>
      <c r="AK28" s="1052">
        <v>887</v>
      </c>
      <c r="AL28" s="1053"/>
      <c r="AM28" s="1053"/>
      <c r="AN28" s="1053"/>
      <c r="AO28" s="1053"/>
      <c r="AP28" s="1053" t="s">
        <v>521</v>
      </c>
      <c r="AQ28" s="1053"/>
      <c r="AR28" s="1053"/>
      <c r="AS28" s="1053"/>
      <c r="AT28" s="1053"/>
      <c r="AU28" s="1053" t="s">
        <v>521</v>
      </c>
      <c r="AV28" s="1053"/>
      <c r="AW28" s="1053"/>
      <c r="AX28" s="1053"/>
      <c r="AY28" s="1053"/>
      <c r="AZ28" s="1054" t="s">
        <v>521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55</v>
      </c>
      <c r="R29" s="1039"/>
      <c r="S29" s="1039"/>
      <c r="T29" s="1039"/>
      <c r="U29" s="1039"/>
      <c r="V29" s="1039">
        <v>55</v>
      </c>
      <c r="W29" s="1039"/>
      <c r="X29" s="1039"/>
      <c r="Y29" s="1039"/>
      <c r="Z29" s="1039"/>
      <c r="AA29" s="1039">
        <v>0</v>
      </c>
      <c r="AB29" s="1039"/>
      <c r="AC29" s="1039"/>
      <c r="AD29" s="1039"/>
      <c r="AE29" s="1040"/>
      <c r="AF29" s="1035" t="s">
        <v>239</v>
      </c>
      <c r="AG29" s="1036"/>
      <c r="AH29" s="1036"/>
      <c r="AI29" s="1036"/>
      <c r="AJ29" s="1037"/>
      <c r="AK29" s="980">
        <v>16</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12696</v>
      </c>
      <c r="R30" s="1039"/>
      <c r="S30" s="1039"/>
      <c r="T30" s="1039"/>
      <c r="U30" s="1039"/>
      <c r="V30" s="1039">
        <v>12541</v>
      </c>
      <c r="W30" s="1039"/>
      <c r="X30" s="1039"/>
      <c r="Y30" s="1039"/>
      <c r="Z30" s="1039"/>
      <c r="AA30" s="1039">
        <v>155</v>
      </c>
      <c r="AB30" s="1039"/>
      <c r="AC30" s="1039"/>
      <c r="AD30" s="1039"/>
      <c r="AE30" s="1040"/>
      <c r="AF30" s="1035">
        <v>155</v>
      </c>
      <c r="AG30" s="1036"/>
      <c r="AH30" s="1036"/>
      <c r="AI30" s="1036"/>
      <c r="AJ30" s="1037"/>
      <c r="AK30" s="980">
        <v>1960</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1999</v>
      </c>
      <c r="R31" s="1039"/>
      <c r="S31" s="1039"/>
      <c r="T31" s="1039"/>
      <c r="U31" s="1039"/>
      <c r="V31" s="1039">
        <v>1991</v>
      </c>
      <c r="W31" s="1039"/>
      <c r="X31" s="1039"/>
      <c r="Y31" s="1039"/>
      <c r="Z31" s="1039"/>
      <c r="AA31" s="1039">
        <v>7</v>
      </c>
      <c r="AB31" s="1039"/>
      <c r="AC31" s="1039"/>
      <c r="AD31" s="1039"/>
      <c r="AE31" s="1040"/>
      <c r="AF31" s="1035">
        <v>7</v>
      </c>
      <c r="AG31" s="1036"/>
      <c r="AH31" s="1036"/>
      <c r="AI31" s="1036"/>
      <c r="AJ31" s="1037"/>
      <c r="AK31" s="980">
        <v>348</v>
      </c>
      <c r="AL31" s="971"/>
      <c r="AM31" s="971"/>
      <c r="AN31" s="971"/>
      <c r="AO31" s="971"/>
      <c r="AP31" s="971" t="s">
        <v>521</v>
      </c>
      <c r="AQ31" s="971"/>
      <c r="AR31" s="971"/>
      <c r="AS31" s="971"/>
      <c r="AT31" s="971"/>
      <c r="AU31" s="971" t="s">
        <v>521</v>
      </c>
      <c r="AV31" s="971"/>
      <c r="AW31" s="971"/>
      <c r="AX31" s="971"/>
      <c r="AY31" s="971"/>
      <c r="AZ31" s="1041" t="s">
        <v>521</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22514</v>
      </c>
      <c r="R32" s="1039"/>
      <c r="S32" s="1039"/>
      <c r="T32" s="1039"/>
      <c r="U32" s="1039"/>
      <c r="V32" s="1039">
        <v>20304</v>
      </c>
      <c r="W32" s="1039"/>
      <c r="X32" s="1039"/>
      <c r="Y32" s="1039"/>
      <c r="Z32" s="1039"/>
      <c r="AA32" s="1039">
        <v>2211</v>
      </c>
      <c r="AB32" s="1039"/>
      <c r="AC32" s="1039"/>
      <c r="AD32" s="1039"/>
      <c r="AE32" s="1040"/>
      <c r="AF32" s="1035">
        <v>7031</v>
      </c>
      <c r="AG32" s="1036"/>
      <c r="AH32" s="1036"/>
      <c r="AI32" s="1036"/>
      <c r="AJ32" s="1037"/>
      <c r="AK32" s="980">
        <v>1920</v>
      </c>
      <c r="AL32" s="971"/>
      <c r="AM32" s="971"/>
      <c r="AN32" s="971"/>
      <c r="AO32" s="971"/>
      <c r="AP32" s="971">
        <v>5403</v>
      </c>
      <c r="AQ32" s="971"/>
      <c r="AR32" s="971"/>
      <c r="AS32" s="971"/>
      <c r="AT32" s="971"/>
      <c r="AU32" s="971">
        <v>3539</v>
      </c>
      <c r="AV32" s="971"/>
      <c r="AW32" s="971"/>
      <c r="AX32" s="971"/>
      <c r="AY32" s="971"/>
      <c r="AZ32" s="1041" t="s">
        <v>521</v>
      </c>
      <c r="BA32" s="1041"/>
      <c r="BB32" s="1041"/>
      <c r="BC32" s="1041"/>
      <c r="BD32" s="1041"/>
      <c r="BE32" s="972" t="s">
        <v>408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2471</v>
      </c>
      <c r="R33" s="1039"/>
      <c r="S33" s="1039"/>
      <c r="T33" s="1039"/>
      <c r="U33" s="1039"/>
      <c r="V33" s="1039">
        <v>1866</v>
      </c>
      <c r="W33" s="1039"/>
      <c r="X33" s="1039"/>
      <c r="Y33" s="1039"/>
      <c r="Z33" s="1039"/>
      <c r="AA33" s="1039">
        <v>605</v>
      </c>
      <c r="AB33" s="1039"/>
      <c r="AC33" s="1039"/>
      <c r="AD33" s="1039"/>
      <c r="AE33" s="1040"/>
      <c r="AF33" s="1035">
        <v>2611</v>
      </c>
      <c r="AG33" s="1036"/>
      <c r="AH33" s="1036"/>
      <c r="AI33" s="1036"/>
      <c r="AJ33" s="1037"/>
      <c r="AK33" s="980">
        <v>17</v>
      </c>
      <c r="AL33" s="971"/>
      <c r="AM33" s="971"/>
      <c r="AN33" s="971"/>
      <c r="AO33" s="971"/>
      <c r="AP33" s="971">
        <v>6586</v>
      </c>
      <c r="AQ33" s="971"/>
      <c r="AR33" s="971"/>
      <c r="AS33" s="971"/>
      <c r="AT33" s="971"/>
      <c r="AU33" s="971" t="s">
        <v>521</v>
      </c>
      <c r="AV33" s="971"/>
      <c r="AW33" s="971"/>
      <c r="AX33" s="971"/>
      <c r="AY33" s="971"/>
      <c r="AZ33" s="1041" t="s">
        <v>521</v>
      </c>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2180</v>
      </c>
      <c r="R34" s="1039"/>
      <c r="S34" s="1039"/>
      <c r="T34" s="1039"/>
      <c r="U34" s="1039"/>
      <c r="V34" s="1039">
        <v>2190</v>
      </c>
      <c r="W34" s="1039"/>
      <c r="X34" s="1039"/>
      <c r="Y34" s="1039"/>
      <c r="Z34" s="1039"/>
      <c r="AA34" s="1039">
        <v>-10</v>
      </c>
      <c r="AB34" s="1039"/>
      <c r="AC34" s="1039"/>
      <c r="AD34" s="1039"/>
      <c r="AE34" s="1040"/>
      <c r="AF34" s="1035">
        <v>131</v>
      </c>
      <c r="AG34" s="1036"/>
      <c r="AH34" s="1036"/>
      <c r="AI34" s="1036"/>
      <c r="AJ34" s="1037"/>
      <c r="AK34" s="980">
        <v>1162</v>
      </c>
      <c r="AL34" s="971"/>
      <c r="AM34" s="971"/>
      <c r="AN34" s="971"/>
      <c r="AO34" s="971"/>
      <c r="AP34" s="971">
        <v>14528</v>
      </c>
      <c r="AQ34" s="971"/>
      <c r="AR34" s="971"/>
      <c r="AS34" s="971"/>
      <c r="AT34" s="971"/>
      <c r="AU34" s="971">
        <v>9138</v>
      </c>
      <c r="AV34" s="971"/>
      <c r="AW34" s="971"/>
      <c r="AX34" s="971"/>
      <c r="AY34" s="971"/>
      <c r="AZ34" s="1041" t="s">
        <v>521</v>
      </c>
      <c r="BA34" s="1041"/>
      <c r="BB34" s="1041"/>
      <c r="BC34" s="1041"/>
      <c r="BD34" s="1041"/>
      <c r="BE34" s="972" t="s">
        <v>412</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9971</v>
      </c>
      <c r="AG63" s="959"/>
      <c r="AH63" s="959"/>
      <c r="AI63" s="959"/>
      <c r="AJ63" s="1022"/>
      <c r="AK63" s="1023"/>
      <c r="AL63" s="963"/>
      <c r="AM63" s="963"/>
      <c r="AN63" s="963"/>
      <c r="AO63" s="963"/>
      <c r="AP63" s="959">
        <v>26517</v>
      </c>
      <c r="AQ63" s="959"/>
      <c r="AR63" s="959"/>
      <c r="AS63" s="959"/>
      <c r="AT63" s="959"/>
      <c r="AU63" s="959">
        <v>12677</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419</v>
      </c>
      <c r="W66" s="990"/>
      <c r="X66" s="990"/>
      <c r="Y66" s="990"/>
      <c r="Z66" s="991"/>
      <c r="AA66" s="989" t="s">
        <v>420</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290</v>
      </c>
      <c r="R68" s="982"/>
      <c r="S68" s="982"/>
      <c r="T68" s="982"/>
      <c r="U68" s="982"/>
      <c r="V68" s="982">
        <v>255</v>
      </c>
      <c r="W68" s="982"/>
      <c r="X68" s="982"/>
      <c r="Y68" s="982"/>
      <c r="Z68" s="982"/>
      <c r="AA68" s="982">
        <v>35</v>
      </c>
      <c r="AB68" s="982"/>
      <c r="AC68" s="982"/>
      <c r="AD68" s="982"/>
      <c r="AE68" s="982"/>
      <c r="AF68" s="982">
        <v>35</v>
      </c>
      <c r="AG68" s="982"/>
      <c r="AH68" s="982"/>
      <c r="AI68" s="982"/>
      <c r="AJ68" s="982"/>
      <c r="AK68" s="982" t="s">
        <v>521</v>
      </c>
      <c r="AL68" s="982"/>
      <c r="AM68" s="982"/>
      <c r="AN68" s="982"/>
      <c r="AO68" s="982"/>
      <c r="AP68" s="982" t="s">
        <v>521</v>
      </c>
      <c r="AQ68" s="982"/>
      <c r="AR68" s="982"/>
      <c r="AS68" s="982"/>
      <c r="AT68" s="982"/>
      <c r="AU68" s="982" t="s">
        <v>521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5711</v>
      </c>
      <c r="R69" s="971"/>
      <c r="S69" s="971"/>
      <c r="T69" s="971"/>
      <c r="U69" s="971"/>
      <c r="V69" s="971">
        <v>5460</v>
      </c>
      <c r="W69" s="971"/>
      <c r="X69" s="971"/>
      <c r="Y69" s="971"/>
      <c r="Z69" s="971"/>
      <c r="AA69" s="971">
        <v>252</v>
      </c>
      <c r="AB69" s="971"/>
      <c r="AC69" s="971"/>
      <c r="AD69" s="971"/>
      <c r="AE69" s="971"/>
      <c r="AF69" s="971">
        <v>251</v>
      </c>
      <c r="AG69" s="971"/>
      <c r="AH69" s="971"/>
      <c r="AI69" s="971"/>
      <c r="AJ69" s="971"/>
      <c r="AK69" s="971" t="s">
        <v>521</v>
      </c>
      <c r="AL69" s="971"/>
      <c r="AM69" s="971"/>
      <c r="AN69" s="971"/>
      <c r="AO69" s="971"/>
      <c r="AP69" s="971">
        <v>5656</v>
      </c>
      <c r="AQ69" s="971"/>
      <c r="AR69" s="971"/>
      <c r="AS69" s="971"/>
      <c r="AT69" s="971"/>
      <c r="AU69" s="971">
        <v>2382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229</v>
      </c>
      <c r="R70" s="971"/>
      <c r="S70" s="971"/>
      <c r="T70" s="971"/>
      <c r="U70" s="971"/>
      <c r="V70" s="971">
        <v>213</v>
      </c>
      <c r="W70" s="971"/>
      <c r="X70" s="971"/>
      <c r="Y70" s="971"/>
      <c r="Z70" s="971"/>
      <c r="AA70" s="971">
        <v>16</v>
      </c>
      <c r="AB70" s="971"/>
      <c r="AC70" s="971"/>
      <c r="AD70" s="971"/>
      <c r="AE70" s="971"/>
      <c r="AF70" s="971">
        <v>16</v>
      </c>
      <c r="AG70" s="971"/>
      <c r="AH70" s="971"/>
      <c r="AI70" s="971"/>
      <c r="AJ70" s="971"/>
      <c r="AK70" s="971" t="s">
        <v>521</v>
      </c>
      <c r="AL70" s="971"/>
      <c r="AM70" s="971"/>
      <c r="AN70" s="971"/>
      <c r="AO70" s="971"/>
      <c r="AP70" s="971" t="s">
        <v>521</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521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521</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3980</v>
      </c>
      <c r="R74" s="971"/>
      <c r="S74" s="971"/>
      <c r="T74" s="971"/>
      <c r="U74" s="971"/>
      <c r="V74" s="971">
        <v>3595</v>
      </c>
      <c r="W74" s="971"/>
      <c r="X74" s="971"/>
      <c r="Y74" s="971"/>
      <c r="Z74" s="971"/>
      <c r="AA74" s="971">
        <v>385</v>
      </c>
      <c r="AB74" s="971"/>
      <c r="AC74" s="971"/>
      <c r="AD74" s="971"/>
      <c r="AE74" s="971"/>
      <c r="AF74" s="971">
        <v>4132</v>
      </c>
      <c r="AG74" s="971"/>
      <c r="AH74" s="971"/>
      <c r="AI74" s="971"/>
      <c r="AJ74" s="971"/>
      <c r="AK74" s="971" t="s">
        <v>521</v>
      </c>
      <c r="AL74" s="971"/>
      <c r="AM74" s="971"/>
      <c r="AN74" s="971"/>
      <c r="AO74" s="971"/>
      <c r="AP74" s="971">
        <v>4410</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16988</v>
      </c>
      <c r="AG88" s="959"/>
      <c r="AH88" s="959"/>
      <c r="AI88" s="959"/>
      <c r="AJ88" s="959"/>
      <c r="AK88" s="963"/>
      <c r="AL88" s="963"/>
      <c r="AM88" s="963"/>
      <c r="AN88" s="963"/>
      <c r="AO88" s="963"/>
      <c r="AP88" s="959">
        <v>10066</v>
      </c>
      <c r="AQ88" s="959"/>
      <c r="AR88" s="959"/>
      <c r="AS88" s="959"/>
      <c r="AT88" s="959"/>
      <c r="AU88" s="959">
        <v>2382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97</v>
      </c>
      <c r="CS102" s="953"/>
      <c r="CT102" s="953"/>
      <c r="CU102" s="953"/>
      <c r="CV102" s="954"/>
      <c r="CW102" s="952">
        <v>27</v>
      </c>
      <c r="CX102" s="953"/>
      <c r="CY102" s="953"/>
      <c r="CZ102" s="953"/>
      <c r="DA102" s="954"/>
      <c r="DB102" s="952" t="s">
        <v>521</v>
      </c>
      <c r="DC102" s="953"/>
      <c r="DD102" s="953"/>
      <c r="DE102" s="953"/>
      <c r="DF102" s="954"/>
      <c r="DG102" s="952" t="s">
        <v>521</v>
      </c>
      <c r="DH102" s="953"/>
      <c r="DI102" s="953"/>
      <c r="DJ102" s="953"/>
      <c r="DK102" s="954"/>
      <c r="DL102" s="952" t="s">
        <v>521</v>
      </c>
      <c r="DM102" s="953"/>
      <c r="DN102" s="953"/>
      <c r="DO102" s="953"/>
      <c r="DP102" s="954"/>
      <c r="DQ102" s="952" t="s">
        <v>521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307</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4194876</v>
      </c>
      <c r="AB110" s="889"/>
      <c r="AC110" s="889"/>
      <c r="AD110" s="889"/>
      <c r="AE110" s="890"/>
      <c r="AF110" s="891">
        <v>4126070</v>
      </c>
      <c r="AG110" s="889"/>
      <c r="AH110" s="889"/>
      <c r="AI110" s="889"/>
      <c r="AJ110" s="890"/>
      <c r="AK110" s="891">
        <v>3901033</v>
      </c>
      <c r="AL110" s="889"/>
      <c r="AM110" s="889"/>
      <c r="AN110" s="889"/>
      <c r="AO110" s="890"/>
      <c r="AP110" s="892">
        <v>15.1</v>
      </c>
      <c r="AQ110" s="893"/>
      <c r="AR110" s="893"/>
      <c r="AS110" s="893"/>
      <c r="AT110" s="894"/>
      <c r="AU110" s="930" t="s">
        <v>75</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40706501</v>
      </c>
      <c r="BR110" s="825"/>
      <c r="BS110" s="825"/>
      <c r="BT110" s="825"/>
      <c r="BU110" s="825"/>
      <c r="BV110" s="825">
        <v>41333322</v>
      </c>
      <c r="BW110" s="825"/>
      <c r="BX110" s="825"/>
      <c r="BY110" s="825"/>
      <c r="BZ110" s="825"/>
      <c r="CA110" s="825">
        <v>40411572</v>
      </c>
      <c r="CB110" s="825"/>
      <c r="CC110" s="825"/>
      <c r="CD110" s="825"/>
      <c r="CE110" s="825"/>
      <c r="CF110" s="863">
        <v>156.19999999999999</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443</v>
      </c>
      <c r="DM110" s="825"/>
      <c r="DN110" s="825"/>
      <c r="DO110" s="825"/>
      <c r="DP110" s="825"/>
      <c r="DQ110" s="825" t="s">
        <v>442</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442</v>
      </c>
      <c r="AG111" s="913"/>
      <c r="AH111" s="913"/>
      <c r="AI111" s="913"/>
      <c r="AJ111" s="914"/>
      <c r="AK111" s="915" t="s">
        <v>239</v>
      </c>
      <c r="AL111" s="913"/>
      <c r="AM111" s="913"/>
      <c r="AN111" s="913"/>
      <c r="AO111" s="914"/>
      <c r="AP111" s="916" t="s">
        <v>443</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1072666</v>
      </c>
      <c r="BR111" s="817"/>
      <c r="BS111" s="817"/>
      <c r="BT111" s="817"/>
      <c r="BU111" s="817"/>
      <c r="BV111" s="817">
        <v>956052</v>
      </c>
      <c r="BW111" s="817"/>
      <c r="BX111" s="817"/>
      <c r="BY111" s="817"/>
      <c r="BZ111" s="817"/>
      <c r="CA111" s="817">
        <v>845199</v>
      </c>
      <c r="CB111" s="817"/>
      <c r="CC111" s="817"/>
      <c r="CD111" s="817"/>
      <c r="CE111" s="817"/>
      <c r="CF111" s="872">
        <v>3.3</v>
      </c>
      <c r="CG111" s="873"/>
      <c r="CH111" s="873"/>
      <c r="CI111" s="873"/>
      <c r="CJ111" s="873"/>
      <c r="CK111" s="927"/>
      <c r="CL111" s="885"/>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443</v>
      </c>
      <c r="DM111" s="817"/>
      <c r="DN111" s="817"/>
      <c r="DO111" s="817"/>
      <c r="DP111" s="817"/>
      <c r="DQ111" s="817" t="s">
        <v>443</v>
      </c>
      <c r="DR111" s="817"/>
      <c r="DS111" s="817"/>
      <c r="DT111" s="817"/>
      <c r="DU111" s="817"/>
      <c r="DV111" s="794" t="s">
        <v>444</v>
      </c>
      <c r="DW111" s="794"/>
      <c r="DX111" s="794"/>
      <c r="DY111" s="794"/>
      <c r="DZ111" s="795"/>
    </row>
    <row r="112" spans="1:131" s="230" customFormat="1" ht="26.25" customHeight="1" x14ac:dyDescent="0.15">
      <c r="A112" s="919" t="s">
        <v>448</v>
      </c>
      <c r="B112" s="920"/>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415</v>
      </c>
      <c r="AG112" s="780"/>
      <c r="AH112" s="780"/>
      <c r="AI112" s="780"/>
      <c r="AJ112" s="781"/>
      <c r="AK112" s="782" t="s">
        <v>444</v>
      </c>
      <c r="AL112" s="780"/>
      <c r="AM112" s="780"/>
      <c r="AN112" s="780"/>
      <c r="AO112" s="781"/>
      <c r="AP112" s="821" t="s">
        <v>444</v>
      </c>
      <c r="AQ112" s="822"/>
      <c r="AR112" s="822"/>
      <c r="AS112" s="822"/>
      <c r="AT112" s="823"/>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16139775</v>
      </c>
      <c r="BR112" s="817"/>
      <c r="BS112" s="817"/>
      <c r="BT112" s="817"/>
      <c r="BU112" s="817"/>
      <c r="BV112" s="817">
        <v>14551706</v>
      </c>
      <c r="BW112" s="817"/>
      <c r="BX112" s="817"/>
      <c r="BY112" s="817"/>
      <c r="BZ112" s="817"/>
      <c r="CA112" s="817">
        <v>12676882</v>
      </c>
      <c r="CB112" s="817"/>
      <c r="CC112" s="817"/>
      <c r="CD112" s="817"/>
      <c r="CE112" s="817"/>
      <c r="CF112" s="872">
        <v>49</v>
      </c>
      <c r="CG112" s="873"/>
      <c r="CH112" s="873"/>
      <c r="CI112" s="873"/>
      <c r="CJ112" s="873"/>
      <c r="CK112" s="927"/>
      <c r="CL112" s="885"/>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429214</v>
      </c>
      <c r="DH112" s="817"/>
      <c r="DI112" s="817"/>
      <c r="DJ112" s="817"/>
      <c r="DK112" s="817"/>
      <c r="DL112" s="817">
        <v>387604</v>
      </c>
      <c r="DM112" s="817"/>
      <c r="DN112" s="817"/>
      <c r="DO112" s="817"/>
      <c r="DP112" s="817"/>
      <c r="DQ112" s="817">
        <v>345993</v>
      </c>
      <c r="DR112" s="817"/>
      <c r="DS112" s="817"/>
      <c r="DT112" s="817"/>
      <c r="DU112" s="817"/>
      <c r="DV112" s="794">
        <v>1.3</v>
      </c>
      <c r="DW112" s="794"/>
      <c r="DX112" s="794"/>
      <c r="DY112" s="794"/>
      <c r="DZ112" s="795"/>
    </row>
    <row r="113" spans="1:130" s="230" customFormat="1" ht="26.25" customHeight="1" x14ac:dyDescent="0.15">
      <c r="A113" s="921"/>
      <c r="B113" s="922"/>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2091196</v>
      </c>
      <c r="AB113" s="913"/>
      <c r="AC113" s="913"/>
      <c r="AD113" s="913"/>
      <c r="AE113" s="914"/>
      <c r="AF113" s="915">
        <v>1960610</v>
      </c>
      <c r="AG113" s="913"/>
      <c r="AH113" s="913"/>
      <c r="AI113" s="913"/>
      <c r="AJ113" s="914"/>
      <c r="AK113" s="915">
        <v>1945272</v>
      </c>
      <c r="AL113" s="913"/>
      <c r="AM113" s="913"/>
      <c r="AN113" s="913"/>
      <c r="AO113" s="914"/>
      <c r="AP113" s="916">
        <v>7.5</v>
      </c>
      <c r="AQ113" s="917"/>
      <c r="AR113" s="917"/>
      <c r="AS113" s="917"/>
      <c r="AT113" s="918"/>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2721636</v>
      </c>
      <c r="BR113" s="817"/>
      <c r="BS113" s="817"/>
      <c r="BT113" s="817"/>
      <c r="BU113" s="817"/>
      <c r="BV113" s="817">
        <v>2598841</v>
      </c>
      <c r="BW113" s="817"/>
      <c r="BX113" s="817"/>
      <c r="BY113" s="817"/>
      <c r="BZ113" s="817"/>
      <c r="CA113" s="817">
        <v>2382380</v>
      </c>
      <c r="CB113" s="817"/>
      <c r="CC113" s="817"/>
      <c r="CD113" s="817"/>
      <c r="CE113" s="817"/>
      <c r="CF113" s="872">
        <v>9.1999999999999993</v>
      </c>
      <c r="CG113" s="873"/>
      <c r="CH113" s="873"/>
      <c r="CI113" s="873"/>
      <c r="CJ113" s="873"/>
      <c r="CK113" s="927"/>
      <c r="CL113" s="885"/>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415</v>
      </c>
      <c r="DH113" s="780"/>
      <c r="DI113" s="780"/>
      <c r="DJ113" s="780"/>
      <c r="DK113" s="781"/>
      <c r="DL113" s="782" t="s">
        <v>415</v>
      </c>
      <c r="DM113" s="780"/>
      <c r="DN113" s="780"/>
      <c r="DO113" s="780"/>
      <c r="DP113" s="781"/>
      <c r="DQ113" s="782" t="s">
        <v>415</v>
      </c>
      <c r="DR113" s="780"/>
      <c r="DS113" s="780"/>
      <c r="DT113" s="780"/>
      <c r="DU113" s="781"/>
      <c r="DV113" s="821" t="s">
        <v>415</v>
      </c>
      <c r="DW113" s="822"/>
      <c r="DX113" s="822"/>
      <c r="DY113" s="822"/>
      <c r="DZ113" s="823"/>
    </row>
    <row r="114" spans="1:130" s="230" customFormat="1" ht="26.25" customHeight="1" x14ac:dyDescent="0.15">
      <c r="A114" s="921"/>
      <c r="B114" s="922"/>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106885</v>
      </c>
      <c r="AB114" s="780"/>
      <c r="AC114" s="780"/>
      <c r="AD114" s="780"/>
      <c r="AE114" s="781"/>
      <c r="AF114" s="782">
        <v>147232</v>
      </c>
      <c r="AG114" s="780"/>
      <c r="AH114" s="780"/>
      <c r="AI114" s="780"/>
      <c r="AJ114" s="781"/>
      <c r="AK114" s="782">
        <v>202933</v>
      </c>
      <c r="AL114" s="780"/>
      <c r="AM114" s="780"/>
      <c r="AN114" s="780"/>
      <c r="AO114" s="781"/>
      <c r="AP114" s="821">
        <v>0.8</v>
      </c>
      <c r="AQ114" s="822"/>
      <c r="AR114" s="822"/>
      <c r="AS114" s="822"/>
      <c r="AT114" s="823"/>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7223379</v>
      </c>
      <c r="BR114" s="817"/>
      <c r="BS114" s="817"/>
      <c r="BT114" s="817"/>
      <c r="BU114" s="817"/>
      <c r="BV114" s="817">
        <v>7197396</v>
      </c>
      <c r="BW114" s="817"/>
      <c r="BX114" s="817"/>
      <c r="BY114" s="817"/>
      <c r="BZ114" s="817"/>
      <c r="CA114" s="817">
        <v>7248013</v>
      </c>
      <c r="CB114" s="817"/>
      <c r="CC114" s="817"/>
      <c r="CD114" s="817"/>
      <c r="CE114" s="817"/>
      <c r="CF114" s="872">
        <v>28</v>
      </c>
      <c r="CG114" s="873"/>
      <c r="CH114" s="873"/>
      <c r="CI114" s="873"/>
      <c r="CJ114" s="873"/>
      <c r="CK114" s="927"/>
      <c r="CL114" s="885"/>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444</v>
      </c>
      <c r="DM114" s="780"/>
      <c r="DN114" s="780"/>
      <c r="DO114" s="780"/>
      <c r="DP114" s="781"/>
      <c r="DQ114" s="782" t="s">
        <v>415</v>
      </c>
      <c r="DR114" s="780"/>
      <c r="DS114" s="780"/>
      <c r="DT114" s="780"/>
      <c r="DU114" s="781"/>
      <c r="DV114" s="821" t="s">
        <v>444</v>
      </c>
      <c r="DW114" s="822"/>
      <c r="DX114" s="822"/>
      <c r="DY114" s="822"/>
      <c r="DZ114" s="823"/>
    </row>
    <row r="115" spans="1:130" s="230" customFormat="1" ht="26.25" customHeight="1" x14ac:dyDescent="0.15">
      <c r="A115" s="921"/>
      <c r="B115" s="922"/>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126169</v>
      </c>
      <c r="AB115" s="913"/>
      <c r="AC115" s="913"/>
      <c r="AD115" s="913"/>
      <c r="AE115" s="914"/>
      <c r="AF115" s="915">
        <v>122943</v>
      </c>
      <c r="AG115" s="913"/>
      <c r="AH115" s="913"/>
      <c r="AI115" s="913"/>
      <c r="AJ115" s="914"/>
      <c r="AK115" s="915">
        <v>116130</v>
      </c>
      <c r="AL115" s="913"/>
      <c r="AM115" s="913"/>
      <c r="AN115" s="913"/>
      <c r="AO115" s="914"/>
      <c r="AP115" s="916">
        <v>0.4</v>
      </c>
      <c r="AQ115" s="917"/>
      <c r="AR115" s="917"/>
      <c r="AS115" s="917"/>
      <c r="AT115" s="918"/>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415</v>
      </c>
      <c r="BR115" s="817"/>
      <c r="BS115" s="817"/>
      <c r="BT115" s="817"/>
      <c r="BU115" s="817"/>
      <c r="BV115" s="817" t="s">
        <v>415</v>
      </c>
      <c r="BW115" s="817"/>
      <c r="BX115" s="817"/>
      <c r="BY115" s="817"/>
      <c r="BZ115" s="817"/>
      <c r="CA115" s="817" t="s">
        <v>443</v>
      </c>
      <c r="CB115" s="817"/>
      <c r="CC115" s="817"/>
      <c r="CD115" s="817"/>
      <c r="CE115" s="817"/>
      <c r="CF115" s="872" t="s">
        <v>443</v>
      </c>
      <c r="CG115" s="873"/>
      <c r="CH115" s="873"/>
      <c r="CI115" s="873"/>
      <c r="CJ115" s="873"/>
      <c r="CK115" s="927"/>
      <c r="CL115" s="885"/>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134105</v>
      </c>
      <c r="DH115" s="780"/>
      <c r="DI115" s="780"/>
      <c r="DJ115" s="780"/>
      <c r="DK115" s="781"/>
      <c r="DL115" s="782">
        <v>134105</v>
      </c>
      <c r="DM115" s="780"/>
      <c r="DN115" s="780"/>
      <c r="DO115" s="780"/>
      <c r="DP115" s="781"/>
      <c r="DQ115" s="782">
        <v>134105</v>
      </c>
      <c r="DR115" s="780"/>
      <c r="DS115" s="780"/>
      <c r="DT115" s="780"/>
      <c r="DU115" s="781"/>
      <c r="DV115" s="821">
        <v>0.5</v>
      </c>
      <c r="DW115" s="822"/>
      <c r="DX115" s="822"/>
      <c r="DY115" s="822"/>
      <c r="DZ115" s="823"/>
    </row>
    <row r="116" spans="1:130" s="230" customFormat="1" ht="26.25" customHeight="1" x14ac:dyDescent="0.15">
      <c r="A116" s="923"/>
      <c r="B116" s="924"/>
      <c r="C116" s="819" t="s">
        <v>461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415</v>
      </c>
      <c r="AB116" s="780"/>
      <c r="AC116" s="780"/>
      <c r="AD116" s="780"/>
      <c r="AE116" s="781"/>
      <c r="AF116" s="782" t="s">
        <v>415</v>
      </c>
      <c r="AG116" s="780"/>
      <c r="AH116" s="780"/>
      <c r="AI116" s="780"/>
      <c r="AJ116" s="781"/>
      <c r="AK116" s="782" t="s">
        <v>415</v>
      </c>
      <c r="AL116" s="780"/>
      <c r="AM116" s="780"/>
      <c r="AN116" s="780"/>
      <c r="AO116" s="781"/>
      <c r="AP116" s="821" t="s">
        <v>444</v>
      </c>
      <c r="AQ116" s="822"/>
      <c r="AR116" s="822"/>
      <c r="AS116" s="822"/>
      <c r="AT116" s="823"/>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415</v>
      </c>
      <c r="BR116" s="817"/>
      <c r="BS116" s="817"/>
      <c r="BT116" s="817"/>
      <c r="BU116" s="817"/>
      <c r="BV116" s="817" t="s">
        <v>443</v>
      </c>
      <c r="BW116" s="817"/>
      <c r="BX116" s="817"/>
      <c r="BY116" s="817"/>
      <c r="BZ116" s="817"/>
      <c r="CA116" s="817" t="s">
        <v>443</v>
      </c>
      <c r="CB116" s="817"/>
      <c r="CC116" s="817"/>
      <c r="CD116" s="817"/>
      <c r="CE116" s="817"/>
      <c r="CF116" s="872" t="s">
        <v>444</v>
      </c>
      <c r="CG116" s="873"/>
      <c r="CH116" s="873"/>
      <c r="CI116" s="873"/>
      <c r="CJ116" s="873"/>
      <c r="CK116" s="927"/>
      <c r="CL116" s="885"/>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415</v>
      </c>
      <c r="DM116" s="780"/>
      <c r="DN116" s="780"/>
      <c r="DO116" s="780"/>
      <c r="DP116" s="781"/>
      <c r="DQ116" s="782" t="s">
        <v>415</v>
      </c>
      <c r="DR116" s="780"/>
      <c r="DS116" s="780"/>
      <c r="DT116" s="780"/>
      <c r="DU116" s="781"/>
      <c r="DV116" s="821" t="s">
        <v>415</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464</v>
      </c>
      <c r="Z117" s="897"/>
      <c r="AA117" s="902">
        <v>6519126</v>
      </c>
      <c r="AB117" s="903"/>
      <c r="AC117" s="903"/>
      <c r="AD117" s="903"/>
      <c r="AE117" s="904"/>
      <c r="AF117" s="905">
        <v>6356855</v>
      </c>
      <c r="AG117" s="903"/>
      <c r="AH117" s="903"/>
      <c r="AI117" s="903"/>
      <c r="AJ117" s="904"/>
      <c r="AK117" s="905">
        <v>6165368</v>
      </c>
      <c r="AL117" s="903"/>
      <c r="AM117" s="903"/>
      <c r="AN117" s="903"/>
      <c r="AO117" s="904"/>
      <c r="AP117" s="906"/>
      <c r="AQ117" s="907"/>
      <c r="AR117" s="907"/>
      <c r="AS117" s="907"/>
      <c r="AT117" s="908"/>
      <c r="AU117" s="932"/>
      <c r="AV117" s="933"/>
      <c r="AW117" s="933"/>
      <c r="AX117" s="933"/>
      <c r="AY117" s="933"/>
      <c r="AZ117" s="860" t="s">
        <v>465</v>
      </c>
      <c r="BA117" s="861"/>
      <c r="BB117" s="861"/>
      <c r="BC117" s="861"/>
      <c r="BD117" s="861"/>
      <c r="BE117" s="861"/>
      <c r="BF117" s="861"/>
      <c r="BG117" s="861"/>
      <c r="BH117" s="861"/>
      <c r="BI117" s="861"/>
      <c r="BJ117" s="861"/>
      <c r="BK117" s="861"/>
      <c r="BL117" s="861"/>
      <c r="BM117" s="861"/>
      <c r="BN117" s="861"/>
      <c r="BO117" s="861"/>
      <c r="BP117" s="862"/>
      <c r="BQ117" s="816" t="s">
        <v>239</v>
      </c>
      <c r="BR117" s="817"/>
      <c r="BS117" s="817"/>
      <c r="BT117" s="817"/>
      <c r="BU117" s="817"/>
      <c r="BV117" s="817" t="s">
        <v>466</v>
      </c>
      <c r="BW117" s="817"/>
      <c r="BX117" s="817"/>
      <c r="BY117" s="817"/>
      <c r="BZ117" s="817"/>
      <c r="CA117" s="817" t="s">
        <v>239</v>
      </c>
      <c r="CB117" s="817"/>
      <c r="CC117" s="817"/>
      <c r="CD117" s="817"/>
      <c r="CE117" s="817"/>
      <c r="CF117" s="872" t="s">
        <v>415</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239</v>
      </c>
      <c r="DH117" s="780"/>
      <c r="DI117" s="780"/>
      <c r="DJ117" s="780"/>
      <c r="DK117" s="781"/>
      <c r="DL117" s="782" t="s">
        <v>415</v>
      </c>
      <c r="DM117" s="780"/>
      <c r="DN117" s="780"/>
      <c r="DO117" s="780"/>
      <c r="DP117" s="781"/>
      <c r="DQ117" s="782" t="s">
        <v>239</v>
      </c>
      <c r="DR117" s="780"/>
      <c r="DS117" s="780"/>
      <c r="DT117" s="780"/>
      <c r="DU117" s="781"/>
      <c r="DV117" s="821" t="s">
        <v>239</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307</v>
      </c>
      <c r="AL118" s="896"/>
      <c r="AM118" s="896"/>
      <c r="AN118" s="896"/>
      <c r="AO118" s="897"/>
      <c r="AP118" s="899" t="s">
        <v>436</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239</v>
      </c>
      <c r="BR118" s="857"/>
      <c r="BS118" s="857"/>
      <c r="BT118" s="857"/>
      <c r="BU118" s="857"/>
      <c r="BV118" s="857" t="s">
        <v>239</v>
      </c>
      <c r="BW118" s="857"/>
      <c r="BX118" s="857"/>
      <c r="BY118" s="857"/>
      <c r="BZ118" s="857"/>
      <c r="CA118" s="857" t="s">
        <v>239</v>
      </c>
      <c r="CB118" s="857"/>
      <c r="CC118" s="857"/>
      <c r="CD118" s="857"/>
      <c r="CE118" s="857"/>
      <c r="CF118" s="872" t="s">
        <v>239</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239</v>
      </c>
      <c r="DH118" s="780"/>
      <c r="DI118" s="780"/>
      <c r="DJ118" s="780"/>
      <c r="DK118" s="781"/>
      <c r="DL118" s="782" t="s">
        <v>415</v>
      </c>
      <c r="DM118" s="780"/>
      <c r="DN118" s="780"/>
      <c r="DO118" s="780"/>
      <c r="DP118" s="781"/>
      <c r="DQ118" s="782" t="s">
        <v>239</v>
      </c>
      <c r="DR118" s="780"/>
      <c r="DS118" s="780"/>
      <c r="DT118" s="780"/>
      <c r="DU118" s="781"/>
      <c r="DV118" s="821" t="s">
        <v>415</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470</v>
      </c>
      <c r="AB119" s="889"/>
      <c r="AC119" s="889"/>
      <c r="AD119" s="889"/>
      <c r="AE119" s="890"/>
      <c r="AF119" s="891" t="s">
        <v>239</v>
      </c>
      <c r="AG119" s="889"/>
      <c r="AH119" s="889"/>
      <c r="AI119" s="889"/>
      <c r="AJ119" s="890"/>
      <c r="AK119" s="891" t="s">
        <v>239</v>
      </c>
      <c r="AL119" s="889"/>
      <c r="AM119" s="889"/>
      <c r="AN119" s="889"/>
      <c r="AO119" s="890"/>
      <c r="AP119" s="892" t="s">
        <v>239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471</v>
      </c>
      <c r="BP119" s="855"/>
      <c r="BQ119" s="856">
        <v>67863957</v>
      </c>
      <c r="BR119" s="857"/>
      <c r="BS119" s="857"/>
      <c r="BT119" s="857"/>
      <c r="BU119" s="857"/>
      <c r="BV119" s="857">
        <v>66637317</v>
      </c>
      <c r="BW119" s="857"/>
      <c r="BX119" s="857"/>
      <c r="BY119" s="857"/>
      <c r="BZ119" s="857"/>
      <c r="CA119" s="857">
        <v>63564046</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509347</v>
      </c>
      <c r="DH119" s="764"/>
      <c r="DI119" s="764"/>
      <c r="DJ119" s="764"/>
      <c r="DK119" s="765"/>
      <c r="DL119" s="766">
        <v>434343</v>
      </c>
      <c r="DM119" s="764"/>
      <c r="DN119" s="764"/>
      <c r="DO119" s="764"/>
      <c r="DP119" s="765"/>
      <c r="DQ119" s="766">
        <v>365101</v>
      </c>
      <c r="DR119" s="764"/>
      <c r="DS119" s="764"/>
      <c r="DT119" s="764"/>
      <c r="DU119" s="765"/>
      <c r="DV119" s="828">
        <v>1.4</v>
      </c>
      <c r="DW119" s="829"/>
      <c r="DX119" s="829"/>
      <c r="DY119" s="829"/>
      <c r="DZ119" s="830"/>
    </row>
    <row r="120" spans="1:130" s="230" customFormat="1" ht="26.25" customHeight="1" x14ac:dyDescent="0.15">
      <c r="A120" s="884"/>
      <c r="B120" s="885"/>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239</v>
      </c>
      <c r="AG120" s="780"/>
      <c r="AH120" s="780"/>
      <c r="AI120" s="780"/>
      <c r="AJ120" s="781"/>
      <c r="AK120" s="782" t="s">
        <v>239</v>
      </c>
      <c r="AL120" s="780"/>
      <c r="AM120" s="780"/>
      <c r="AN120" s="780"/>
      <c r="AO120" s="781"/>
      <c r="AP120" s="821" t="s">
        <v>466</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16479228</v>
      </c>
      <c r="BR120" s="825"/>
      <c r="BS120" s="825"/>
      <c r="BT120" s="825"/>
      <c r="BU120" s="825"/>
      <c r="BV120" s="825">
        <v>21152921</v>
      </c>
      <c r="BW120" s="825"/>
      <c r="BX120" s="825"/>
      <c r="BY120" s="825"/>
      <c r="BZ120" s="825"/>
      <c r="CA120" s="825">
        <v>21683961</v>
      </c>
      <c r="CB120" s="825"/>
      <c r="CC120" s="825"/>
      <c r="CD120" s="825"/>
      <c r="CE120" s="825"/>
      <c r="CF120" s="863">
        <v>83.8</v>
      </c>
      <c r="CG120" s="864"/>
      <c r="CH120" s="864"/>
      <c r="CI120" s="864"/>
      <c r="CJ120" s="864"/>
      <c r="CK120" s="865" t="s">
        <v>475</v>
      </c>
      <c r="CL120" s="832"/>
      <c r="CM120" s="832"/>
      <c r="CN120" s="832"/>
      <c r="CO120" s="833"/>
      <c r="CP120" s="869" t="s">
        <v>476</v>
      </c>
      <c r="CQ120" s="870"/>
      <c r="CR120" s="870"/>
      <c r="CS120" s="870"/>
      <c r="CT120" s="870"/>
      <c r="CU120" s="870"/>
      <c r="CV120" s="870"/>
      <c r="CW120" s="870"/>
      <c r="CX120" s="870"/>
      <c r="CY120" s="870"/>
      <c r="CZ120" s="870"/>
      <c r="DA120" s="870"/>
      <c r="DB120" s="870"/>
      <c r="DC120" s="870"/>
      <c r="DD120" s="870"/>
      <c r="DE120" s="870"/>
      <c r="DF120" s="871"/>
      <c r="DG120" s="841">
        <v>11724789</v>
      </c>
      <c r="DH120" s="825"/>
      <c r="DI120" s="825"/>
      <c r="DJ120" s="825"/>
      <c r="DK120" s="825"/>
      <c r="DL120" s="825">
        <v>10557676</v>
      </c>
      <c r="DM120" s="825"/>
      <c r="DN120" s="825"/>
      <c r="DO120" s="825"/>
      <c r="DP120" s="825"/>
      <c r="DQ120" s="825">
        <v>9137910</v>
      </c>
      <c r="DR120" s="825"/>
      <c r="DS120" s="825"/>
      <c r="DT120" s="825"/>
      <c r="DU120" s="825"/>
      <c r="DV120" s="826">
        <v>35.299999999999997</v>
      </c>
      <c r="DW120" s="826"/>
      <c r="DX120" s="826"/>
      <c r="DY120" s="826"/>
      <c r="DZ120" s="827"/>
    </row>
    <row r="121" spans="1:130" s="230" customFormat="1" ht="26.25" customHeight="1" x14ac:dyDescent="0.15">
      <c r="A121" s="884"/>
      <c r="B121" s="885"/>
      <c r="C121" s="860" t="s">
        <v>477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41610</v>
      </c>
      <c r="AB121" s="780"/>
      <c r="AC121" s="780"/>
      <c r="AD121" s="780"/>
      <c r="AE121" s="781"/>
      <c r="AF121" s="782">
        <v>41610</v>
      </c>
      <c r="AG121" s="780"/>
      <c r="AH121" s="780"/>
      <c r="AI121" s="780"/>
      <c r="AJ121" s="781"/>
      <c r="AK121" s="782">
        <v>41610</v>
      </c>
      <c r="AL121" s="780"/>
      <c r="AM121" s="780"/>
      <c r="AN121" s="780"/>
      <c r="AO121" s="781"/>
      <c r="AP121" s="821">
        <v>0.2</v>
      </c>
      <c r="AQ121" s="822"/>
      <c r="AR121" s="822"/>
      <c r="AS121" s="822"/>
      <c r="AT121" s="823"/>
      <c r="AU121" s="877"/>
      <c r="AV121" s="878"/>
      <c r="AW121" s="878"/>
      <c r="AX121" s="878"/>
      <c r="AY121" s="879"/>
      <c r="AZ121" s="815" t="s">
        <v>478</v>
      </c>
      <c r="BA121" s="752"/>
      <c r="BB121" s="752"/>
      <c r="BC121" s="752"/>
      <c r="BD121" s="752"/>
      <c r="BE121" s="752"/>
      <c r="BF121" s="752"/>
      <c r="BG121" s="752"/>
      <c r="BH121" s="752"/>
      <c r="BI121" s="752"/>
      <c r="BJ121" s="752"/>
      <c r="BK121" s="752"/>
      <c r="BL121" s="752"/>
      <c r="BM121" s="752"/>
      <c r="BN121" s="752"/>
      <c r="BO121" s="752"/>
      <c r="BP121" s="753"/>
      <c r="BQ121" s="816">
        <v>9772773</v>
      </c>
      <c r="BR121" s="817"/>
      <c r="BS121" s="817"/>
      <c r="BT121" s="817"/>
      <c r="BU121" s="817"/>
      <c r="BV121" s="817">
        <v>9808518</v>
      </c>
      <c r="BW121" s="817"/>
      <c r="BX121" s="817"/>
      <c r="BY121" s="817"/>
      <c r="BZ121" s="817"/>
      <c r="CA121" s="817">
        <v>9670836</v>
      </c>
      <c r="CB121" s="817"/>
      <c r="CC121" s="817"/>
      <c r="CD121" s="817"/>
      <c r="CE121" s="817"/>
      <c r="CF121" s="872">
        <v>37.4</v>
      </c>
      <c r="CG121" s="873"/>
      <c r="CH121" s="873"/>
      <c r="CI121" s="873"/>
      <c r="CJ121" s="873"/>
      <c r="CK121" s="866"/>
      <c r="CL121" s="835"/>
      <c r="CM121" s="835"/>
      <c r="CN121" s="835"/>
      <c r="CO121" s="836"/>
      <c r="CP121" s="844" t="s">
        <v>479</v>
      </c>
      <c r="CQ121" s="845"/>
      <c r="CR121" s="845"/>
      <c r="CS121" s="845"/>
      <c r="CT121" s="845"/>
      <c r="CU121" s="845"/>
      <c r="CV121" s="845"/>
      <c r="CW121" s="845"/>
      <c r="CX121" s="845"/>
      <c r="CY121" s="845"/>
      <c r="CZ121" s="845"/>
      <c r="DA121" s="845"/>
      <c r="DB121" s="845"/>
      <c r="DC121" s="845"/>
      <c r="DD121" s="845"/>
      <c r="DE121" s="845"/>
      <c r="DF121" s="846"/>
      <c r="DG121" s="816">
        <v>4360980</v>
      </c>
      <c r="DH121" s="817"/>
      <c r="DI121" s="817"/>
      <c r="DJ121" s="817"/>
      <c r="DK121" s="817"/>
      <c r="DL121" s="817">
        <v>3967182</v>
      </c>
      <c r="DM121" s="817"/>
      <c r="DN121" s="817"/>
      <c r="DO121" s="817"/>
      <c r="DP121" s="817"/>
      <c r="DQ121" s="817">
        <v>3538972</v>
      </c>
      <c r="DR121" s="817"/>
      <c r="DS121" s="817"/>
      <c r="DT121" s="817"/>
      <c r="DU121" s="817"/>
      <c r="DV121" s="794">
        <v>13.7</v>
      </c>
      <c r="DW121" s="794"/>
      <c r="DX121" s="794"/>
      <c r="DY121" s="794"/>
      <c r="DZ121" s="795"/>
    </row>
    <row r="122" spans="1:130" s="230" customFormat="1" ht="26.25" customHeight="1" x14ac:dyDescent="0.15">
      <c r="A122" s="884"/>
      <c r="B122" s="885"/>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239</v>
      </c>
      <c r="AB122" s="780"/>
      <c r="AC122" s="780"/>
      <c r="AD122" s="780"/>
      <c r="AE122" s="781"/>
      <c r="AF122" s="782" t="s">
        <v>470</v>
      </c>
      <c r="AG122" s="780"/>
      <c r="AH122" s="780"/>
      <c r="AI122" s="780"/>
      <c r="AJ122" s="781"/>
      <c r="AK122" s="782" t="s">
        <v>415</v>
      </c>
      <c r="AL122" s="780"/>
      <c r="AM122" s="780"/>
      <c r="AN122" s="780"/>
      <c r="AO122" s="781"/>
      <c r="AP122" s="821" t="s">
        <v>239</v>
      </c>
      <c r="AQ122" s="822"/>
      <c r="AR122" s="822"/>
      <c r="AS122" s="822"/>
      <c r="AT122" s="823"/>
      <c r="AU122" s="877"/>
      <c r="AV122" s="878"/>
      <c r="AW122" s="878"/>
      <c r="AX122" s="878"/>
      <c r="AY122" s="879"/>
      <c r="AZ122" s="818" t="s">
        <v>480</v>
      </c>
      <c r="BA122" s="819"/>
      <c r="BB122" s="819"/>
      <c r="BC122" s="819"/>
      <c r="BD122" s="819"/>
      <c r="BE122" s="819"/>
      <c r="BF122" s="819"/>
      <c r="BG122" s="819"/>
      <c r="BH122" s="819"/>
      <c r="BI122" s="819"/>
      <c r="BJ122" s="819"/>
      <c r="BK122" s="819"/>
      <c r="BL122" s="819"/>
      <c r="BM122" s="819"/>
      <c r="BN122" s="819"/>
      <c r="BO122" s="819"/>
      <c r="BP122" s="820"/>
      <c r="BQ122" s="856">
        <v>40215984</v>
      </c>
      <c r="BR122" s="857"/>
      <c r="BS122" s="857"/>
      <c r="BT122" s="857"/>
      <c r="BU122" s="857"/>
      <c r="BV122" s="857">
        <v>40072902</v>
      </c>
      <c r="BW122" s="857"/>
      <c r="BX122" s="857"/>
      <c r="BY122" s="857"/>
      <c r="BZ122" s="857"/>
      <c r="CA122" s="857">
        <v>38054217</v>
      </c>
      <c r="CB122" s="857"/>
      <c r="CC122" s="857"/>
      <c r="CD122" s="857"/>
      <c r="CE122" s="857"/>
      <c r="CF122" s="858">
        <v>147.1</v>
      </c>
      <c r="CG122" s="859"/>
      <c r="CH122" s="859"/>
      <c r="CI122" s="859"/>
      <c r="CJ122" s="859"/>
      <c r="CK122" s="866"/>
      <c r="CL122" s="835"/>
      <c r="CM122" s="835"/>
      <c r="CN122" s="835"/>
      <c r="CO122" s="836"/>
      <c r="CP122" s="844" t="s">
        <v>481</v>
      </c>
      <c r="CQ122" s="845"/>
      <c r="CR122" s="845"/>
      <c r="CS122" s="845"/>
      <c r="CT122" s="845"/>
      <c r="CU122" s="845"/>
      <c r="CV122" s="845"/>
      <c r="CW122" s="845"/>
      <c r="CX122" s="845"/>
      <c r="CY122" s="845"/>
      <c r="CZ122" s="845"/>
      <c r="DA122" s="845"/>
      <c r="DB122" s="845"/>
      <c r="DC122" s="845"/>
      <c r="DD122" s="845"/>
      <c r="DE122" s="845"/>
      <c r="DF122" s="846"/>
      <c r="DG122" s="816" t="s">
        <v>239</v>
      </c>
      <c r="DH122" s="817"/>
      <c r="DI122" s="817"/>
      <c r="DJ122" s="817"/>
      <c r="DK122" s="817"/>
      <c r="DL122" s="817" t="s">
        <v>239</v>
      </c>
      <c r="DM122" s="817"/>
      <c r="DN122" s="817"/>
      <c r="DO122" s="817"/>
      <c r="DP122" s="817"/>
      <c r="DQ122" s="817" t="s">
        <v>239</v>
      </c>
      <c r="DR122" s="817"/>
      <c r="DS122" s="817"/>
      <c r="DT122" s="817"/>
      <c r="DU122" s="817"/>
      <c r="DV122" s="794" t="s">
        <v>239</v>
      </c>
      <c r="DW122" s="794"/>
      <c r="DX122" s="794"/>
      <c r="DY122" s="794"/>
      <c r="DZ122" s="795"/>
    </row>
    <row r="123" spans="1:130" s="230" customFormat="1" ht="26.25" customHeight="1" x14ac:dyDescent="0.15">
      <c r="A123" s="884"/>
      <c r="B123" s="885"/>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239</v>
      </c>
      <c r="AB123" s="780"/>
      <c r="AC123" s="780"/>
      <c r="AD123" s="780"/>
      <c r="AE123" s="781"/>
      <c r="AF123" s="782" t="s">
        <v>239</v>
      </c>
      <c r="AG123" s="780"/>
      <c r="AH123" s="780"/>
      <c r="AI123" s="780"/>
      <c r="AJ123" s="781"/>
      <c r="AK123" s="782" t="s">
        <v>239</v>
      </c>
      <c r="AL123" s="780"/>
      <c r="AM123" s="780"/>
      <c r="AN123" s="780"/>
      <c r="AO123" s="781"/>
      <c r="AP123" s="821" t="s">
        <v>466</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482</v>
      </c>
      <c r="BP123" s="855"/>
      <c r="BQ123" s="851">
        <v>66467985</v>
      </c>
      <c r="BR123" s="852"/>
      <c r="BS123" s="852"/>
      <c r="BT123" s="852"/>
      <c r="BU123" s="852"/>
      <c r="BV123" s="852">
        <v>71034341</v>
      </c>
      <c r="BW123" s="852"/>
      <c r="BX123" s="852"/>
      <c r="BY123" s="852"/>
      <c r="BZ123" s="852"/>
      <c r="CA123" s="852">
        <v>69409014</v>
      </c>
      <c r="CB123" s="852"/>
      <c r="CC123" s="852"/>
      <c r="CD123" s="852"/>
      <c r="CE123" s="852"/>
      <c r="CF123" s="748"/>
      <c r="CG123" s="749"/>
      <c r="CH123" s="749"/>
      <c r="CI123" s="749"/>
      <c r="CJ123" s="853"/>
      <c r="CK123" s="866"/>
      <c r="CL123" s="835"/>
      <c r="CM123" s="835"/>
      <c r="CN123" s="835"/>
      <c r="CO123" s="836"/>
      <c r="CP123" s="844" t="s">
        <v>483</v>
      </c>
      <c r="CQ123" s="845"/>
      <c r="CR123" s="845"/>
      <c r="CS123" s="845"/>
      <c r="CT123" s="845"/>
      <c r="CU123" s="845"/>
      <c r="CV123" s="845"/>
      <c r="CW123" s="845"/>
      <c r="CX123" s="845"/>
      <c r="CY123" s="845"/>
      <c r="CZ123" s="845"/>
      <c r="DA123" s="845"/>
      <c r="DB123" s="845"/>
      <c r="DC123" s="845"/>
      <c r="DD123" s="845"/>
      <c r="DE123" s="845"/>
      <c r="DF123" s="846"/>
      <c r="DG123" s="779" t="s">
        <v>239</v>
      </c>
      <c r="DH123" s="780"/>
      <c r="DI123" s="780"/>
      <c r="DJ123" s="780"/>
      <c r="DK123" s="781"/>
      <c r="DL123" s="782" t="s">
        <v>239</v>
      </c>
      <c r="DM123" s="780"/>
      <c r="DN123" s="780"/>
      <c r="DO123" s="780"/>
      <c r="DP123" s="781"/>
      <c r="DQ123" s="782" t="s">
        <v>239</v>
      </c>
      <c r="DR123" s="780"/>
      <c r="DS123" s="780"/>
      <c r="DT123" s="780"/>
      <c r="DU123" s="781"/>
      <c r="DV123" s="821" t="s">
        <v>239</v>
      </c>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239</v>
      </c>
      <c r="AB124" s="780"/>
      <c r="AC124" s="780"/>
      <c r="AD124" s="780"/>
      <c r="AE124" s="781"/>
      <c r="AF124" s="782" t="s">
        <v>239</v>
      </c>
      <c r="AG124" s="780"/>
      <c r="AH124" s="780"/>
      <c r="AI124" s="780"/>
      <c r="AJ124" s="781"/>
      <c r="AK124" s="782" t="s">
        <v>239</v>
      </c>
      <c r="AL124" s="780"/>
      <c r="AM124" s="780"/>
      <c r="AN124" s="780"/>
      <c r="AO124" s="781"/>
      <c r="AP124" s="821" t="s">
        <v>470</v>
      </c>
      <c r="AQ124" s="822"/>
      <c r="AR124" s="822"/>
      <c r="AS124" s="822"/>
      <c r="AT124" s="823"/>
      <c r="AU124" s="847" t="s">
        <v>484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5.5</v>
      </c>
      <c r="BR124" s="842"/>
      <c r="BS124" s="842"/>
      <c r="BT124" s="842"/>
      <c r="BU124" s="842"/>
      <c r="BV124" s="842" t="s">
        <v>239</v>
      </c>
      <c r="BW124" s="842"/>
      <c r="BX124" s="842"/>
      <c r="BY124" s="842"/>
      <c r="BZ124" s="842"/>
      <c r="CA124" s="842" t="s">
        <v>239</v>
      </c>
      <c r="CB124" s="842"/>
      <c r="CC124" s="842"/>
      <c r="CD124" s="842"/>
      <c r="CE124" s="842"/>
      <c r="CF124" s="726"/>
      <c r="CG124" s="727"/>
      <c r="CH124" s="727"/>
      <c r="CI124" s="727"/>
      <c r="CJ124" s="843"/>
      <c r="CK124" s="867"/>
      <c r="CL124" s="867"/>
      <c r="CM124" s="867"/>
      <c r="CN124" s="867"/>
      <c r="CO124" s="868"/>
      <c r="CP124" s="844" t="s">
        <v>485</v>
      </c>
      <c r="CQ124" s="845"/>
      <c r="CR124" s="845"/>
      <c r="CS124" s="845"/>
      <c r="CT124" s="845"/>
      <c r="CU124" s="845"/>
      <c r="CV124" s="845"/>
      <c r="CW124" s="845"/>
      <c r="CX124" s="845"/>
      <c r="CY124" s="845"/>
      <c r="CZ124" s="845"/>
      <c r="DA124" s="845"/>
      <c r="DB124" s="845"/>
      <c r="DC124" s="845"/>
      <c r="DD124" s="845"/>
      <c r="DE124" s="845"/>
      <c r="DF124" s="846"/>
      <c r="DG124" s="763">
        <v>54006</v>
      </c>
      <c r="DH124" s="764"/>
      <c r="DI124" s="764"/>
      <c r="DJ124" s="764"/>
      <c r="DK124" s="765"/>
      <c r="DL124" s="766">
        <v>26848</v>
      </c>
      <c r="DM124" s="764"/>
      <c r="DN124" s="764"/>
      <c r="DO124" s="764"/>
      <c r="DP124" s="765"/>
      <c r="DQ124" s="766" t="s">
        <v>470</v>
      </c>
      <c r="DR124" s="764"/>
      <c r="DS124" s="764"/>
      <c r="DT124" s="764"/>
      <c r="DU124" s="765"/>
      <c r="DV124" s="828" t="s">
        <v>470</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470</v>
      </c>
      <c r="AB125" s="780"/>
      <c r="AC125" s="780"/>
      <c r="AD125" s="780"/>
      <c r="AE125" s="781"/>
      <c r="AF125" s="782" t="s">
        <v>239</v>
      </c>
      <c r="AG125" s="780"/>
      <c r="AH125" s="780"/>
      <c r="AI125" s="780"/>
      <c r="AJ125" s="781"/>
      <c r="AK125" s="782" t="s">
        <v>470</v>
      </c>
      <c r="AL125" s="780"/>
      <c r="AM125" s="780"/>
      <c r="AN125" s="780"/>
      <c r="AO125" s="781"/>
      <c r="AP125" s="821" t="s">
        <v>239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486</v>
      </c>
      <c r="CL125" s="832"/>
      <c r="CM125" s="832"/>
      <c r="CN125" s="832"/>
      <c r="CO125" s="833"/>
      <c r="CP125" s="840" t="s">
        <v>487</v>
      </c>
      <c r="CQ125" s="808"/>
      <c r="CR125" s="808"/>
      <c r="CS125" s="808"/>
      <c r="CT125" s="808"/>
      <c r="CU125" s="808"/>
      <c r="CV125" s="808"/>
      <c r="CW125" s="808"/>
      <c r="CX125" s="808"/>
      <c r="CY125" s="808"/>
      <c r="CZ125" s="808"/>
      <c r="DA125" s="808"/>
      <c r="DB125" s="808"/>
      <c r="DC125" s="808"/>
      <c r="DD125" s="808"/>
      <c r="DE125" s="808"/>
      <c r="DF125" s="809"/>
      <c r="DG125" s="841" t="s">
        <v>239</v>
      </c>
      <c r="DH125" s="825"/>
      <c r="DI125" s="825"/>
      <c r="DJ125" s="825"/>
      <c r="DK125" s="825"/>
      <c r="DL125" s="825" t="s">
        <v>239</v>
      </c>
      <c r="DM125" s="825"/>
      <c r="DN125" s="825"/>
      <c r="DO125" s="825"/>
      <c r="DP125" s="825"/>
      <c r="DQ125" s="825" t="s">
        <v>470</v>
      </c>
      <c r="DR125" s="825"/>
      <c r="DS125" s="825"/>
      <c r="DT125" s="825"/>
      <c r="DU125" s="825"/>
      <c r="DV125" s="826" t="s">
        <v>470</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470</v>
      </c>
      <c r="AB126" s="780"/>
      <c r="AC126" s="780"/>
      <c r="AD126" s="780"/>
      <c r="AE126" s="781"/>
      <c r="AF126" s="782" t="s">
        <v>239</v>
      </c>
      <c r="AG126" s="780"/>
      <c r="AH126" s="780"/>
      <c r="AI126" s="780"/>
      <c r="AJ126" s="781"/>
      <c r="AK126" s="782" t="s">
        <v>470</v>
      </c>
      <c r="AL126" s="780"/>
      <c r="AM126" s="780"/>
      <c r="AN126" s="780"/>
      <c r="AO126" s="781"/>
      <c r="AP126" s="821" t="s">
        <v>239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488</v>
      </c>
      <c r="CQ126" s="752"/>
      <c r="CR126" s="752"/>
      <c r="CS126" s="752"/>
      <c r="CT126" s="752"/>
      <c r="CU126" s="752"/>
      <c r="CV126" s="752"/>
      <c r="CW126" s="752"/>
      <c r="CX126" s="752"/>
      <c r="CY126" s="752"/>
      <c r="CZ126" s="752"/>
      <c r="DA126" s="752"/>
      <c r="DB126" s="752"/>
      <c r="DC126" s="752"/>
      <c r="DD126" s="752"/>
      <c r="DE126" s="752"/>
      <c r="DF126" s="753"/>
      <c r="DG126" s="816" t="s">
        <v>239</v>
      </c>
      <c r="DH126" s="817"/>
      <c r="DI126" s="817"/>
      <c r="DJ126" s="817"/>
      <c r="DK126" s="817"/>
      <c r="DL126" s="817" t="s">
        <v>470</v>
      </c>
      <c r="DM126" s="817"/>
      <c r="DN126" s="817"/>
      <c r="DO126" s="817"/>
      <c r="DP126" s="817"/>
      <c r="DQ126" s="817" t="s">
        <v>239</v>
      </c>
      <c r="DR126" s="817"/>
      <c r="DS126" s="817"/>
      <c r="DT126" s="817"/>
      <c r="DU126" s="817"/>
      <c r="DV126" s="794" t="s">
        <v>239</v>
      </c>
      <c r="DW126" s="794"/>
      <c r="DX126" s="794"/>
      <c r="DY126" s="794"/>
      <c r="DZ126" s="795"/>
    </row>
    <row r="127" spans="1:130" s="230" customFormat="1" ht="26.25" customHeight="1" x14ac:dyDescent="0.15">
      <c r="A127" s="886"/>
      <c r="B127" s="887"/>
      <c r="C127" s="818" t="s">
        <v>489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84559</v>
      </c>
      <c r="AB127" s="780"/>
      <c r="AC127" s="780"/>
      <c r="AD127" s="780"/>
      <c r="AE127" s="781"/>
      <c r="AF127" s="782">
        <v>81333</v>
      </c>
      <c r="AG127" s="780"/>
      <c r="AH127" s="780"/>
      <c r="AI127" s="780"/>
      <c r="AJ127" s="781"/>
      <c r="AK127" s="782">
        <v>74520</v>
      </c>
      <c r="AL127" s="780"/>
      <c r="AM127" s="780"/>
      <c r="AN127" s="780"/>
      <c r="AO127" s="781"/>
      <c r="AP127" s="821">
        <v>0.3</v>
      </c>
      <c r="AQ127" s="822"/>
      <c r="AR127" s="822"/>
      <c r="AS127" s="822"/>
      <c r="AT127" s="823"/>
      <c r="AU127" s="232"/>
      <c r="AV127" s="232"/>
      <c r="AW127" s="232"/>
      <c r="AX127" s="824"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494</v>
      </c>
      <c r="CQ127" s="752"/>
      <c r="CR127" s="752"/>
      <c r="CS127" s="752"/>
      <c r="CT127" s="752"/>
      <c r="CU127" s="752"/>
      <c r="CV127" s="752"/>
      <c r="CW127" s="752"/>
      <c r="CX127" s="752"/>
      <c r="CY127" s="752"/>
      <c r="CZ127" s="752"/>
      <c r="DA127" s="752"/>
      <c r="DB127" s="752"/>
      <c r="DC127" s="752"/>
      <c r="DD127" s="752"/>
      <c r="DE127" s="752"/>
      <c r="DF127" s="753"/>
      <c r="DG127" s="816" t="s">
        <v>239</v>
      </c>
      <c r="DH127" s="817"/>
      <c r="DI127" s="817"/>
      <c r="DJ127" s="817"/>
      <c r="DK127" s="817"/>
      <c r="DL127" s="817" t="s">
        <v>470</v>
      </c>
      <c r="DM127" s="817"/>
      <c r="DN127" s="817"/>
      <c r="DO127" s="817"/>
      <c r="DP127" s="817"/>
      <c r="DQ127" s="817" t="s">
        <v>239</v>
      </c>
      <c r="DR127" s="817"/>
      <c r="DS127" s="817"/>
      <c r="DT127" s="817"/>
      <c r="DU127" s="817"/>
      <c r="DV127" s="794" t="s">
        <v>470</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1385510</v>
      </c>
      <c r="AB128" s="801"/>
      <c r="AC128" s="801"/>
      <c r="AD128" s="801"/>
      <c r="AE128" s="802"/>
      <c r="AF128" s="803">
        <v>1368663</v>
      </c>
      <c r="AG128" s="801"/>
      <c r="AH128" s="801"/>
      <c r="AI128" s="801"/>
      <c r="AJ128" s="802"/>
      <c r="AK128" s="803">
        <v>1349558</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239</v>
      </c>
      <c r="BG128" s="787"/>
      <c r="BH128" s="787"/>
      <c r="BI128" s="787"/>
      <c r="BJ128" s="787"/>
      <c r="BK128" s="787"/>
      <c r="BL128" s="810"/>
      <c r="BM128" s="786">
        <v>11.83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498</v>
      </c>
      <c r="CQ128" s="730"/>
      <c r="CR128" s="730"/>
      <c r="CS128" s="730"/>
      <c r="CT128" s="730"/>
      <c r="CU128" s="730"/>
      <c r="CV128" s="730"/>
      <c r="CW128" s="730"/>
      <c r="CX128" s="730"/>
      <c r="CY128" s="730"/>
      <c r="CZ128" s="730"/>
      <c r="DA128" s="730"/>
      <c r="DB128" s="730"/>
      <c r="DC128" s="730"/>
      <c r="DD128" s="730"/>
      <c r="DE128" s="730"/>
      <c r="DF128" s="731"/>
      <c r="DG128" s="790" t="s">
        <v>239</v>
      </c>
      <c r="DH128" s="791"/>
      <c r="DI128" s="791"/>
      <c r="DJ128" s="791"/>
      <c r="DK128" s="791"/>
      <c r="DL128" s="791" t="s">
        <v>239</v>
      </c>
      <c r="DM128" s="791"/>
      <c r="DN128" s="791"/>
      <c r="DO128" s="791"/>
      <c r="DP128" s="791"/>
      <c r="DQ128" s="791" t="s">
        <v>239</v>
      </c>
      <c r="DR128" s="791"/>
      <c r="DS128" s="791"/>
      <c r="DT128" s="791"/>
      <c r="DU128" s="791"/>
      <c r="DV128" s="792" t="s">
        <v>239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28461312</v>
      </c>
      <c r="AB129" s="780"/>
      <c r="AC129" s="780"/>
      <c r="AD129" s="780"/>
      <c r="AE129" s="781"/>
      <c r="AF129" s="782">
        <v>30179654</v>
      </c>
      <c r="AG129" s="780"/>
      <c r="AH129" s="780"/>
      <c r="AI129" s="780"/>
      <c r="AJ129" s="781"/>
      <c r="AK129" s="782">
        <v>29488593</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415</v>
      </c>
      <c r="BG129" s="771"/>
      <c r="BH129" s="771"/>
      <c r="BI129" s="771"/>
      <c r="BJ129" s="771"/>
      <c r="BK129" s="771"/>
      <c r="BL129" s="772"/>
      <c r="BM129" s="770">
        <v>16.829999999999998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3468656</v>
      </c>
      <c r="AB130" s="780"/>
      <c r="AC130" s="780"/>
      <c r="AD130" s="780"/>
      <c r="AE130" s="781"/>
      <c r="AF130" s="782">
        <v>3561161</v>
      </c>
      <c r="AG130" s="780"/>
      <c r="AH130" s="780"/>
      <c r="AI130" s="780"/>
      <c r="AJ130" s="781"/>
      <c r="AK130" s="782">
        <v>3614646</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24992656</v>
      </c>
      <c r="AB131" s="764"/>
      <c r="AC131" s="764"/>
      <c r="AD131" s="764"/>
      <c r="AE131" s="765"/>
      <c r="AF131" s="766">
        <v>26618493</v>
      </c>
      <c r="AG131" s="764"/>
      <c r="AH131" s="764"/>
      <c r="AI131" s="764"/>
      <c r="AJ131" s="765"/>
      <c r="AK131" s="766">
        <v>25873947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239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6.6617969690000001</v>
      </c>
      <c r="AB132" s="745"/>
      <c r="AC132" s="745"/>
      <c r="AD132" s="745"/>
      <c r="AE132" s="746"/>
      <c r="AF132" s="747">
        <v>5.361051056</v>
      </c>
      <c r="AG132" s="745"/>
      <c r="AH132" s="745"/>
      <c r="AI132" s="745"/>
      <c r="AJ132" s="746"/>
      <c r="AK132" s="747">
        <v>4.6423686340000003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7.7</v>
      </c>
      <c r="AB133" s="724"/>
      <c r="AC133" s="724"/>
      <c r="AD133" s="724"/>
      <c r="AE133" s="725"/>
      <c r="AF133" s="723">
        <v>6.5</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S0m2WDqMWUgmRd7BsJ5OvHXbA0lJIXhSLKiWAjYmM82ZN9/HmUqebZHlGpsQ/EIYz39UjMzCLpqfJuywMhcEQ==" saltValue="kML+iNmY9uyiHrH7Erp38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hZ/imLUzSeeflD354I2FkVr2v+yTeOFt6+bthgRl/ZvfMU9L1yzU85nc8vU9cFjLjjoCf+zi8pQTItM/JdnfQ==" saltValue="Ez3pcUkDYGl8H2WCdhkI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h56jTXz/7EbSzWq+1Sa8hp2SmbQrimgfWT50r11g0Qma5ACy0ufocqttzDsqMLSm8EQYcOVOxmRlZuBVU/A==" saltValue="FUvbtX2idXj3RnXr69L6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7141846</v>
      </c>
      <c r="AP9" s="281">
        <v>50158</v>
      </c>
      <c r="AQ9" s="282">
        <v>66247</v>
      </c>
      <c r="AR9" s="283">
        <v>-24.3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1244423</v>
      </c>
      <c r="AP10" s="284">
        <v>8740</v>
      </c>
      <c r="AQ10" s="285">
        <v>4001</v>
      </c>
      <c r="AR10" s="286">
        <v>118.4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v>952526</v>
      </c>
      <c r="AP11" s="284">
        <v>6690</v>
      </c>
      <c r="AQ11" s="285">
        <v>2117</v>
      </c>
      <c r="AR11" s="286">
        <v>216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521</v>
      </c>
      <c r="AP12" s="284" t="s">
        <v>521</v>
      </c>
      <c r="AQ12" s="285">
        <v>23</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237716</v>
      </c>
      <c r="AP13" s="284">
        <v>1670</v>
      </c>
      <c r="AQ13" s="285">
        <v>2449</v>
      </c>
      <c r="AR13" s="286">
        <v>-31.8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216468</v>
      </c>
      <c r="AP14" s="284">
        <v>1520</v>
      </c>
      <c r="AQ14" s="285">
        <v>1636</v>
      </c>
      <c r="AR14" s="286">
        <v>-7.1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-402392</v>
      </c>
      <c r="AP15" s="284">
        <v>-2826</v>
      </c>
      <c r="AQ15" s="285">
        <v>-3889</v>
      </c>
      <c r="AR15" s="286">
        <v>-27.3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9390587</v>
      </c>
      <c r="AP16" s="284">
        <v>65951</v>
      </c>
      <c r="AQ16" s="285">
        <v>72585</v>
      </c>
      <c r="AR16" s="286">
        <v>-9.1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4.8899999999999997</v>
      </c>
      <c r="AP21" s="298">
        <v>6.82</v>
      </c>
      <c r="AQ21" s="299">
        <v>-1.93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101.9</v>
      </c>
      <c r="AP22" s="303">
        <v>99.4</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3901033</v>
      </c>
      <c r="AP32" s="312">
        <v>27397</v>
      </c>
      <c r="AQ32" s="313">
        <v>38122</v>
      </c>
      <c r="AR32" s="314">
        <v>-28.1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521</v>
      </c>
      <c r="AP34" s="312" t="s">
        <v>521</v>
      </c>
      <c r="AQ34" s="313">
        <v>19</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1945272</v>
      </c>
      <c r="AP35" s="312">
        <v>13662</v>
      </c>
      <c r="AQ35" s="313">
        <v>11292</v>
      </c>
      <c r="AR35" s="314">
        <v>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202933</v>
      </c>
      <c r="AP36" s="312">
        <v>1425</v>
      </c>
      <c r="AQ36" s="313">
        <v>1617</v>
      </c>
      <c r="AR36" s="314">
        <v>-11.9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v>116130</v>
      </c>
      <c r="AP37" s="312">
        <v>816</v>
      </c>
      <c r="AQ37" s="313">
        <v>410</v>
      </c>
      <c r="AR37" s="314">
        <v>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-1349558</v>
      </c>
      <c r="AP39" s="312">
        <v>-9478</v>
      </c>
      <c r="AQ39" s="313">
        <v>-6908</v>
      </c>
      <c r="AR39" s="314">
        <v>37.200000000000003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-3614646</v>
      </c>
      <c r="AP40" s="312">
        <v>-25386</v>
      </c>
      <c r="AQ40" s="313">
        <v>-33487</v>
      </c>
      <c r="AR40" s="314">
        <v>-24.2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1201164</v>
      </c>
      <c r="AP41" s="312">
        <v>8436</v>
      </c>
      <c r="AQ41" s="313">
        <v>11065</v>
      </c>
      <c r="AR41" s="314">
        <v>-23.8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7556196</v>
      </c>
      <c r="AN51" s="334">
        <v>51915</v>
      </c>
      <c r="AO51" s="335">
        <v>9.8000000000000007</v>
      </c>
      <c r="AP51" s="336">
        <v>46402</v>
      </c>
      <c r="AQ51" s="337">
        <v>-11.3</v>
      </c>
      <c r="AR51" s="338">
        <v>21.1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2749552</v>
      </c>
      <c r="AN52" s="342">
        <v>18891</v>
      </c>
      <c r="AO52" s="343">
        <v>14.6</v>
      </c>
      <c r="AP52" s="344">
        <v>26897</v>
      </c>
      <c r="AQ52" s="345">
        <v>-6.3</v>
      </c>
      <c r="AR52" s="346">
        <v>20.9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7111204</v>
      </c>
      <c r="AN53" s="334">
        <v>49157</v>
      </c>
      <c r="AO53" s="335">
        <v>-5.3</v>
      </c>
      <c r="AP53" s="336">
        <v>66343</v>
      </c>
      <c r="AQ53" s="337">
        <v>43</v>
      </c>
      <c r="AR53" s="338">
        <v>-48.3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4028628</v>
      </c>
      <c r="AN54" s="342">
        <v>27849</v>
      </c>
      <c r="AO54" s="343">
        <v>47.4</v>
      </c>
      <c r="AP54" s="344">
        <v>34529</v>
      </c>
      <c r="AQ54" s="345">
        <v>28.4</v>
      </c>
      <c r="AR54" s="346">
        <v>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6633590</v>
      </c>
      <c r="AN55" s="334">
        <v>46036</v>
      </c>
      <c r="AO55" s="335">
        <v>-6.3</v>
      </c>
      <c r="AP55" s="336">
        <v>56416</v>
      </c>
      <c r="AQ55" s="337">
        <v>-15</v>
      </c>
      <c r="AR55" s="338">
        <v>8.6999999999999993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2920372</v>
      </c>
      <c r="AN56" s="342">
        <v>20267</v>
      </c>
      <c r="AO56" s="343">
        <v>-27.2</v>
      </c>
      <c r="AP56" s="344">
        <v>32623</v>
      </c>
      <c r="AQ56" s="345">
        <v>-5.5</v>
      </c>
      <c r="AR56" s="346">
        <v>-21.7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6133803</v>
      </c>
      <c r="AN57" s="334">
        <v>42720</v>
      </c>
      <c r="AO57" s="335">
        <v>-7.2</v>
      </c>
      <c r="AP57" s="336">
        <v>49217</v>
      </c>
      <c r="AQ57" s="337">
        <v>-12.8</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3326050</v>
      </c>
      <c r="AN58" s="342">
        <v>23165</v>
      </c>
      <c r="AO58" s="343">
        <v>14.3</v>
      </c>
      <c r="AP58" s="344">
        <v>27232</v>
      </c>
      <c r="AQ58" s="345">
        <v>-16.5</v>
      </c>
      <c r="AR58" s="346">
        <v>30.8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6300738</v>
      </c>
      <c r="AN59" s="334">
        <v>44251</v>
      </c>
      <c r="AO59" s="335">
        <v>3.6</v>
      </c>
      <c r="AP59" s="336">
        <v>49211</v>
      </c>
      <c r="AQ59" s="337">
        <v>0</v>
      </c>
      <c r="AR59" s="338">
        <v>3.6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3071412</v>
      </c>
      <c r="AN60" s="342">
        <v>21571</v>
      </c>
      <c r="AO60" s="343">
        <v>-6.9</v>
      </c>
      <c r="AP60" s="344">
        <v>28367</v>
      </c>
      <c r="AQ60" s="345">
        <v>4.2</v>
      </c>
      <c r="AR60" s="346">
        <v>-11.1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6747106</v>
      </c>
      <c r="AN61" s="349">
        <v>46816</v>
      </c>
      <c r="AO61" s="350">
        <v>-1.1000000000000001</v>
      </c>
      <c r="AP61" s="351">
        <v>53518</v>
      </c>
      <c r="AQ61" s="352">
        <v>0.8</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3219203</v>
      </c>
      <c r="AN62" s="342">
        <v>22349</v>
      </c>
      <c r="AO62" s="343">
        <v>8.4</v>
      </c>
      <c r="AP62" s="344">
        <v>29930</v>
      </c>
      <c r="AQ62" s="345">
        <v>0.9</v>
      </c>
      <c r="AR62" s="346">
        <v>7.5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XSttUf/z+kI6HxNWDFQZJMT0txERXDhBz6pzXhz9HwYCdzJBP6xdBt5ilY3KvbbMAU44ClxLVS5bQcwl6PCpA==" saltValue="O6RCkcrsJ9vMEqvaEo2J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oel8Ib6+Wch/cppOTchQgOkw8+GXTI4VDk7K7h7D77rFZlP+v0bBkAZGjj4QWBpmYBy4NxTtf1i+LXNVaoEnEw==" saltValue="OEAREA0FDEeDl3VccGsV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VqwV1m7N0MHabc0mAAK6ftqqe4w/Luml+WybmTw273yG+Cwqs22J4V4yIvnd6TVegMnbgVnjnUo0ZG0ngPIc5A==" saltValue="2hBNn4E989bqhnahbr2e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27.01</v>
      </c>
      <c r="G47" s="12">
        <v>27.2</v>
      </c>
      <c r="H47" s="12">
        <v>23.68</v>
      </c>
      <c r="I47" s="12">
        <v>35.229999999999997</v>
      </c>
      <c r="J47" s="13">
        <v>36.159999999999997</v>
      </c>
    </row>
    <row r="48" spans="2:10" ht="57.75" customHeight="1" x14ac:dyDescent="0.15">
      <c r="B48" s="14"/>
      <c r="C48" s="1141" t="s">
        <v>4</v>
      </c>
      <c r="D48" s="1141"/>
      <c r="E48" s="1142"/>
      <c r="F48" s="15">
        <v>8.83</v>
      </c>
      <c r="G48" s="16">
        <v>5.18</v>
      </c>
      <c r="H48" s="16">
        <v>6.48</v>
      </c>
      <c r="I48" s="16">
        <v>12.26</v>
      </c>
      <c r="J48" s="17">
        <v>8.85</v>
      </c>
    </row>
    <row r="49" spans="2:10" ht="57.75" customHeight="1" thickBot="1" x14ac:dyDescent="0.2">
      <c r="B49" s="18"/>
      <c r="C49" s="1143" t="s">
        <v>5</v>
      </c>
      <c r="D49" s="1143"/>
      <c r="E49" s="1144"/>
      <c r="F49" s="19">
        <v>1.69</v>
      </c>
      <c r="G49" s="20" t="s">
        <v>567</v>
      </c>
      <c r="H49" s="20" t="s">
        <v>568</v>
      </c>
      <c r="I49" s="20">
        <v>19.05</v>
      </c>
      <c r="J49" s="21" t="s">
        <v>569</v>
      </c>
    </row>
    <row r="50" spans="2:10" x14ac:dyDescent="0.15"/>
  </sheetData>
  <sheetProtection algorithmName="SHA-512" hashValue="10m6QQuEhT/wwQWj32FGe1k+IlQwHd5LhxN/lBQqAVxy3eNzlXDUr0wjEbKMhWYAYl9O4hafONrBxPDUvzgV+Q==" saltValue="mZZ53A+YFVP7poxMcRKi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2024-03-18T00:06:24Z</cp:lastPrinted>
  <dcterms:created xsi:type="dcterms:W3CDTF">2024-03-14T02:47:24Z</dcterms:created>
  <dcterms:modified xsi:type="dcterms:W3CDTF">2024-03-18T00:06:30Z</dcterms:modified>
  <cp:category/>
</cp:coreProperties>
</file>