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UMU\Desktop\"/>
    </mc:Choice>
  </mc:AlternateContent>
  <xr:revisionPtr revIDLastSave="0" documentId="13_ncr:1_{893C9205-E1C6-4AF6-B24C-2FE726013B5F}" xr6:coauthVersionLast="47" xr6:coauthVersionMax="47" xr10:uidLastSave="{00000000-0000-0000-0000-000000000000}"/>
  <bookViews>
    <workbookView xWindow="-108" yWindow="-108" windowWidth="23256" windowHeight="140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U63" i="12" l="1"/>
  <c r="AP63" i="12"/>
  <c r="AP23" i="12"/>
  <c r="AA23" i="12"/>
  <c r="V23" i="12"/>
  <c r="Q23" i="12"/>
  <c r="AA7"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<sst xmlns="http://schemas.openxmlformats.org/spreadsheetml/2006/main" count="1138" uniqueCount="591">
  <si>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</si>
  <si>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</si>
  <si>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</si>
  <si>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</si>
  <si>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</si>
  <si>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</si>
  <si>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</si>
  <si>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</si>
  <si>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</si>
  <si>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</si>
  <si>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</si>
  <si>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</si>
  <si>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</si>
  <si>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</si>
  <si>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</si>
  <si>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</si>
  <si>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</si>
  <si>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</si>
  <si>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</si>
  <si>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</si>
  <si>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</si>
  <si>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</si>
  <si>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</si>
  <si>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</si>
  <si>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</si>
  <si>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</si>
  <si>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</si>
  <si>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</si>
  <si>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</si>
  <si>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</si>
  <si>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</si>
  <si>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</si>
  <si>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</si>
  <si>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</si>
  <si>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</si>
  <si>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</si>
  <si>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</si>
  <si>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</si>
  <si>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</si>
  <si>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</si>
  <si>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</si>
  <si>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</si>
  <si>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</si>
  <si>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</si>
  <si>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</si>
  <si>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</si>
  <si>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</si>
  <si>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</si>
  <si>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</si>
  <si>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</si>
  <si>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</si>
  <si>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</si>
  <si>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</si>
  <si>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</si>
  <si>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</si>
  <si>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</si>
  <si>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</si>
  <si>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</si>
  <si>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</si>
  <si>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</si>
  <si>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</si>
  <si>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</si>
  <si>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</si>
  <si>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</si>
  <si>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</si>
  <si>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</si>
  <si>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</si>
  <si>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</si>
  <si>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</si>
  <si>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</si>
  <si>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</si>
  <si>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</si>
  <si>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</si>
  <si>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</si>
  <si>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</si>
  <si>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</si>
  <si>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</si>
  <si>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</si>
  <si>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</si>
  <si>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</si>
  <si>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</si>
  <si>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</si>
  <si>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</si>
  <si>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</si>
  <si>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</si>
  <si>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</si>
  <si>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</si>
  <si>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</si>
  <si>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</si>
  <si>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</si>
  <si>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</si>
  <si>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</si>
  <si>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</si>
  <si>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</si>
  <si>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</si>
  <si>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</si>
  <si>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</si>
  <si>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</si>
  <si>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</si>
  <si>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</si>
  <si>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</si>
  <si>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</si>
  <si>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</si>
  <si>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</si>
  <si>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</si>
  <si>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</si>
  <si>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</si>
  <si>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</si>
  <si>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</si>
  <si>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</si>
  <si>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</si>
  <si>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</si>
  <si>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</si>
  <si>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</si>
  <si>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</si>
  <si>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</si>
  <si>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</si>
  <si>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</si>
  <si>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</si>
  <si>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</si>
  <si>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</si>
  <si>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</si>
  <si>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</si>
  <si>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</si>
  <si>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</si>
  <si>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</si>
  <si>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</si>
  <si>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</si>
  <si>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</si>
  <si>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</si>
  <si>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</si>
  <si>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</si>
  <si>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</si>
  <si>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</si>
  <si>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</si>
  <si>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</si>
  <si>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</si>
  <si>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</si>
  <si>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</si>
  <si>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</si>
  <si>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</si>
  <si>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</si>
  <si>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</si>
  <si>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</si>
  <si>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</si>
  <si>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</si>
  <si>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</si>
  <si>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</si>
  <si>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</si>
  <si>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</si>
  <si>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</si>
  <si>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</si>
  <si>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</si>
  <si>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</si>
  <si>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</si>
  <si>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</si>
  <si>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</si>
  <si>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</si>
  <si>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</si>
  <si>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</si>
  <si>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</si>
  <si>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</si>
  <si>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</si>
  <si>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</si>
  <si>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</si>
  <si>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</si>
  <si>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</si>
  <si>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</si>
  <si>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</si>
  <si>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</si>
  <si>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</si>
  <si>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</si>
  <si>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</si>
  <si>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</si>
  <si>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</si>
  <si>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</si>
  <si>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</si>
  <si>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</si>
  <si>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</si>
  <si>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</si>
  <si>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</si>
  <si>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</si>
  <si>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</si>
  <si>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</si>
  <si>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</si>
  <si>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</si>
  <si>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</si>
  <si>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</si>
  <si>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</si>
  <si>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</si>
  <si>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</si>
  <si>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</si>
  <si>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</si>
  <si>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</si>
  <si>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</si>
  <si>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</si>
  <si>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</si>
  <si>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</si>
  <si>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</si>
  <si>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</si>
  <si>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</si>
  <si>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</si>
  <si>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</si>
  <si>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</si>
  <si>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</si>
  <si>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</si>
  <si>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</si>
  <si>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</si>
  <si>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</si>
  <si>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</si>
  <si>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</si>
  <si>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</si>
  <si>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</si>
  <si>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</si>
  <si>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静岡県川根本町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</si>
  <si>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</si>
  <si>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</si>
  <si>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</si>
  <si>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</si>
  <si>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</si>
  <si>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</si>
  <si>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</si>
  <si>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</si>
  <si>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</si>
  <si>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</si>
  <si>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</si>
  <si>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</si>
  <si>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</si>
  <si>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</si>
  <si>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</si>
  <si>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</si>
  <si>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</si>
  <si>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</si>
  <si>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</si>
  <si>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</si>
  <si>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</si>
  <si>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</si>
  <si>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</si>
  <si>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</si>
  <si>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</si>
  <si>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</si>
  <si>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</si>
  <si>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</si>
  <si>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</si>
  <si>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</si>
  <si>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</si>
  <si>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</si>
  <si>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</si>
  <si>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</si>
  <si>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</si>
  <si>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</si>
  <si>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</si>
  <si>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</si>
  <si>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</si>
  <si>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</si>
  <si>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</si>
  <si>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</si>
  <si>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</si>
  <si>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</si>
  <si>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</si>
  <si>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</si>
  <si>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</si>
  <si>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</si>
  <si>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</si>
  <si>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</si>
  <si>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</si>
  <si>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</si>
  <si>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</si>
  <si>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</si>
  <si>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</si>
  <si>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</si>
  <si>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</si>
  <si>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</si>
  <si>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</si>
  <si>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</si>
  <si>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</si>
  <si>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</si>
  <si>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</si>
  <si>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</si>
  <si>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</si>
  <si>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</si>
  <si>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</si>
  <si>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</si>
  <si>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</si>
  <si>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</si>
  <si>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</si>
  <si>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</si>
  <si>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</si>
  <si>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</si>
  <si>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</si>
  <si>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</si>
  <si>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</si>
  <si>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</si>
  <si>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</si>
  <si>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</si>
  <si>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</si>
  <si>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</si>
  <si>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</si>
  <si>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</si>
  <si>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</si>
  <si>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</si>
  <si>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</si>
  <si>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</si>
  <si>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</si>
  <si>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</si>
  <si>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</si>
  <si>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</si>
  <si>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</si>
  <si>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</si>
  <si>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</si>
  <si>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</si>
  <si>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</si>
  <si>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</si>
  <si>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</si>
  <si>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</si>
  <si>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</si>
  <si>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</si>
  <si>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</si>
  <si>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</si>
  <si>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</si>
  <si>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</si>
  <si>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</si>
  <si>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</si>
  <si>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</si>
  <si>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</si>
  <si>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</si>
  <si>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</si>
  <si>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</si>
  <si>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</si>
  <si>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</si>
  <si>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</si>
  <si>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</si>
  <si>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</si>
  <si>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</si>
  <si>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</si>
  <si>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</si>
  <si>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</si>
  <si>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</si>
  <si>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</si>
  <si>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</si>
  <si>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</si>
  <si>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</si>
  <si>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</si>
  <si>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</si>
  <si>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</si>
  <si>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</si>
  <si>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</si>
  <si>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</si>
  <si>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</si>
  <si>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</si>
  <si>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</si>
  <si>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</si>
  <si>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</si>
  <si>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</si>
  <si>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</si>
  <si>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</si>
  <si>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</si>
  <si>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</si>
  <si>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</si>
  <si>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</si>
  <si>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</si>
  <si>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</si>
  <si>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</si>
  <si>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</si>
  <si>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</si>
  <si>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</si>
  <si>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</si>
  <si>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静岡県川根本町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</si>
  <si>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</si>
  <si>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</si>
  <si>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</si>
  <si>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</si>
  <si>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</si>
  <si>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</si>
  <si>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</si>
  <si>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</si>
  <si>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</si>
  <si>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</si>
  <si>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</si>
  <si>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</si>
  <si>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</si>
  <si>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</si>
  <si>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</si>
  <si>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</si>
  <si>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</si>
  <si>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</si>
  <si>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</si>
  <si>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</si>
  <si>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</si>
  <si>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</si>
  <si>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</si>
  <si>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</si>
  <si>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</si>
  <si>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</si>
  <si>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</si>
  <si>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</si>
  <si>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</si>
  <si>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</si>
  <si>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</si>
  <si>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</si>
  <si>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</si>
  <si>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</si>
  <si>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</si>
  <si>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</si>
  <si>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</si>
  <si>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</si>
  <si>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</si>
  <si>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</si>
  <si>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</si>
  <si>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</si>
  <si>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</si>
  <si>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</si>
  <si>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</si>
  <si>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</si>
  <si>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</si>
  <si>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</si>
  <si>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</si>
  <si>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</si>
  <si>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</si>
  <si>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</si>
  <si>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</si>
  <si>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</si>
  <si>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</si>
  <si>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</si>
  <si>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</si>
  <si>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</si>
  <si>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</si>
  <si>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</si>
  <si>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</si>
  <si>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</si>
  <si>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</si>
  <si>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</si>
  <si>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</si>
  <si>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</si>
  <si>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</si>
  <si>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</si>
  <si>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</si>
  <si>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</si>
  <si>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</si>
  <si>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</si>
  <si>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</si>
  <si>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</si>
  <si>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</si>
  <si>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</si>
  <si>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</si>
  <si>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</si>
  <si>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</si>
  <si>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</si>
  <si>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</si>
  <si>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</si>
  <si>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</si>
  <si>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</si>
  <si>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</si>
  <si>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</si>
  <si>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</si>
  <si>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</si>
  <si>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</si>
  <si>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</si>
  <si>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</si>
  <si>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</si>
  <si>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</si>
  <si>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</si>
  <si>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</si>
  <si>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</si>
  <si>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</si>
  <si>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</si>
  <si>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</si>
  <si>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</si>
  <si>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</si>
  <si>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</si>
  <si>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</si>
  <si>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</si>
  <si>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</si>
  <si>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</si>
  <si>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</si>
  <si>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</si>
  <si>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</si>
  <si>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</si>
  <si>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</si>
  <si>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</si>
  <si>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</si>
  <si>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</si>
  <si>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</si>
  <si>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</si>
  <si>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</si>
  <si>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</si>
  <si>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</si>
  <si>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</si>
  <si>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</si>
  <si>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</si>
  <si>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</si>
  <si>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</si>
  <si>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</si>
  <si>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</si>
  <si>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</si>
  <si>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</si>
  <si>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</si>
  <si>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</si>
  <si>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</si>
  <si>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</si>
  <si>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</si>
  <si>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</si>
  <si>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</si>
  <si>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</si>
  <si>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</si>
  <si>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</si>
  <si>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</si>
  <si>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</si>
  <si>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</si>
  <si>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</si>
  <si>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</si>
  <si>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</si>
  <si>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</si>
  <si>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</si>
  <si>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</si>
  <si>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</si>
  <si>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</si>
  <si>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</si>
  <si>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</si>
  <si>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</si>
  <si>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</si>
  <si>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</si>
  <si>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</si>
  <si>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</si>
  <si>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</si>
  <si>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</si>
  <si>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</si>
  <si>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</si>
  <si>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</si>
  <si>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</si>
  <si>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</si>
  <si>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</si>
  <si>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</si>
  <si>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</si>
  <si>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</si>
  <si>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</si>
  <si>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</si>
  <si>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</si>
  <si>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</si>
  <si>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</si>
  <si>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</si>
  <si>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</si>
  <si>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</si>
  <si>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</si>
  <si>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</si>
  <si>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</si>
  <si>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</si>
  <si>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</si>
  <si>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</si>
  <si>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</si>
  <si>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</si>
  <si>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</si>
  <si>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</si>
  <si>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</si>
  <si>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</si>
  <si>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</si>
  <si>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</si>
  <si>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</si>
  <si>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</si>
  <si>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</si>
  <si>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</si>
  <si>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</si>
  <si>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6.28</t>
  </si>
  <si>
    <t>▲ 1.84</t>
  </si>
  <si>
    <t>一般会計</t>
  </si>
  <si>
    <t>簡易水道事業特別会計</t>
  </si>
  <si>
    <t>国民健康保険事業特別会計</t>
  </si>
  <si>
    <t>介護保険事業特別会計</t>
  </si>
  <si>
    <t>いやしの里診療所事業特別会計</t>
  </si>
  <si>
    <t>後期高齢者医療事業特別会計</t>
  </si>
  <si>
    <t>訪問看護事業特別会計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</si>
  <si>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</si>
  <si>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</si>
  <si>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</si>
  <si>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</si>
  <si>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</si>
  <si>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</si>
  <si>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</si>
  <si>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</si>
  <si>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phoneticPr fontId="5"/>
  </si>
  <si>
    <t>社会福祉基金</t>
    <phoneticPr fontId="2"/>
  </si>
  <si>
    <t>まちづくり基金</t>
    <phoneticPr fontId="2"/>
  </si>
  <si>
    <t>林業振興基金</t>
    <phoneticPr fontId="2"/>
  </si>
  <si>
    <t>水と森の環境保全基金</t>
    <phoneticPr fontId="2"/>
  </si>
  <si>
    <t xml:space="preserve"> -</t>
    <phoneticPr fontId="2"/>
  </si>
  <si>
    <t>静岡県市町総合事務組合</t>
    <phoneticPr fontId="2"/>
  </si>
  <si>
    <t>-</t>
    <phoneticPr fontId="2"/>
  </si>
  <si>
    <t>駿遠学園管理組合</t>
    <phoneticPr fontId="2"/>
  </si>
  <si>
    <t>静岡県後期高齢者医療広域連合(普通会計)</t>
    <phoneticPr fontId="2"/>
  </si>
  <si>
    <t>静岡県後期高齢者医療広域連合(事業会計)</t>
    <phoneticPr fontId="2"/>
  </si>
  <si>
    <t>静岡地方税滞納整理機構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</si>
</sst>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95E2-4356-904F-F8903F4D8F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138843</c:v>
                </c:pt>
                <c:pt idx="1">
                  <c:v>103413</c:v>
                </c:pt>
                <c:pt idx="2">
                  <c:v>247007</c:v>
                </c:pt>
                <c:pt idx="3">
                  <c:v>117233</c:v>
                </c:pt>
                <c:pt idx="4">
                  <c:v>86943</c:v>
                </c:pt>
              </c:numCache>
            </c:numRef>
          </c:val>
          <c:smooth val="0"/>
          <c:extLst>
            <c:ext xmlns:c16="http://schemas.microsoft.com/office/drawing/2014/chart" uri="{C3380CC4-5D6E-409C-BE32-E72D297353CC}">
              <c16:uniqueId val="{00000001-95E2-4356-904F-F8903F4D8F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5.35</c:v>
                </c:pt>
                <c:pt idx="1">
                  <c:v>4.51</c:v>
                </c:pt>
                <c:pt idx="2">
                  <c:v>8.75</c:v>
                </c:pt>
                <c:pt idx="3">
                  <c:v>17.239999999999998</c:v>
                </c:pt>
                <c:pt idx="4">
                  <c:v>19.8</c:v>
                </c:pt>
              </c:numCache>
            </c:numRef>
          </c:val>
          <c:extLst>
            <c:ext xmlns:c16="http://schemas.microsoft.com/office/drawing/2014/chart" uri="{C3380CC4-5D6E-409C-BE32-E72D297353CC}">
              <c16:uniqueId val="{00000000-FADE-4514-A8F2-68B9619DCD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23.87</c:v>
                </c:pt>
                <c:pt idx="1">
                  <c:v>22.96</c:v>
                </c:pt>
                <c:pt idx="2">
                  <c:v>22.3</c:v>
                </c:pt>
                <c:pt idx="3">
                  <c:v>22.6</c:v>
                </c:pt>
                <c:pt idx="4">
                  <c:v>23.65</c:v>
                </c:pt>
              </c:numCache>
            </c:numRef>
          </c:val>
          <c:extLst>
            <c:ext xmlns:c16="http://schemas.microsoft.com/office/drawing/2014/chart" uri="{C3380CC4-5D6E-409C-BE32-E72D297353CC}">
              <c16:uniqueId val="{00000001-FADE-4514-A8F2-68B9619DCD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-6.28</c:v>
                </c:pt>
                <c:pt idx="1">
                  <c:v>-1.84</c:v>
                </c:pt>
                <c:pt idx="2">
                  <c:v>4.45</c:v>
                </c:pt>
                <c:pt idx="3">
                  <c:v>10.5</c:v>
                </c:pt>
                <c:pt idx="4">
                  <c:v>1.82</c:v>
                </c:pt>
              </c:numCache>
            </c:numRef>
          </c:val>
          <c:smooth val="0"/>
          <c:extLst>
            <c:ext xmlns:c16="http://schemas.microsoft.com/office/drawing/2014/chart" uri="{C3380CC4-5D6E-409C-BE32-E72D297353CC}">
              <c16:uniqueId val="{00000002-FADE-4514-A8F2-68B9619DCD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17-4EA7-949F-32913CE3C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17-4EA7-949F-32913CE3CB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17-4EA7-949F-32913CE3CBDF}"/>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17-4EA7-949F-32913CE3CBD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5D17-4EA7-949F-32913CE3CBDF}"/>
            </c:ext>
          </c:extLst>
        </c:ser>
        <c:ser>
          <c:idx val="5"/>
          <c:order val="5"/>
          <c:tx>
            <c:strRef>
              <c:f>データシート!$A$32</c:f>
              <c:strCache>
                <c:ptCount val="1"/>
                <c:pt idx="0">
                  <c:v>いやしの里診療所事業特別会計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5D17-4EA7-949F-32913CE3CBD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0.68</c:v>
                </c:pt>
                <c:pt idx="2">
                  <c:v>#N/A</c:v>
                </c:pt>
                <c:pt idx="3">
                  <c:v>0.35</c:v>
                </c:pt>
                <c:pt idx="4">
                  <c:v>#N/A</c:v>
                </c:pt>
                <c:pt idx="5">
                  <c:v>0.25</c:v>
                </c:pt>
                <c:pt idx="6">
                  <c:v>#N/A</c:v>
                </c:pt>
                <c:pt idx="7">
                  <c:v>1.27</c:v>
                </c:pt>
                <c:pt idx="8">
                  <c:v>#N/A</c:v>
                </c:pt>
                <c:pt idx="9">
                  <c:v>0.32</c:v>
                </c:pt>
              </c:numCache>
            </c:numRef>
          </c:val>
          <c:extLst>
            <c:ext xmlns:c16="http://schemas.microsoft.com/office/drawing/2014/chart" uri="{C3380CC4-5D6E-409C-BE32-E72D297353CC}">
              <c16:uniqueId val="{00000006-5D17-4EA7-949F-32913CE3CBD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0.74</c:v>
                </c:pt>
                <c:pt idx="2">
                  <c:v>#N/A</c:v>
                </c:pt>
                <c:pt idx="3">
                  <c:v>0.56000000000000005</c:v>
                </c:pt>
                <c:pt idx="4">
                  <c:v>#N/A</c:v>
                </c:pt>
                <c:pt idx="5">
                  <c:v>0.28000000000000003</c:v>
                </c:pt>
                <c:pt idx="6">
                  <c:v>#N/A</c:v>
                </c:pt>
                <c:pt idx="7">
                  <c:v>0.49</c:v>
                </c:pt>
                <c:pt idx="8">
                  <c:v>#N/A</c:v>
                </c:pt>
                <c:pt idx="9">
                  <c:v>0.43</c:v>
                </c:pt>
              </c:numCache>
            </c:numRef>
          </c:val>
          <c:extLst>
            <c:ext xmlns:c16="http://schemas.microsoft.com/office/drawing/2014/chart" uri="{C3380CC4-5D6E-409C-BE32-E72D297353CC}">
              <c16:uniqueId val="{00000007-5D17-4EA7-949F-32913CE3CBD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0.12</c:v>
                </c:pt>
                <c:pt idx="2">
                  <c:v>#N/A</c:v>
                </c:pt>
                <c:pt idx="3">
                  <c:v>0.24</c:v>
                </c:pt>
                <c:pt idx="4">
                  <c:v>#N/A</c:v>
                </c:pt>
                <c:pt idx="5">
                  <c:v>0.27</c:v>
                </c:pt>
                <c:pt idx="6">
                  <c:v>#N/A</c:v>
                </c:pt>
                <c:pt idx="7">
                  <c:v>0.45</c:v>
                </c:pt>
                <c:pt idx="8">
                  <c:v>#N/A</c:v>
                </c:pt>
                <c:pt idx="9">
                  <c:v>0.51</c:v>
                </c:pt>
              </c:numCache>
            </c:numRef>
          </c:val>
          <c:extLst>
            <c:ext xmlns:c16="http://schemas.microsoft.com/office/drawing/2014/chart" uri="{C3380CC4-5D6E-409C-BE32-E72D297353CC}">
              <c16:uniqueId val="{00000008-5D17-4EA7-949F-32913CE3CB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5.34</c:v>
                </c:pt>
                <c:pt idx="2">
                  <c:v>#N/A</c:v>
                </c:pt>
                <c:pt idx="3">
                  <c:v>4.5</c:v>
                </c:pt>
                <c:pt idx="4">
                  <c:v>#N/A</c:v>
                </c:pt>
                <c:pt idx="5">
                  <c:v>8.74</c:v>
                </c:pt>
                <c:pt idx="6">
                  <c:v>#N/A</c:v>
                </c:pt>
                <c:pt idx="7">
                  <c:v>17.23</c:v>
                </c:pt>
                <c:pt idx="8">
                  <c:v>#N/A</c:v>
                </c:pt>
                <c:pt idx="9">
                  <c:v>19.77</c:v>
                </c:pt>
              </c:numCache>
            </c:numRef>
          </c:val>
          <c:extLst>
            <c:ext xmlns:c16="http://schemas.microsoft.com/office/drawing/2014/chart" uri="{C3380CC4-5D6E-409C-BE32-E72D297353CC}">
              <c16:uniqueId val="{00000009-5D17-4EA7-949F-32913CE3CB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619</c:v>
                </c:pt>
                <c:pt idx="5">
                  <c:v>636</c:v>
                </c:pt>
                <c:pt idx="8">
                  <c:v>592</c:v>
                </c:pt>
                <c:pt idx="11">
                  <c:v>585</c:v>
                </c:pt>
                <c:pt idx="14">
                  <c:v>534</c:v>
                </c:pt>
              </c:numCache>
            </c:numRef>
          </c:val>
          <c:extLst>
            <c:ext xmlns:c16="http://schemas.microsoft.com/office/drawing/2014/chart" uri="{C3380CC4-5D6E-409C-BE32-E72D297353CC}">
              <c16:uniqueId val="{00000000-934B-4E7E-BC39-B062E8D5DB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4B-4E7E-BC39-B062E8D5DB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4B-4E7E-BC39-B062E8D5DB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4B-4E7E-BC39-B062E8D5DB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c:v>
                </c:pt>
                <c:pt idx="3">
                  <c:v>39</c:v>
                </c:pt>
                <c:pt idx="6">
                  <c:v>35</c:v>
                </c:pt>
                <c:pt idx="9">
                  <c:v>34</c:v>
                </c:pt>
                <c:pt idx="12">
                  <c:v>36</c:v>
                </c:pt>
              </c:numCache>
            </c:numRef>
          </c:val>
          <c:extLst>
            <c:ext xmlns:c16="http://schemas.microsoft.com/office/drawing/2014/chart" uri="{C3380CC4-5D6E-409C-BE32-E72D297353CC}">
              <c16:uniqueId val="{00000004-934B-4E7E-BC39-B062E8D5DB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4B-4E7E-BC39-B062E8D5DB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4B-4E7E-BC39-B062E8D5DB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693</c:v>
                </c:pt>
                <c:pt idx="3">
                  <c:v>638</c:v>
                </c:pt>
                <c:pt idx="6">
                  <c:v>591</c:v>
                </c:pt>
                <c:pt idx="9">
                  <c:v>549</c:v>
                </c:pt>
                <c:pt idx="12">
                  <c:v>550</c:v>
                </c:pt>
              </c:numCache>
            </c:numRef>
          </c:val>
          <c:extLst>
            <c:ext xmlns:c16="http://schemas.microsoft.com/office/drawing/2014/chart" uri="{C3380CC4-5D6E-409C-BE32-E72D297353CC}">
              <c16:uniqueId val="{00000007-934B-4E7E-BC39-B062E8D5DB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c:v>
                </c:pt>
                <c:pt idx="2">
                  <c:v>#N/A</c:v>
                </c:pt>
                <c:pt idx="3">
                  <c:v>#N/A</c:v>
                </c:pt>
                <c:pt idx="4">
                  <c:v>41</c:v>
                </c:pt>
                <c:pt idx="5">
                  <c:v>#N/A</c:v>
                </c:pt>
                <c:pt idx="6">
                  <c:v>#N/A</c:v>
                </c:pt>
                <c:pt idx="7">
                  <c:v>34</c:v>
                </c:pt>
                <c:pt idx="8">
                  <c:v>#N/A</c:v>
                </c:pt>
                <c:pt idx="9">
                  <c:v>#N/A</c:v>
                </c:pt>
                <c:pt idx="10">
                  <c:v>-2</c:v>
                </c:pt>
                <c:pt idx="11">
                  <c:v>#N/A</c:v>
                </c:pt>
                <c:pt idx="12">
                  <c:v>#N/A</c:v>
                </c:pt>
                <c:pt idx="13">
                  <c:v>52</c:v>
                </c:pt>
                <c:pt idx="14">
                  <c:v>#N/A</c:v>
                </c:pt>
              </c:numCache>
            </c:numRef>
          </c:val>
          <c:smooth val="0"/>
          <c:extLst>
            <c:ext xmlns:c16="http://schemas.microsoft.com/office/drawing/2014/chart" uri="{C3380CC4-5D6E-409C-BE32-E72D297353CC}">
              <c16:uniqueId val="{00000008-934B-4E7E-BC39-B062E8D5DB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5579</c:v>
                </c:pt>
                <c:pt idx="5">
                  <c:v>5411</c:v>
                </c:pt>
                <c:pt idx="8">
                  <c:v>5089</c:v>
                </c:pt>
                <c:pt idx="11">
                  <c:v>4835</c:v>
                </c:pt>
                <c:pt idx="14">
                  <c:v>4567</c:v>
                </c:pt>
              </c:numCache>
            </c:numRef>
          </c:val>
          <c:extLst>
            <c:ext xmlns:c16="http://schemas.microsoft.com/office/drawing/2014/chart" uri="{C3380CC4-5D6E-409C-BE32-E72D297353CC}">
              <c16:uniqueId val="{00000000-9353-4E25-965F-024B866679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c:v>
                </c:pt>
                <c:pt idx="5">
                  <c:v>44</c:v>
                </c:pt>
                <c:pt idx="8">
                  <c:v>51</c:v>
                </c:pt>
                <c:pt idx="11">
                  <c:v>62</c:v>
                </c:pt>
                <c:pt idx="14">
                  <c:v>55</c:v>
                </c:pt>
              </c:numCache>
            </c:numRef>
          </c:val>
          <c:extLst>
            <c:ext xmlns:c16="http://schemas.microsoft.com/office/drawing/2014/chart" uri="{C3380CC4-5D6E-409C-BE32-E72D297353CC}">
              <c16:uniqueId val="{00000001-9353-4E25-965F-024B866679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2168</c:v>
                </c:pt>
                <c:pt idx="5">
                  <c:v>2160</c:v>
                </c:pt>
                <c:pt idx="8">
                  <c:v>2154</c:v>
                </c:pt>
                <c:pt idx="11">
                  <c:v>2274</c:v>
                </c:pt>
                <c:pt idx="14">
                  <c:v>2295</c:v>
                </c:pt>
              </c:numCache>
            </c:numRef>
          </c:val>
          <c:extLst>
            <c:ext xmlns:c16="http://schemas.microsoft.com/office/drawing/2014/chart" uri="{C3380CC4-5D6E-409C-BE32-E72D297353CC}">
              <c16:uniqueId val="{00000002-9353-4E25-965F-024B866679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53-4E25-965F-024B866679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53-4E25-965F-024B866679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53-4E25-965F-024B866679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1307</c:v>
                </c:pt>
                <c:pt idx="3">
                  <c:v>1309</c:v>
                </c:pt>
                <c:pt idx="6">
                  <c:v>1283</c:v>
                </c:pt>
                <c:pt idx="9">
                  <c:v>1283</c:v>
                </c:pt>
                <c:pt idx="12">
                  <c:v>1287</c:v>
                </c:pt>
              </c:numCache>
            </c:numRef>
          </c:val>
          <c:extLst>
            <c:ext xmlns:c16="http://schemas.microsoft.com/office/drawing/2014/chart" uri="{C3380CC4-5D6E-409C-BE32-E72D297353CC}">
              <c16:uniqueId val="{00000006-9353-4E25-965F-024B866679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53-4E25-965F-024B866679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329</c:v>
                </c:pt>
                <c:pt idx="3">
                  <c:v>381</c:v>
                </c:pt>
                <c:pt idx="6">
                  <c:v>389</c:v>
                </c:pt>
                <c:pt idx="9">
                  <c:v>412</c:v>
                </c:pt>
                <c:pt idx="12">
                  <c:v>384</c:v>
                </c:pt>
              </c:numCache>
            </c:numRef>
          </c:val>
          <c:extLst>
            <c:ext xmlns:c16="http://schemas.microsoft.com/office/drawing/2014/chart" uri="{C3380CC4-5D6E-409C-BE32-E72D297353CC}">
              <c16:uniqueId val="{00000008-9353-4E25-965F-024B866679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53-4E25-965F-024B866679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5551</c:v>
                </c:pt>
                <c:pt idx="3">
                  <c:v>5321</c:v>
                </c:pt>
                <c:pt idx="6">
                  <c:v>5072</c:v>
                </c:pt>
                <c:pt idx="9">
                  <c:v>4847</c:v>
                </c:pt>
                <c:pt idx="12">
                  <c:v>4601</c:v>
                </c:pt>
              </c:numCache>
            </c:numRef>
          </c:val>
          <c:extLst>
            <c:ext xmlns:c16="http://schemas.microsoft.com/office/drawing/2014/chart" uri="{C3380CC4-5D6E-409C-BE32-E72D297353CC}">
              <c16:uniqueId val="{0000000A-9353-4E25-965F-024B866679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53-4E25-965F-024B866679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879</c:v>
                </c:pt>
                <c:pt idx="1">
                  <c:v>943</c:v>
                </c:pt>
                <c:pt idx="2">
                  <c:v>945</c:v>
                </c:pt>
              </c:numCache>
            </c:numRef>
          </c:val>
          <c:extLst>
            <c:ext xmlns:c16="http://schemas.microsoft.com/office/drawing/2014/chart" uri="{C3380CC4-5D6E-409C-BE32-E72D297353CC}">
              <c16:uniqueId val="{00000000-F9C2-422E-8B8F-1721B47186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c:v>
                </c:pt>
                <c:pt idx="1">
                  <c:v>125</c:v>
                </c:pt>
                <c:pt idx="2">
                  <c:v>125</c:v>
                </c:pt>
              </c:numCache>
            </c:numRef>
          </c:val>
          <c:extLst>
            <c:ext xmlns:c16="http://schemas.microsoft.com/office/drawing/2014/chart" uri="{C3380CC4-5D6E-409C-BE32-E72D297353CC}">
              <c16:uniqueId val="{00000001-F9C2-422E-8B8F-1721B47186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2004</c:v>
                </c:pt>
                <c:pt idx="1">
                  <c:v>2045</c:v>
                </c:pt>
                <c:pt idx="2">
                  <c:v>2052</c:v>
                </c:pt>
              </c:numCache>
            </c:numRef>
          </c:val>
          <c:extLst>
            <c:ext xmlns:c16="http://schemas.microsoft.com/office/drawing/2014/chart" uri="{C3380CC4-5D6E-409C-BE32-E72D297353CC}">
              <c16:uniqueId val="{00000002-F9C2-422E-8B8F-1721B47186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元利償還金については、近年大規模事業もなく、借入額を抑えていたことにより、償還が進み、年々減少する結果となってい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とほぼ同額となっている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また、借入れしている地方債の多くは交付税措置の対象であることから、元利償還額の増減に合わせ、</a:t>
          </a:r>
          <a:r>
            <a:rPr kumimoji="1" lang="ja-JP" altLang="en-US" sz="1100" b="0" i="0" u="none" strike="noStrike" kern="0" cap="none" spc="0" normalizeH="0" baseline="0" noProof="0">
              <a:ln>
                <a:noFill/>
              </a:ln>
              <a:solidFill>
                <a:prstClr val="black"/>
              </a:solidFill>
              <a:effectLst/>
              <a:uLnTx/>
              <a:uFillTx/>
              <a:latin typeface="+mn-lt"/>
              <a:ea typeface="+mn-ea"/>
              <a:cs typeface="+mn-cs"/>
            </a:rPr>
            <a:t>基本的に</a:t>
          </a:r>
          <a:r>
            <a:rPr kumimoji="1" lang="ja-JP" altLang="ja-JP" sz="1100" b="0" i="0" u="none" strike="noStrike" kern="0" cap="none" spc="0" normalizeH="0" baseline="0" noProof="0">
              <a:ln>
                <a:noFill/>
              </a:ln>
              <a:solidFill>
                <a:prstClr val="black"/>
              </a:solidFill>
              <a:effectLst/>
              <a:uLnTx/>
              <a:uFillTx/>
              <a:latin typeface="+mn-lt"/>
              <a:ea typeface="+mn-ea"/>
              <a:cs typeface="+mn-cs"/>
            </a:rPr>
            <a:t>算入公債費等も増減する状況となっている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H26</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の大規模事業の元金償還が進み、減少傾向となっている。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借入れている地方債の多くが交付税措置の対象であることから、充当可能財源等の基準財政需要額算入見込額は、地方債の現在高にほぼ比例し増減する状況となっている。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また、財政調整基金など充当可能基金の残高確保にも努めていることにより、近年は、充当可能財源等が将来負担額を上回る状態が続き、将来負担比率の分子の値は、マイナス数値となっている。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ただし、経常一般財源の減少により、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まで財政調整基金の取崩しを行っていたこともあるため、将来負担額が充当可能財源等を上回ることがないよう引き続き財政健全化に取り組んでいく必要がある。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静岡県川根本町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年度末の基金残高は約</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千万円と前年度から約</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万円の増加となっている。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及び</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においては、普通交付税の</a:t>
          </a:r>
          <a:r>
            <a:rPr kumimoji="1" lang="ja-JP" altLang="en-US" sz="1100" b="0" i="0" u="none" strike="noStrike" kern="0" cap="none" spc="0" normalizeH="0" baseline="0" noProof="0">
              <a:ln>
                <a:noFill/>
              </a:ln>
              <a:solidFill>
                <a:prstClr val="black"/>
              </a:solidFill>
              <a:effectLst/>
              <a:uLnTx/>
              <a:uFillTx/>
              <a:latin typeface="+mn-lt"/>
              <a:ea typeface="+mn-ea"/>
              <a:cs typeface="+mn-cs"/>
            </a:rPr>
            <a:t>追加交付よる減債基金の積立に伴う増加、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コロナ禍による経常事業の中止、縮小に</a:t>
          </a:r>
          <a:r>
            <a:rPr kumimoji="1" lang="ja-JP" altLang="en-US" sz="1100" b="0" i="0" u="none" strike="noStrike" kern="0" cap="none" spc="0" normalizeH="0" baseline="0" noProof="0">
              <a:ln>
                <a:noFill/>
              </a:ln>
              <a:solidFill>
                <a:prstClr val="black"/>
              </a:solidFill>
              <a:effectLst/>
              <a:uLnTx/>
              <a:uFillTx/>
              <a:latin typeface="+mn-lt"/>
              <a:ea typeface="+mn-ea"/>
              <a:cs typeface="+mn-cs"/>
            </a:rPr>
            <a:t>伴う</a:t>
          </a:r>
          <a:r>
            <a:rPr kumimoji="1" lang="ja-JP" altLang="ja-JP" sz="1100" b="0" i="0" u="none" strike="noStrike" kern="0" cap="none" spc="0" normalizeH="0" baseline="0" noProof="0">
              <a:ln>
                <a:noFill/>
              </a:ln>
              <a:solidFill>
                <a:prstClr val="black"/>
              </a:solidFill>
              <a:effectLst/>
              <a:uLnTx/>
              <a:uFillTx/>
              <a:latin typeface="+mn-lt"/>
              <a:ea typeface="+mn-ea"/>
              <a:cs typeface="+mn-cs"/>
            </a:rPr>
            <a:t>取崩しがな</a:t>
          </a:r>
          <a:r>
            <a:rPr kumimoji="1" lang="ja-JP" altLang="en-US" sz="1100" b="0" i="0" u="none" strike="noStrike" kern="0" cap="none" spc="0" normalizeH="0" baseline="0" noProof="0">
              <a:ln>
                <a:noFill/>
              </a:ln>
              <a:solidFill>
                <a:prstClr val="black"/>
              </a:solidFill>
              <a:effectLst/>
              <a:uLnTx/>
              <a:uFillTx/>
              <a:latin typeface="+mn-lt"/>
              <a:ea typeface="+mn-ea"/>
              <a:cs typeface="+mn-cs"/>
            </a:rPr>
            <a:t>かったことから</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残高が増加した。</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においても前年度繰越金が多かったこともあり、引続き基金の取崩しがなかったことから利子分の増加となった。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コロナ禍もあって、今後も地方税や普通交付税など一般財源における歳入の増減が不安定な状況が続くと見込まれ、財源不足の場合の補填財源として基金の必要性が高まることが想定されるため、今後も事業精査による歳出削減を進め、歳入規模に見合った予算編成としていくことにより、基金の残高確保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主な基金の使途</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地域振興基金：町民の連帯の強化及び地域振興に要する経費並びに高度情報基盤整備事業により整備した施設の運用及び更新に要する経費への充当</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社会福祉基金：地域福祉事業及び福祉施設の充実等に充当</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まちづくり基金：人材育成・交流事業・施設整備等のまちづくりの経費に充当</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林業振興基金：地域林業の振興に寄与するための施設の整備拡充及び従事者の育成等の経費に充当</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水と森の環境保全基金：地球温暖化防止、生態系の保存、景観など自然環境保全に取り組むための経費に充当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社会福祉基金、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まちづくり基金、</a:t>
          </a:r>
          <a:r>
            <a:rPr kumimoji="1" lang="ja-JP" altLang="ja-JP" sz="1100" b="0" i="0" u="none" strike="noStrike" kern="0" cap="none" spc="0" normalizeH="0" baseline="0" noProof="0">
              <a:ln>
                <a:noFill/>
              </a:ln>
              <a:solidFill>
                <a:prstClr val="black"/>
              </a:solidFill>
              <a:effectLst/>
              <a:uLnTx/>
              <a:uFillTx/>
              <a:latin typeface="+mn-lt"/>
              <a:ea typeface="+mn-ea"/>
              <a:cs typeface="+mn-cs"/>
            </a:rPr>
            <a:t>林業振興基金：利息分の増加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地域振興基金：毎年の利息や債権運用益を積立し、毎年度の事業の財源として活用していく予定</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社会福祉基金、まちづくり基金、林業振興基金、水の森の環境保全基金：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毎年の利息を積立し、基金の目的に合致する事業を実施する際の財源として活用していく予定</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万円と前年度から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200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万円の増加となっている。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以降は普通交付税の交付額が見込みより多いこともあり、取崩しを実施せずに済んでいる。</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5,000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万円積立</a:t>
          </a:r>
          <a:r>
            <a:rPr kumimoji="1" lang="ja-JP" altLang="en-US" sz="1100" b="0" i="0" u="none" strike="noStrike" kern="0" cap="none" spc="0" normalizeH="0" baseline="0" noProof="0">
              <a:ln>
                <a:noFill/>
              </a:ln>
              <a:solidFill>
                <a:prstClr val="black"/>
              </a:solidFill>
              <a:effectLst/>
              <a:uLnTx/>
              <a:uFillTx/>
              <a:latin typeface="+mn-lt"/>
              <a:ea typeface="+mn-ea"/>
              <a:cs typeface="+mn-cs"/>
            </a:rPr>
            <a:t>も行った。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も取崩しを行わずに済んだので、</a:t>
          </a:r>
          <a:r>
            <a:rPr kumimoji="1" lang="ja-JP" altLang="ja-JP" sz="1100" b="0" i="0" u="none" strike="noStrike" kern="0" cap="none" spc="0" normalizeH="0" baseline="0" noProof="0">
              <a:ln>
                <a:noFill/>
              </a:ln>
              <a:solidFill>
                <a:prstClr val="black"/>
              </a:solidFill>
              <a:effectLst/>
              <a:uLnTx/>
              <a:uFillTx/>
              <a:latin typeface="+mn-lt"/>
              <a:ea typeface="+mn-ea"/>
              <a:cs typeface="+mn-cs"/>
            </a:rPr>
            <a:t>利息の分増額となった。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事業再精査等による歳出削減を進め、歳入規模に見合った予算編成としていくことにより、基金取り崩し額を抑制していく。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突発的な事案が発生した際の財源として活用できるよう残高を維持していきたい。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年度末の基金残高は</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2,500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万円と</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と同額となっている。</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普通交付税で再交付された</a:t>
          </a:r>
          <a:r>
            <a:rPr kumimoji="1" lang="en-US" altLang="ja-JP" sz="1100" b="0" i="0" u="none" strike="noStrike" kern="0" cap="none" spc="0" normalizeH="0" baseline="0" noProof="0">
              <a:ln>
                <a:noFill/>
              </a:ln>
              <a:solidFill>
                <a:prstClr val="black"/>
              </a:solidFill>
              <a:effectLst/>
              <a:uLnTx/>
              <a:uFillTx/>
              <a:latin typeface="+mn-lt"/>
              <a:ea typeface="+mn-ea"/>
              <a:cs typeface="+mn-cs"/>
            </a:rPr>
            <a:t>5,000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万円を積立したため、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増額となった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特定の事業分として積み立てた原資があるため、当該事業の償還分として</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までは取り崩しを実施したことにより減少した。</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においては償還が終了したため、取崩しが行われていない。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今後の公債費や財政全体の状況に応じて取崩しを行う。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6,078
5,986
496.88
6,765,653
5,821,362
790,643
3,994,148
4,600,814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年々過疎化が進むにつれ、</a:t>
          </a:r>
          <a:r>
            <a:rPr kumimoji="1" lang="en-US" altLang="ja-JP" sz="1100" b="0" i="0" u="none" strike="noStrike" kern="0" cap="none" spc="0" normalizeH="0" baseline="0" noProof="0">
              <a:ln>
                <a:noFill/>
              </a:ln>
              <a:solidFill>
                <a:prstClr val="black"/>
              </a:solidFill>
              <a:effectLst/>
              <a:uLnTx/>
              <a:uFillTx/>
              <a:latin typeface="+mn-lt"/>
              <a:ea typeface="+mn-ea"/>
              <a:cs typeface="+mn-cs"/>
            </a:rPr>
            <a:t>65</a:t>
          </a:r>
          <a:r>
            <a:rPr kumimoji="1" lang="ja-JP" altLang="ja-JP" sz="1100" b="0" i="0" u="none" strike="noStrike" kern="0" cap="none" spc="0" normalizeH="0" baseline="0" noProof="0">
              <a:ln>
                <a:noFill/>
              </a:ln>
              <a:solidFill>
                <a:prstClr val="black"/>
              </a:solidFill>
              <a:effectLst/>
              <a:uLnTx/>
              <a:uFillTx/>
              <a:latin typeface="+mn-lt"/>
              <a:ea typeface="+mn-ea"/>
              <a:cs typeface="+mn-cs"/>
            </a:rPr>
            <a:t>歳以上の人口比率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高まっており、</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から</a:t>
          </a:r>
          <a:r>
            <a:rPr kumimoji="1" lang="ja-JP" altLang="ja-JP" sz="1100" b="0" i="0" u="none" strike="noStrike" kern="0" cap="none" spc="0" normalizeH="0" baseline="0" noProof="0">
              <a:ln>
                <a:noFill/>
              </a:ln>
              <a:solidFill>
                <a:prstClr val="black"/>
              </a:solidFill>
              <a:effectLst/>
              <a:uLnTx/>
              <a:uFillTx/>
              <a:latin typeface="+mn-lt"/>
              <a:ea typeface="+mn-ea"/>
              <a:cs typeface="+mn-cs"/>
            </a:rPr>
            <a:t>高齢化率は</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％を超え</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生産人口の減少は、茶業や林業を中心とした基盤産業の伸び悩みや商工業の停滞に繋がり、結果、町税収入の減少に歯止めがかからない状況である。加えて、当町にとって大きな財源となっている国有資産等所在市町村交付金が年々減少している影響も大きい。</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の財政力指数は、類似団体平均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と同率の</a:t>
          </a:r>
          <a:r>
            <a:rPr kumimoji="1" lang="ja-JP" altLang="ja-JP" sz="1100" b="0" i="0" u="none" strike="noStrike" kern="0" cap="none" spc="0" normalizeH="0" baseline="0" noProof="0">
              <a:ln>
                <a:noFill/>
              </a:ln>
              <a:solidFill>
                <a:prstClr val="black"/>
              </a:solidFill>
              <a:effectLst/>
              <a:uLnTx/>
              <a:uFillTx/>
              <a:latin typeface="+mn-lt"/>
              <a:ea typeface="+mn-ea"/>
              <a:cs typeface="+mn-cs"/>
            </a:rPr>
            <a:t>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H30</a:t>
          </a:r>
          <a:r>
            <a:rPr kumimoji="1" lang="ja-JP" altLang="ja-JP" sz="1100" b="0" i="0" u="none" strike="noStrike" kern="0" cap="none" spc="0" normalizeH="0" baseline="0" noProof="0">
              <a:ln>
                <a:noFill/>
              </a:ln>
              <a:solidFill>
                <a:prstClr val="black"/>
              </a:solidFill>
              <a:effectLst/>
              <a:uLnTx/>
              <a:uFillTx/>
              <a:latin typeface="+mn-lt"/>
              <a:ea typeface="+mn-ea"/>
              <a:cs typeface="+mn-cs"/>
            </a:rPr>
            <a:t>までは普通交付税合併算定</a:t>
          </a:r>
          <a:r>
            <a:rPr kumimoji="1" lang="ja-JP" altLang="en-US" sz="1100" b="0" i="0" u="none" strike="noStrike" kern="0" cap="none" spc="0" normalizeH="0" baseline="0" noProof="0">
              <a:ln>
                <a:noFill/>
              </a:ln>
              <a:solidFill>
                <a:prstClr val="black"/>
              </a:solidFill>
              <a:effectLst/>
              <a:uLnTx/>
              <a:uFillTx/>
              <a:latin typeface="+mn-lt"/>
              <a:ea typeface="+mn-ea"/>
              <a:cs typeface="+mn-cs"/>
            </a:rPr>
            <a:t>替</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による縮減などにより経常収支比率が年々上昇していた。</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からは合併当時に借入した合併特例債の償還が終了したため、下降傾向となっている。</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以降は、コロナ禍により中止や規模縮小となる事業が多く、経常的経費の支出が減少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していた</a:t>
          </a:r>
          <a:r>
            <a:rPr kumimoji="1" lang="ja-JP" altLang="ja-JP" sz="1100" b="0" i="0" u="none" strike="noStrike" kern="0" cap="none" spc="0" normalizeH="0" baseline="0" noProof="0">
              <a:ln>
                <a:noFill/>
              </a:ln>
              <a:solidFill>
                <a:prstClr val="black"/>
              </a:solidFill>
              <a:effectLst/>
              <a:uLnTx/>
              <a:uFillTx/>
              <a:latin typeface="+mn-lt"/>
              <a:ea typeface="+mn-ea"/>
              <a:cs typeface="+mn-cs"/>
            </a:rPr>
            <a:t>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は再開された事業も多く、前年度に比べ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51689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2609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63627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7087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63627</xdr:rowOff>
    </xdr:from>
    <xdr:to>
      <xdr:col>11</xdr:col>
      <xdr:colOff>31750</xdr:colOff>
      <xdr:row>63</xdr:row>
      <xdr:rowOff>128778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497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889</xdr:rowOff>
    </xdr:from>
    <xdr:to>
      <xdr:col>23</xdr:col>
      <xdr:colOff>184150</xdr:colOff>
      <xdr:row>62</xdr:row>
      <xdr:rowOff>102489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17416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31767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12827</xdr:rowOff>
    </xdr:from>
    <xdr:to>
      <xdr:col>11</xdr:col>
      <xdr:colOff>82550</xdr:colOff>
      <xdr:row>63</xdr:row>
      <xdr:rowOff>114427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正職員・会計年度任用職員の採用については抑制を図っているものの、町の規模に対し職員数が多い状態が続いている。観光や教育関係の管理施設が多く、維持運営費も多額となっており、類似団体平均を大きく上回る状況となっている。以前より、施設運営の見直し等について検討を行っているが、大きな改善に至っておらず、人口は減少する一方であるため、年々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人当たりの人件費・物件費等の決算額は増加している。</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に関しては物価高騰の影響もあり、例年に比べ増額幅が特に大きかった。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155682</xdr:rowOff>
    </xdr:from>
    <xdr:to>
      <xdr:col>23</xdr:col>
      <xdr:colOff>133350</xdr:colOff>
      <xdr:row>83</xdr:row>
      <xdr:rowOff>37506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4582"/>
          <a:ext cx="838200" cy="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132989</xdr:rowOff>
    </xdr:from>
    <xdr:to>
      <xdr:col>19</xdr:col>
      <xdr:colOff>133350</xdr:colOff>
      <xdr:row>82</xdr:row>
      <xdr:rowOff>155682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91889"/>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128805</xdr:rowOff>
    </xdr:from>
    <xdr:to>
      <xdr:col>15</xdr:col>
      <xdr:colOff>82550</xdr:colOff>
      <xdr:row>82</xdr:row>
      <xdr:rowOff>132989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87705"/>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120089</xdr:rowOff>
    </xdr:from>
    <xdr:to>
      <xdr:col>11</xdr:col>
      <xdr:colOff>31750</xdr:colOff>
      <xdr:row>82</xdr:row>
      <xdr:rowOff>128805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78989"/>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158156</xdr:rowOff>
    </xdr:from>
    <xdr:to>
      <xdr:col>23</xdr:col>
      <xdr:colOff>184150</xdr:colOff>
      <xdr:row>83</xdr:row>
      <xdr:rowOff>88306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130233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8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104882</xdr:rowOff>
    </xdr:from>
    <xdr:to>
      <xdr:col>19</xdr:col>
      <xdr:colOff>184150</xdr:colOff>
      <xdr:row>83</xdr:row>
      <xdr:rowOff>35032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19809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82189</xdr:rowOff>
    </xdr:from>
    <xdr:to>
      <xdr:col>15</xdr:col>
      <xdr:colOff>133350</xdr:colOff>
      <xdr:row>83</xdr:row>
      <xdr:rowOff>12339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168566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2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78005</xdr:rowOff>
    </xdr:from>
    <xdr:to>
      <xdr:col>11</xdr:col>
      <xdr:colOff>82550</xdr:colOff>
      <xdr:row>83</xdr:row>
      <xdr:rowOff>8155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164382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69289</xdr:rowOff>
    </xdr:from>
    <xdr:to>
      <xdr:col>7</xdr:col>
      <xdr:colOff>31750</xdr:colOff>
      <xdr:row>82</xdr:row>
      <xdr:rowOff>170889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155666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1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人事院勧告などを踏まえ、給与改定を実施しており、類似団体平均の数値を若干下回る状況となっている。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今後も、適正な水準の設定に努めていく。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2116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7710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15522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039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84</xdr:row>
      <xdr:rowOff>15522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122766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3688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正職員・会計年度任用職員の採用の抑制等により職員数削減を実施しているが、観光や教育施設など管理すべき町有施設が多く、それに応じた職員数が必要なため、依然として類似団体平均を大きく上回る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近年職員数は</a:t>
          </a:r>
          <a:r>
            <a:rPr kumimoji="1" lang="ja-JP" altLang="en-US" sz="1100" b="0" i="0" u="none" strike="noStrike" kern="0" cap="none" spc="0" normalizeH="0" baseline="0" noProof="0">
              <a:ln>
                <a:noFill/>
              </a:ln>
              <a:solidFill>
                <a:prstClr val="black"/>
              </a:solidFill>
              <a:effectLst/>
              <a:uLnTx/>
              <a:uFillTx/>
              <a:latin typeface="+mn-lt"/>
              <a:ea typeface="+mn-ea"/>
              <a:cs typeface="+mn-cs"/>
            </a:rPr>
            <a:t>微減</a:t>
          </a:r>
          <a:r>
            <a:rPr kumimoji="1" lang="ja-JP" altLang="ja-JP" sz="1100" b="0" i="0" u="none" strike="noStrike" kern="0" cap="none" spc="0" normalizeH="0" baseline="0" noProof="0">
              <a:ln>
                <a:noFill/>
              </a:ln>
              <a:solidFill>
                <a:prstClr val="black"/>
              </a:solidFill>
              <a:effectLst/>
              <a:uLnTx/>
              <a:uFillTx/>
              <a:latin typeface="+mn-lt"/>
              <a:ea typeface="+mn-ea"/>
              <a:cs typeface="+mn-cs"/>
            </a:rPr>
            <a:t>傾向にあるが、人口減少により、人口千人当たりの職員数は年々増加している。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146920</xdr:rowOff>
    </xdr:from>
    <xdr:to>
      <xdr:col>81</xdr:col>
      <xdr:colOff>44450</xdr:colOff>
      <xdr:row>65</xdr:row>
      <xdr:rowOff>20973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19720"/>
          <a:ext cx="8382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97282</xdr:rowOff>
    </xdr:from>
    <xdr:to>
      <xdr:col>77</xdr:col>
      <xdr:colOff>44450</xdr:colOff>
      <xdr:row>64</xdr:row>
      <xdr:rowOff>146920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70082"/>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77978</xdr:rowOff>
    </xdr:from>
    <xdr:to>
      <xdr:col>72</xdr:col>
      <xdr:colOff>203200</xdr:colOff>
      <xdr:row>64</xdr:row>
      <xdr:rowOff>97282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5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11793</xdr:rowOff>
    </xdr:from>
    <xdr:to>
      <xdr:col>68</xdr:col>
      <xdr:colOff>152400</xdr:colOff>
      <xdr:row>64</xdr:row>
      <xdr:rowOff>77978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84593"/>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141623</xdr:rowOff>
    </xdr:from>
    <xdr:to>
      <xdr:col>81</xdr:col>
      <xdr:colOff>95250</xdr:colOff>
      <xdr:row>65</xdr:row>
      <xdr:rowOff>71773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113700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96120</xdr:rowOff>
    </xdr:from>
    <xdr:to>
      <xdr:col>77</xdr:col>
      <xdr:colOff>95250</xdr:colOff>
      <xdr:row>65</xdr:row>
      <xdr:rowOff>26270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11047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5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46482</xdr:rowOff>
    </xdr:from>
    <xdr:to>
      <xdr:col>73</xdr:col>
      <xdr:colOff>44450</xdr:colOff>
      <xdr:row>64</xdr:row>
      <xdr:rowOff>148082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132859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27178</xdr:rowOff>
    </xdr:from>
    <xdr:to>
      <xdr:col>68</xdr:col>
      <xdr:colOff>203200</xdr:colOff>
      <xdr:row>64</xdr:row>
      <xdr:rowOff>128778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113555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132443</xdr:rowOff>
    </xdr:from>
    <xdr:to>
      <xdr:col>64</xdr:col>
      <xdr:colOff>152400</xdr:colOff>
      <xdr:row>64</xdr:row>
      <xdr:rowOff>62593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47370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将来負担比率と同じく、近年は大規模事業が減っていることから借入額を抑えられており、公債費の元利償還額も減少していることから、実質公債費比率は</a:t>
          </a:r>
          <a:r>
            <a:rPr kumimoji="1" lang="ja-JP" altLang="en-US" sz="1100" b="0" i="0" u="none" strike="noStrike" kern="0" cap="none" spc="0" normalizeH="0" baseline="0" noProof="0">
              <a:ln>
                <a:noFill/>
              </a:ln>
              <a:solidFill>
                <a:prstClr val="black"/>
              </a:solidFill>
              <a:effectLst/>
              <a:uLnTx/>
              <a:uFillTx/>
              <a:latin typeface="+mn-lt"/>
              <a:ea typeface="+mn-ea"/>
              <a:cs typeface="+mn-cs"/>
            </a:rPr>
            <a:t>低い水準を保って</a:t>
          </a:r>
          <a:r>
            <a:rPr kumimoji="1" lang="ja-JP" altLang="ja-JP" sz="1100" b="0" i="0" u="none" strike="noStrike" kern="0" cap="none" spc="0" normalizeH="0" baseline="0" noProof="0">
              <a:ln>
                <a:noFill/>
              </a:ln>
              <a:solidFill>
                <a:prstClr val="black"/>
              </a:solidFill>
              <a:effectLst/>
              <a:uLnTx/>
              <a:uFillTx/>
              <a:latin typeface="+mn-lt"/>
              <a:ea typeface="+mn-ea"/>
              <a:cs typeface="+mn-cs"/>
            </a:rPr>
            <a:t>おり、類似団体平均より低い比率となっている。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においても</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普通交付税の追加交付</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によって</a:t>
          </a:r>
          <a:r>
            <a:rPr kumimoji="1" lang="ja-JP" altLang="ja-JP" sz="1100" b="0" i="0" u="none" strike="noStrike" kern="0" cap="none" spc="0" normalizeH="0" baseline="0" noProof="0">
              <a:ln>
                <a:noFill/>
              </a:ln>
              <a:solidFill>
                <a:prstClr val="black"/>
              </a:solidFill>
              <a:effectLst/>
              <a:uLnTx/>
              <a:uFillTx/>
              <a:latin typeface="+mn-lt"/>
              <a:ea typeface="+mn-ea"/>
              <a:cs typeface="+mn-cs"/>
            </a:rPr>
            <a:t>交付額が増え</a:t>
          </a:r>
          <a:r>
            <a:rPr kumimoji="1" lang="ja-JP" altLang="en-US" sz="1100" b="0" i="0" u="none" strike="noStrike" kern="0" cap="none" spc="0" normalizeH="0" baseline="0" noProof="0">
              <a:ln>
                <a:noFill/>
              </a:ln>
              <a:solidFill>
                <a:prstClr val="black"/>
              </a:solidFill>
              <a:effectLst/>
              <a:uLnTx/>
              <a:uFillTx/>
              <a:latin typeface="+mn-lt"/>
              <a:ea typeface="+mn-ea"/>
              <a:cs typeface="+mn-cs"/>
            </a:rPr>
            <a:t>たこともあり、</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と同じ</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90932</xdr:rowOff>
    </xdr:from>
    <xdr:to>
      <xdr:col>81</xdr:col>
      <xdr:colOff>44450</xdr:colOff>
      <xdr:row>39</xdr:row>
      <xdr:rowOff>90932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77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90932</xdr:rowOff>
    </xdr:from>
    <xdr:to>
      <xdr:col>77</xdr:col>
      <xdr:colOff>44450</xdr:colOff>
      <xdr:row>39</xdr:row>
      <xdr:rowOff>148844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774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148844</xdr:rowOff>
    </xdr:from>
    <xdr:to>
      <xdr:col>72</xdr:col>
      <xdr:colOff>203200</xdr:colOff>
      <xdr:row>40</xdr:row>
      <xdr:rowOff>40132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353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93218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9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40132</xdr:rowOff>
    </xdr:from>
    <xdr:to>
      <xdr:col>81</xdr:col>
      <xdr:colOff>95250</xdr:colOff>
      <xdr:row>39</xdr:row>
      <xdr:rowOff>141732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56659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40132</xdr:rowOff>
    </xdr:from>
    <xdr:to>
      <xdr:col>77</xdr:col>
      <xdr:colOff>95250</xdr:colOff>
      <xdr:row>39</xdr:row>
      <xdr:rowOff>141732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151909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9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98044</xdr:rowOff>
    </xdr:from>
    <xdr:to>
      <xdr:col>73</xdr:col>
      <xdr:colOff>44450</xdr:colOff>
      <xdr:row>40</xdr:row>
      <xdr:rowOff>28194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38371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近年は起債額を抑えていることに加え、新規借入の地方債も交付税措置</a:t>
          </a:r>
          <a:r>
            <a:rPr kumimoji="1" lang="ja-JP" altLang="en-US" sz="1100" b="0" i="0" u="none" strike="noStrike" kern="0" cap="none" spc="0" normalizeH="0" baseline="0" noProof="0">
              <a:ln>
                <a:noFill/>
              </a:ln>
              <a:solidFill>
                <a:prstClr val="black"/>
              </a:solidFill>
              <a:effectLst/>
              <a:uLnTx/>
              <a:uFillTx/>
              <a:latin typeface="+mn-lt"/>
              <a:ea typeface="+mn-ea"/>
              <a:cs typeface="+mn-cs"/>
            </a:rPr>
            <a:t>率</a:t>
          </a:r>
          <a:r>
            <a:rPr kumimoji="1" lang="ja-JP" altLang="ja-JP" sz="1100" b="0" i="0" u="none" strike="noStrike" kern="0" cap="none" spc="0" normalizeH="0" baseline="0" noProof="0">
              <a:ln>
                <a:noFill/>
              </a:ln>
              <a:solidFill>
                <a:prstClr val="black"/>
              </a:solidFill>
              <a:effectLst/>
              <a:uLnTx/>
              <a:uFillTx/>
              <a:latin typeface="+mn-lt"/>
              <a:ea typeface="+mn-ea"/>
              <a:cs typeface="+mn-cs"/>
            </a:rPr>
            <a:t>の高い</a:t>
          </a:r>
          <a:r>
            <a:rPr kumimoji="1" lang="ja-JP" altLang="en-US" sz="1100" b="0" i="0" u="none" strike="noStrike" kern="0" cap="none" spc="0" normalizeH="0" baseline="0" noProof="0">
              <a:ln>
                <a:noFill/>
              </a:ln>
              <a:solidFill>
                <a:prstClr val="black"/>
              </a:solidFill>
              <a:effectLst/>
              <a:uLnTx/>
              <a:uFillTx/>
              <a:latin typeface="+mn-lt"/>
              <a:ea typeface="+mn-ea"/>
              <a:cs typeface="+mn-cs"/>
            </a:rPr>
            <a:t>地方債</a:t>
          </a:r>
          <a:r>
            <a:rPr kumimoji="1" lang="ja-JP" altLang="ja-JP" sz="1100" b="0" i="0" u="none" strike="noStrike" kern="0" cap="none" spc="0" normalizeH="0" baseline="0" noProof="0">
              <a:ln>
                <a:noFill/>
              </a:ln>
              <a:solidFill>
                <a:prstClr val="black"/>
              </a:solidFill>
              <a:effectLst/>
              <a:uLnTx/>
              <a:uFillTx/>
              <a:latin typeface="+mn-lt"/>
              <a:ea typeface="+mn-ea"/>
              <a:cs typeface="+mn-cs"/>
            </a:rPr>
            <a:t>を優先的に選択しているため、近年の将来負担比率はマイナス数値となっている。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ただ、今後、一般財源の減少や公共施設の大規模改修が予定されており、充当可能財源である基金が減少する可能性もあり、将来負担比率の悪化が懸念される。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6,078
5,986
496.88
6,765,653
5,821,362
790,643
3,994,148
4,600,814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職員適正化計画に基づき、職員数の削減など行政改革を推進してきたが、依然、観光施設や教育関係施設など町有施設が多く、直営施設の管理運営に必要な人件費も多額で、類似団体平均を上回る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6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69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23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町域が広いことから町有施設も点在しており、複数のある観光施設や教育施設の施設管理に多くの経費を要するため、類似団体平均を大きく上回る状況となっている。</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以降はコロナ禍による事業の中止や規模縮小が多く、減少傾向</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となっていたが、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は物価高騰により上昇となった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2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20</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12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27940</xdr:rowOff>
    </xdr:from>
    <xdr:to>
      <xdr:col>73</xdr:col>
      <xdr:colOff>180975</xdr:colOff>
      <xdr:row>21</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569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138430</xdr:rowOff>
    </xdr:from>
    <xdr:to>
      <xdr:col>69</xdr:col>
      <xdr:colOff>92075</xdr:colOff>
      <xdr:row>22</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738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148590</xdr:rowOff>
    </xdr:from>
    <xdr:to>
      <xdr:col>74</xdr:col>
      <xdr:colOff>31750</xdr:colOff>
      <xdr:row>20</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87630</xdr:rowOff>
    </xdr:from>
    <xdr:to>
      <xdr:col>69</xdr:col>
      <xdr:colOff>142875</xdr:colOff>
      <xdr:row>22</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7620</xdr:rowOff>
    </xdr:from>
    <xdr:to>
      <xdr:col>65</xdr:col>
      <xdr:colOff>53975</xdr:colOff>
      <xdr:row>22</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7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8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近年は児童数の減少に伴う保育園・幼稚園への給付費の減少</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老人保護措置費</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支給対象者の減少に伴い、支給額が減少傾向にあったが、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障がい者自立支援給付費</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支給が増え、</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増加となった。類似団体平均は前年度と同様</a:t>
          </a: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ja-JP" sz="1100" b="0" i="0" u="none" strike="noStrike" kern="0" cap="none" spc="0" normalizeH="0" baseline="0" noProof="0">
              <a:ln>
                <a:noFill/>
              </a:ln>
              <a:solidFill>
                <a:prstClr val="black"/>
              </a:solidFill>
              <a:effectLst/>
              <a:uLnTx/>
              <a:uFillTx/>
              <a:latin typeface="+mn-lt"/>
              <a:ea typeface="+mn-ea"/>
              <a:cs typeface="+mn-cs"/>
            </a:rPr>
            <a:t>％程度下回る状況である。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下回る状況となっているが、その他の経費の中では繰出金の占める割合が高く、特に介護保険事業会計における給付費に係る繰出金や後期高齢者医療給付費負担金に係る繰出金が多額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簡易水道事業会計においては、今後大規模事業の元利償還が始まるため、一般会計からの繰出金の増加が見込まれる。</a:t>
          </a:r>
          <a:r>
            <a:rPr kumimoji="1" lang="ja-JP" altLang="en-US" sz="1100" b="0" i="0" u="none" strike="noStrike" kern="0" cap="none" spc="0" normalizeH="0" baseline="0" noProof="0">
              <a:ln>
                <a:noFill/>
              </a:ln>
              <a:solidFill>
                <a:prstClr val="black"/>
              </a:solidFill>
              <a:effectLst/>
              <a:uLnTx/>
              <a:uFillTx/>
              <a:latin typeface="+mn-lt"/>
              <a:ea typeface="+mn-ea"/>
              <a:cs typeface="+mn-cs"/>
            </a:rPr>
            <a:t>全体的には横ばいに推移している。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16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常備消防事務や川根地区広域施設組合への負担金が多額となっていたことから、</a:t>
          </a:r>
          <a:r>
            <a:rPr kumimoji="1" lang="en-US" altLang="ja-JP" sz="1100" b="0" i="0" u="none" strike="noStrike" kern="0" cap="none" spc="0" normalizeH="0" baseline="0" noProof="0">
              <a:ln>
                <a:noFill/>
              </a:ln>
              <a:solidFill>
                <a:prstClr val="black"/>
              </a:solidFill>
              <a:effectLst/>
              <a:uLnTx/>
              <a:uFillTx/>
              <a:latin typeface="+mn-lt"/>
              <a:ea typeface="+mn-ea"/>
              <a:cs typeface="+mn-cs"/>
            </a:rPr>
            <a:t>H28</a:t>
          </a:r>
          <a:r>
            <a:rPr kumimoji="1" lang="ja-JP" altLang="ja-JP" sz="1100" b="0" i="0" u="none" strike="noStrike" kern="0" cap="none" spc="0" normalizeH="0" baseline="0" noProof="0">
              <a:ln>
                <a:noFill/>
              </a:ln>
              <a:solidFill>
                <a:prstClr val="black"/>
              </a:solidFill>
              <a:effectLst/>
              <a:uLnTx/>
              <a:uFillTx/>
              <a:latin typeface="+mn-lt"/>
              <a:ea typeface="+mn-ea"/>
              <a:cs typeface="+mn-cs"/>
            </a:rPr>
            <a:t>及び</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については類似団体平均を上回っていたが、川根地区広域施設組合が</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末をもって解散したことにより、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H30</a:t>
          </a:r>
          <a:r>
            <a:rPr kumimoji="1" lang="ja-JP" altLang="ja-JP" sz="1100" b="0" i="0" u="none" strike="noStrike" kern="0" cap="none" spc="0" normalizeH="0" baseline="0" noProof="0">
              <a:ln>
                <a:noFill/>
              </a:ln>
              <a:solidFill>
                <a:prstClr val="black"/>
              </a:solidFill>
              <a:effectLst/>
              <a:uLnTx/>
              <a:uFillTx/>
              <a:latin typeface="+mn-lt"/>
              <a:ea typeface="+mn-ea"/>
              <a:cs typeface="+mn-cs"/>
            </a:rPr>
            <a:t>からは補助金等支出が減少し、類似団体平均を下回る状況が横ばいに続いている。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H30</a:t>
          </a:r>
          <a:r>
            <a:rPr kumimoji="1" lang="ja-JP" altLang="ja-JP" sz="1100" b="0" i="0" u="none" strike="noStrike" kern="0" cap="none" spc="0" normalizeH="0" baseline="0" noProof="0">
              <a:ln>
                <a:noFill/>
              </a:ln>
              <a:solidFill>
                <a:prstClr val="black"/>
              </a:solidFill>
              <a:effectLst/>
              <a:uLnTx/>
              <a:uFillTx/>
              <a:latin typeface="+mn-lt"/>
              <a:ea typeface="+mn-ea"/>
              <a:cs typeface="+mn-cs"/>
            </a:rPr>
            <a:t>までは</a:t>
          </a:r>
          <a:r>
            <a:rPr kumimoji="1" lang="en-US" altLang="ja-JP" sz="1100" b="0" i="0" u="none" strike="noStrike" kern="0" cap="none" spc="0" normalizeH="0" baseline="0" noProof="0">
              <a:ln>
                <a:noFill/>
              </a:ln>
              <a:solidFill>
                <a:prstClr val="black"/>
              </a:solidFill>
              <a:effectLst/>
              <a:uLnTx/>
              <a:uFillTx/>
              <a:latin typeface="+mn-lt"/>
              <a:ea typeface="+mn-ea"/>
              <a:cs typeface="+mn-cs"/>
            </a:rPr>
            <a:t>H26</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に実施した大規模事業に伴い借入した地方債の元金償還が始まったため、類似団体平均を上回る状況となっていたが、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以降は、合併当時の起債の高額な償還が終了したこと、近年大規模事業の借入がないことから類似団体平均を下回る状況が続いている。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97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61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26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扶助費やその他の経費などの一部で類似団体平均を下回るものもあるが、人件費や物件費においては類似団体平均を大きく上回る状況となっている。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コロナ禍による事業の中止や規模縮小により経常経費が減少しているが、今後、一般財源の確保が困難となることが見込まれ、根本的な対策の検討が必要な状況になっている。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117856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760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78</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7607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51563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743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51563</xdr:rowOff>
    </xdr:from>
    <xdr:to>
      <xdr:col>69</xdr:col>
      <xdr:colOff>92075</xdr:colOff>
      <xdr:row>78</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2466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67056</xdr:rowOff>
    </xdr:from>
    <xdr:to>
      <xdr:col>82</xdr:col>
      <xdr:colOff>158750</xdr:colOff>
      <xdr:row>77</xdr:row>
      <xdr:rowOff>168656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39133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36847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763</xdr:rowOff>
    </xdr:from>
    <xdr:to>
      <xdr:col>69</xdr:col>
      <xdr:colOff>142875</xdr:colOff>
      <xdr:row>78</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87140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28194</xdr:rowOff>
    </xdr:from>
    <xdr:to>
      <xdr:col>65</xdr:col>
      <xdr:colOff>53975</xdr:colOff>
      <xdr:row>78</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114571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46371</xdr:rowOff>
    </xdr:from>
    <xdr:to>
      <xdr:col>29</xdr:col>
      <xdr:colOff>127000</xdr:colOff>
      <xdr:row>14</xdr:row>
      <xdr:rowOff>80350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94296"/>
          <a:ext cx="647700" cy="33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80350</xdr:rowOff>
    </xdr:from>
    <xdr:to>
      <xdr:col>26</xdr:col>
      <xdr:colOff>50800</xdr:colOff>
      <xdr:row>14</xdr:row>
      <xdr:rowOff>161055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28275"/>
          <a:ext cx="698500" cy="8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161055</xdr:rowOff>
    </xdr:from>
    <xdr:to>
      <xdr:col>22</xdr:col>
      <xdr:colOff>114300</xdr:colOff>
      <xdr:row>15</xdr:row>
      <xdr:rowOff>5580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08980"/>
          <a:ext cx="698500" cy="15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5580</xdr:rowOff>
    </xdr:from>
    <xdr:to>
      <xdr:col>18</xdr:col>
      <xdr:colOff>177800</xdr:colOff>
      <xdr:row>15</xdr:row>
      <xdr:rowOff>74206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24955"/>
          <a:ext cx="698500" cy="6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167021</xdr:rowOff>
    </xdr:from>
    <xdr:to>
      <xdr:col>29</xdr:col>
      <xdr:colOff>177800</xdr:colOff>
      <xdr:row>14</xdr:row>
      <xdr:rowOff>97171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4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29550</xdr:rowOff>
    </xdr:from>
    <xdr:to>
      <xdr:col>26</xdr:col>
      <xdr:colOff>101600</xdr:colOff>
      <xdr:row>14</xdr:row>
      <xdr:rowOff>131150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7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141327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4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110255</xdr:rowOff>
    </xdr:from>
    <xdr:to>
      <xdr:col>22</xdr:col>
      <xdr:colOff>165100</xdr:colOff>
      <xdr:row>15</xdr:row>
      <xdr:rowOff>40405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5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50582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126230</xdr:rowOff>
    </xdr:from>
    <xdr:to>
      <xdr:col>19</xdr:col>
      <xdr:colOff>38100</xdr:colOff>
      <xdr:row>15</xdr:row>
      <xdr:rowOff>56380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66557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4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23406</xdr:rowOff>
    </xdr:from>
    <xdr:to>
      <xdr:col>15</xdr:col>
      <xdr:colOff>101600</xdr:colOff>
      <xdr:row>15</xdr:row>
      <xdr:rowOff>125006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4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1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67455</xdr:rowOff>
    </xdr:from>
    <xdr:to>
      <xdr:col>29</xdr:col>
      <xdr:colOff>127000</xdr:colOff>
      <xdr:row>37</xdr:row>
      <xdr:rowOff>163413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92155"/>
          <a:ext cx="647700" cy="95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105228</xdr:rowOff>
    </xdr:from>
    <xdr:to>
      <xdr:col>26</xdr:col>
      <xdr:colOff>50800</xdr:colOff>
      <xdr:row>37</xdr:row>
      <xdr:rowOff>163413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29928"/>
          <a:ext cx="698500" cy="5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92503</xdr:rowOff>
    </xdr:from>
    <xdr:to>
      <xdr:col>22</xdr:col>
      <xdr:colOff>114300</xdr:colOff>
      <xdr:row>37</xdr:row>
      <xdr:rowOff>105228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17203"/>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148325</xdr:rowOff>
    </xdr:from>
    <xdr:to>
      <xdr:col>18</xdr:col>
      <xdr:colOff>177800</xdr:colOff>
      <xdr:row>37</xdr:row>
      <xdr:rowOff>92503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01575"/>
          <a:ext cx="698500" cy="11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16655</xdr:rowOff>
    </xdr:from>
    <xdr:to>
      <xdr:col>29</xdr:col>
      <xdr:colOff>177800</xdr:colOff>
      <xdr:row>37</xdr:row>
      <xdr:rowOff>118255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4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160182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112613</xdr:rowOff>
    </xdr:from>
    <xdr:to>
      <xdr:col>26</xdr:col>
      <xdr:colOff>101600</xdr:colOff>
      <xdr:row>37</xdr:row>
      <xdr:rowOff>214213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3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198990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23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54428</xdr:rowOff>
    </xdr:from>
    <xdr:to>
      <xdr:col>22</xdr:col>
      <xdr:colOff>165100</xdr:colOff>
      <xdr:row>37</xdr:row>
      <xdr:rowOff>156028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7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140805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41703</xdr:rowOff>
    </xdr:from>
    <xdr:to>
      <xdr:col>19</xdr:col>
      <xdr:colOff>38100</xdr:colOff>
      <xdr:row>37</xdr:row>
      <xdr:rowOff>143303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128080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5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97525</xdr:rowOff>
    </xdr:from>
    <xdr:to>
      <xdr:col>15</xdr:col>
      <xdr:colOff>101600</xdr:colOff>
      <xdr:row>37</xdr:row>
      <xdr:rowOff>27675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6,078
5,986
496.88
6,765,653
5,821,362
790,643
3,994,148
4,600,814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20316</xdr:rowOff>
    </xdr:from>
    <xdr:to>
      <xdr:col>24</xdr:col>
      <xdr:colOff>63500</xdr:colOff>
      <xdr:row>33</xdr:row>
      <xdr:rowOff>66703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78166"/>
          <a:ext cx="838200" cy="4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66703</xdr:rowOff>
    </xdr:from>
    <xdr:to>
      <xdr:col>19</xdr:col>
      <xdr:colOff>177800</xdr:colOff>
      <xdr:row>33</xdr:row>
      <xdr:rowOff>131242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24553"/>
          <a:ext cx="889000" cy="6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131242</xdr:rowOff>
    </xdr:from>
    <xdr:to>
      <xdr:col>15</xdr:col>
      <xdr:colOff>50800</xdr:colOff>
      <xdr:row>35</xdr:row>
      <xdr:rowOff>13339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89092"/>
          <a:ext cx="889000" cy="2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13339</xdr:rowOff>
    </xdr:from>
    <xdr:to>
      <xdr:col>10</xdr:col>
      <xdr:colOff>114300</xdr:colOff>
      <xdr:row>35</xdr:row>
      <xdr:rowOff>71284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14089"/>
          <a:ext cx="889000" cy="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140966</xdr:rowOff>
    </xdr:from>
    <xdr:to>
      <xdr:col>24</xdr:col>
      <xdr:colOff>114300</xdr:colOff>
      <xdr:row>33</xdr:row>
      <xdr:rowOff>71116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163843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7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15903</xdr:rowOff>
    </xdr:from>
    <xdr:to>
      <xdr:col>20</xdr:col>
      <xdr:colOff>38100</xdr:colOff>
      <xdr:row>33</xdr:row>
      <xdr:rowOff>117503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134030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44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80442</xdr:rowOff>
    </xdr:from>
    <xdr:to>
      <xdr:col>15</xdr:col>
      <xdr:colOff>101600</xdr:colOff>
      <xdr:row>34</xdr:row>
      <xdr:rowOff>10592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3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27119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51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133989</xdr:rowOff>
    </xdr:from>
    <xdr:to>
      <xdr:col>10</xdr:col>
      <xdr:colOff>165100</xdr:colOff>
      <xdr:row>35</xdr:row>
      <xdr:rowOff>64139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80666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3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20484</xdr:rowOff>
    </xdr:from>
    <xdr:to>
      <xdr:col>6</xdr:col>
      <xdr:colOff>38100</xdr:colOff>
      <xdr:row>35</xdr:row>
      <xdr:rowOff>122084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138611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79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171259</xdr:rowOff>
    </xdr:from>
    <xdr:to>
      <xdr:col>24</xdr:col>
      <xdr:colOff>63500</xdr:colOff>
      <xdr:row>58</xdr:row>
      <xdr:rowOff>44120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3909"/>
          <a:ext cx="838200" cy="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44120</xdr:rowOff>
    </xdr:from>
    <xdr:to>
      <xdr:col>19</xdr:col>
      <xdr:colOff>177800</xdr:colOff>
      <xdr:row>58</xdr:row>
      <xdr:rowOff>60940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88220"/>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33972</xdr:rowOff>
    </xdr:from>
    <xdr:to>
      <xdr:col>15</xdr:col>
      <xdr:colOff>50800</xdr:colOff>
      <xdr:row>58</xdr:row>
      <xdr:rowOff>60940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78072"/>
          <a:ext cx="8890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33972</xdr:rowOff>
    </xdr:from>
    <xdr:to>
      <xdr:col>10</xdr:col>
      <xdr:colOff>114300</xdr:colOff>
      <xdr:row>58</xdr:row>
      <xdr:rowOff>36923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8072"/>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120459</xdr:rowOff>
    </xdr:from>
    <xdr:to>
      <xdr:col>24</xdr:col>
      <xdr:colOff>114300</xdr:colOff>
      <xdr:row>58</xdr:row>
      <xdr:rowOff>50609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143336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164770</xdr:rowOff>
    </xdr:from>
    <xdr:to>
      <xdr:col>20</xdr:col>
      <xdr:colOff>38100</xdr:colOff>
      <xdr:row>58</xdr:row>
      <xdr:rowOff>94920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111447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1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10140</xdr:rowOff>
    </xdr:from>
    <xdr:to>
      <xdr:col>15</xdr:col>
      <xdr:colOff>101600</xdr:colOff>
      <xdr:row>58</xdr:row>
      <xdr:rowOff>111740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128267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2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154622</xdr:rowOff>
    </xdr:from>
    <xdr:to>
      <xdr:col>10</xdr:col>
      <xdr:colOff>165100</xdr:colOff>
      <xdr:row>58</xdr:row>
      <xdr:rowOff>84772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101299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0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157573</xdr:rowOff>
    </xdr:from>
    <xdr:to>
      <xdr:col>6</xdr:col>
      <xdr:colOff>38100</xdr:colOff>
      <xdr:row>58</xdr:row>
      <xdr:rowOff>87723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104250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111190</xdr:rowOff>
    </xdr:from>
    <xdr:to>
      <xdr:col>24</xdr:col>
      <xdr:colOff>63500</xdr:colOff>
      <xdr:row>78</xdr:row>
      <xdr:rowOff>132516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84290"/>
          <a:ext cx="8382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84559</xdr:rowOff>
    </xdr:from>
    <xdr:to>
      <xdr:col>19</xdr:col>
      <xdr:colOff>177800</xdr:colOff>
      <xdr:row>78</xdr:row>
      <xdr:rowOff>132516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57659"/>
          <a:ext cx="8890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84559</xdr:rowOff>
    </xdr:from>
    <xdr:to>
      <xdr:col>15</xdr:col>
      <xdr:colOff>50800</xdr:colOff>
      <xdr:row>78</xdr:row>
      <xdr:rowOff>151735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7659"/>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130246</xdr:rowOff>
    </xdr:from>
    <xdr:to>
      <xdr:col>10</xdr:col>
      <xdr:colOff>114300</xdr:colOff>
      <xdr:row>78</xdr:row>
      <xdr:rowOff>151735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0334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60390</xdr:rowOff>
    </xdr:from>
    <xdr:to>
      <xdr:col>24</xdr:col>
      <xdr:colOff>114300</xdr:colOff>
      <xdr:row>78</xdr:row>
      <xdr:rowOff>161990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38817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81716</xdr:rowOff>
    </xdr:from>
    <xdr:to>
      <xdr:col>20</xdr:col>
      <xdr:colOff>38100</xdr:colOff>
      <xdr:row>79</xdr:row>
      <xdr:rowOff>11866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33759</xdr:rowOff>
    </xdr:from>
    <xdr:to>
      <xdr:col>15</xdr:col>
      <xdr:colOff>101600</xdr:colOff>
      <xdr:row>78</xdr:row>
      <xdr:rowOff>135359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126486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4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100935</xdr:rowOff>
    </xdr:from>
    <xdr:to>
      <xdr:col>10</xdr:col>
      <xdr:colOff>165100</xdr:colOff>
      <xdr:row>79</xdr:row>
      <xdr:rowOff>31085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22212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79446</xdr:rowOff>
    </xdr:from>
    <xdr:to>
      <xdr:col>6</xdr:col>
      <xdr:colOff>38100</xdr:colOff>
      <xdr:row>79</xdr:row>
      <xdr:rowOff>9596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141960</xdr:rowOff>
    </xdr:from>
    <xdr:to>
      <xdr:col>24</xdr:col>
      <xdr:colOff>63500</xdr:colOff>
      <xdr:row>97</xdr:row>
      <xdr:rowOff>16802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01160"/>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141960</xdr:rowOff>
    </xdr:from>
    <xdr:to>
      <xdr:col>19</xdr:col>
      <xdr:colOff>177800</xdr:colOff>
      <xdr:row>98</xdr:row>
      <xdr:rowOff>36233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01160"/>
          <a:ext cx="889000" cy="2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36233</xdr:rowOff>
    </xdr:from>
    <xdr:to>
      <xdr:col>15</xdr:col>
      <xdr:colOff>50800</xdr:colOff>
      <xdr:row>98</xdr:row>
      <xdr:rowOff>62015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38333"/>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12331</xdr:rowOff>
    </xdr:from>
    <xdr:to>
      <xdr:col>10</xdr:col>
      <xdr:colOff>114300</xdr:colOff>
      <xdr:row>98</xdr:row>
      <xdr:rowOff>62015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14431"/>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137452</xdr:rowOff>
    </xdr:from>
    <xdr:to>
      <xdr:col>24</xdr:col>
      <xdr:colOff>114300</xdr:colOff>
      <xdr:row>97</xdr:row>
      <xdr:rowOff>67602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115879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91160</xdr:rowOff>
    </xdr:from>
    <xdr:to>
      <xdr:col>20</xdr:col>
      <xdr:colOff>38100</xdr:colOff>
      <xdr:row>97</xdr:row>
      <xdr:rowOff>21310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156883</xdr:rowOff>
    </xdr:from>
    <xdr:to>
      <xdr:col>15</xdr:col>
      <xdr:colOff>101600</xdr:colOff>
      <xdr:row>98</xdr:row>
      <xdr:rowOff>87033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78160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11215</xdr:rowOff>
    </xdr:from>
    <xdr:to>
      <xdr:col>10</xdr:col>
      <xdr:colOff>165100</xdr:colOff>
      <xdr:row>98</xdr:row>
      <xdr:rowOff>112815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103942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132981</xdr:rowOff>
    </xdr:from>
    <xdr:to>
      <xdr:col>6</xdr:col>
      <xdr:colOff>38100</xdr:colOff>
      <xdr:row>98</xdr:row>
      <xdr:rowOff>63131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54258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101565</xdr:rowOff>
    </xdr:from>
    <xdr:to>
      <xdr:col>55</xdr:col>
      <xdr:colOff>0</xdr:colOff>
      <xdr:row>35</xdr:row>
      <xdr:rowOff>112858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02315"/>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27901</xdr:rowOff>
    </xdr:from>
    <xdr:to>
      <xdr:col>50</xdr:col>
      <xdr:colOff>114300</xdr:colOff>
      <xdr:row>35</xdr:row>
      <xdr:rowOff>112858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85751"/>
          <a:ext cx="889000" cy="4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27901</xdr:rowOff>
    </xdr:from>
    <xdr:to>
      <xdr:col>45</xdr:col>
      <xdr:colOff>177800</xdr:colOff>
      <xdr:row>36</xdr:row>
      <xdr:rowOff>39870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85751"/>
          <a:ext cx="889000" cy="5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39870</xdr:rowOff>
    </xdr:from>
    <xdr:to>
      <xdr:col>41</xdr:col>
      <xdr:colOff>50800</xdr:colOff>
      <xdr:row>36</xdr:row>
      <xdr:rowOff>50550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2070"/>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50765</xdr:rowOff>
    </xdr:from>
    <xdr:to>
      <xdr:col>55</xdr:col>
      <xdr:colOff>50800</xdr:colOff>
      <xdr:row>35</xdr:row>
      <xdr:rowOff>152365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29192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62058</xdr:rowOff>
    </xdr:from>
    <xdr:to>
      <xdr:col>50</xdr:col>
      <xdr:colOff>165100</xdr:colOff>
      <xdr:row>35</xdr:row>
      <xdr:rowOff>163658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154785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148551</xdr:rowOff>
    </xdr:from>
    <xdr:to>
      <xdr:col>46</xdr:col>
      <xdr:colOff>38100</xdr:colOff>
      <xdr:row>33</xdr:row>
      <xdr:rowOff>78701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69828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160520</xdr:rowOff>
    </xdr:from>
    <xdr:to>
      <xdr:col>41</xdr:col>
      <xdr:colOff>101600</xdr:colOff>
      <xdr:row>36</xdr:row>
      <xdr:rowOff>90670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81797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171200</xdr:rowOff>
    </xdr:from>
    <xdr:to>
      <xdr:col>36</xdr:col>
      <xdr:colOff>165100</xdr:colOff>
      <xdr:row>36</xdr:row>
      <xdr:rowOff>101350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78904</xdr:rowOff>
    </xdr:from>
    <xdr:to>
      <xdr:col>55</xdr:col>
      <xdr:colOff>0</xdr:colOff>
      <xdr:row>58</xdr:row>
      <xdr:rowOff>128363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23004"/>
          <a:ext cx="8382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38451</xdr:rowOff>
    </xdr:from>
    <xdr:to>
      <xdr:col>50</xdr:col>
      <xdr:colOff>114300</xdr:colOff>
      <xdr:row>58</xdr:row>
      <xdr:rowOff>78904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11101"/>
          <a:ext cx="889000" cy="2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38451</xdr:rowOff>
    </xdr:from>
    <xdr:to>
      <xdr:col>45</xdr:col>
      <xdr:colOff>177800</xdr:colOff>
      <xdr:row>58</xdr:row>
      <xdr:rowOff>101470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11101"/>
          <a:ext cx="889000" cy="2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43617</xdr:rowOff>
    </xdr:from>
    <xdr:to>
      <xdr:col>41</xdr:col>
      <xdr:colOff>50800</xdr:colOff>
      <xdr:row>58</xdr:row>
      <xdr:rowOff>101470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87717"/>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77563</xdr:rowOff>
    </xdr:from>
    <xdr:to>
      <xdr:col>55</xdr:col>
      <xdr:colOff>50800</xdr:colOff>
      <xdr:row>59</xdr:row>
      <xdr:rowOff>7713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28104</xdr:rowOff>
    </xdr:from>
    <xdr:to>
      <xdr:col>50</xdr:col>
      <xdr:colOff>165100</xdr:colOff>
      <xdr:row>58</xdr:row>
      <xdr:rowOff>129704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120831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159101</xdr:rowOff>
    </xdr:from>
    <xdr:to>
      <xdr:col>46</xdr:col>
      <xdr:colOff>38100</xdr:colOff>
      <xdr:row>57</xdr:row>
      <xdr:rowOff>89251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105778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50670</xdr:rowOff>
    </xdr:from>
    <xdr:to>
      <xdr:col>41</xdr:col>
      <xdr:colOff>101600</xdr:colOff>
      <xdr:row>58</xdr:row>
      <xdr:rowOff>152270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8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164267</xdr:rowOff>
    </xdr:from>
    <xdr:to>
      <xdr:col>36</xdr:col>
      <xdr:colOff>165100</xdr:colOff>
      <xdr:row>58</xdr:row>
      <xdr:rowOff>94417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110944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24431</xdr:rowOff>
    </xdr:from>
    <xdr:to>
      <xdr:col>55</xdr:col>
      <xdr:colOff>0</xdr:colOff>
      <xdr:row>78</xdr:row>
      <xdr:rowOff>37086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97531"/>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157846</xdr:rowOff>
    </xdr:from>
    <xdr:to>
      <xdr:col>50</xdr:col>
      <xdr:colOff>114300</xdr:colOff>
      <xdr:row>78</xdr:row>
      <xdr:rowOff>24431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59496"/>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157846</xdr:rowOff>
    </xdr:from>
    <xdr:to>
      <xdr:col>45</xdr:col>
      <xdr:colOff>177800</xdr:colOff>
      <xdr:row>78</xdr:row>
      <xdr:rowOff>82778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59496"/>
          <a:ext cx="889000" cy="9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8004</xdr:rowOff>
    </xdr:from>
    <xdr:to>
      <xdr:col>41</xdr:col>
      <xdr:colOff>50800</xdr:colOff>
      <xdr:row>78</xdr:row>
      <xdr:rowOff>82778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81104"/>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157736</xdr:rowOff>
    </xdr:from>
    <xdr:to>
      <xdr:col>55</xdr:col>
      <xdr:colOff>50800</xdr:colOff>
      <xdr:row>78</xdr:row>
      <xdr:rowOff>87886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145081</xdr:rowOff>
    </xdr:from>
    <xdr:to>
      <xdr:col>50</xdr:col>
      <xdr:colOff>165100</xdr:colOff>
      <xdr:row>78</xdr:row>
      <xdr:rowOff>75231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66358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107046</xdr:rowOff>
    </xdr:from>
    <xdr:to>
      <xdr:col>46</xdr:col>
      <xdr:colOff>38100</xdr:colOff>
      <xdr:row>78</xdr:row>
      <xdr:rowOff>37196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28323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0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31978</xdr:rowOff>
    </xdr:from>
    <xdr:to>
      <xdr:col>41</xdr:col>
      <xdr:colOff>101600</xdr:colOff>
      <xdr:row>78</xdr:row>
      <xdr:rowOff>133578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124705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128654</xdr:rowOff>
    </xdr:from>
    <xdr:to>
      <xdr:col>36</xdr:col>
      <xdr:colOff>165100</xdr:colOff>
      <xdr:row>78</xdr:row>
      <xdr:rowOff>58804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45389</xdr:rowOff>
    </xdr:from>
    <xdr:to>
      <xdr:col>55</xdr:col>
      <xdr:colOff>0</xdr:colOff>
      <xdr:row>97</xdr:row>
      <xdr:rowOff>72227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76039"/>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17418</xdr:rowOff>
    </xdr:from>
    <xdr:to>
      <xdr:col>50</xdr:col>
      <xdr:colOff>114300</xdr:colOff>
      <xdr:row>97</xdr:row>
      <xdr:rowOff>45389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48068"/>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109169</xdr:rowOff>
    </xdr:from>
    <xdr:to>
      <xdr:col>45</xdr:col>
      <xdr:colOff>177800</xdr:colOff>
      <xdr:row>97</xdr:row>
      <xdr:rowOff>17418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68369"/>
          <a:ext cx="889000" cy="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71746</xdr:rowOff>
    </xdr:from>
    <xdr:to>
      <xdr:col>41</xdr:col>
      <xdr:colOff>50800</xdr:colOff>
      <xdr:row>96</xdr:row>
      <xdr:rowOff>109169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30946"/>
          <a:ext cx="8890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21427</xdr:rowOff>
    </xdr:from>
    <xdr:to>
      <xdr:col>55</xdr:col>
      <xdr:colOff>50800</xdr:colOff>
      <xdr:row>97</xdr:row>
      <xdr:rowOff>123027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171304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166039</xdr:rowOff>
    </xdr:from>
    <xdr:to>
      <xdr:col>50</xdr:col>
      <xdr:colOff>165100</xdr:colOff>
      <xdr:row>97</xdr:row>
      <xdr:rowOff>96189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87316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138068</xdr:rowOff>
    </xdr:from>
    <xdr:to>
      <xdr:col>46</xdr:col>
      <xdr:colOff>38100</xdr:colOff>
      <xdr:row>97</xdr:row>
      <xdr:rowOff>68218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59345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58369</xdr:rowOff>
    </xdr:from>
    <xdr:to>
      <xdr:col>41</xdr:col>
      <xdr:colOff>101600</xdr:colOff>
      <xdr:row>96</xdr:row>
      <xdr:rowOff>159969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20946</xdr:rowOff>
    </xdr:from>
    <xdr:to>
      <xdr:col>36</xdr:col>
      <xdr:colOff>165100</xdr:colOff>
      <xdr:row>96</xdr:row>
      <xdr:rowOff>122546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139073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91730</xdr:rowOff>
    </xdr:from>
    <xdr:to>
      <xdr:col>85</xdr:col>
      <xdr:colOff>127000</xdr:colOff>
      <xdr:row>37</xdr:row>
      <xdr:rowOff>147847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263930"/>
          <a:ext cx="838200" cy="2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147847</xdr:rowOff>
    </xdr:from>
    <xdr:to>
      <xdr:col>81</xdr:col>
      <xdr:colOff>50800</xdr:colOff>
      <xdr:row>38</xdr:row>
      <xdr:rowOff>13504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91497"/>
          <a:ext cx="889000" cy="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13504</xdr:rowOff>
    </xdr:from>
    <xdr:to>
      <xdr:col>76</xdr:col>
      <xdr:colOff>114300</xdr:colOff>
      <xdr:row>38</xdr:row>
      <xdr:rowOff>63448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8604"/>
          <a:ext cx="889000" cy="4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157357</xdr:rowOff>
    </xdr:from>
    <xdr:to>
      <xdr:col>71</xdr:col>
      <xdr:colOff>177800</xdr:colOff>
      <xdr:row>38</xdr:row>
      <xdr:rowOff>63448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01007"/>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40930</xdr:rowOff>
    </xdr:from>
    <xdr:to>
      <xdr:col>85</xdr:col>
      <xdr:colOff>177800</xdr:colOff>
      <xdr:row>36</xdr:row>
      <xdr:rowOff>142530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63807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97047</xdr:rowOff>
    </xdr:from>
    <xdr:to>
      <xdr:col>81</xdr:col>
      <xdr:colOff>101600</xdr:colOff>
      <xdr:row>38</xdr:row>
      <xdr:rowOff>27197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43724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134154</xdr:rowOff>
    </xdr:from>
    <xdr:to>
      <xdr:col>76</xdr:col>
      <xdr:colOff>165100</xdr:colOff>
      <xdr:row>38</xdr:row>
      <xdr:rowOff>64304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80831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12648</xdr:rowOff>
    </xdr:from>
    <xdr:to>
      <xdr:col>72</xdr:col>
      <xdr:colOff>38100</xdr:colOff>
      <xdr:row>38</xdr:row>
      <xdr:rowOff>114248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105375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106557</xdr:rowOff>
    </xdr:from>
    <xdr:to>
      <xdr:col>67</xdr:col>
      <xdr:colOff>101600</xdr:colOff>
      <xdr:row>38</xdr:row>
      <xdr:rowOff>36707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53234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69086</xdr:rowOff>
    </xdr:from>
    <xdr:to>
      <xdr:col>85</xdr:col>
      <xdr:colOff>127000</xdr:colOff>
      <xdr:row>76</xdr:row>
      <xdr:rowOff>81790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99286"/>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65117</xdr:rowOff>
    </xdr:from>
    <xdr:to>
      <xdr:col>81</xdr:col>
      <xdr:colOff>50800</xdr:colOff>
      <xdr:row>76</xdr:row>
      <xdr:rowOff>81790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095317"/>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43675</xdr:rowOff>
    </xdr:from>
    <xdr:to>
      <xdr:col>76</xdr:col>
      <xdr:colOff>114300</xdr:colOff>
      <xdr:row>76</xdr:row>
      <xdr:rowOff>65117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73875"/>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20906</xdr:rowOff>
    </xdr:from>
    <xdr:to>
      <xdr:col>71</xdr:col>
      <xdr:colOff>177800</xdr:colOff>
      <xdr:row>76</xdr:row>
      <xdr:rowOff>43675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51106"/>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18286</xdr:rowOff>
    </xdr:from>
    <xdr:to>
      <xdr:col>85</xdr:col>
      <xdr:colOff>177800</xdr:colOff>
      <xdr:row>76</xdr:row>
      <xdr:rowOff>119886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41163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30990</xdr:rowOff>
    </xdr:from>
    <xdr:to>
      <xdr:col>81</xdr:col>
      <xdr:colOff>101600</xdr:colOff>
      <xdr:row>76</xdr:row>
      <xdr:rowOff>132590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149118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14317</xdr:rowOff>
    </xdr:from>
    <xdr:to>
      <xdr:col>76</xdr:col>
      <xdr:colOff>165100</xdr:colOff>
      <xdr:row>76</xdr:row>
      <xdr:rowOff>115917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132444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164325</xdr:rowOff>
    </xdr:from>
    <xdr:to>
      <xdr:col>72</xdr:col>
      <xdr:colOff>38100</xdr:colOff>
      <xdr:row>76</xdr:row>
      <xdr:rowOff>94475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111001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7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141556</xdr:rowOff>
    </xdr:from>
    <xdr:to>
      <xdr:col>67</xdr:col>
      <xdr:colOff>101600</xdr:colOff>
      <xdr:row>76</xdr:row>
      <xdr:rowOff>71706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88233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77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48763</xdr:rowOff>
    </xdr:from>
    <xdr:to>
      <xdr:col>85</xdr:col>
      <xdr:colOff>127000</xdr:colOff>
      <xdr:row>99</xdr:row>
      <xdr:rowOff>78939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7022313"/>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48763</xdr:rowOff>
    </xdr:from>
    <xdr:to>
      <xdr:col>81</xdr:col>
      <xdr:colOff>50800</xdr:colOff>
      <xdr:row>99</xdr:row>
      <xdr:rowOff>69901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22313"/>
          <a:ext cx="8890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69901</xdr:rowOff>
    </xdr:from>
    <xdr:to>
      <xdr:col>76</xdr:col>
      <xdr:colOff>114300</xdr:colOff>
      <xdr:row>99</xdr:row>
      <xdr:rowOff>88525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3451"/>
          <a:ext cx="8890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86440</xdr:rowOff>
    </xdr:from>
    <xdr:to>
      <xdr:col>71</xdr:col>
      <xdr:colOff>177800</xdr:colOff>
      <xdr:row>99</xdr:row>
      <xdr:rowOff>88525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59990"/>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28139</xdr:rowOff>
    </xdr:from>
    <xdr:to>
      <xdr:col>85</xdr:col>
      <xdr:colOff>177800</xdr:colOff>
      <xdr:row>99</xdr:row>
      <xdr:rowOff>129739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114516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169413</xdr:rowOff>
    </xdr:from>
    <xdr:to>
      <xdr:col>81</xdr:col>
      <xdr:colOff>101600</xdr:colOff>
      <xdr:row>99</xdr:row>
      <xdr:rowOff>99563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90690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19101</xdr:rowOff>
    </xdr:from>
    <xdr:to>
      <xdr:col>76</xdr:col>
      <xdr:colOff>165100</xdr:colOff>
      <xdr:row>99</xdr:row>
      <xdr:rowOff>120701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111828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37725</xdr:rowOff>
    </xdr:from>
    <xdr:to>
      <xdr:col>72</xdr:col>
      <xdr:colOff>38100</xdr:colOff>
      <xdr:row>99</xdr:row>
      <xdr:rowOff>139325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130452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35640</xdr:rowOff>
    </xdr:from>
    <xdr:to>
      <xdr:col>67</xdr:col>
      <xdr:colOff>101600</xdr:colOff>
      <xdr:row>99</xdr:row>
      <xdr:rowOff>137240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128367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89474</xdr:rowOff>
    </xdr:from>
    <xdr:to>
      <xdr:col>116</xdr:col>
      <xdr:colOff>63500</xdr:colOff>
      <xdr:row>59</xdr:row>
      <xdr:rowOff>95645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5024"/>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89474</xdr:rowOff>
    </xdr:from>
    <xdr:to>
      <xdr:col>111</xdr:col>
      <xdr:colOff>177800</xdr:colOff>
      <xdr:row>59</xdr:row>
      <xdr:rowOff>94045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502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94045</xdr:rowOff>
    </xdr:from>
    <xdr:to>
      <xdr:col>107</xdr:col>
      <xdr:colOff>50800</xdr:colOff>
      <xdr:row>59</xdr:row>
      <xdr:rowOff>94176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095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94176</xdr:rowOff>
    </xdr:from>
    <xdr:to>
      <xdr:col>102</xdr:col>
      <xdr:colOff>114300</xdr:colOff>
      <xdr:row>59</xdr:row>
      <xdr:rowOff>97736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9726"/>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44845</xdr:rowOff>
    </xdr:from>
    <xdr:to>
      <xdr:col>116</xdr:col>
      <xdr:colOff>114300</xdr:colOff>
      <xdr:row>59</xdr:row>
      <xdr:rowOff>146445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131222</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5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38674</xdr:rowOff>
    </xdr:from>
    <xdr:to>
      <xdr:col>112</xdr:col>
      <xdr:colOff>38100</xdr:colOff>
      <xdr:row>59</xdr:row>
      <xdr:rowOff>140274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131401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6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43245</xdr:rowOff>
    </xdr:from>
    <xdr:to>
      <xdr:col>107</xdr:col>
      <xdr:colOff>101600</xdr:colOff>
      <xdr:row>59</xdr:row>
      <xdr:rowOff>144845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135972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43376</xdr:rowOff>
    </xdr:from>
    <xdr:to>
      <xdr:col>102</xdr:col>
      <xdr:colOff>165100</xdr:colOff>
      <xdr:row>59</xdr:row>
      <xdr:rowOff>144976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136103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46936</xdr:rowOff>
    </xdr:from>
    <xdr:to>
      <xdr:col>98</xdr:col>
      <xdr:colOff>38100</xdr:colOff>
      <xdr:row>59</xdr:row>
      <xdr:rowOff>148536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139663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117312</xdr:rowOff>
    </xdr:from>
    <xdr:to>
      <xdr:col>116</xdr:col>
      <xdr:colOff>63500</xdr:colOff>
      <xdr:row>75</xdr:row>
      <xdr:rowOff>118722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76062"/>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117312</xdr:rowOff>
    </xdr:from>
    <xdr:to>
      <xdr:col>111</xdr:col>
      <xdr:colOff>177800</xdr:colOff>
      <xdr:row>75</xdr:row>
      <xdr:rowOff>166812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76062"/>
          <a:ext cx="889000" cy="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166812</xdr:rowOff>
    </xdr:from>
    <xdr:to>
      <xdr:col>107</xdr:col>
      <xdr:colOff>50800</xdr:colOff>
      <xdr:row>76</xdr:row>
      <xdr:rowOff>8407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25562"/>
          <a:ext cx="889000" cy="1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8407</xdr:rowOff>
    </xdr:from>
    <xdr:to>
      <xdr:col>102</xdr:col>
      <xdr:colOff>114300</xdr:colOff>
      <xdr:row>76</xdr:row>
      <xdr:rowOff>21414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38607"/>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67922</xdr:rowOff>
    </xdr:from>
    <xdr:to>
      <xdr:col>116</xdr:col>
      <xdr:colOff>114300</xdr:colOff>
      <xdr:row>75</xdr:row>
      <xdr:rowOff>169521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90799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66512</xdr:rowOff>
    </xdr:from>
    <xdr:to>
      <xdr:col>112</xdr:col>
      <xdr:colOff>38100</xdr:colOff>
      <xdr:row>75</xdr:row>
      <xdr:rowOff>168112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13189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0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116012</xdr:rowOff>
    </xdr:from>
    <xdr:to>
      <xdr:col>107</xdr:col>
      <xdr:colOff>101600</xdr:colOff>
      <xdr:row>76</xdr:row>
      <xdr:rowOff>46162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62689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129057</xdr:rowOff>
    </xdr:from>
    <xdr:to>
      <xdr:col>102</xdr:col>
      <xdr:colOff>165100</xdr:colOff>
      <xdr:row>76</xdr:row>
      <xdr:rowOff>59207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142065</xdr:rowOff>
    </xdr:from>
    <xdr:to>
      <xdr:col>98</xdr:col>
      <xdr:colOff>38100</xdr:colOff>
      <xdr:row>76</xdr:row>
      <xdr:rowOff>72216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0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63341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人件費、物件費は類似団体平均を大きく上回る状況となっている。これについては、多数の観光施設や教育関係施設などの町有施設に対し、多くの管理運営経費を要していることが主な要因にあげられ、</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改善に向け</a:t>
          </a:r>
          <a:r>
            <a:rPr kumimoji="1" lang="ja-JP" altLang="ja-JP" sz="1100" b="0" i="0" u="none" strike="noStrike" kern="0" cap="none" spc="0" normalizeH="0" baseline="0" noProof="0">
              <a:ln>
                <a:noFill/>
              </a:ln>
              <a:solidFill>
                <a:prstClr val="black"/>
              </a:solidFill>
              <a:effectLst/>
              <a:uLnTx/>
              <a:uFillTx/>
              <a:latin typeface="+mn-lt"/>
              <a:ea typeface="+mn-ea"/>
              <a:cs typeface="+mn-cs"/>
            </a:rPr>
            <a:t>検討</a:t>
          </a:r>
          <a:r>
            <a:rPr kumimoji="1" lang="ja-JP" altLang="en-US" sz="1100" b="0" i="0" u="none" strike="noStrike" kern="0" cap="none" spc="0" normalizeH="0" baseline="0" noProof="0">
              <a:ln>
                <a:noFill/>
              </a:ln>
              <a:solidFill>
                <a:prstClr val="black"/>
              </a:solidFill>
              <a:effectLst/>
              <a:uLnTx/>
              <a:uFillTx/>
              <a:latin typeface="+mn-lt"/>
              <a:ea typeface="+mn-ea"/>
              <a:cs typeface="+mn-cs"/>
            </a:rPr>
            <a:t>を開始するところ</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普通建設事業費については、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で類似団体平均を下回るまでになったが、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では新型コロナ対策と農林業関係の大規模事業の影響で、再度類似団体平均を上回り、事業が完了した</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は再び下回る状況となっ</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公債費については、順調に償還が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減っていたが</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en-US" sz="1100" b="0" i="0" u="none" strike="noStrike" kern="0" cap="none" spc="0" normalizeH="0" baseline="0" noProof="0">
              <a:ln>
                <a:noFill/>
              </a:ln>
              <a:solidFill>
                <a:prstClr val="black"/>
              </a:solidFill>
              <a:effectLst/>
              <a:uLnTx/>
              <a:uFillTx/>
              <a:latin typeface="+mn-lt"/>
              <a:ea typeface="+mn-ea"/>
              <a:cs typeface="+mn-cs"/>
            </a:rPr>
            <a:t>繰越分と</a:t>
          </a:r>
          <a:r>
            <a:rPr kumimoji="1" lang="en-US" altLang="ja-JP" sz="1100" b="0" i="0" u="none" strike="noStrike" kern="0" cap="none" spc="0" normalizeH="0" baseline="0" noProof="0">
              <a:ln>
                <a:noFill/>
              </a:ln>
              <a:solidFill>
                <a:prstClr val="black"/>
              </a:solidFill>
              <a:effectLst/>
              <a:uLnTx/>
              <a:uFillTx/>
              <a:latin typeface="+mn-lt"/>
              <a:ea typeface="+mn-ea"/>
              <a:cs typeface="+mn-cs"/>
            </a:rPr>
            <a:t>H30</a:t>
          </a:r>
          <a:r>
            <a:rPr kumimoji="1" lang="ja-JP" altLang="en-US" sz="1100" b="0" i="0" u="none" strike="noStrike" kern="0" cap="none" spc="0" normalizeH="0" baseline="0" noProof="0">
              <a:ln>
                <a:noFill/>
              </a:ln>
              <a:solidFill>
                <a:prstClr val="black"/>
              </a:solidFill>
              <a:effectLst/>
              <a:uLnTx/>
              <a:uFillTx/>
              <a:latin typeface="+mn-lt"/>
              <a:ea typeface="+mn-ea"/>
              <a:cs typeface="+mn-cs"/>
            </a:rPr>
            <a:t>現年の過疎対策事業債の元金償還開始が重複したため、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引続き類似団体平均は上回っているものの差は減少傾向にある。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扶助費については、類似団体平均を下回る状況となっている。特にここ数年は老人保護措置費、保育園・幼稚園への給付費が支給対象者の減少に伴い支出額も減少傾向だが、</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は子育て世帯等への臨時特別給付金の支給があ</a:t>
          </a:r>
          <a:r>
            <a:rPr kumimoji="1" lang="ja-JP" altLang="en-US" sz="1100" b="0" i="0" u="none" strike="noStrike" kern="0" cap="none" spc="0" normalizeH="0" baseline="0" noProof="0">
              <a:ln>
                <a:noFill/>
              </a:ln>
              <a:solidFill>
                <a:prstClr val="black"/>
              </a:solidFill>
              <a:effectLst/>
              <a:uLnTx/>
              <a:uFillTx/>
              <a:latin typeface="+mn-lt"/>
              <a:ea typeface="+mn-ea"/>
              <a:cs typeface="+mn-cs"/>
            </a:rPr>
            <a:t>り一時増加したが、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は再度減少となった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積立金については、類似団体平均を大きく下回る状況となっている。これについては、積立対象となる特定財源収入や経常一般財源収入の減少が要因としてあげられる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ja-JP" sz="1100" b="0" i="0" u="none" strike="noStrike" kern="0" cap="none" spc="0" normalizeH="0" baseline="0" noProof="0">
              <a:ln>
                <a:noFill/>
              </a:ln>
              <a:solidFill>
                <a:prstClr val="black"/>
              </a:solidFill>
              <a:effectLst/>
              <a:uLnTx/>
              <a:uFillTx/>
              <a:latin typeface="+mn-lt"/>
              <a:ea typeface="+mn-ea"/>
              <a:cs typeface="+mn-cs"/>
            </a:rPr>
            <a:t>は普通交付税再算定において、減債基金への積立金分の交付があった為、前年比増となっ</a:t>
          </a:r>
          <a:r>
            <a:rPr kumimoji="1" lang="ja-JP" altLang="en-US" sz="1100" b="0" i="0" u="none" strike="noStrike" kern="0" cap="none" spc="0" normalizeH="0" baseline="0" noProof="0">
              <a:ln>
                <a:noFill/>
              </a:ln>
              <a:solidFill>
                <a:prstClr val="black"/>
              </a:solidFill>
              <a:effectLst/>
              <a:uLnTx/>
              <a:uFillTx/>
              <a:latin typeface="+mn-lt"/>
              <a:ea typeface="+mn-ea"/>
              <a:cs typeface="+mn-cs"/>
            </a:rPr>
            <a:t>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は再び減少となった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6,078
5,986
496.88
6,765,653
5,821,362
790,643
3,994,148
4,600,814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80590</xdr:rowOff>
    </xdr:from>
    <xdr:to>
      <xdr:col>24</xdr:col>
      <xdr:colOff>63500</xdr:colOff>
      <xdr:row>34</xdr:row>
      <xdr:rowOff>113683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09890"/>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113683</xdr:rowOff>
    </xdr:from>
    <xdr:to>
      <xdr:col>19</xdr:col>
      <xdr:colOff>177800</xdr:colOff>
      <xdr:row>34</xdr:row>
      <xdr:rowOff>118146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42983"/>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118146</xdr:rowOff>
    </xdr:from>
    <xdr:to>
      <xdr:col>15</xdr:col>
      <xdr:colOff>50800</xdr:colOff>
      <xdr:row>34</xdr:row>
      <xdr:rowOff>123698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4744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123698</xdr:rowOff>
    </xdr:from>
    <xdr:to>
      <xdr:col>10</xdr:col>
      <xdr:colOff>114300</xdr:colOff>
      <xdr:row>34</xdr:row>
      <xdr:rowOff>151021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52998"/>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29790</xdr:rowOff>
    </xdr:from>
    <xdr:to>
      <xdr:col>24</xdr:col>
      <xdr:colOff>114300</xdr:colOff>
      <xdr:row>34</xdr:row>
      <xdr:rowOff>131390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52667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62883</xdr:rowOff>
    </xdr:from>
    <xdr:to>
      <xdr:col>20</xdr:col>
      <xdr:colOff>38100</xdr:colOff>
      <xdr:row>34</xdr:row>
      <xdr:rowOff>164483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9560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67346</xdr:rowOff>
    </xdr:from>
    <xdr:to>
      <xdr:col>15</xdr:col>
      <xdr:colOff>101600</xdr:colOff>
      <xdr:row>34</xdr:row>
      <xdr:rowOff>168946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72898</xdr:rowOff>
    </xdr:from>
    <xdr:to>
      <xdr:col>10</xdr:col>
      <xdr:colOff>165100</xdr:colOff>
      <xdr:row>35</xdr:row>
      <xdr:rowOff>3048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19575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100221</xdr:rowOff>
    </xdr:from>
    <xdr:to>
      <xdr:col>6</xdr:col>
      <xdr:colOff>38100</xdr:colOff>
      <xdr:row>35</xdr:row>
      <xdr:rowOff>30371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46898</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61924</xdr:rowOff>
    </xdr:from>
    <xdr:to>
      <xdr:col>24</xdr:col>
      <xdr:colOff>63500</xdr:colOff>
      <xdr:row>58</xdr:row>
      <xdr:rowOff>94432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06024"/>
          <a:ext cx="8382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20160</xdr:rowOff>
    </xdr:from>
    <xdr:to>
      <xdr:col>19</xdr:col>
      <xdr:colOff>177800</xdr:colOff>
      <xdr:row>58</xdr:row>
      <xdr:rowOff>61924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4260"/>
          <a:ext cx="889000" cy="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20160</xdr:rowOff>
    </xdr:from>
    <xdr:to>
      <xdr:col>15</xdr:col>
      <xdr:colOff>50800</xdr:colOff>
      <xdr:row>58</xdr:row>
      <xdr:rowOff>109384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4260"/>
          <a:ext cx="889000" cy="8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109384</xdr:rowOff>
    </xdr:from>
    <xdr:to>
      <xdr:col>10</xdr:col>
      <xdr:colOff>114300</xdr:colOff>
      <xdr:row>58</xdr:row>
      <xdr:rowOff>111808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3484"/>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43632</xdr:rowOff>
    </xdr:from>
    <xdr:to>
      <xdr:col>24</xdr:col>
      <xdr:colOff>114300</xdr:colOff>
      <xdr:row>58</xdr:row>
      <xdr:rowOff>145232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11124</xdr:rowOff>
    </xdr:from>
    <xdr:to>
      <xdr:col>20</xdr:col>
      <xdr:colOff>38100</xdr:colOff>
      <xdr:row>58</xdr:row>
      <xdr:rowOff>112724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129251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140810</xdr:rowOff>
    </xdr:from>
    <xdr:to>
      <xdr:col>15</xdr:col>
      <xdr:colOff>101600</xdr:colOff>
      <xdr:row>58</xdr:row>
      <xdr:rowOff>70960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62087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58584</xdr:rowOff>
    </xdr:from>
    <xdr:to>
      <xdr:col>10</xdr:col>
      <xdr:colOff>165100</xdr:colOff>
      <xdr:row>58</xdr:row>
      <xdr:rowOff>160184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5261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61008</xdr:rowOff>
    </xdr:from>
    <xdr:to>
      <xdr:col>6</xdr:col>
      <xdr:colOff>38100</xdr:colOff>
      <xdr:row>58</xdr:row>
      <xdr:rowOff>162608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7685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8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72317</xdr:rowOff>
    </xdr:from>
    <xdr:to>
      <xdr:col>24</xdr:col>
      <xdr:colOff>63500</xdr:colOff>
      <xdr:row>74</xdr:row>
      <xdr:rowOff>144653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59617"/>
          <a:ext cx="8382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144653</xdr:rowOff>
    </xdr:from>
    <xdr:to>
      <xdr:col>19</xdr:col>
      <xdr:colOff>177800</xdr:colOff>
      <xdr:row>75</xdr:row>
      <xdr:rowOff>125671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31953"/>
          <a:ext cx="889000" cy="1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125671</xdr:rowOff>
    </xdr:from>
    <xdr:to>
      <xdr:col>15</xdr:col>
      <xdr:colOff>50800</xdr:colOff>
      <xdr:row>76</xdr:row>
      <xdr:rowOff>22017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4421"/>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15303</xdr:rowOff>
    </xdr:from>
    <xdr:to>
      <xdr:col>10</xdr:col>
      <xdr:colOff>114300</xdr:colOff>
      <xdr:row>76</xdr:row>
      <xdr:rowOff>22017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45503"/>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21517</xdr:rowOff>
    </xdr:from>
    <xdr:to>
      <xdr:col>24</xdr:col>
      <xdr:colOff>114300</xdr:colOff>
      <xdr:row>74</xdr:row>
      <xdr:rowOff>123117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44394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6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93853</xdr:rowOff>
    </xdr:from>
    <xdr:to>
      <xdr:col>20</xdr:col>
      <xdr:colOff>38100</xdr:colOff>
      <xdr:row>75</xdr:row>
      <xdr:rowOff>24003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40530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74871</xdr:rowOff>
    </xdr:from>
    <xdr:to>
      <xdr:col>15</xdr:col>
      <xdr:colOff>101600</xdr:colOff>
      <xdr:row>76</xdr:row>
      <xdr:rowOff>5021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21548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142666</xdr:rowOff>
    </xdr:from>
    <xdr:to>
      <xdr:col>10</xdr:col>
      <xdr:colOff>165100</xdr:colOff>
      <xdr:row>76</xdr:row>
      <xdr:rowOff>72817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01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89343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135954</xdr:rowOff>
    </xdr:from>
    <xdr:to>
      <xdr:col>6</xdr:col>
      <xdr:colOff>38100</xdr:colOff>
      <xdr:row>76</xdr:row>
      <xdr:rowOff>66104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82631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49357</xdr:rowOff>
    </xdr:from>
    <xdr:to>
      <xdr:col>24</xdr:col>
      <xdr:colOff>63500</xdr:colOff>
      <xdr:row>94</xdr:row>
      <xdr:rowOff>129749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65657"/>
          <a:ext cx="8382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129749</xdr:rowOff>
    </xdr:from>
    <xdr:to>
      <xdr:col>19</xdr:col>
      <xdr:colOff>177800</xdr:colOff>
      <xdr:row>95</xdr:row>
      <xdr:rowOff>68986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46049"/>
          <a:ext cx="889000" cy="1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68986</xdr:rowOff>
    </xdr:from>
    <xdr:to>
      <xdr:col>15</xdr:col>
      <xdr:colOff>50800</xdr:colOff>
      <xdr:row>95</xdr:row>
      <xdr:rowOff>81620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56736"/>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58578</xdr:rowOff>
    </xdr:from>
    <xdr:to>
      <xdr:col>10</xdr:col>
      <xdr:colOff>114300</xdr:colOff>
      <xdr:row>95</xdr:row>
      <xdr:rowOff>81620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46328"/>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170007</xdr:rowOff>
    </xdr:from>
    <xdr:to>
      <xdr:col>24</xdr:col>
      <xdr:colOff>114300</xdr:colOff>
      <xdr:row>94</xdr:row>
      <xdr:rowOff>100157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21434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78949</xdr:rowOff>
    </xdr:from>
    <xdr:to>
      <xdr:col>20</xdr:col>
      <xdr:colOff>38100</xdr:colOff>
      <xdr:row>95</xdr:row>
      <xdr:rowOff>9099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25626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18186</xdr:rowOff>
    </xdr:from>
    <xdr:to>
      <xdr:col>15</xdr:col>
      <xdr:colOff>101600</xdr:colOff>
      <xdr:row>95</xdr:row>
      <xdr:rowOff>119786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136313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30820</xdr:rowOff>
    </xdr:from>
    <xdr:to>
      <xdr:col>10</xdr:col>
      <xdr:colOff>165100</xdr:colOff>
      <xdr:row>95</xdr:row>
      <xdr:rowOff>132420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148947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9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7778</xdr:rowOff>
    </xdr:from>
    <xdr:to>
      <xdr:col>6</xdr:col>
      <xdr:colOff>38100</xdr:colOff>
      <xdr:row>95</xdr:row>
      <xdr:rowOff>109378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125905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1168</xdr:rowOff>
    </xdr:from>
    <xdr:to>
      <xdr:col>55</xdr:col>
      <xdr:colOff>0</xdr:colOff>
      <xdr:row>38</xdr:row>
      <xdr:rowOff>6655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1626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6655</xdr:rowOff>
    </xdr:from>
    <xdr:to>
      <xdr:col>50</xdr:col>
      <xdr:colOff>114300</xdr:colOff>
      <xdr:row>38</xdr:row>
      <xdr:rowOff>11226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2175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xdr:rowOff>
    </xdr:from>
    <xdr:to>
      <xdr:col>45</xdr:col>
      <xdr:colOff>177800</xdr:colOff>
      <xdr:row>38</xdr:row>
      <xdr:rowOff>13056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2632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13056</xdr:rowOff>
    </xdr:from>
    <xdr:to>
      <xdr:col>41</xdr:col>
      <xdr:colOff>50800</xdr:colOff>
      <xdr:row>38</xdr:row>
      <xdr:rowOff>16713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281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121819</xdr:rowOff>
    </xdr:from>
    <xdr:to>
      <xdr:col>55</xdr:col>
      <xdr:colOff>50800</xdr:colOff>
      <xdr:row>38</xdr:row>
      <xdr:rowOff>51969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100246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127305</xdr:rowOff>
    </xdr:from>
    <xdr:to>
      <xdr:col>50</xdr:col>
      <xdr:colOff>165100</xdr:colOff>
      <xdr:row>38</xdr:row>
      <xdr:rowOff>57455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48582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131877</xdr:rowOff>
    </xdr:from>
    <xdr:to>
      <xdr:col>46</xdr:col>
      <xdr:colOff>38100</xdr:colOff>
      <xdr:row>38</xdr:row>
      <xdr:rowOff>62027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53153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6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133706</xdr:rowOff>
    </xdr:from>
    <xdr:to>
      <xdr:col>41</xdr:col>
      <xdr:colOff>101600</xdr:colOff>
      <xdr:row>38</xdr:row>
      <xdr:rowOff>63856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54983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137363</xdr:rowOff>
    </xdr:from>
    <xdr:to>
      <xdr:col>36</xdr:col>
      <xdr:colOff>165100</xdr:colOff>
      <xdr:row>38</xdr:row>
      <xdr:rowOff>67514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58640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129375</xdr:rowOff>
    </xdr:from>
    <xdr:to>
      <xdr:col>55</xdr:col>
      <xdr:colOff>0</xdr:colOff>
      <xdr:row>57</xdr:row>
      <xdr:rowOff>160868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02025"/>
          <a:ext cx="8382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107369</xdr:rowOff>
    </xdr:from>
    <xdr:to>
      <xdr:col>50</xdr:col>
      <xdr:colOff>114300</xdr:colOff>
      <xdr:row>57</xdr:row>
      <xdr:rowOff>160868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365669"/>
          <a:ext cx="889000" cy="5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107369</xdr:rowOff>
    </xdr:from>
    <xdr:to>
      <xdr:col>45</xdr:col>
      <xdr:colOff>177800</xdr:colOff>
      <xdr:row>57</xdr:row>
      <xdr:rowOff>148570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65669"/>
          <a:ext cx="889000" cy="5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128263</xdr:rowOff>
    </xdr:from>
    <xdr:to>
      <xdr:col>41</xdr:col>
      <xdr:colOff>50800</xdr:colOff>
      <xdr:row>57</xdr:row>
      <xdr:rowOff>148570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091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78575</xdr:rowOff>
    </xdr:from>
    <xdr:to>
      <xdr:col>55</xdr:col>
      <xdr:colOff>50800</xdr:colOff>
      <xdr:row>58</xdr:row>
      <xdr:rowOff>8725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101452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110068</xdr:rowOff>
    </xdr:from>
    <xdr:to>
      <xdr:col>50</xdr:col>
      <xdr:colOff>165100</xdr:colOff>
      <xdr:row>58</xdr:row>
      <xdr:rowOff>40218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56745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5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56569</xdr:rowOff>
    </xdr:from>
    <xdr:to>
      <xdr:col>46</xdr:col>
      <xdr:colOff>38100</xdr:colOff>
      <xdr:row>54</xdr:row>
      <xdr:rowOff>158169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3246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09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97770</xdr:rowOff>
    </xdr:from>
    <xdr:to>
      <xdr:col>41</xdr:col>
      <xdr:colOff>101600</xdr:colOff>
      <xdr:row>58</xdr:row>
      <xdr:rowOff>27920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44447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77463</xdr:rowOff>
    </xdr:from>
    <xdr:to>
      <xdr:col>36</xdr:col>
      <xdr:colOff>165100</xdr:colOff>
      <xdr:row>58</xdr:row>
      <xdr:rowOff>7613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24140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156790</xdr:rowOff>
    </xdr:from>
    <xdr:to>
      <xdr:col>55</xdr:col>
      <xdr:colOff>0</xdr:colOff>
      <xdr:row>76</xdr:row>
      <xdr:rowOff>10334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44090"/>
          <a:ext cx="8382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10334</xdr:rowOff>
    </xdr:from>
    <xdr:to>
      <xdr:col>50</xdr:col>
      <xdr:colOff>114300</xdr:colOff>
      <xdr:row>76</xdr:row>
      <xdr:rowOff>15723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4053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15723</xdr:rowOff>
    </xdr:from>
    <xdr:to>
      <xdr:col>45</xdr:col>
      <xdr:colOff>177800</xdr:colOff>
      <xdr:row>76</xdr:row>
      <xdr:rowOff>90616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45923"/>
          <a:ext cx="889000" cy="7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14503</xdr:rowOff>
    </xdr:from>
    <xdr:to>
      <xdr:col>41</xdr:col>
      <xdr:colOff>50800</xdr:colOff>
      <xdr:row>76</xdr:row>
      <xdr:rowOff>90616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44703"/>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105990</xdr:rowOff>
    </xdr:from>
    <xdr:to>
      <xdr:col>55</xdr:col>
      <xdr:colOff>50800</xdr:colOff>
      <xdr:row>75</xdr:row>
      <xdr:rowOff>36140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128867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130984</xdr:rowOff>
    </xdr:from>
    <xdr:to>
      <xdr:col>50</xdr:col>
      <xdr:colOff>165100</xdr:colOff>
      <xdr:row>76</xdr:row>
      <xdr:rowOff>61134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8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77661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6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136372</xdr:rowOff>
    </xdr:from>
    <xdr:to>
      <xdr:col>46</xdr:col>
      <xdr:colOff>38100</xdr:colOff>
      <xdr:row>76</xdr:row>
      <xdr:rowOff>66523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95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83049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39816</xdr:rowOff>
    </xdr:from>
    <xdr:to>
      <xdr:col>41</xdr:col>
      <xdr:colOff>101600</xdr:colOff>
      <xdr:row>76</xdr:row>
      <xdr:rowOff>141416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157943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135154</xdr:rowOff>
    </xdr:from>
    <xdr:to>
      <xdr:col>36</xdr:col>
      <xdr:colOff>165100</xdr:colOff>
      <xdr:row>76</xdr:row>
      <xdr:rowOff>65305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93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81831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16222</xdr:rowOff>
    </xdr:from>
    <xdr:to>
      <xdr:col>55</xdr:col>
      <xdr:colOff>0</xdr:colOff>
      <xdr:row>98</xdr:row>
      <xdr:rowOff>90288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8322"/>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16222</xdr:rowOff>
    </xdr:from>
    <xdr:to>
      <xdr:col>50</xdr:col>
      <xdr:colOff>114300</xdr:colOff>
      <xdr:row>98</xdr:row>
      <xdr:rowOff>50656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8322"/>
          <a:ext cx="889000" cy="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26025</xdr:rowOff>
    </xdr:from>
    <xdr:to>
      <xdr:col>45</xdr:col>
      <xdr:colOff>177800</xdr:colOff>
      <xdr:row>98</xdr:row>
      <xdr:rowOff>50656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8125"/>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26025</xdr:rowOff>
    </xdr:from>
    <xdr:to>
      <xdr:col>41</xdr:col>
      <xdr:colOff>50800</xdr:colOff>
      <xdr:row>98</xdr:row>
      <xdr:rowOff>34327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2812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39488</xdr:rowOff>
    </xdr:from>
    <xdr:to>
      <xdr:col>55</xdr:col>
      <xdr:colOff>50800</xdr:colOff>
      <xdr:row>98</xdr:row>
      <xdr:rowOff>141088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125865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136872</xdr:rowOff>
    </xdr:from>
    <xdr:to>
      <xdr:col>50</xdr:col>
      <xdr:colOff>165100</xdr:colOff>
      <xdr:row>98</xdr:row>
      <xdr:rowOff>67022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58149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171306</xdr:rowOff>
    </xdr:from>
    <xdr:to>
      <xdr:col>46</xdr:col>
      <xdr:colOff>38100</xdr:colOff>
      <xdr:row>98</xdr:row>
      <xdr:rowOff>101456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92583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146675</xdr:rowOff>
    </xdr:from>
    <xdr:to>
      <xdr:col>41</xdr:col>
      <xdr:colOff>101600</xdr:colOff>
      <xdr:row>98</xdr:row>
      <xdr:rowOff>76825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154977</xdr:rowOff>
    </xdr:from>
    <xdr:to>
      <xdr:col>36</xdr:col>
      <xdr:colOff>165100</xdr:colOff>
      <xdr:row>98</xdr:row>
      <xdr:rowOff>85127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76254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37219</xdr:rowOff>
    </xdr:from>
    <xdr:to>
      <xdr:col>85</xdr:col>
      <xdr:colOff>127000</xdr:colOff>
      <xdr:row>35</xdr:row>
      <xdr:rowOff>168229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37969"/>
          <a:ext cx="838200" cy="13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54524</xdr:rowOff>
    </xdr:from>
    <xdr:to>
      <xdr:col>81</xdr:col>
      <xdr:colOff>50800</xdr:colOff>
      <xdr:row>35</xdr:row>
      <xdr:rowOff>168229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55274"/>
          <a:ext cx="889000" cy="1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54524</xdr:rowOff>
    </xdr:from>
    <xdr:to>
      <xdr:col>76</xdr:col>
      <xdr:colOff>114300</xdr:colOff>
      <xdr:row>36</xdr:row>
      <xdr:rowOff>12073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55274"/>
          <a:ext cx="889000" cy="1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164274</xdr:rowOff>
    </xdr:from>
    <xdr:to>
      <xdr:col>71</xdr:col>
      <xdr:colOff>177800</xdr:colOff>
      <xdr:row>36</xdr:row>
      <xdr:rowOff>12073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93574"/>
          <a:ext cx="889000" cy="1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157869</xdr:rowOff>
    </xdr:from>
    <xdr:to>
      <xdr:col>85</xdr:col>
      <xdr:colOff>177800</xdr:colOff>
      <xdr:row>35</xdr:row>
      <xdr:rowOff>88019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117429</xdr:rowOff>
    </xdr:from>
    <xdr:to>
      <xdr:col>81</xdr:col>
      <xdr:colOff>101600</xdr:colOff>
      <xdr:row>36</xdr:row>
      <xdr:rowOff>47579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64106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3724</xdr:rowOff>
    </xdr:from>
    <xdr:to>
      <xdr:col>76</xdr:col>
      <xdr:colOff>165100</xdr:colOff>
      <xdr:row>35</xdr:row>
      <xdr:rowOff>105324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121851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7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132723</xdr:rowOff>
    </xdr:from>
    <xdr:to>
      <xdr:col>72</xdr:col>
      <xdr:colOff>38100</xdr:colOff>
      <xdr:row>36</xdr:row>
      <xdr:rowOff>62873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79400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113474</xdr:rowOff>
    </xdr:from>
    <xdr:to>
      <xdr:col>67</xdr:col>
      <xdr:colOff>101600</xdr:colOff>
      <xdr:row>35</xdr:row>
      <xdr:rowOff>43624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60151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55027</xdr:rowOff>
    </xdr:from>
    <xdr:to>
      <xdr:col>85</xdr:col>
      <xdr:colOff>127000</xdr:colOff>
      <xdr:row>57</xdr:row>
      <xdr:rowOff>69799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7677"/>
          <a:ext cx="8382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67925</xdr:rowOff>
    </xdr:from>
    <xdr:to>
      <xdr:col>81</xdr:col>
      <xdr:colOff>50800</xdr:colOff>
      <xdr:row>57</xdr:row>
      <xdr:rowOff>69799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4057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63894</xdr:rowOff>
    </xdr:from>
    <xdr:to>
      <xdr:col>76</xdr:col>
      <xdr:colOff>114300</xdr:colOff>
      <xdr:row>57</xdr:row>
      <xdr:rowOff>67925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36544"/>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41523</xdr:rowOff>
    </xdr:from>
    <xdr:to>
      <xdr:col>71</xdr:col>
      <xdr:colOff>177800</xdr:colOff>
      <xdr:row>57</xdr:row>
      <xdr:rowOff>63894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14173"/>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xdr:rowOff>
    </xdr:from>
    <xdr:to>
      <xdr:col>85</xdr:col>
      <xdr:colOff>177800</xdr:colOff>
      <xdr:row>57</xdr:row>
      <xdr:rowOff>105827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27104</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18999</xdr:rowOff>
    </xdr:from>
    <xdr:to>
      <xdr:col>81</xdr:col>
      <xdr:colOff>101600</xdr:colOff>
      <xdr:row>57</xdr:row>
      <xdr:rowOff>120599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137126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6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17125</xdr:rowOff>
    </xdr:from>
    <xdr:to>
      <xdr:col>76</xdr:col>
      <xdr:colOff>165100</xdr:colOff>
      <xdr:row>57</xdr:row>
      <xdr:rowOff>118725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135252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6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13094</xdr:rowOff>
    </xdr:from>
    <xdr:to>
      <xdr:col>72</xdr:col>
      <xdr:colOff>38100</xdr:colOff>
      <xdr:row>57</xdr:row>
      <xdr:rowOff>114694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131221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162173</xdr:rowOff>
    </xdr:from>
    <xdr:to>
      <xdr:col>67</xdr:col>
      <xdr:colOff>101600</xdr:colOff>
      <xdr:row>57</xdr:row>
      <xdr:rowOff>92323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108850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91731</xdr:rowOff>
    </xdr:from>
    <xdr:to>
      <xdr:col>85</xdr:col>
      <xdr:colOff>127000</xdr:colOff>
      <xdr:row>77</xdr:row>
      <xdr:rowOff>147847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21931"/>
          <a:ext cx="838200" cy="2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147847</xdr:rowOff>
    </xdr:from>
    <xdr:to>
      <xdr:col>81</xdr:col>
      <xdr:colOff>50800</xdr:colOff>
      <xdr:row>78</xdr:row>
      <xdr:rowOff>13503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49497"/>
          <a:ext cx="8890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13503</xdr:rowOff>
    </xdr:from>
    <xdr:to>
      <xdr:col>76</xdr:col>
      <xdr:colOff>114300</xdr:colOff>
      <xdr:row>78</xdr:row>
      <xdr:rowOff>63449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6603"/>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157358</xdr:rowOff>
    </xdr:from>
    <xdr:to>
      <xdr:col>71</xdr:col>
      <xdr:colOff>177800</xdr:colOff>
      <xdr:row>78</xdr:row>
      <xdr:rowOff>63449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59008"/>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40931</xdr:rowOff>
    </xdr:from>
    <xdr:to>
      <xdr:col>85</xdr:col>
      <xdr:colOff>177800</xdr:colOff>
      <xdr:row>76</xdr:row>
      <xdr:rowOff>142531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0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63808</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97047</xdr:rowOff>
    </xdr:from>
    <xdr:to>
      <xdr:col>81</xdr:col>
      <xdr:colOff>101600</xdr:colOff>
      <xdr:row>78</xdr:row>
      <xdr:rowOff>27197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43724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134153</xdr:rowOff>
    </xdr:from>
    <xdr:to>
      <xdr:col>76</xdr:col>
      <xdr:colOff>165100</xdr:colOff>
      <xdr:row>78</xdr:row>
      <xdr:rowOff>64303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80830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12649</xdr:rowOff>
    </xdr:from>
    <xdr:to>
      <xdr:col>72</xdr:col>
      <xdr:colOff>38100</xdr:colOff>
      <xdr:row>78</xdr:row>
      <xdr:rowOff>114249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105376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106558</xdr:rowOff>
    </xdr:from>
    <xdr:to>
      <xdr:col>67</xdr:col>
      <xdr:colOff>101600</xdr:colOff>
      <xdr:row>78</xdr:row>
      <xdr:rowOff>36708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53235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69086</xdr:rowOff>
    </xdr:from>
    <xdr:to>
      <xdr:col>85</xdr:col>
      <xdr:colOff>127000</xdr:colOff>
      <xdr:row>96</xdr:row>
      <xdr:rowOff>81790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28286"/>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65117</xdr:rowOff>
    </xdr:from>
    <xdr:to>
      <xdr:col>81</xdr:col>
      <xdr:colOff>50800</xdr:colOff>
      <xdr:row>96</xdr:row>
      <xdr:rowOff>81790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524317"/>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43675</xdr:rowOff>
    </xdr:from>
    <xdr:to>
      <xdr:col>76</xdr:col>
      <xdr:colOff>114300</xdr:colOff>
      <xdr:row>96</xdr:row>
      <xdr:rowOff>65117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02875"/>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20906</xdr:rowOff>
    </xdr:from>
    <xdr:to>
      <xdr:col>71</xdr:col>
      <xdr:colOff>177800</xdr:colOff>
      <xdr:row>96</xdr:row>
      <xdr:rowOff>43675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80106"/>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18286</xdr:rowOff>
    </xdr:from>
    <xdr:to>
      <xdr:col>85</xdr:col>
      <xdr:colOff>177800</xdr:colOff>
      <xdr:row>96</xdr:row>
      <xdr:rowOff>119886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41163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2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30990</xdr:rowOff>
    </xdr:from>
    <xdr:to>
      <xdr:col>81</xdr:col>
      <xdr:colOff>101600</xdr:colOff>
      <xdr:row>96</xdr:row>
      <xdr:rowOff>132590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149117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14317</xdr:rowOff>
    </xdr:from>
    <xdr:to>
      <xdr:col>76</xdr:col>
      <xdr:colOff>165100</xdr:colOff>
      <xdr:row>96</xdr:row>
      <xdr:rowOff>115917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132444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164325</xdr:rowOff>
    </xdr:from>
    <xdr:to>
      <xdr:col>72</xdr:col>
      <xdr:colOff>38100</xdr:colOff>
      <xdr:row>96</xdr:row>
      <xdr:rowOff>94475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111002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141556</xdr:rowOff>
    </xdr:from>
    <xdr:to>
      <xdr:col>67</xdr:col>
      <xdr:colOff>101600</xdr:colOff>
      <xdr:row>96</xdr:row>
      <xdr:rowOff>71706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88233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20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衛生費は新型コロナワクチン接種事業の関係で</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事業費が伸びている。農林水産業費は</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ja-JP" sz="1100" b="0" i="0" u="none" strike="noStrike" kern="0" cap="none" spc="0" normalizeH="0" baseline="0" noProof="0">
              <a:ln>
                <a:noFill/>
              </a:ln>
              <a:solidFill>
                <a:prstClr val="black"/>
              </a:solidFill>
              <a:effectLst/>
              <a:uLnTx/>
              <a:uFillTx/>
              <a:latin typeface="+mn-lt"/>
              <a:ea typeface="+mn-ea"/>
              <a:cs typeface="+mn-cs"/>
            </a:rPr>
            <a:t>に大規模事業（産地パワーアップ事業）があったため、一次的に事業費が伸びたが、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以前の事業費まで減少した。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商工費について類似団体平均を上回る状況となっている。これについては、多数ある観光施設の施設管理に多くの経費を要していることがあげられ、</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では新型コロナ関係の経済対策事業により商工費全体の事業費が特に増加した。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教育費については、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から開始した</a:t>
          </a:r>
          <a:r>
            <a:rPr kumimoji="1" lang="en-US" altLang="ja-JP" sz="1100" b="0" i="0" u="none" strike="noStrike" kern="0" cap="none" spc="0" normalizeH="0" baseline="0" noProof="0">
              <a:ln>
                <a:noFill/>
              </a:ln>
              <a:solidFill>
                <a:prstClr val="black"/>
              </a:solidFill>
              <a:effectLst/>
              <a:uLnTx/>
              <a:uFillTx/>
              <a:latin typeface="+mn-lt"/>
              <a:ea typeface="+mn-ea"/>
              <a:cs typeface="+mn-cs"/>
            </a:rPr>
            <a:t>ICT</a:t>
          </a:r>
          <a:r>
            <a:rPr kumimoji="1" lang="ja-JP" altLang="ja-JP" sz="1100" b="0" i="0" u="none" strike="noStrike" kern="0" cap="none" spc="0" normalizeH="0" baseline="0" noProof="0">
              <a:ln>
                <a:noFill/>
              </a:ln>
              <a:solidFill>
                <a:prstClr val="black"/>
              </a:solidFill>
              <a:effectLst/>
              <a:uLnTx/>
              <a:uFillTx/>
              <a:latin typeface="+mn-lt"/>
              <a:ea typeface="+mn-ea"/>
              <a:cs typeface="+mn-cs"/>
            </a:rPr>
            <a:t>教育推進業務や川根高校寮管理経費が多額となっているため、類似団体平均を上回る状況となっている。災害復旧費は台風</a:t>
          </a: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ja-JP" sz="1100" b="0" i="0" u="none" strike="noStrike" kern="0" cap="none" spc="0" normalizeH="0" baseline="0" noProof="0">
              <a:ln>
                <a:noFill/>
              </a:ln>
              <a:solidFill>
                <a:prstClr val="black"/>
              </a:solidFill>
              <a:effectLst/>
              <a:uLnTx/>
              <a:uFillTx/>
              <a:latin typeface="+mn-lt"/>
              <a:ea typeface="+mn-ea"/>
              <a:cs typeface="+mn-cs"/>
            </a:rPr>
            <a:t>号の発生により、事業費が大きく伸びている。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消防費についても、常備消防事務への負担金が多額となっていることから、類似団体平均を上回る状況となっている。要因としては、人口規模が非常に小さいのに対し、急峻な地形に小規模集落が点在することにより経費が多額となっていることがあげられ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H26</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ヶ年で実施した大規模な事業（高度通信基盤整備事業）の償還が高額なため、類似団体平均を上回る状況が続いているが、</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以降は償還が進み、</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類似団体平均との差が縮んでいる</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。その他の項目については、概ね類似団体平均に近い状況となっている。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財政調整基金</a:t>
          </a:r>
          <a:r>
            <a:rPr kumimoji="1" lang="ja-JP" altLang="en-US" sz="1050" b="0" i="0" u="none" strike="noStrike" kern="0" cap="none" spc="0" normalizeH="0" baseline="0" noProof="0">
              <a:ln>
                <a:noFill/>
              </a:ln>
              <a:solidFill>
                <a:prstClr val="black"/>
              </a:solidFill>
              <a:effectLst/>
              <a:uLnTx/>
              <a:uFillTx/>
              <a:latin typeface="+mn-lt"/>
              <a:ea typeface="+mn-ea"/>
              <a:cs typeface="+mn-cs"/>
            </a:rPr>
            <a:t>について</a:t>
          </a:r>
          <a:r>
            <a:rPr kumimoji="1" lang="ja-JP" altLang="ja-JP" sz="1050" b="0" i="0" u="none" strike="noStrike" kern="0" cap="none" spc="0" normalizeH="0" baseline="0" noProof="0">
              <a:ln>
                <a:noFill/>
              </a:ln>
              <a:solidFill>
                <a:prstClr val="black"/>
              </a:solidFill>
              <a:effectLst/>
              <a:uLnTx/>
              <a:uFillTx/>
              <a:latin typeface="+mn-lt"/>
              <a:ea typeface="+mn-ea"/>
              <a:cs typeface="+mn-cs"/>
            </a:rPr>
            <a:t>は、</a:t>
          </a:r>
          <a:r>
            <a:rPr kumimoji="1" lang="en-US" altLang="ja-JP" sz="1050" b="0" i="0" u="none" strike="noStrike" kern="0" cap="none" spc="0" normalizeH="0" baseline="0" noProof="0">
              <a:ln>
                <a:noFill/>
              </a:ln>
              <a:solidFill>
                <a:prstClr val="black"/>
              </a:solidFill>
              <a:effectLst/>
              <a:uLnTx/>
              <a:uFillTx/>
              <a:latin typeface="+mn-lt"/>
              <a:ea typeface="+mn-ea"/>
              <a:cs typeface="+mn-cs"/>
            </a:rPr>
            <a:t>R1</a:t>
          </a:r>
          <a:r>
            <a:rPr kumimoji="1" lang="ja-JP" altLang="ja-JP" sz="1050" b="0" i="0" u="none" strike="noStrike" kern="0" cap="none" spc="0" normalizeH="0" baseline="0" noProof="0">
              <a:ln>
                <a:noFill/>
              </a:ln>
              <a:solidFill>
                <a:prstClr val="black"/>
              </a:solidFill>
              <a:effectLst/>
              <a:uLnTx/>
              <a:uFillTx/>
              <a:latin typeface="+mn-lt"/>
              <a:ea typeface="+mn-ea"/>
              <a:cs typeface="+mn-cs"/>
            </a:rPr>
            <a:t>までは財源補填による取崩しにより年々残高が減少していたが、</a:t>
          </a:r>
          <a:r>
            <a:rPr kumimoji="1" lang="en-US" altLang="ja-JP" sz="1050" b="0" i="0" u="none" strike="noStrike" kern="0" cap="none" spc="0" normalizeH="0" baseline="0" noProof="0">
              <a:ln>
                <a:noFill/>
              </a:ln>
              <a:solidFill>
                <a:prstClr val="black"/>
              </a:solidFill>
              <a:effectLst/>
              <a:uLnTx/>
              <a:uFillTx/>
              <a:latin typeface="+mn-lt"/>
              <a:ea typeface="+mn-ea"/>
              <a:cs typeface="+mn-cs"/>
            </a:rPr>
            <a:t>R3</a:t>
          </a:r>
          <a:r>
            <a:rPr kumimoji="1" lang="ja-JP" altLang="en-US" sz="1050" b="0" i="0" u="none" strike="noStrike" kern="0" cap="none" spc="0" normalizeH="0" baseline="0" noProof="0">
              <a:ln>
                <a:noFill/>
              </a:ln>
              <a:solidFill>
                <a:prstClr val="black"/>
              </a:solidFill>
              <a:effectLst/>
              <a:uLnTx/>
              <a:uFillTx/>
              <a:latin typeface="+mn-lt"/>
              <a:ea typeface="+mn-ea"/>
              <a:cs typeface="+mn-cs"/>
            </a:rPr>
            <a:t>以降</a:t>
          </a:r>
          <a:r>
            <a:rPr kumimoji="1" lang="ja-JP" altLang="ja-JP" sz="1050" b="0" i="0" u="none" strike="noStrike" kern="0" cap="none" spc="0" normalizeH="0" baseline="0" noProof="0">
              <a:ln>
                <a:noFill/>
              </a:ln>
              <a:solidFill>
                <a:prstClr val="black"/>
              </a:solidFill>
              <a:effectLst/>
              <a:uLnTx/>
              <a:uFillTx/>
              <a:latin typeface="+mn-lt"/>
              <a:ea typeface="+mn-ea"/>
              <a:cs typeface="+mn-cs"/>
            </a:rPr>
            <a:t>は普通交付税の増額により、取崩しもなく残高が増加している。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実質収支については、新型コロナの影響</a:t>
          </a:r>
          <a:r>
            <a:rPr kumimoji="1" lang="ja-JP" altLang="en-US" sz="1050" b="0" i="0" u="none" strike="noStrike" kern="0" cap="none" spc="0" normalizeH="0" baseline="0" noProof="0">
              <a:ln>
                <a:noFill/>
              </a:ln>
              <a:solidFill>
                <a:prstClr val="black"/>
              </a:solidFill>
              <a:effectLst/>
              <a:uLnTx/>
              <a:uFillTx/>
              <a:latin typeface="+mn-lt"/>
              <a:ea typeface="+mn-ea"/>
              <a:cs typeface="+mn-cs"/>
            </a:rPr>
            <a:t>による繰越額の増加</a:t>
          </a:r>
          <a:r>
            <a:rPr kumimoji="1" lang="ja-JP" altLang="ja-JP" sz="1050" b="0" i="0" u="none" strike="noStrike" kern="0" cap="none" spc="0" normalizeH="0" baseline="0" noProof="0">
              <a:ln>
                <a:noFill/>
              </a:ln>
              <a:solidFill>
                <a:prstClr val="black"/>
              </a:solidFill>
              <a:effectLst/>
              <a:uLnTx/>
              <a:uFillTx/>
              <a:latin typeface="+mn-lt"/>
              <a:ea typeface="+mn-ea"/>
              <a:cs typeface="+mn-cs"/>
            </a:rPr>
            <a:t>もあって、</a:t>
          </a:r>
          <a:r>
            <a:rPr kumimoji="1" lang="en-US" altLang="ja-JP" sz="1050" b="0" i="0" u="none" strike="noStrike" kern="0" cap="none" spc="0" normalizeH="0" baseline="0" noProof="0">
              <a:ln>
                <a:noFill/>
              </a:ln>
              <a:solidFill>
                <a:prstClr val="black"/>
              </a:solidFill>
              <a:effectLst/>
              <a:uLnTx/>
              <a:uFillTx/>
              <a:latin typeface="+mn-lt"/>
              <a:ea typeface="+mn-ea"/>
              <a:cs typeface="+mn-cs"/>
            </a:rPr>
            <a:t>R2</a:t>
          </a:r>
          <a:r>
            <a:rPr kumimoji="1" lang="ja-JP" altLang="ja-JP" sz="1050" b="0" i="0" u="none" strike="noStrike" kern="0" cap="none" spc="0" normalizeH="0" baseline="0" noProof="0">
              <a:ln>
                <a:noFill/>
              </a:ln>
              <a:solidFill>
                <a:prstClr val="black"/>
              </a:solidFill>
              <a:effectLst/>
              <a:uLnTx/>
              <a:uFillTx/>
              <a:latin typeface="+mn-lt"/>
              <a:ea typeface="+mn-ea"/>
              <a:cs typeface="+mn-cs"/>
            </a:rPr>
            <a:t>以降は収支額が大きく伸びている。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実質単年度収支もマイナス値の状況が続いていたが、</a:t>
          </a:r>
          <a:r>
            <a:rPr kumimoji="1" lang="en-US" altLang="ja-JP" sz="1050" b="0" i="0" u="none" strike="noStrike" kern="0" cap="none" spc="0" normalizeH="0" baseline="0" noProof="0">
              <a:ln>
                <a:noFill/>
              </a:ln>
              <a:solidFill>
                <a:prstClr val="black"/>
              </a:solidFill>
              <a:effectLst/>
              <a:uLnTx/>
              <a:uFillTx/>
              <a:latin typeface="+mn-lt"/>
              <a:ea typeface="+mn-ea"/>
              <a:cs typeface="+mn-cs"/>
            </a:rPr>
            <a:t>R2</a:t>
          </a:r>
          <a:r>
            <a:rPr kumimoji="1" lang="ja-JP" altLang="en-US" sz="1050" b="0" i="0" u="none" strike="noStrike" kern="0" cap="none" spc="0" normalizeH="0" baseline="0" noProof="0">
              <a:ln>
                <a:noFill/>
              </a:ln>
              <a:solidFill>
                <a:prstClr val="black"/>
              </a:solidFill>
              <a:effectLst/>
              <a:uLnTx/>
              <a:uFillTx/>
              <a:latin typeface="+mn-lt"/>
              <a:ea typeface="+mn-ea"/>
              <a:cs typeface="+mn-cs"/>
            </a:rPr>
            <a:t>以降</a:t>
          </a:r>
          <a:r>
            <a:rPr kumimoji="1" lang="ja-JP" altLang="ja-JP" sz="1050" b="0" i="0" u="none" strike="noStrike" kern="0" cap="none" spc="0" normalizeH="0" baseline="0" noProof="0">
              <a:ln>
                <a:noFill/>
              </a:ln>
              <a:solidFill>
                <a:prstClr val="black"/>
              </a:solidFill>
              <a:effectLst/>
              <a:uLnTx/>
              <a:uFillTx/>
              <a:latin typeface="+mn-lt"/>
              <a:ea typeface="+mn-ea"/>
              <a:cs typeface="+mn-cs"/>
            </a:rPr>
            <a:t>は普通交付税の交付額の増加と償還終了に伴う公債費の減少により、実質単年度収支がプラス値となっている。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H27</a:t>
          </a:r>
          <a:r>
            <a:rPr kumimoji="1" lang="ja-JP" altLang="ja-JP" sz="1100" b="0" i="0" u="none" strike="noStrike" kern="0" cap="none" spc="0" normalizeH="0" baseline="0" noProof="0">
              <a:ln>
                <a:noFill/>
              </a:ln>
              <a:solidFill>
                <a:prstClr val="black"/>
              </a:solidFill>
              <a:effectLst/>
              <a:uLnTx/>
              <a:uFillTx/>
              <a:latin typeface="+mn-lt"/>
              <a:ea typeface="+mn-ea"/>
              <a:cs typeface="+mn-cs"/>
            </a:rPr>
            <a:t>以降、普通交付税合併算定替特例の</a:t>
          </a:r>
          <a:r>
            <a:rPr kumimoji="1" lang="ja-JP" altLang="en-US" sz="1100" b="0" i="0" u="none" strike="noStrike" kern="0" cap="none" spc="0" normalizeH="0" baseline="0" noProof="0">
              <a:ln>
                <a:noFill/>
              </a:ln>
              <a:solidFill>
                <a:prstClr val="black"/>
              </a:solidFill>
              <a:effectLst/>
              <a:uLnTx/>
              <a:uFillTx/>
              <a:latin typeface="+mn-lt"/>
              <a:ea typeface="+mn-ea"/>
              <a:cs typeface="+mn-cs"/>
            </a:rPr>
            <a:t>終了</a:t>
          </a:r>
          <a:r>
            <a:rPr kumimoji="1" lang="ja-JP" altLang="ja-JP" sz="1100" b="0" i="0" u="none" strike="noStrike" kern="0" cap="none" spc="0" normalizeH="0" baseline="0" noProof="0">
              <a:ln>
                <a:noFill/>
              </a:ln>
              <a:solidFill>
                <a:prstClr val="black"/>
              </a:solidFill>
              <a:effectLst/>
              <a:uLnTx/>
              <a:uFillTx/>
              <a:latin typeface="+mn-lt"/>
              <a:ea typeface="+mn-ea"/>
              <a:cs typeface="+mn-cs"/>
            </a:rPr>
            <a:t>などの影響により、歳入額が減少していることもあり、</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％以下の低い比率の状況が続いてきたが、</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en-US" sz="1100" b="0" i="0" u="none" strike="noStrike" kern="0" cap="none" spc="0" normalizeH="0" baseline="0" noProof="0">
              <a:ln>
                <a:noFill/>
              </a:ln>
              <a:solidFill>
                <a:prstClr val="black"/>
              </a:solidFill>
              <a:effectLst/>
              <a:uLnTx/>
              <a:uFillTx/>
              <a:latin typeface="+mn-lt"/>
              <a:ea typeface="+mn-ea"/>
              <a:cs typeface="+mn-cs"/>
            </a:rPr>
            <a:t>以降</a:t>
          </a:r>
          <a:r>
            <a:rPr kumimoji="1" lang="ja-JP" altLang="ja-JP" sz="1100" b="0" i="0" u="none" strike="noStrike" kern="0" cap="none" spc="0" normalizeH="0" baseline="0" noProof="0">
              <a:ln>
                <a:noFill/>
              </a:ln>
              <a:solidFill>
                <a:prstClr val="black"/>
              </a:solidFill>
              <a:effectLst/>
              <a:uLnTx/>
              <a:uFillTx/>
              <a:latin typeface="+mn-lt"/>
              <a:ea typeface="+mn-ea"/>
              <a:cs typeface="+mn-cs"/>
            </a:rPr>
            <a:t>においては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繰越金及び</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普通交付税が増加し、かつ償還する公債費が減少したことで黒字額が増えている。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介護保険事業特別会計及び国民健康保険事業特別会計においては、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各サービスや受診の増</a:t>
          </a:r>
          <a:r>
            <a:rPr kumimoji="1" lang="ja-JP" altLang="ja-JP" sz="1100" b="0" i="0" u="none" strike="noStrike" kern="0" cap="none" spc="0" normalizeH="0" baseline="0" noProof="0">
              <a:ln>
                <a:noFill/>
              </a:ln>
              <a:solidFill>
                <a:prstClr val="black"/>
              </a:solidFill>
              <a:effectLst/>
              <a:uLnTx/>
              <a:uFillTx/>
              <a:latin typeface="+mn-lt"/>
              <a:ea typeface="+mn-ea"/>
              <a:cs typeface="+mn-cs"/>
            </a:rPr>
            <a:t>によ</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給付費</a:t>
          </a:r>
          <a:r>
            <a:rPr kumimoji="1" lang="ja-JP" altLang="en-US" sz="1100" b="0" i="0" u="none" strike="noStrike" kern="0" cap="none" spc="0" normalizeH="0" baseline="0" noProof="0">
              <a:ln>
                <a:noFill/>
              </a:ln>
              <a:solidFill>
                <a:prstClr val="black"/>
              </a:solidFill>
              <a:effectLst/>
              <a:uLnTx/>
              <a:uFillTx/>
              <a:latin typeface="+mn-lt"/>
              <a:ea typeface="+mn-ea"/>
              <a:cs typeface="+mn-cs"/>
            </a:rPr>
            <a:t>が増加した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ため、黒字額が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簡易水道事業会計は、</a:t>
          </a:r>
          <a:r>
            <a:rPr kumimoji="0" lang="en-US" altLang="ja-JP" sz="1100" b="0" i="0" u="none" strike="noStrike" kern="0" cap="none" spc="0" normalizeH="0" baseline="0" noProof="0">
              <a:ln>
                <a:noFill/>
              </a:ln>
              <a:solidFill>
                <a:prstClr val="black"/>
              </a:solidFill>
              <a:effectLst/>
              <a:uLnTx/>
              <a:uFillTx/>
              <a:latin typeface="+mn-lt"/>
              <a:ea typeface="+mn-ea"/>
              <a:cs typeface="+mn-cs"/>
            </a:rPr>
            <a:t>R3</a:t>
          </a:r>
          <a:r>
            <a:rPr kumimoji="0" lang="ja-JP" altLang="ja-JP" sz="1100" b="0" i="0" u="none" strike="noStrike" kern="0" cap="none" spc="0" normalizeH="0" baseline="0" noProof="0">
              <a:ln>
                <a:noFill/>
              </a:ln>
              <a:solidFill>
                <a:prstClr val="black"/>
              </a:solidFill>
              <a:effectLst/>
              <a:uLnTx/>
              <a:uFillTx/>
              <a:latin typeface="+mn-lt"/>
              <a:ea typeface="+mn-ea"/>
              <a:cs typeface="+mn-cs"/>
            </a:rPr>
            <a:t>に水道料金値上げの改定を行った</a:t>
          </a:r>
          <a:r>
            <a:rPr kumimoji="0" lang="ja-JP" altLang="en-US" sz="1100" b="0" i="0" u="none" strike="noStrike" kern="0" cap="none" spc="0" normalizeH="0" baseline="0" noProof="0">
              <a:ln>
                <a:noFill/>
              </a:ln>
              <a:solidFill>
                <a:prstClr val="black"/>
              </a:solidFill>
              <a:effectLst/>
              <a:uLnTx/>
              <a:uFillTx/>
              <a:latin typeface="+mn-lt"/>
              <a:ea typeface="+mn-ea"/>
              <a:cs typeface="+mn-cs"/>
            </a:rPr>
            <a:t>影響で</a:t>
          </a:r>
          <a:r>
            <a:rPr kumimoji="0" lang="ja-JP" altLang="ja-JP" sz="1100" b="0" i="0" u="none" strike="noStrike" kern="0" cap="none" spc="0" normalizeH="0" baseline="0" noProof="0">
              <a:ln>
                <a:noFill/>
              </a:ln>
              <a:solidFill>
                <a:prstClr val="black"/>
              </a:solidFill>
              <a:effectLst/>
              <a:uLnTx/>
              <a:uFillTx/>
              <a:latin typeface="+mn-lt"/>
              <a:ea typeface="+mn-ea"/>
              <a:cs typeface="+mn-cs"/>
            </a:rPr>
            <a:t>黒字額が増加している。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その他の特別会計については、赤字分を一般会計からの繰出で補填しているため、例年収支が</a:t>
          </a: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6765653</v>
      </c>
      <c r="BO4" s="415"/>
      <c r="BP4" s="415"/>
      <c r="BQ4" s="415"/>
      <c r="BR4" s="415"/>
      <c r="BS4" s="415"/>
      <c r="BT4" s="415"/>
      <c r="BU4" s="416"/>
      <c r="BV4" s="414">
        <v>6612891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19.8</v>
      </c>
      <c r="CU4" s="589"/>
      <c r="CV4" s="589"/>
      <c r="CW4" s="589"/>
      <c r="CX4" s="589"/>
      <c r="CY4" s="589"/>
      <c r="CZ4" s="589"/>
      <c r="DA4" s="590"/>
      <c r="DB4" s="588">
        <v>17.2</v>
      </c>
      <c r="DC4" s="589"/>
      <c r="DD4" s="589"/>
      <c r="DE4" s="589"/>
      <c r="DF4" s="589"/>
      <c r="DG4" s="589"/>
      <c r="DH4" s="589"/>
      <c r="DI4" s="590"/>
    </row>
    <row r="5" spans="1:119" ht="18.75" customHeight="1" x14ac:dyDescent="0.2">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5821362</v>
      </c>
      <c r="BO5" s="420"/>
      <c r="BP5" s="420"/>
      <c r="BQ5" s="420"/>
      <c r="BR5" s="420"/>
      <c r="BS5" s="420"/>
      <c r="BT5" s="420"/>
      <c r="BU5" s="421"/>
      <c r="BV5" s="419">
        <v>5840877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85.3</v>
      </c>
      <c r="CU5" s="390"/>
      <c r="CV5" s="390"/>
      <c r="CW5" s="390"/>
      <c r="CX5" s="390"/>
      <c r="CY5" s="390"/>
      <c r="CZ5" s="390"/>
      <c r="DA5" s="391"/>
      <c r="DB5" s="389">
        <v>83</v>
      </c>
      <c r="DC5" s="390"/>
      <c r="DD5" s="390"/>
      <c r="DE5" s="390"/>
      <c r="DF5" s="390"/>
      <c r="DG5" s="390"/>
      <c r="DH5" s="390"/>
      <c r="DI5" s="391"/>
    </row>
    <row r="6" spans="1:119" ht="18.75" customHeight="1" x14ac:dyDescent="0.2">
      <c r="A6" s="177"/>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944291</v>
      </c>
      <c r="BO6" s="420"/>
      <c r="BP6" s="420"/>
      <c r="BQ6" s="420"/>
      <c r="BR6" s="420"/>
      <c r="BS6" s="420"/>
      <c r="BT6" s="420"/>
      <c r="BU6" s="421"/>
      <c r="BV6" s="419">
        <v>772014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86.3</v>
      </c>
      <c r="CU6" s="563"/>
      <c r="CV6" s="563"/>
      <c r="CW6" s="563"/>
      <c r="CX6" s="563"/>
      <c r="CY6" s="563"/>
      <c r="CZ6" s="563"/>
      <c r="DA6" s="564"/>
      <c r="DB6" s="562">
        <v>85</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153648</v>
      </c>
      <c r="BO7" s="420"/>
      <c r="BP7" s="420"/>
      <c r="BQ7" s="420"/>
      <c r="BR7" s="420"/>
      <c r="BS7" s="420"/>
      <c r="BT7" s="420"/>
      <c r="BU7" s="421"/>
      <c r="BV7" s="419">
        <v>52507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3994148</v>
      </c>
      <c r="CU7" s="420"/>
      <c r="CV7" s="420"/>
      <c r="CW7" s="420"/>
      <c r="CX7" s="420"/>
      <c r="CY7" s="420"/>
      <c r="CZ7" s="420"/>
      <c r="DA7" s="421"/>
      <c r="DB7" s="419">
        <v>4173391</v>
      </c>
      <c r="DC7" s="420"/>
      <c r="DD7" s="420"/>
      <c r="DE7" s="420"/>
      <c r="DF7" s="420"/>
      <c r="DG7" s="420"/>
      <c r="DH7" s="420"/>
      <c r="DI7" s="421"/>
    </row>
    <row r="8" spans="1:119" ht="18.75" customHeight="1" thickBot="1" x14ac:dyDescent="0.25">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790643</v>
      </c>
      <c r="BO8" s="420"/>
      <c r="BP8" s="420"/>
      <c r="BQ8" s="420"/>
      <c r="BR8" s="420"/>
      <c r="BS8" s="420"/>
      <c r="BT8" s="420"/>
      <c r="BU8" s="421"/>
      <c r="BV8" s="419">
        <v>719507</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0.34</v>
      </c>
      <c r="CU8" s="523"/>
      <c r="CV8" s="523"/>
      <c r="CW8" s="523"/>
      <c r="CX8" s="523"/>
      <c r="CY8" s="523"/>
      <c r="CZ8" s="523"/>
      <c r="DA8" s="524"/>
      <c r="DB8" s="522">
        <v>0.34</v>
      </c>
      <c r="DC8" s="523"/>
      <c r="DD8" s="523"/>
      <c r="DE8" s="523"/>
      <c r="DF8" s="523"/>
      <c r="DG8" s="523"/>
      <c r="DH8" s="523"/>
      <c r="DI8" s="524"/>
    </row>
    <row r="9" spans="1:119" ht="18.75" customHeight="1" thickBot="1" x14ac:dyDescent="0.25">
      <c r="A9" s="177"/>
      <c r="B9" s="551" t="s">
        <v>113</v>
      </c>
      <c r="C9" s="552"/>
      <c r="D9" s="552"/>
      <c r="E9" s="552"/>
      <c r="F9" s="552"/>
      <c r="G9" s="552"/>
      <c r="H9" s="552"/>
      <c r="I9" s="552"/>
      <c r="J9" s="552"/>
      <c r="K9" s="472"/>
      <c r="L9" s="553" t="s">
        <v>114</v>
      </c>
      <c r="M9" s="554"/>
      <c r="N9" s="554"/>
      <c r="O9" s="554"/>
      <c r="P9" s="554"/>
      <c r="Q9" s="555"/>
      <c r="R9" s="556">
        <v>6206</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71136</v>
      </c>
      <c r="BO9" s="420"/>
      <c r="BP9" s="420"/>
      <c r="BQ9" s="420"/>
      <c r="BR9" s="420"/>
      <c r="BS9" s="420"/>
      <c r="BT9" s="420"/>
      <c r="BU9" s="421"/>
      <c r="BV9" s="419">
        <v>374432</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9.9</v>
      </c>
      <c r="CU9" s="390"/>
      <c r="CV9" s="390"/>
      <c r="CW9" s="390"/>
      <c r="CX9" s="390"/>
      <c r="CY9" s="390"/>
      <c r="CZ9" s="390"/>
      <c r="DA9" s="391"/>
      <c r="DB9" s="389">
        <v>10.199999999999999</v>
      </c>
      <c r="DC9" s="390"/>
      <c r="DD9" s="390"/>
      <c r="DE9" s="390"/>
      <c r="DF9" s="390"/>
      <c r="DG9" s="390"/>
      <c r="DH9" s="390"/>
      <c r="DI9" s="391"/>
    </row>
    <row r="10" spans="1:119" ht="18.75" customHeight="1" thickBot="1" x14ac:dyDescent="0.25">
      <c r="A10" s="177"/>
      <c r="B10" s="551"/>
      <c r="C10" s="552"/>
      <c r="D10" s="552"/>
      <c r="E10" s="552"/>
      <c r="F10" s="552"/>
      <c r="G10" s="552"/>
      <c r="H10" s="552"/>
      <c r="I10" s="552"/>
      <c r="J10" s="552"/>
      <c r="K10" s="472"/>
      <c r="L10" s="392" t="s">
        <v>120</v>
      </c>
      <c r="M10" s="393"/>
      <c r="N10" s="393"/>
      <c r="O10" s="393"/>
      <c r="P10" s="393"/>
      <c r="Q10" s="394"/>
      <c r="R10" s="395">
        <v>7192</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1653</v>
      </c>
      <c r="BO10" s="420"/>
      <c r="BP10" s="420"/>
      <c r="BQ10" s="420"/>
      <c r="BR10" s="420"/>
      <c r="BS10" s="420"/>
      <c r="BT10" s="420"/>
      <c r="BU10" s="421"/>
      <c r="BV10" s="419">
        <v>63649</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77"/>
      <c r="B12" s="525" t="s">
        <v>132</v>
      </c>
      <c r="C12" s="526"/>
      <c r="D12" s="526"/>
      <c r="E12" s="526"/>
      <c r="F12" s="526"/>
      <c r="G12" s="526"/>
      <c r="H12" s="526"/>
      <c r="I12" s="526"/>
      <c r="J12" s="526"/>
      <c r="K12" s="527"/>
      <c r="L12" s="534" t="s">
        <v>133</v>
      </c>
      <c r="M12" s="535"/>
      <c r="N12" s="535"/>
      <c r="O12" s="535"/>
      <c r="P12" s="535"/>
      <c r="Q12" s="536"/>
      <c r="R12" s="537">
        <v>6078</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107</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9" t="s">
        <v>140</v>
      </c>
      <c r="N13" s="510"/>
      <c r="O13" s="510"/>
      <c r="P13" s="510"/>
      <c r="Q13" s="511"/>
      <c r="R13" s="512">
        <v>5986</v>
      </c>
      <c r="S13" s="513"/>
      <c r="T13" s="513"/>
      <c r="U13" s="513"/>
      <c r="V13" s="514"/>
      <c r="W13" s="500" t="s">
        <v>141</v>
      </c>
      <c r="X13" s="442"/>
      <c r="Y13" s="442"/>
      <c r="Z13" s="442"/>
      <c r="AA13" s="442"/>
      <c r="AB13" s="443"/>
      <c r="AC13" s="395">
        <v>388</v>
      </c>
      <c r="AD13" s="396"/>
      <c r="AE13" s="396"/>
      <c r="AF13" s="396"/>
      <c r="AG13" s="397"/>
      <c r="AH13" s="395">
        <v>513</v>
      </c>
      <c r="AI13" s="396"/>
      <c r="AJ13" s="396"/>
      <c r="AK13" s="396"/>
      <c r="AL13" s="398"/>
      <c r="AM13" s="478" t="s">
        <v>142</v>
      </c>
      <c r="AN13" s="393"/>
      <c r="AO13" s="393"/>
      <c r="AP13" s="393"/>
      <c r="AQ13" s="393"/>
      <c r="AR13" s="393"/>
      <c r="AS13" s="393"/>
      <c r="AT13" s="394"/>
      <c r="AU13" s="466" t="s">
        <v>122</v>
      </c>
      <c r="AV13" s="467"/>
      <c r="AW13" s="467"/>
      <c r="AX13" s="467"/>
      <c r="AY13" s="399" t="s">
        <v>143</v>
      </c>
      <c r="AZ13" s="400"/>
      <c r="BA13" s="400"/>
      <c r="BB13" s="400"/>
      <c r="BC13" s="400"/>
      <c r="BD13" s="400"/>
      <c r="BE13" s="400"/>
      <c r="BF13" s="400"/>
      <c r="BG13" s="400"/>
      <c r="BH13" s="400"/>
      <c r="BI13" s="400"/>
      <c r="BJ13" s="400"/>
      <c r="BK13" s="400"/>
      <c r="BL13" s="400"/>
      <c r="BM13" s="401"/>
      <c r="BN13" s="419">
        <v>72789</v>
      </c>
      <c r="BO13" s="420"/>
      <c r="BP13" s="420"/>
      <c r="BQ13" s="420"/>
      <c r="BR13" s="420"/>
      <c r="BS13" s="420"/>
      <c r="BT13" s="420"/>
      <c r="BU13" s="421"/>
      <c r="BV13" s="419">
        <v>438081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0.7</v>
      </c>
      <c r="CU13" s="390"/>
      <c r="CV13" s="390"/>
      <c r="CW13" s="390"/>
      <c r="CX13" s="390"/>
      <c r="CY13" s="390"/>
      <c r="CZ13" s="390"/>
      <c r="DA13" s="391"/>
      <c r="DB13" s="389">
        <v>0.7</v>
      </c>
      <c r="DC13" s="390"/>
      <c r="DD13" s="390"/>
      <c r="DE13" s="390"/>
      <c r="DF13" s="390"/>
      <c r="DG13" s="390"/>
      <c r="DH13" s="390"/>
      <c r="DI13" s="391"/>
    </row>
    <row r="14" spans="1:119" ht="18.75" customHeight="1" thickBot="1" x14ac:dyDescent="0.25">
      <c r="A14" s="177"/>
      <c r="B14" s="528"/>
      <c r="C14" s="529"/>
      <c r="D14" s="529"/>
      <c r="E14" s="529"/>
      <c r="F14" s="529"/>
      <c r="G14" s="529"/>
      <c r="H14" s="529"/>
      <c r="I14" s="529"/>
      <c r="J14" s="529"/>
      <c r="K14" s="530"/>
      <c r="L14" s="502" t="s">
        <v>145</v>
      </c>
      <c r="M14" s="546"/>
      <c r="N14" s="546"/>
      <c r="O14" s="546"/>
      <c r="P14" s="546"/>
      <c r="Q14" s="547"/>
      <c r="R14" s="512">
        <v>6258</v>
      </c>
      <c r="S14" s="513"/>
      <c r="T14" s="513"/>
      <c r="U14" s="513"/>
      <c r="V14" s="514"/>
      <c r="W14" s="515"/>
      <c r="X14" s="445"/>
      <c r="Y14" s="445"/>
      <c r="Z14" s="445"/>
      <c r="AA14" s="445"/>
      <c r="AB14" s="446"/>
      <c r="AC14" s="505">
        <v>12</v>
      </c>
      <c r="AD14" s="506"/>
      <c r="AE14" s="506"/>
      <c r="AF14" s="506"/>
      <c r="AG14" s="507"/>
      <c r="AH14" s="505">
        <v>13.8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131</v>
      </c>
      <c r="CU14" s="517"/>
      <c r="CV14" s="517"/>
      <c r="CW14" s="517"/>
      <c r="CX14" s="517"/>
      <c r="CY14" s="517"/>
      <c r="CZ14" s="517"/>
      <c r="DA14" s="518"/>
      <c r="DB14" s="516" t="s">
        <v>139</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9" t="s">
        <v>140</v>
      </c>
      <c r="N15" s="510"/>
      <c r="O15" s="510"/>
      <c r="P15" s="510"/>
      <c r="Q15" s="511"/>
      <c r="R15" s="512">
        <v>6173</v>
      </c>
      <c r="S15" s="513"/>
      <c r="T15" s="513"/>
      <c r="U15" s="513"/>
      <c r="V15" s="514"/>
      <c r="W15" s="500" t="s">
        <v>147</v>
      </c>
      <c r="X15" s="442"/>
      <c r="Y15" s="442"/>
      <c r="Z15" s="442"/>
      <c r="AA15" s="442"/>
      <c r="AB15" s="443"/>
      <c r="AC15" s="395">
        <v>986</v>
      </c>
      <c r="AD15" s="396"/>
      <c r="AE15" s="396"/>
      <c r="AF15" s="396"/>
      <c r="AG15" s="397"/>
      <c r="AH15" s="395">
        <v>1214</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1221333</v>
      </c>
      <c r="BO15" s="415"/>
      <c r="BP15" s="415"/>
      <c r="BQ15" s="415"/>
      <c r="BR15" s="415"/>
      <c r="BS15" s="415"/>
      <c r="BT15" s="415"/>
      <c r="BU15" s="416"/>
      <c r="BV15" s="414">
        <v>1185714</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30.5</v>
      </c>
      <c r="AD16" s="506"/>
      <c r="AE16" s="506"/>
      <c r="AF16" s="506"/>
      <c r="AG16" s="507"/>
      <c r="AH16" s="505">
        <v>32.799999999999997</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3619200</v>
      </c>
      <c r="BO16" s="420"/>
      <c r="BP16" s="420"/>
      <c r="BQ16" s="420"/>
      <c r="BR16" s="420"/>
      <c r="BS16" s="420"/>
      <c r="BT16" s="420"/>
      <c r="BU16" s="421"/>
      <c r="BV16" s="419">
        <v>3679330</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7"/>
      <c r="B17" s="531"/>
      <c r="C17" s="532"/>
      <c r="D17" s="532"/>
      <c r="E17" s="532"/>
      <c r="F17" s="532"/>
      <c r="G17" s="532"/>
      <c r="H17" s="532"/>
      <c r="I17" s="532"/>
      <c r="J17" s="532"/>
      <c r="K17" s="533"/>
      <c r="L17" s="191"/>
      <c r="M17" s="494" t="s">
        <v>153</v>
      </c>
      <c r="N17" s="495"/>
      <c r="O17" s="495"/>
      <c r="P17" s="495"/>
      <c r="Q17" s="496"/>
      <c r="R17" s="497" t="s">
        <v>154</v>
      </c>
      <c r="S17" s="498"/>
      <c r="T17" s="498"/>
      <c r="U17" s="498"/>
      <c r="V17" s="499"/>
      <c r="W17" s="500" t="s">
        <v>155</v>
      </c>
      <c r="X17" s="442"/>
      <c r="Y17" s="442"/>
      <c r="Z17" s="442"/>
      <c r="AA17" s="442"/>
      <c r="AB17" s="443"/>
      <c r="AC17" s="395">
        <v>1857</v>
      </c>
      <c r="AD17" s="396"/>
      <c r="AE17" s="396"/>
      <c r="AF17" s="396"/>
      <c r="AG17" s="397"/>
      <c r="AH17" s="395">
        <v>1978</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1549090</v>
      </c>
      <c r="BO17" s="420"/>
      <c r="BP17" s="420"/>
      <c r="BQ17" s="420"/>
      <c r="BR17" s="420"/>
      <c r="BS17" s="420"/>
      <c r="BT17" s="420"/>
      <c r="BU17" s="421"/>
      <c r="BV17" s="419">
        <v>1502675</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7"/>
      <c r="B18" s="471" t="s">
        <v>157</v>
      </c>
      <c r="C18" s="472"/>
      <c r="D18" s="472"/>
      <c r="E18" s="473"/>
      <c r="F18" s="473"/>
      <c r="G18" s="473"/>
      <c r="H18" s="473"/>
      <c r="I18" s="473"/>
      <c r="J18" s="473"/>
      <c r="K18" s="473"/>
      <c r="L18" s="474">
        <v>496.88</v>
      </c>
      <c r="M18" s="474"/>
      <c r="N18" s="474"/>
      <c r="O18" s="474"/>
      <c r="P18" s="474"/>
      <c r="Q18" s="474"/>
      <c r="R18" s="475"/>
      <c r="S18" s="475"/>
      <c r="T18" s="475"/>
      <c r="U18" s="475"/>
      <c r="V18" s="476"/>
      <c r="W18" s="490"/>
      <c r="X18" s="491"/>
      <c r="Y18" s="491"/>
      <c r="Z18" s="491"/>
      <c r="AA18" s="491"/>
      <c r="AB18" s="501"/>
      <c r="AC18" s="383">
        <v>57.5</v>
      </c>
      <c r="AD18" s="384"/>
      <c r="AE18" s="384"/>
      <c r="AF18" s="384"/>
      <c r="AG18" s="477"/>
      <c r="AH18" s="383">
        <v>53.4</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3454048</v>
      </c>
      <c r="BO18" s="420"/>
      <c r="BP18" s="420"/>
      <c r="BQ18" s="420"/>
      <c r="BR18" s="420"/>
      <c r="BS18" s="420"/>
      <c r="BT18" s="420"/>
      <c r="BU18" s="421"/>
      <c r="BV18" s="419">
        <v>3464898</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7"/>
      <c r="B19" s="471" t="s">
        <v>159</v>
      </c>
      <c r="C19" s="472"/>
      <c r="D19" s="472"/>
      <c r="E19" s="473"/>
      <c r="F19" s="473"/>
      <c r="G19" s="473"/>
      <c r="H19" s="473"/>
      <c r="I19" s="473"/>
      <c r="J19" s="473"/>
      <c r="K19" s="473"/>
      <c r="L19" s="479">
        <v>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5375799</v>
      </c>
      <c r="BO19" s="420"/>
      <c r="BP19" s="420"/>
      <c r="BQ19" s="420"/>
      <c r="BR19" s="420"/>
      <c r="BS19" s="420"/>
      <c r="BT19" s="420"/>
      <c r="BU19" s="421"/>
      <c r="BV19" s="419">
        <v>5230066</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7"/>
      <c r="B20" s="471" t="s">
        <v>161</v>
      </c>
      <c r="C20" s="472"/>
      <c r="D20" s="472"/>
      <c r="E20" s="473"/>
      <c r="F20" s="473"/>
      <c r="G20" s="473"/>
      <c r="H20" s="473"/>
      <c r="I20" s="473"/>
      <c r="J20" s="473"/>
      <c r="K20" s="473"/>
      <c r="L20" s="479">
        <v>2639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7"/>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77"/>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4600814</v>
      </c>
      <c r="BO22" s="415"/>
      <c r="BP22" s="415"/>
      <c r="BQ22" s="415"/>
      <c r="BR22" s="415"/>
      <c r="BS22" s="415"/>
      <c r="BT22" s="415"/>
      <c r="BU22" s="416"/>
      <c r="BV22" s="414">
        <v>4846933</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3340626</v>
      </c>
      <c r="BO23" s="420"/>
      <c r="BP23" s="420"/>
      <c r="BQ23" s="420"/>
      <c r="BR23" s="420"/>
      <c r="BS23" s="420"/>
      <c r="BT23" s="420"/>
      <c r="BU23" s="421"/>
      <c r="BV23" s="419">
        <v>3436957</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7"/>
      <c r="B24" s="435"/>
      <c r="C24" s="436"/>
      <c r="D24" s="437"/>
      <c r="E24" s="392" t="s">
        <v>171</v>
      </c>
      <c r="F24" s="393"/>
      <c r="G24" s="393"/>
      <c r="H24" s="393"/>
      <c r="I24" s="393"/>
      <c r="J24" s="393"/>
      <c r="K24" s="394"/>
      <c r="L24" s="395">
        <v>1</v>
      </c>
      <c r="M24" s="396"/>
      <c r="N24" s="396"/>
      <c r="O24" s="396"/>
      <c r="P24" s="397"/>
      <c r="Q24" s="395">
        <v>7000</v>
      </c>
      <c r="R24" s="396"/>
      <c r="S24" s="396"/>
      <c r="T24" s="396"/>
      <c r="U24" s="396"/>
      <c r="V24" s="397"/>
      <c r="W24" s="454"/>
      <c r="X24" s="436"/>
      <c r="Y24" s="437"/>
      <c r="Z24" s="392" t="s">
        <v>172</v>
      </c>
      <c r="AA24" s="393"/>
      <c r="AB24" s="393"/>
      <c r="AC24" s="393"/>
      <c r="AD24" s="393"/>
      <c r="AE24" s="393"/>
      <c r="AF24" s="393"/>
      <c r="AG24" s="394"/>
      <c r="AH24" s="395">
        <v>139</v>
      </c>
      <c r="AI24" s="396"/>
      <c r="AJ24" s="396"/>
      <c r="AK24" s="396"/>
      <c r="AL24" s="397"/>
      <c r="AM24" s="395">
        <v>414776</v>
      </c>
      <c r="AN24" s="396"/>
      <c r="AO24" s="396"/>
      <c r="AP24" s="396"/>
      <c r="AQ24" s="396"/>
      <c r="AR24" s="397"/>
      <c r="AS24" s="395">
        <v>2984</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2675911</v>
      </c>
      <c r="BO24" s="420"/>
      <c r="BP24" s="420"/>
      <c r="BQ24" s="420"/>
      <c r="BR24" s="420"/>
      <c r="BS24" s="420"/>
      <c r="BT24" s="420"/>
      <c r="BU24" s="421"/>
      <c r="BV24" s="419">
        <v>2762039</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77"/>
      <c r="B25" s="435"/>
      <c r="C25" s="436"/>
      <c r="D25" s="437"/>
      <c r="E25" s="392" t="s">
        <v>174</v>
      </c>
      <c r="F25" s="393"/>
      <c r="G25" s="393"/>
      <c r="H25" s="393"/>
      <c r="I25" s="393"/>
      <c r="J25" s="393"/>
      <c r="K25" s="394"/>
      <c r="L25" s="395">
        <v>1</v>
      </c>
      <c r="M25" s="396"/>
      <c r="N25" s="396"/>
      <c r="O25" s="396"/>
      <c r="P25" s="397"/>
      <c r="Q25" s="395">
        <v>5460</v>
      </c>
      <c r="R25" s="396"/>
      <c r="S25" s="396"/>
      <c r="T25" s="396"/>
      <c r="U25" s="396"/>
      <c r="V25" s="397"/>
      <c r="W25" s="454"/>
      <c r="X25" s="436"/>
      <c r="Y25" s="437"/>
      <c r="Z25" s="392" t="s">
        <v>175</v>
      </c>
      <c r="AA25" s="393"/>
      <c r="AB25" s="393"/>
      <c r="AC25" s="393"/>
      <c r="AD25" s="393"/>
      <c r="AE25" s="393"/>
      <c r="AF25" s="393"/>
      <c r="AG25" s="394"/>
      <c r="AH25" s="395" t="s">
        <v>176</v>
      </c>
      <c r="AI25" s="396"/>
      <c r="AJ25" s="396"/>
      <c r="AK25" s="396"/>
      <c r="AL25" s="397"/>
      <c r="AM25" s="395" t="s">
        <v>176</v>
      </c>
      <c r="AN25" s="396"/>
      <c r="AO25" s="396"/>
      <c r="AP25" s="396"/>
      <c r="AQ25" s="396"/>
      <c r="AR25" s="397"/>
      <c r="AS25" s="395" t="s">
        <v>176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637744</v>
      </c>
      <c r="BO25" s="415"/>
      <c r="BP25" s="415"/>
      <c r="BQ25" s="415"/>
      <c r="BR25" s="415"/>
      <c r="BS25" s="415"/>
      <c r="BT25" s="415"/>
      <c r="BU25" s="416"/>
      <c r="BV25" s="414">
        <v>432972</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77"/>
      <c r="B26" s="435"/>
      <c r="C26" s="436"/>
      <c r="D26" s="437"/>
      <c r="E26" s="392" t="s">
        <v>178</v>
      </c>
      <c r="F26" s="393"/>
      <c r="G26" s="393"/>
      <c r="H26" s="393"/>
      <c r="I26" s="393"/>
      <c r="J26" s="393"/>
      <c r="K26" s="394"/>
      <c r="L26" s="395">
        <v>1</v>
      </c>
      <c r="M26" s="396"/>
      <c r="N26" s="396"/>
      <c r="O26" s="396"/>
      <c r="P26" s="397"/>
      <c r="Q26" s="395">
        <v>5080</v>
      </c>
      <c r="R26" s="396"/>
      <c r="S26" s="396"/>
      <c r="T26" s="396"/>
      <c r="U26" s="396"/>
      <c r="V26" s="397"/>
      <c r="W26" s="454"/>
      <c r="X26" s="436"/>
      <c r="Y26" s="437"/>
      <c r="Z26" s="392" t="s">
        <v>179</v>
      </c>
      <c r="AA26" s="430"/>
      <c r="AB26" s="430"/>
      <c r="AC26" s="430"/>
      <c r="AD26" s="430"/>
      <c r="AE26" s="430"/>
      <c r="AF26" s="430"/>
      <c r="AG26" s="431"/>
      <c r="AH26" s="395">
        <v>6</v>
      </c>
      <c r="AI26" s="396"/>
      <c r="AJ26" s="396"/>
      <c r="AK26" s="396"/>
      <c r="AL26" s="397"/>
      <c r="AM26" s="395">
        <v>12966</v>
      </c>
      <c r="AN26" s="396"/>
      <c r="AO26" s="396"/>
      <c r="AP26" s="396"/>
      <c r="AQ26" s="396"/>
      <c r="AR26" s="397"/>
      <c r="AS26" s="395">
        <v>2161</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176</v>
      </c>
      <c r="BO26" s="420"/>
      <c r="BP26" s="420"/>
      <c r="BQ26" s="420"/>
      <c r="BR26" s="420"/>
      <c r="BS26" s="420"/>
      <c r="BT26" s="420"/>
      <c r="BU26" s="421"/>
      <c r="BV26" s="419" t="s">
        <v>176</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7"/>
      <c r="B27" s="435"/>
      <c r="C27" s="436"/>
      <c r="D27" s="437"/>
      <c r="E27" s="392" t="s">
        <v>181</v>
      </c>
      <c r="F27" s="393"/>
      <c r="G27" s="393"/>
      <c r="H27" s="393"/>
      <c r="I27" s="393"/>
      <c r="J27" s="393"/>
      <c r="K27" s="394"/>
      <c r="L27" s="395">
        <v>1</v>
      </c>
      <c r="M27" s="396"/>
      <c r="N27" s="396"/>
      <c r="O27" s="396"/>
      <c r="P27" s="397"/>
      <c r="Q27" s="395">
        <v>2850</v>
      </c>
      <c r="R27" s="396"/>
      <c r="S27" s="396"/>
      <c r="T27" s="396"/>
      <c r="U27" s="396"/>
      <c r="V27" s="397"/>
      <c r="W27" s="454"/>
      <c r="X27" s="436"/>
      <c r="Y27" s="437"/>
      <c r="Z27" s="392" t="s">
        <v>182</v>
      </c>
      <c r="AA27" s="393"/>
      <c r="AB27" s="393"/>
      <c r="AC27" s="393"/>
      <c r="AD27" s="393"/>
      <c r="AE27" s="393"/>
      <c r="AF27" s="393"/>
      <c r="AG27" s="394"/>
      <c r="AH27" s="395" t="s">
        <v>176</v>
      </c>
      <c r="AI27" s="396"/>
      <c r="AJ27" s="396"/>
      <c r="AK27" s="396"/>
      <c r="AL27" s="397"/>
      <c r="AM27" s="395" t="s">
        <v>176</v>
      </c>
      <c r="AN27" s="396"/>
      <c r="AO27" s="396"/>
      <c r="AP27" s="396"/>
      <c r="AQ27" s="396"/>
      <c r="AR27" s="397"/>
      <c r="AS27" s="395" t="s">
        <v>176</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132364</v>
      </c>
      <c r="BO27" s="423"/>
      <c r="BP27" s="423"/>
      <c r="BQ27" s="423"/>
      <c r="BR27" s="423"/>
      <c r="BS27" s="423"/>
      <c r="BT27" s="423"/>
      <c r="BU27" s="424"/>
      <c r="BV27" s="422">
        <v>132193</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77"/>
      <c r="B28" s="435"/>
      <c r="C28" s="436"/>
      <c r="D28" s="437"/>
      <c r="E28" s="392" t="s">
        <v>184</v>
      </c>
      <c r="F28" s="393"/>
      <c r="G28" s="393"/>
      <c r="H28" s="393"/>
      <c r="I28" s="393"/>
      <c r="J28" s="393"/>
      <c r="K28" s="394"/>
      <c r="L28" s="395">
        <v>1</v>
      </c>
      <c r="M28" s="396"/>
      <c r="N28" s="396"/>
      <c r="O28" s="396"/>
      <c r="P28" s="397"/>
      <c r="Q28" s="395">
        <v>2100</v>
      </c>
      <c r="R28" s="396"/>
      <c r="S28" s="396"/>
      <c r="T28" s="396"/>
      <c r="U28" s="396"/>
      <c r="V28" s="397"/>
      <c r="W28" s="454"/>
      <c r="X28" s="436"/>
      <c r="Y28" s="437"/>
      <c r="Z28" s="392" t="s">
        <v>185</v>
      </c>
      <c r="AA28" s="393"/>
      <c r="AB28" s="393"/>
      <c r="AC28" s="393"/>
      <c r="AD28" s="393"/>
      <c r="AE28" s="393"/>
      <c r="AF28" s="393"/>
      <c r="AG28" s="394"/>
      <c r="AH28" s="395" t="s">
        <v>139</v>
      </c>
      <c r="AI28" s="396"/>
      <c r="AJ28" s="396"/>
      <c r="AK28" s="396"/>
      <c r="AL28" s="397"/>
      <c r="AM28" s="395" t="s">
        <v>176</v>
      </c>
      <c r="AN28" s="396"/>
      <c r="AO28" s="396"/>
      <c r="AP28" s="396"/>
      <c r="AQ28" s="396"/>
      <c r="AR28" s="397"/>
      <c r="AS28" s="395" t="s">
        <v>139</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944801</v>
      </c>
      <c r="BO28" s="415"/>
      <c r="BP28" s="415"/>
      <c r="BQ28" s="415"/>
      <c r="BR28" s="415"/>
      <c r="BS28" s="415"/>
      <c r="BT28" s="415"/>
      <c r="BU28" s="416"/>
      <c r="BV28" s="414">
        <v>943148</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77"/>
      <c r="B29" s="435"/>
      <c r="C29" s="436"/>
      <c r="D29" s="437"/>
      <c r="E29" s="392" t="s">
        <v>187</v>
      </c>
      <c r="F29" s="393"/>
      <c r="G29" s="393"/>
      <c r="H29" s="393"/>
      <c r="I29" s="393"/>
      <c r="J29" s="393"/>
      <c r="K29" s="394"/>
      <c r="L29" s="395">
        <v>10</v>
      </c>
      <c r="M29" s="396"/>
      <c r="N29" s="396"/>
      <c r="O29" s="396"/>
      <c r="P29" s="397"/>
      <c r="Q29" s="395">
        <v>1900</v>
      </c>
      <c r="R29" s="396"/>
      <c r="S29" s="396"/>
      <c r="T29" s="396"/>
      <c r="U29" s="396"/>
      <c r="V29" s="397"/>
      <c r="W29" s="455"/>
      <c r="X29" s="456"/>
      <c r="Y29" s="457"/>
      <c r="Z29" s="392" t="s">
        <v>188</v>
      </c>
      <c r="AA29" s="393"/>
      <c r="AB29" s="393"/>
      <c r="AC29" s="393"/>
      <c r="AD29" s="393"/>
      <c r="AE29" s="393"/>
      <c r="AF29" s="393"/>
      <c r="AG29" s="394"/>
      <c r="AH29" s="395">
        <v>139</v>
      </c>
      <c r="AI29" s="396"/>
      <c r="AJ29" s="396"/>
      <c r="AK29" s="396"/>
      <c r="AL29" s="397"/>
      <c r="AM29" s="395">
        <v>414776</v>
      </c>
      <c r="AN29" s="396"/>
      <c r="AO29" s="396"/>
      <c r="AP29" s="396"/>
      <c r="AQ29" s="396"/>
      <c r="AR29" s="397"/>
      <c r="AS29" s="395">
        <v>2984</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125109</v>
      </c>
      <c r="BO29" s="420"/>
      <c r="BP29" s="420"/>
      <c r="BQ29" s="420"/>
      <c r="BR29" s="420"/>
      <c r="BS29" s="420"/>
      <c r="BT29" s="420"/>
      <c r="BU29" s="421"/>
      <c r="BV29" s="419">
        <v>125108</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94.3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2052128</v>
      </c>
      <c r="BO30" s="423"/>
      <c r="BP30" s="423"/>
      <c r="BQ30" s="423"/>
      <c r="BR30" s="423"/>
      <c r="BS30" s="423"/>
      <c r="BT30" s="423"/>
      <c r="BU30" s="424"/>
      <c r="BV30" s="422">
        <v>2044792</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2">
      <c r="A33" s="177"/>
      <c r="B33" s="201"/>
      <c r="C33" s="371" t="s">
        <v>197</v>
      </c>
      <c r="D33" s="371"/>
      <c r="E33" s="370" t="s">
        <v>198</v>
      </c>
      <c r="F33" s="370"/>
      <c r="G33" s="370"/>
      <c r="H33" s="370"/>
      <c r="I33" s="370"/>
      <c r="J33" s="370"/>
      <c r="K33" s="370"/>
      <c r="L33" s="370"/>
      <c r="M33" s="370"/>
      <c r="N33" s="370"/>
      <c r="O33" s="370"/>
      <c r="P33" s="370"/>
      <c r="Q33" s="370"/>
      <c r="R33" s="370"/>
      <c r="S33" s="370"/>
      <c r="T33" s="202"/>
      <c r="U33" s="371" t="s">
        <v>197</v>
      </c>
      <c r="V33" s="371"/>
      <c r="W33" s="370" t="s">
        <v>198</v>
      </c>
      <c r="X33" s="370"/>
      <c r="Y33" s="370"/>
      <c r="Z33" s="370"/>
      <c r="AA33" s="370"/>
      <c r="AB33" s="370"/>
      <c r="AC33" s="370"/>
      <c r="AD33" s="370"/>
      <c r="AE33" s="370"/>
      <c r="AF33" s="370"/>
      <c r="AG33" s="370"/>
      <c r="AH33" s="370"/>
      <c r="AI33" s="370"/>
      <c r="AJ33" s="370"/>
      <c r="AK33" s="370"/>
      <c r="AL33" s="202"/>
      <c r="AM33" s="371" t="s">
        <v>197</v>
      </c>
      <c r="AN33" s="371"/>
      <c r="AO33" s="370" t="s">
        <v>198</v>
      </c>
      <c r="AP33" s="370"/>
      <c r="AQ33" s="370"/>
      <c r="AR33" s="370"/>
      <c r="AS33" s="370"/>
      <c r="AT33" s="370"/>
      <c r="AU33" s="370"/>
      <c r="AV33" s="370"/>
      <c r="AW33" s="370"/>
      <c r="AX33" s="370"/>
      <c r="AY33" s="370"/>
      <c r="AZ33" s="370"/>
      <c r="BA33" s="370"/>
      <c r="BB33" s="370"/>
      <c r="BC33" s="370"/>
      <c r="BD33" s="203"/>
      <c r="BE33" s="370" t="s">
        <v>199</v>
      </c>
      <c r="BF33" s="370"/>
      <c r="BG33" s="370" t="s">
        <v>200</v>
      </c>
      <c r="BH33" s="370"/>
      <c r="BI33" s="370"/>
      <c r="BJ33" s="370"/>
      <c r="BK33" s="370"/>
      <c r="BL33" s="370"/>
      <c r="BM33" s="370"/>
      <c r="BN33" s="370"/>
      <c r="BO33" s="370"/>
      <c r="BP33" s="370"/>
      <c r="BQ33" s="370"/>
      <c r="BR33" s="370"/>
      <c r="BS33" s="370"/>
      <c r="BT33" s="370"/>
      <c r="BU33" s="370"/>
      <c r="BV33" s="203"/>
      <c r="BW33" s="371" t="s">
        <v>199</v>
      </c>
      <c r="BX33" s="371"/>
      <c r="BY33" s="370" t="s">
        <v>201</v>
      </c>
      <c r="BZ33" s="370"/>
      <c r="CA33" s="370"/>
      <c r="CB33" s="370"/>
      <c r="CC33" s="370"/>
      <c r="CD33" s="370"/>
      <c r="CE33" s="370"/>
      <c r="CF33" s="370"/>
      <c r="CG33" s="370"/>
      <c r="CH33" s="370"/>
      <c r="CI33" s="370"/>
      <c r="CJ33" s="370"/>
      <c r="CK33" s="370"/>
      <c r="CL33" s="370"/>
      <c r="CM33" s="370"/>
      <c r="CN33" s="202"/>
      <c r="CO33" s="371" t="s">
        <v>197</v>
      </c>
      <c r="CP33" s="371"/>
      <c r="CQ33" s="370" t="s">
        <v>202</v>
      </c>
      <c r="CR33" s="370"/>
      <c r="CS33" s="370"/>
      <c r="CT33" s="370"/>
      <c r="CU33" s="370"/>
      <c r="CV33" s="370"/>
      <c r="CW33" s="370"/>
      <c r="CX33" s="370"/>
      <c r="CY33" s="370"/>
      <c r="CZ33" s="370"/>
      <c r="DA33" s="370"/>
      <c r="DB33" s="370"/>
      <c r="DC33" s="370"/>
      <c r="DD33" s="370"/>
      <c r="DE33" s="370"/>
      <c r="DF33" s="202"/>
      <c r="DG33" s="369" t="s">
        <v>203</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t="str">
        <f>IF(AO34="","",MAX(C34:D43,U34:V43)+1)</f>
        <v/>
      </c>
      <c r="AN34" s="367"/>
      <c r="AO34" s="368"/>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静岡県市町総合事務組合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いやしの里診療所事業特別会計</v>
      </c>
      <c r="F35" s="368"/>
      <c r="G35" s="368"/>
      <c r="H35" s="368"/>
      <c r="I35" s="368"/>
      <c r="J35" s="368"/>
      <c r="K35" s="368"/>
      <c r="L35" s="368"/>
      <c r="M35" s="368"/>
      <c r="N35" s="368"/>
      <c r="O35" s="368"/>
      <c r="P35" s="368"/>
      <c r="Q35" s="368"/>
      <c r="R35" s="368"/>
      <c r="S35" s="368"/>
      <c r="T35" s="177"/>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駿遠学園管理組合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静岡県後期高齢者医療広域連合(普通会計)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6</v>
      </c>
      <c r="V37" s="367"/>
      <c r="W37" s="368" t="str">
        <f>IF('各会計、関係団体の財政状況及び健全化判断比率'!B31="","",'各会計、関係団体の財政状況及び健全化判断比率'!B31)</f>
        <v>訪問看護事業特別会計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静岡県後期高齢者医療広域連合(事業会計)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静岡地方税滞納整理機構</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KlRM5+EQF+V5XY6hR8olOLWfPXMF4vGeXcaHo3SN2Equ1ZWjqkiqDjFg5BQvsklDphc1xClgNPDq59IS9ybww==" saltValue="wlZX7JvlUhh/nm7kgzH9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564</v>
      </c>
      <c r="D34" s="1151"/>
      <c r="E34" s="1152"/>
      <c r="F34" s="32">
        <v>5.34</v>
      </c>
      <c r="G34" s="33">
        <v>4.5</v>
      </c>
      <c r="H34" s="33">
        <v>8.74</v>
      </c>
      <c r="I34" s="33">
        <v>17.23</v>
      </c>
      <c r="J34" s="34">
        <v>19.77</v>
      </c>
      <c r="K34" s="22"/>
      <c r="L34" s="22"/>
      <c r="M34" s="22"/>
      <c r="N34" s="22"/>
      <c r="O34" s="22"/>
      <c r="P34" s="22"/>
    </row>
    <row r="35" spans="1:16" ht="39" customHeight="1" x14ac:dyDescent="0.2">
      <c r="A35" s="22"/>
      <c r="B35" s="35"/>
      <c r="C35" s="1145" t="s">
        <v>565</v>
      </c>
      <c r="D35" s="1146"/>
      <c r="E35" s="1147"/>
      <c r="F35" s="36">
        <v>0.12</v>
      </c>
      <c r="G35" s="37">
        <v>0.24</v>
      </c>
      <c r="H35" s="37">
        <v>0.27</v>
      </c>
      <c r="I35" s="37">
        <v>0.45</v>
      </c>
      <c r="J35" s="38">
        <v>0.51</v>
      </c>
      <c r="K35" s="22"/>
      <c r="L35" s="22"/>
      <c r="M35" s="22"/>
      <c r="N35" s="22"/>
      <c r="O35" s="22"/>
      <c r="P35" s="22"/>
    </row>
    <row r="36" spans="1:16" ht="39" customHeight="1" x14ac:dyDescent="0.2">
      <c r="A36" s="22"/>
      <c r="B36" s="35"/>
      <c r="C36" s="1145" t="s">
        <v>566</v>
      </c>
      <c r="D36" s="1146"/>
      <c r="E36" s="1147"/>
      <c r="F36" s="36">
        <v>0.74</v>
      </c>
      <c r="G36" s="37">
        <v>0.56000000000000005</v>
      </c>
      <c r="H36" s="37">
        <v>0.28000000000000003</v>
      </c>
      <c r="I36" s="37">
        <v>0.49</v>
      </c>
      <c r="J36" s="38">
        <v>0.43</v>
      </c>
      <c r="K36" s="22"/>
      <c r="L36" s="22"/>
      <c r="M36" s="22"/>
      <c r="N36" s="22"/>
      <c r="O36" s="22"/>
      <c r="P36" s="22"/>
    </row>
    <row r="37" spans="1:16" ht="39" customHeight="1" x14ac:dyDescent="0.2">
      <c r="A37" s="22"/>
      <c r="B37" s="35"/>
      <c r="C37" s="1145" t="s">
        <v>567</v>
      </c>
      <c r="D37" s="1146"/>
      <c r="E37" s="1147"/>
      <c r="F37" s="36">
        <v>0.68</v>
      </c>
      <c r="G37" s="37">
        <v>0.35</v>
      </c>
      <c r="H37" s="37">
        <v>0.25</v>
      </c>
      <c r="I37" s="37">
        <v>1.27</v>
      </c>
      <c r="J37" s="38">
        <v>0.32</v>
      </c>
      <c r="K37" s="22"/>
      <c r="L37" s="22"/>
      <c r="M37" s="22"/>
      <c r="N37" s="22"/>
      <c r="O37" s="22"/>
      <c r="P37" s="22"/>
    </row>
    <row r="38" spans="1:16" ht="39" customHeight="1" x14ac:dyDescent="0.2">
      <c r="A38" s="22"/>
      <c r="B38" s="35"/>
      <c r="C38" s="1145" t="s">
        <v>568</v>
      </c>
      <c r="D38" s="1146"/>
      <c r="E38" s="1147"/>
      <c r="F38" s="36">
        <v>0</v>
      </c>
      <c r="G38" s="37">
        <v>0</v>
      </c>
      <c r="H38" s="37">
        <v>0</v>
      </c>
      <c r="I38" s="37">
        <v>0</v>
      </c>
      <c r="J38" s="38">
        <v>0.02</v>
      </c>
      <c r="K38" s="22"/>
      <c r="L38" s="22"/>
      <c r="M38" s="22"/>
      <c r="N38" s="22"/>
      <c r="O38" s="22"/>
      <c r="P38" s="22"/>
    </row>
    <row r="39" spans="1:16" ht="39" customHeight="1" x14ac:dyDescent="0.2">
      <c r="A39" s="22"/>
      <c r="B39" s="35"/>
      <c r="C39" s="1145" t="s">
        <v>569</v>
      </c>
      <c r="D39" s="1146"/>
      <c r="E39" s="1147"/>
      <c r="F39" s="36">
        <v>0</v>
      </c>
      <c r="G39" s="37">
        <v>0</v>
      </c>
      <c r="H39" s="37">
        <v>0</v>
      </c>
      <c r="I39" s="37">
        <v>0</v>
      </c>
      <c r="J39" s="38">
        <v>0.02</v>
      </c>
      <c r="K39" s="22"/>
      <c r="L39" s="22"/>
      <c r="M39" s="22"/>
      <c r="N39" s="22"/>
      <c r="O39" s="22"/>
      <c r="P39" s="22"/>
    </row>
    <row r="40" spans="1:16" ht="39" customHeight="1" x14ac:dyDescent="0.2">
      <c r="A40" s="22"/>
      <c r="B40" s="35"/>
      <c r="C40" s="1145" t="s">
        <v>570</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572</v>
      </c>
      <c r="D43" s="1149"/>
      <c r="E43" s="1150"/>
      <c r="F43" s="41">
        <v>0</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fL8iJTUrHIryiK2LPHXDWLBHCHSQnKlw0u7RcM7CpNZGwJ0ss1iabTm361TtLPd6G0beMq8YNWuTa8gq36tLg==" saltValue="FOo6TvqfzOVUgbpChAGh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693</v>
      </c>
      <c r="L45" s="60">
        <v>638</v>
      </c>
      <c r="M45" s="60">
        <v>591</v>
      </c>
      <c r="N45" s="60">
        <v>549</v>
      </c>
      <c r="O45" s="61">
        <v>550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15</v>
      </c>
      <c r="F48" s="1155"/>
      <c r="G48" s="1155"/>
      <c r="H48" s="1155"/>
      <c r="I48" s="1155"/>
      <c r="J48" s="1156"/>
      <c r="K48" s="63">
        <v>41</v>
      </c>
      <c r="L48" s="64">
        <v>39</v>
      </c>
      <c r="M48" s="64">
        <v>35</v>
      </c>
      <c r="N48" s="64">
        <v>34</v>
      </c>
      <c r="O48" s="65">
        <v>36</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515</v>
      </c>
      <c r="L49" s="64" t="s">
        <v>515</v>
      </c>
      <c r="M49" s="64" t="s">
        <v>515</v>
      </c>
      <c r="N49" s="64" t="s">
        <v>515</v>
      </c>
      <c r="O49" s="65" t="s">
        <v>515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619</v>
      </c>
      <c r="L52" s="64">
        <v>636</v>
      </c>
      <c r="M52" s="64">
        <v>592</v>
      </c>
      <c r="N52" s="64">
        <v>585</v>
      </c>
      <c r="O52" s="65">
        <v>534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115</v>
      </c>
      <c r="L53" s="69">
        <v>41</v>
      </c>
      <c r="M53" s="69">
        <v>34</v>
      </c>
      <c r="N53" s="69">
        <v>-2</v>
      </c>
      <c r="O53" s="70">
        <v>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nKwQwqdTsdSSWkOlfpc1lnVdP8AmAAWdSE7SXm9RxpP1Ncy5aBw0SkyyrXcQ3QuHi41xNM5VjS2EGsiMn3SfA==" saltValue="50S0rKPe9HlkYm11Ngpjk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1">
        <v>5551</v>
      </c>
      <c r="J41" s="352">
        <v>5321</v>
      </c>
      <c r="K41" s="352">
        <v>5072</v>
      </c>
      <c r="L41" s="352">
        <v>4847</v>
      </c>
      <c r="M41" s="353">
        <v>4601</v>
      </c>
    </row>
    <row r="42" spans="2:13" ht="27.75" customHeight="1" x14ac:dyDescent="0.2">
      <c r="B42" s="1186"/>
      <c r="C42" s="1187"/>
      <c r="D42" s="106"/>
      <c r="E42" s="1190" t="s">
        <v>34</v>
      </c>
      <c r="F42" s="1190"/>
      <c r="G42" s="1190"/>
      <c r="H42" s="1191"/>
      <c r="I42" s="354" t="s">
        <v>515</v>
      </c>
      <c r="J42" s="355" t="s">
        <v>515</v>
      </c>
      <c r="K42" s="355" t="s">
        <v>515</v>
      </c>
      <c r="L42" s="355" t="s">
        <v>515</v>
      </c>
      <c r="M42" s="356" t="s">
        <v>515</v>
      </c>
    </row>
    <row r="43" spans="2:13" ht="27.75" customHeight="1" x14ac:dyDescent="0.2">
      <c r="B43" s="1186"/>
      <c r="C43" s="1187"/>
      <c r="D43" s="106"/>
      <c r="E43" s="1190" t="s">
        <v>35</v>
      </c>
      <c r="F43" s="1190"/>
      <c r="G43" s="1190"/>
      <c r="H43" s="1191"/>
      <c r="I43" s="354">
        <v>329</v>
      </c>
      <c r="J43" s="355">
        <v>381</v>
      </c>
      <c r="K43" s="355">
        <v>389</v>
      </c>
      <c r="L43" s="355">
        <v>412</v>
      </c>
      <c r="M43" s="356">
        <v>384</v>
      </c>
    </row>
    <row r="44" spans="2:13" ht="27.75" customHeight="1" x14ac:dyDescent="0.2">
      <c r="B44" s="1186"/>
      <c r="C44" s="1187"/>
      <c r="D44" s="106"/>
      <c r="E44" s="1190" t="s">
        <v>36</v>
      </c>
      <c r="F44" s="1190"/>
      <c r="G44" s="1190"/>
      <c r="H44" s="1191"/>
      <c r="I44" s="354" t="s">
        <v>515</v>
      </c>
      <c r="J44" s="355" t="s">
        <v>515</v>
      </c>
      <c r="K44" s="355" t="s">
        <v>515</v>
      </c>
      <c r="L44" s="355" t="s">
        <v>515</v>
      </c>
      <c r="M44" s="356" t="s">
        <v>515</v>
      </c>
    </row>
    <row r="45" spans="2:13" ht="27.75" customHeight="1" x14ac:dyDescent="0.2">
      <c r="B45" s="1186"/>
      <c r="C45" s="1187"/>
      <c r="D45" s="106"/>
      <c r="E45" s="1190" t="s">
        <v>37</v>
      </c>
      <c r="F45" s="1190"/>
      <c r="G45" s="1190"/>
      <c r="H45" s="1191"/>
      <c r="I45" s="354">
        <v>1307</v>
      </c>
      <c r="J45" s="355">
        <v>1309</v>
      </c>
      <c r="K45" s="355">
        <v>1283</v>
      </c>
      <c r="L45" s="355">
        <v>1283</v>
      </c>
      <c r="M45" s="356">
        <v>1287</v>
      </c>
    </row>
    <row r="46" spans="2:13" ht="27.75" customHeight="1" x14ac:dyDescent="0.2">
      <c r="B46" s="1186"/>
      <c r="C46" s="1187"/>
      <c r="D46" s="107"/>
      <c r="E46" s="1190" t="s">
        <v>38</v>
      </c>
      <c r="F46" s="1190"/>
      <c r="G46" s="1190"/>
      <c r="H46" s="1191"/>
      <c r="I46" s="354" t="s">
        <v>515</v>
      </c>
      <c r="J46" s="355" t="s">
        <v>515</v>
      </c>
      <c r="K46" s="355" t="s">
        <v>515</v>
      </c>
      <c r="L46" s="355" t="s">
        <v>515</v>
      </c>
      <c r="M46" s="356" t="s">
        <v>515</v>
      </c>
    </row>
    <row r="47" spans="2:13" ht="27.75" customHeight="1" x14ac:dyDescent="0.2">
      <c r="B47" s="1186"/>
      <c r="C47" s="1187"/>
      <c r="D47" s="108"/>
      <c r="E47" s="1200" t="s">
        <v>39</v>
      </c>
      <c r="F47" s="1201"/>
      <c r="G47" s="1201"/>
      <c r="H47" s="1202"/>
      <c r="I47" s="354" t="s">
        <v>515</v>
      </c>
      <c r="J47" s="355" t="s">
        <v>515</v>
      </c>
      <c r="K47" s="355" t="s">
        <v>515</v>
      </c>
      <c r="L47" s="355" t="s">
        <v>515</v>
      </c>
      <c r="M47" s="356" t="s">
        <v>515</v>
      </c>
    </row>
    <row r="48" spans="2:13" ht="27.75" customHeight="1" x14ac:dyDescent="0.2">
      <c r="B48" s="1186"/>
      <c r="C48" s="1187"/>
      <c r="D48" s="106"/>
      <c r="E48" s="1190" t="s">
        <v>40</v>
      </c>
      <c r="F48" s="1190"/>
      <c r="G48" s="1190"/>
      <c r="H48" s="1191"/>
      <c r="I48" s="354" t="s">
        <v>515</v>
      </c>
      <c r="J48" s="355" t="s">
        <v>515</v>
      </c>
      <c r="K48" s="355" t="s">
        <v>515</v>
      </c>
      <c r="L48" s="355" t="s">
        <v>515</v>
      </c>
      <c r="M48" s="356" t="s">
        <v>515</v>
      </c>
    </row>
    <row r="49" spans="2:13" ht="27.75" customHeight="1" x14ac:dyDescent="0.2">
      <c r="B49" s="1188"/>
      <c r="C49" s="1189"/>
      <c r="D49" s="106"/>
      <c r="E49" s="1190" t="s">
        <v>41</v>
      </c>
      <c r="F49" s="1190"/>
      <c r="G49" s="1190"/>
      <c r="H49" s="1191"/>
      <c r="I49" s="354" t="s">
        <v>515</v>
      </c>
      <c r="J49" s="355" t="s">
        <v>515</v>
      </c>
      <c r="K49" s="355" t="s">
        <v>515</v>
      </c>
      <c r="L49" s="355" t="s">
        <v>515</v>
      </c>
      <c r="M49" s="356" t="s">
        <v>515</v>
      </c>
    </row>
    <row r="50" spans="2:13" ht="27.75" customHeight="1" x14ac:dyDescent="0.2">
      <c r="B50" s="1184" t="s">
        <v>42</v>
      </c>
      <c r="C50" s="1185"/>
      <c r="D50" s="109"/>
      <c r="E50" s="1190" t="s">
        <v>43</v>
      </c>
      <c r="F50" s="1190"/>
      <c r="G50" s="1190"/>
      <c r="H50" s="1191"/>
      <c r="I50" s="354">
        <v>2168</v>
      </c>
      <c r="J50" s="355">
        <v>2160</v>
      </c>
      <c r="K50" s="355">
        <v>2154</v>
      </c>
      <c r="L50" s="355">
        <v>2274</v>
      </c>
      <c r="M50" s="356">
        <v>2295</v>
      </c>
    </row>
    <row r="51" spans="2:13" ht="27.75" customHeight="1" x14ac:dyDescent="0.2">
      <c r="B51" s="1186"/>
      <c r="C51" s="1187"/>
      <c r="D51" s="106"/>
      <c r="E51" s="1190" t="s">
        <v>44</v>
      </c>
      <c r="F51" s="1190"/>
      <c r="G51" s="1190"/>
      <c r="H51" s="1191"/>
      <c r="I51" s="354">
        <v>41</v>
      </c>
      <c r="J51" s="355">
        <v>44</v>
      </c>
      <c r="K51" s="355">
        <v>51</v>
      </c>
      <c r="L51" s="355">
        <v>62</v>
      </c>
      <c r="M51" s="356">
        <v>55</v>
      </c>
    </row>
    <row r="52" spans="2:13" ht="27.75" customHeight="1" x14ac:dyDescent="0.2">
      <c r="B52" s="1188"/>
      <c r="C52" s="1189"/>
      <c r="D52" s="106"/>
      <c r="E52" s="1190" t="s">
        <v>45</v>
      </c>
      <c r="F52" s="1190"/>
      <c r="G52" s="1190"/>
      <c r="H52" s="1191"/>
      <c r="I52" s="354">
        <v>5579</v>
      </c>
      <c r="J52" s="355">
        <v>5411</v>
      </c>
      <c r="K52" s="355">
        <v>5089</v>
      </c>
      <c r="L52" s="355">
        <v>4835</v>
      </c>
      <c r="M52" s="356">
        <v>4567</v>
      </c>
    </row>
    <row r="53" spans="2:13" ht="27.75" customHeight="1" thickBot="1" x14ac:dyDescent="0.25">
      <c r="B53" s="1192" t="s">
        <v>46</v>
      </c>
      <c r="C53" s="1193"/>
      <c r="D53" s="110"/>
      <c r="E53" s="1194" t="s">
        <v>47</v>
      </c>
      <c r="F53" s="1194"/>
      <c r="G53" s="1194"/>
      <c r="H53" s="1195"/>
      <c r="I53" s="357">
        <v>-602</v>
      </c>
      <c r="J53" s="358">
        <v>-605</v>
      </c>
      <c r="K53" s="358">
        <v>-549</v>
      </c>
      <c r="L53" s="358">
        <v>-628</v>
      </c>
      <c r="M53" s="359">
        <v>-645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7baFwymiUtqFP7R7NtqtRBcLfI9gQQ03nk0PBkgYmRniUBnM7CkzL0z251kDAHEEFlAImpWxJRs15jw4oCLjsw==" saltValue="TlT9zn/PvdxggwVjWLlh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879</v>
      </c>
      <c r="G55" s="122">
        <v>943</v>
      </c>
      <c r="H55" s="123">
        <v>945</v>
      </c>
    </row>
    <row r="56" spans="2:8" ht="52.5" customHeight="1" x14ac:dyDescent="0.2">
      <c r="B56" s="124"/>
      <c r="C56" s="1213" t="s">
        <v>51</v>
      </c>
      <c r="D56" s="1213"/>
      <c r="E56" s="1214"/>
      <c r="F56" s="125">
        <v>75</v>
      </c>
      <c r="G56" s="125">
        <v>125</v>
      </c>
      <c r="H56" s="126">
        <v>125</v>
      </c>
    </row>
    <row r="57" spans="2:8" ht="53.25" customHeight="1" x14ac:dyDescent="0.2">
      <c r="B57" s="124"/>
      <c r="C57" s="1215" t="s">
        <v>52</v>
      </c>
      <c r="D57" s="1215"/>
      <c r="E57" s="1216"/>
      <c r="F57" s="127">
        <v>2004</v>
      </c>
      <c r="G57" s="127">
        <v>2045</v>
      </c>
      <c r="H57" s="128">
        <v>2052</v>
      </c>
    </row>
    <row r="58" spans="2:8" ht="45.75" customHeight="1" x14ac:dyDescent="0.2">
      <c r="B58" s="129"/>
      <c r="C58" s="1203" t="s">
        <v>579</v>
      </c>
      <c r="D58" s="1204"/>
      <c r="E58" s="1205"/>
      <c r="F58" s="360">
        <v>1189</v>
      </c>
      <c r="G58" s="360">
        <v>1214</v>
      </c>
      <c r="H58" s="361">
        <v>1220</v>
      </c>
    </row>
    <row r="59" spans="2:8" ht="45.75" customHeight="1" x14ac:dyDescent="0.2">
      <c r="B59" s="129"/>
      <c r="C59" s="1203" t="s">
        <v>580</v>
      </c>
      <c r="D59" s="1204"/>
      <c r="E59" s="1205"/>
      <c r="F59" s="360">
        <v>385</v>
      </c>
      <c r="G59" s="360">
        <v>386</v>
      </c>
      <c r="H59" s="361">
        <v>387</v>
      </c>
    </row>
    <row r="60" spans="2:8" ht="45.75" customHeight="1" x14ac:dyDescent="0.2">
      <c r="B60" s="129"/>
      <c r="C60" s="1203" t="s">
        <v>581</v>
      </c>
      <c r="D60" s="1204"/>
      <c r="E60" s="1205"/>
      <c r="F60" s="360">
        <v>226</v>
      </c>
      <c r="G60" s="360">
        <v>226</v>
      </c>
      <c r="H60" s="361">
        <v>227</v>
      </c>
    </row>
    <row r="61" spans="2:8" ht="45.75" customHeight="1" x14ac:dyDescent="0.2">
      <c r="B61" s="129"/>
      <c r="C61" s="1203" t="s">
        <v>582</v>
      </c>
      <c r="D61" s="1204"/>
      <c r="E61" s="1205"/>
      <c r="F61" s="360">
        <v>80</v>
      </c>
      <c r="G61" s="360">
        <v>81</v>
      </c>
      <c r="H61" s="361">
        <v>82</v>
      </c>
    </row>
    <row r="62" spans="2:8" ht="45.75" customHeight="1" thickBot="1" x14ac:dyDescent="0.25">
      <c r="B62" s="130"/>
      <c r="C62" s="1206" t="s">
        <v>583</v>
      </c>
      <c r="D62" s="1207"/>
      <c r="E62" s="1208"/>
      <c r="F62" s="362">
        <v>45</v>
      </c>
      <c r="G62" s="362">
        <v>45</v>
      </c>
      <c r="H62" s="363">
        <v>45</v>
      </c>
    </row>
    <row r="63" spans="2:8" ht="52.5" customHeight="1" thickBot="1" x14ac:dyDescent="0.25">
      <c r="B63" s="131"/>
      <c r="C63" s="1209" t="s">
        <v>53</v>
      </c>
      <c r="D63" s="1209"/>
      <c r="E63" s="1210"/>
      <c r="F63" s="132">
        <v>2958</v>
      </c>
      <c r="G63" s="132">
        <v>3113</v>
      </c>
      <c r="H63" s="133">
        <v>3122</v>
      </c>
    </row>
    <row r="64" spans="2:8" ht="13.2" x14ac:dyDescent="0.2"/>
  </sheetData>
  <sheetProtection algorithmName="SHA-512" hashValue="zktBfYz8UO2PjYJIG2mbv0YKEtIqmNlMWjoIn4Ps0jutAWknfRSG/TpIs15w185E8YbFQx1cy363Yjb8oDxYDg==" saltValue="ILxl6hDMTufeWHjtTyx7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554</v>
      </c>
      <c r="G2" s="147"/>
      <c r="H2" s="148"/>
    </row>
    <row r="3" spans="1:8" x14ac:dyDescent="0.2">
      <c r="A3" s="144" t="s">
        <v>547</v>
      </c>
      <c r="B3" s="149"/>
      <c r="C3" s="150"/>
      <c r="D3" s="151">
        <v>138843</v>
      </c>
      <c r="E3" s="152"/>
      <c r="F3" s="153">
        <v>114790</v>
      </c>
      <c r="G3" s="154"/>
      <c r="H3" s="155"/>
    </row>
    <row r="4" spans="1:8" x14ac:dyDescent="0.2">
      <c r="A4" s="156"/>
      <c r="B4" s="157"/>
      <c r="C4" s="158"/>
      <c r="D4" s="159">
        <v>106829</v>
      </c>
      <c r="E4" s="160"/>
      <c r="F4" s="161">
        <v>55601</v>
      </c>
      <c r="G4" s="162"/>
      <c r="H4" s="163"/>
    </row>
    <row r="5" spans="1:8" x14ac:dyDescent="0.2">
      <c r="A5" s="144" t="s">
        <v>549</v>
      </c>
      <c r="B5" s="149"/>
      <c r="C5" s="150"/>
      <c r="D5" s="151">
        <v>103413</v>
      </c>
      <c r="E5" s="152"/>
      <c r="F5" s="153">
        <v>126262</v>
      </c>
      <c r="G5" s="154"/>
      <c r="H5" s="155"/>
    </row>
    <row r="6" spans="1:8" x14ac:dyDescent="0.2">
      <c r="A6" s="156"/>
      <c r="B6" s="157"/>
      <c r="C6" s="158"/>
      <c r="D6" s="159">
        <v>83983</v>
      </c>
      <c r="E6" s="160"/>
      <c r="F6" s="161">
        <v>56769</v>
      </c>
      <c r="G6" s="162"/>
      <c r="H6" s="163"/>
    </row>
    <row r="7" spans="1:8" x14ac:dyDescent="0.2">
      <c r="A7" s="144" t="s">
        <v>550</v>
      </c>
      <c r="B7" s="149"/>
      <c r="C7" s="150"/>
      <c r="D7" s="151">
        <v>247007</v>
      </c>
      <c r="E7" s="152"/>
      <c r="F7" s="153">
        <v>126525</v>
      </c>
      <c r="G7" s="154"/>
      <c r="H7" s="155"/>
    </row>
    <row r="8" spans="1:8" x14ac:dyDescent="0.2">
      <c r="A8" s="156"/>
      <c r="B8" s="157"/>
      <c r="C8" s="158"/>
      <c r="D8" s="159">
        <v>85770</v>
      </c>
      <c r="E8" s="160"/>
      <c r="F8" s="161">
        <v>67052</v>
      </c>
      <c r="G8" s="162"/>
      <c r="H8" s="163"/>
    </row>
    <row r="9" spans="1:8" x14ac:dyDescent="0.2">
      <c r="A9" s="144" t="s">
        <v>551</v>
      </c>
      <c r="B9" s="149"/>
      <c r="C9" s="150"/>
      <c r="D9" s="151">
        <v>117233</v>
      </c>
      <c r="E9" s="152"/>
      <c r="F9" s="153">
        <v>122054</v>
      </c>
      <c r="G9" s="154"/>
      <c r="H9" s="155"/>
    </row>
    <row r="10" spans="1:8" x14ac:dyDescent="0.2">
      <c r="A10" s="156"/>
      <c r="B10" s="157"/>
      <c r="C10" s="158"/>
      <c r="D10" s="159">
        <v>87352</v>
      </c>
      <c r="E10" s="160"/>
      <c r="F10" s="161">
        <v>68298</v>
      </c>
      <c r="G10" s="162"/>
      <c r="H10" s="163"/>
    </row>
    <row r="11" spans="1:8" x14ac:dyDescent="0.2">
      <c r="A11" s="144" t="s">
        <v>552</v>
      </c>
      <c r="B11" s="149"/>
      <c r="C11" s="150"/>
      <c r="D11" s="151">
        <v>86943</v>
      </c>
      <c r="E11" s="152"/>
      <c r="F11" s="153">
        <v>111644</v>
      </c>
      <c r="G11" s="154"/>
      <c r="H11" s="155"/>
    </row>
    <row r="12" spans="1:8" x14ac:dyDescent="0.2">
      <c r="A12" s="156"/>
      <c r="B12" s="157"/>
      <c r="C12" s="164"/>
      <c r="D12" s="159">
        <v>69151</v>
      </c>
      <c r="E12" s="160"/>
      <c r="F12" s="161">
        <v>66606</v>
      </c>
      <c r="G12" s="162"/>
      <c r="H12" s="163"/>
    </row>
    <row r="13" spans="1:8" x14ac:dyDescent="0.2">
      <c r="A13" s="144"/>
      <c r="B13" s="149"/>
      <c r="C13" s="165"/>
      <c r="D13" s="166">
        <v>138688</v>
      </c>
      <c r="E13" s="167"/>
      <c r="F13" s="168">
        <v>120255</v>
      </c>
      <c r="G13" s="169"/>
      <c r="H13" s="155"/>
    </row>
    <row r="14" spans="1:8" x14ac:dyDescent="0.2">
      <c r="A14" s="156"/>
      <c r="B14" s="157"/>
      <c r="C14" s="158"/>
      <c r="D14" s="159">
        <v>86617</v>
      </c>
      <c r="E14" s="160"/>
      <c r="F14" s="161">
        <v>62865</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5.35</v>
      </c>
      <c r="C19" s="170">
        <f>ROUND(VALUE(SUBSTITUTE(実質収支比率等に係る経年分析!G$48,"▲","-")),2)</f>
        <v>4.51</v>
      </c>
      <c r="D19" s="170">
        <f>ROUND(VALUE(SUBSTITUTE(実質収支比率等に係る経年分析!H$48,"▲","-")),2)</f>
        <v>8.75</v>
      </c>
      <c r="E19" s="170">
        <f>ROUND(VALUE(SUBSTITUTE(実質収支比率等に係る経年分析!I$48,"▲","-")),2)</f>
        <v>17.239999999999998</v>
      </c>
      <c r="F19" s="170">
        <f>ROUND(VALUE(SUBSTITUTE(実質収支比率等に係る経年分析!J$48,"▲","-")),2)</f>
        <v>19.8</v>
      </c>
    </row>
    <row r="20" spans="1:11" x14ac:dyDescent="0.2">
      <c r="A20" s="170" t="s">
        <v>57</v>
      </c>
      <c r="B20" s="170">
        <f>ROUND(VALUE(SUBSTITUTE(実質収支比率等に係る経年分析!F$47,"▲","-")),2)</f>
        <v>23.87</v>
      </c>
      <c r="C20" s="170">
        <f>ROUND(VALUE(SUBSTITUTE(実質収支比率等に係る経年分析!G$47,"▲","-")),2)</f>
        <v>22.96</v>
      </c>
      <c r="D20" s="170">
        <f>ROUND(VALUE(SUBSTITUTE(実質収支比率等に係る経年分析!H$47,"▲","-")),2)</f>
        <v>22.3</v>
      </c>
      <c r="E20" s="170">
        <f>ROUND(VALUE(SUBSTITUTE(実質収支比率等に係る経年分析!I$47,"▲","-")),2)</f>
        <v>22.6</v>
      </c>
      <c r="F20" s="170">
        <f>ROUND(VALUE(SUBSTITUTE(実質収支比率等に係る経年分析!J$47,"▲","-")),2)</f>
        <v>23.65</v>
      </c>
    </row>
    <row r="21" spans="1:11" x14ac:dyDescent="0.2">
      <c r="A21" s="170" t="s">
        <v>58</v>
      </c>
      <c r="B21" s="170">
        <f>IF(ISNUMBER(VALUE(SUBSTITUTE(実質収支比率等に係る経年分析!F$49,"▲","-"))),ROUND(VALUE(SUBSTITUTE(実質収支比率等に係る経年分析!F$49,"▲","-")),2),NA())</f>
        <v>-6.28</v>
      </c>
      <c r="C21" s="170">
        <f>IF(ISNUMBER(VALUE(SUBSTITUTE(実質収支比率等に係る経年分析!G$49,"▲","-"))),ROUND(VALUE(SUBSTITUTE(実質収支比率等に係る経年分析!G$49,"▲","-")),2),NA())</f>
        <v>-1.84</v>
      </c>
      <c r="D21" s="170">
        <f>IF(ISNUMBER(VALUE(SUBSTITUTE(実質収支比率等に係る経年分析!H$49,"▲","-"))),ROUND(VALUE(SUBSTITUTE(実質収支比率等に係る経年分析!H$49,"▲","-")),2),NA())</f>
        <v>4.45</v>
      </c>
      <c r="E21" s="170">
        <f>IF(ISNUMBER(VALUE(SUBSTITUTE(実質収支比率等に係る経年分析!I$49,"▲","-"))),ROUND(VALUE(SUBSTITUTE(実質収支比率等に係る経年分析!I$49,"▲","-")),2),NA())</f>
        <v>10.5</v>
      </c>
      <c r="F21" s="170">
        <f>IF(ISNUMBER(VALUE(SUBSTITUTE(実質収支比率等に係る経年分析!J$49,"▲","-"))),ROUND(VALUE(SUBSTITUTE(実質収支比率等に係る経年分析!J$49,"▲","-")),2),NA())</f>
        <v>1.82</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str">
        <f>IF(連結実質赤字比率に係る赤字・黒字の構成分析!C$40="",NA(),連結実質赤字比率に係る赤字・黒字の構成分析!C$40)</f>
        <v>訪問看護事業特別会計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2">
      <c r="A31" s="171" t="str">
        <f>IF(連結実質赤字比率に係る赤字・黒字の構成分析!C$39="",NA(),連結実質赤字比率に係る赤字・黒字の構成分析!C$39)</f>
        <v>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0.02</v>
      </c>
    </row>
    <row r="32" spans="1:11" x14ac:dyDescent="0.2">
      <c r="A32" s="171" t="str">
        <f>IF(連結実質赤字比率に係る赤字・黒字の構成分析!C$38="",NA(),連結実質赤字比率に係る赤字・黒字の構成分析!C$38)</f>
        <v>いやしの里診療所事業特別会計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0.02</v>
      </c>
    </row>
    <row r="33" spans="1:16" x14ac:dyDescent="0.2">
      <c r="A33" s="171" t="str">
        <f>IF(連結実質赤字比率に係る赤字・黒字の構成分析!C$37="",NA(),連結実質赤字比率に係る赤字・黒字の構成分析!C$37)</f>
        <v>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0.68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0.35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0.25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1.27</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0.32</v>
      </c>
    </row>
    <row r="34" spans="1:16" x14ac:dyDescent="0.2">
      <c r="A34" s="171" t="str">
        <f>IF(連結実質赤字比率に係る赤字・黒字の構成分析!C$36="",NA(),連結実質赤字比率に係る赤字・黒字の構成分析!C$36)</f>
        <v>国民健康保険事業特別会計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0.74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0.56000000000000005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0.28000000000000003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0.49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0.43</v>
      </c>
    </row>
    <row r="35" spans="1:16" x14ac:dyDescent="0.2">
      <c r="A35" s="171" t="str">
        <f>IF(連結実質赤字比率に係る赤字・黒字の構成分析!C$35="",NA(),連結実質赤字比率に係る赤字・黒字の構成分析!C$35)</f>
        <v>簡易水道事業特別会計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0.12</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0.24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0.27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0.45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0.51</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5.34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4.5</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8.74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17.23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19.77</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619</v>
      </c>
      <c r="E42" s="172"/>
      <c r="F42" s="172"/>
      <c r="G42" s="172">
        <f>'実質公債費比率（分子）の構造'!L$52</f>
        <v>636</v>
      </c>
      <c r="H42" s="172"/>
      <c r="I42" s="172"/>
      <c r="J42" s="172">
        <f>'実質公債費比率（分子）の構造'!M$52</f>
        <v>592</v>
      </c>
      <c r="K42" s="172"/>
      <c r="L42" s="172"/>
      <c r="M42" s="172">
        <f>'実質公債費比率（分子）の構造'!N$52</f>
        <v>585</v>
      </c>
      <c r="N42" s="172"/>
      <c r="O42" s="172"/>
      <c r="P42" s="172">
        <f>'実質公債費比率（分子）の構造'!O$52</f>
        <v>534</v>
      </c>
    </row>
    <row r="43" spans="1:16" x14ac:dyDescent="0.2">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69</v>
      </c>
      <c r="B46" s="172">
        <f>'実質公債費比率（分子）の構造'!K$48</f>
        <v>41</v>
      </c>
      <c r="C46" s="172"/>
      <c r="D46" s="172"/>
      <c r="E46" s="172">
        <f>'実質公債費比率（分子）の構造'!L$48</f>
        <v>39</v>
      </c>
      <c r="F46" s="172"/>
      <c r="G46" s="172"/>
      <c r="H46" s="172">
        <f>'実質公債費比率（分子）の構造'!M$48</f>
        <v>35</v>
      </c>
      <c r="I46" s="172"/>
      <c r="J46" s="172"/>
      <c r="K46" s="172">
        <f>'実質公債費比率（分子）の構造'!N$48</f>
        <v>34</v>
      </c>
      <c r="L46" s="172"/>
      <c r="M46" s="172"/>
      <c r="N46" s="172">
        <f>'実質公債費比率（分子）の構造'!O$48</f>
        <v>36</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693</v>
      </c>
      <c r="C49" s="172"/>
      <c r="D49" s="172"/>
      <c r="E49" s="172">
        <f>'実質公債費比率（分子）の構造'!L$45</f>
        <v>638</v>
      </c>
      <c r="F49" s="172"/>
      <c r="G49" s="172"/>
      <c r="H49" s="172">
        <f>'実質公債費比率（分子）の構造'!M$45</f>
        <v>591</v>
      </c>
      <c r="I49" s="172"/>
      <c r="J49" s="172"/>
      <c r="K49" s="172">
        <f>'実質公債費比率（分子）の構造'!N$45</f>
        <v>549</v>
      </c>
      <c r="L49" s="172"/>
      <c r="M49" s="172"/>
      <c r="N49" s="172">
        <f>'実質公債費比率（分子）の構造'!O$45</f>
        <v>550</v>
      </c>
      <c r="O49" s="172"/>
      <c r="P49" s="172"/>
    </row>
    <row r="50" spans="1:16" x14ac:dyDescent="0.2">
      <c r="A50" s="172" t="s">
        <v>73</v>
      </c>
      <c r="B50" s="172" t="e">
        <f>NA()</f>
        <v>#N/A</v>
      </c>
      <c r="C50" s="172">
        <f>IF(ISNUMBER('実質公債費比率（分子）の構造'!K$53),'実質公債費比率（分子）の構造'!K$53,NA())</f>
        <v>115</v>
      </c>
      <c r="D50" s="172" t="e">
        <f>NA()</f>
        <v>#N/A</v>
      </c>
      <c r="E50" s="172" t="e">
        <f>NA()</f>
        <v>#N/A</v>
      </c>
      <c r="F50" s="172">
        <f>IF(ISNUMBER('実質公債費比率（分子）の構造'!L$53),'実質公債費比率（分子）の構造'!L$53,NA())</f>
        <v>41</v>
      </c>
      <c r="G50" s="172" t="e">
        <f>NA()</f>
        <v>#N/A</v>
      </c>
      <c r="H50" s="172" t="e">
        <f>NA()</f>
        <v>#N/A</v>
      </c>
      <c r="I50" s="172">
        <f>IF(ISNUMBER('実質公債費比率（分子）の構造'!M$53),'実質公債費比率（分子）の構造'!M$53,NA())</f>
        <v>34</v>
      </c>
      <c r="J50" s="172" t="e">
        <f>NA()</f>
        <v>#N/A</v>
      </c>
      <c r="K50" s="172" t="e">
        <f>NA()</f>
        <v>#N/A</v>
      </c>
      <c r="L50" s="172">
        <f>IF(ISNUMBER('実質公債費比率（分子）の構造'!N$53),'実質公債費比率（分子）の構造'!N$53,NA())</f>
        <v>-2</v>
      </c>
      <c r="M50" s="172" t="e">
        <f>NA()</f>
        <v>#N/A</v>
      </c>
      <c r="N50" s="172" t="e">
        <f>NA()</f>
        <v>#N/A</v>
      </c>
      <c r="O50" s="172">
        <f>IF(ISNUMBER('実質公債費比率（分子）の構造'!O$53),'実質公債費比率（分子）の構造'!O$53,NA())</f>
        <v>52</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5579</v>
      </c>
      <c r="E56" s="171"/>
      <c r="F56" s="171"/>
      <c r="G56" s="171">
        <f>'将来負担比率（分子）の構造'!J$52</f>
        <v>5411</v>
      </c>
      <c r="H56" s="171"/>
      <c r="I56" s="171"/>
      <c r="J56" s="171">
        <f>'将来負担比率（分子）の構造'!K$52</f>
        <v>5089</v>
      </c>
      <c r="K56" s="171"/>
      <c r="L56" s="171"/>
      <c r="M56" s="171">
        <f>'将来負担比率（分子）の構造'!L$52</f>
        <v>4835</v>
      </c>
      <c r="N56" s="171"/>
      <c r="O56" s="171"/>
      <c r="P56" s="171">
        <f>'将来負担比率（分子）の構造'!M$52</f>
        <v>4567</v>
      </c>
    </row>
    <row r="57" spans="1:16" x14ac:dyDescent="0.2">
      <c r="A57" s="171" t="s">
        <v>44</v>
      </c>
      <c r="B57" s="171"/>
      <c r="C57" s="171"/>
      <c r="D57" s="171">
        <f>'将来負担比率（分子）の構造'!I$51</f>
        <v>41</v>
      </c>
      <c r="E57" s="171"/>
      <c r="F57" s="171"/>
      <c r="G57" s="171">
        <f>'将来負担比率（分子）の構造'!J$51</f>
        <v>44</v>
      </c>
      <c r="H57" s="171"/>
      <c r="I57" s="171"/>
      <c r="J57" s="171">
        <f>'将来負担比率（分子）の構造'!K$51</f>
        <v>51</v>
      </c>
      <c r="K57" s="171"/>
      <c r="L57" s="171"/>
      <c r="M57" s="171">
        <f>'将来負担比率（分子）の構造'!L$51</f>
        <v>62</v>
      </c>
      <c r="N57" s="171"/>
      <c r="O57" s="171"/>
      <c r="P57" s="171">
        <f>'将来負担比率（分子）の構造'!M$51</f>
        <v>55</v>
      </c>
    </row>
    <row r="58" spans="1:16" x14ac:dyDescent="0.2">
      <c r="A58" s="171" t="s">
        <v>43</v>
      </c>
      <c r="B58" s="171"/>
      <c r="C58" s="171"/>
      <c r="D58" s="171">
        <f>'将来負担比率（分子）の構造'!I$50</f>
        <v>2168</v>
      </c>
      <c r="E58" s="171"/>
      <c r="F58" s="171"/>
      <c r="G58" s="171">
        <f>'将来負担比率（分子）の構造'!J$50</f>
        <v>2160</v>
      </c>
      <c r="H58" s="171"/>
      <c r="I58" s="171"/>
      <c r="J58" s="171">
        <f>'将来負担比率（分子）の構造'!K$50</f>
        <v>2154</v>
      </c>
      <c r="K58" s="171"/>
      <c r="L58" s="171"/>
      <c r="M58" s="171">
        <f>'将来負担比率（分子）の構造'!L$50</f>
        <v>2274</v>
      </c>
      <c r="N58" s="171"/>
      <c r="O58" s="171"/>
      <c r="P58" s="171">
        <f>'将来負担比率（分子）の構造'!M$50</f>
        <v>2295</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1307</v>
      </c>
      <c r="C62" s="171"/>
      <c r="D62" s="171"/>
      <c r="E62" s="171">
        <f>'将来負担比率（分子）の構造'!J$45</f>
        <v>1309</v>
      </c>
      <c r="F62" s="171"/>
      <c r="G62" s="171"/>
      <c r="H62" s="171">
        <f>'将来負担比率（分子）の構造'!K$45</f>
        <v>1283</v>
      </c>
      <c r="I62" s="171"/>
      <c r="J62" s="171"/>
      <c r="K62" s="171">
        <f>'将来負担比率（分子）の構造'!L$45</f>
        <v>1283</v>
      </c>
      <c r="L62" s="171"/>
      <c r="M62" s="171"/>
      <c r="N62" s="171">
        <f>'将来負担比率（分子）の構造'!M$45</f>
        <v>1287</v>
      </c>
      <c r="O62" s="171"/>
      <c r="P62" s="171"/>
    </row>
    <row r="63" spans="1:16" x14ac:dyDescent="0.2">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35</v>
      </c>
      <c r="B64" s="171">
        <f>'将来負担比率（分子）の構造'!I$43</f>
        <v>329</v>
      </c>
      <c r="C64" s="171"/>
      <c r="D64" s="171"/>
      <c r="E64" s="171">
        <f>'将来負担比率（分子）の構造'!J$43</f>
        <v>381</v>
      </c>
      <c r="F64" s="171"/>
      <c r="G64" s="171"/>
      <c r="H64" s="171">
        <f>'将来負担比率（分子）の構造'!K$43</f>
        <v>389</v>
      </c>
      <c r="I64" s="171"/>
      <c r="J64" s="171"/>
      <c r="K64" s="171">
        <f>'将来負担比率（分子）の構造'!L$43</f>
        <v>412</v>
      </c>
      <c r="L64" s="171"/>
      <c r="M64" s="171"/>
      <c r="N64" s="171">
        <f>'将来負担比率（分子）の構造'!M$43</f>
        <v>384</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5551</v>
      </c>
      <c r="C66" s="171"/>
      <c r="D66" s="171"/>
      <c r="E66" s="171">
        <f>'将来負担比率（分子）の構造'!J$41</f>
        <v>5321</v>
      </c>
      <c r="F66" s="171"/>
      <c r="G66" s="171"/>
      <c r="H66" s="171">
        <f>'将来負担比率（分子）の構造'!K$41</f>
        <v>5072</v>
      </c>
      <c r="I66" s="171"/>
      <c r="J66" s="171"/>
      <c r="K66" s="171">
        <f>'将来負担比率（分子）の構造'!L$41</f>
        <v>4847</v>
      </c>
      <c r="L66" s="171"/>
      <c r="M66" s="171"/>
      <c r="N66" s="171">
        <f>'将来負担比率（分子）の構造'!M$41</f>
        <v>4601</v>
      </c>
      <c r="O66" s="171"/>
      <c r="P66" s="171"/>
    </row>
    <row r="67" spans="1:16" x14ac:dyDescent="0.2">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879</v>
      </c>
      <c r="C72" s="175">
        <f>基金残高に係る経年分析!G55</f>
        <v>943</v>
      </c>
      <c r="D72" s="175">
        <f>基金残高に係る経年分析!H55</f>
        <v>945</v>
      </c>
    </row>
    <row r="73" spans="1:16" x14ac:dyDescent="0.2">
      <c r="A73" s="174" t="s">
        <v>80</v>
      </c>
      <c r="B73" s="175">
        <f>基金残高に係る経年分析!F56</f>
        <v>75</v>
      </c>
      <c r="C73" s="175">
        <f>基金残高に係る経年分析!G56</f>
        <v>125</v>
      </c>
      <c r="D73" s="175">
        <f>基金残高に係る経年分析!H56</f>
        <v>125</v>
      </c>
    </row>
    <row r="74" spans="1:16" x14ac:dyDescent="0.2">
      <c r="A74" s="174" t="s">
        <v>81</v>
      </c>
      <c r="B74" s="175">
        <f>基金残高に係る経年分析!F57</f>
        <v>2004</v>
      </c>
      <c r="C74" s="175">
        <f>基金残高に係る経年分析!G57</f>
        <v>2045</v>
      </c>
      <c r="D74" s="175">
        <f>基金残高に係る経年分析!H57</f>
        <v>2052</v>
      </c>
    </row>
  </sheetData>
  <sheetProtection algorithmName="SHA-512" hashValue="L4/TjJkeDN2guXoltCI8MpOEkdWuVnFCgZWVc2OPBCK5I/FkRMVh+ZdhspEWnswDeIrz6vcmIINARkhIh5B8jA==" saltValue="YY8Joc3tiGoKXj0kf+5W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213</v>
      </c>
      <c r="DI1" s="718"/>
      <c r="DJ1" s="718"/>
      <c r="DK1" s="718"/>
      <c r="DL1" s="718"/>
      <c r="DM1" s="718"/>
      <c r="DN1" s="719"/>
      <c r="DO1" s="210"/>
      <c r="DP1" s="717" t="s">
        <v>214</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1284861</v>
      </c>
      <c r="S5" s="674"/>
      <c r="T5" s="674"/>
      <c r="U5" s="674"/>
      <c r="V5" s="674"/>
      <c r="W5" s="674"/>
      <c r="X5" s="674"/>
      <c r="Y5" s="702"/>
      <c r="Z5" s="715">
        <v>19</v>
      </c>
      <c r="AA5" s="715"/>
      <c r="AB5" s="715"/>
      <c r="AC5" s="715"/>
      <c r="AD5" s="716">
        <v>1284861</v>
      </c>
      <c r="AE5" s="716"/>
      <c r="AF5" s="716"/>
      <c r="AG5" s="716"/>
      <c r="AH5" s="716"/>
      <c r="AI5" s="716"/>
      <c r="AJ5" s="716"/>
      <c r="AK5" s="716"/>
      <c r="AL5" s="703">
        <v>32.1</v>
      </c>
      <c r="AM5" s="686"/>
      <c r="AN5" s="686"/>
      <c r="AO5" s="704"/>
      <c r="AP5" s="676" t="s">
        <v>227</v>
      </c>
      <c r="AQ5" s="677"/>
      <c r="AR5" s="677"/>
      <c r="AS5" s="677"/>
      <c r="AT5" s="677"/>
      <c r="AU5" s="677"/>
      <c r="AV5" s="677"/>
      <c r="AW5" s="677"/>
      <c r="AX5" s="677"/>
      <c r="AY5" s="677"/>
      <c r="AZ5" s="677"/>
      <c r="BA5" s="677"/>
      <c r="BB5" s="677"/>
      <c r="BC5" s="677"/>
      <c r="BD5" s="677"/>
      <c r="BE5" s="677"/>
      <c r="BF5" s="678"/>
      <c r="BG5" s="627">
        <v>1280995</v>
      </c>
      <c r="BH5" s="628"/>
      <c r="BI5" s="628"/>
      <c r="BJ5" s="628"/>
      <c r="BK5" s="628"/>
      <c r="BL5" s="628"/>
      <c r="BM5" s="628"/>
      <c r="BN5" s="629"/>
      <c r="BO5" s="663">
        <v>99.7</v>
      </c>
      <c r="BP5" s="663"/>
      <c r="BQ5" s="663"/>
      <c r="BR5" s="663"/>
      <c r="BS5" s="664" t="s">
        <v>176</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2">
      <c r="B6" s="624" t="s">
        <v>231</v>
      </c>
      <c r="C6" s="625"/>
      <c r="D6" s="625"/>
      <c r="E6" s="625"/>
      <c r="F6" s="625"/>
      <c r="G6" s="625"/>
      <c r="H6" s="625"/>
      <c r="I6" s="625"/>
      <c r="J6" s="625"/>
      <c r="K6" s="625"/>
      <c r="L6" s="625"/>
      <c r="M6" s="625"/>
      <c r="N6" s="625"/>
      <c r="O6" s="625"/>
      <c r="P6" s="625"/>
      <c r="Q6" s="626"/>
      <c r="R6" s="627">
        <v>104665</v>
      </c>
      <c r="S6" s="628"/>
      <c r="T6" s="628"/>
      <c r="U6" s="628"/>
      <c r="V6" s="628"/>
      <c r="W6" s="628"/>
      <c r="X6" s="628"/>
      <c r="Y6" s="629"/>
      <c r="Z6" s="663">
        <v>1.5</v>
      </c>
      <c r="AA6" s="663"/>
      <c r="AB6" s="663"/>
      <c r="AC6" s="663"/>
      <c r="AD6" s="664">
        <v>104665</v>
      </c>
      <c r="AE6" s="664"/>
      <c r="AF6" s="664"/>
      <c r="AG6" s="664"/>
      <c r="AH6" s="664"/>
      <c r="AI6" s="664"/>
      <c r="AJ6" s="664"/>
      <c r="AK6" s="664"/>
      <c r="AL6" s="630">
        <v>2.6</v>
      </c>
      <c r="AM6" s="631"/>
      <c r="AN6" s="631"/>
      <c r="AO6" s="665"/>
      <c r="AP6" s="624" t="s">
        <v>232</v>
      </c>
      <c r="AQ6" s="625"/>
      <c r="AR6" s="625"/>
      <c r="AS6" s="625"/>
      <c r="AT6" s="625"/>
      <c r="AU6" s="625"/>
      <c r="AV6" s="625"/>
      <c r="AW6" s="625"/>
      <c r="AX6" s="625"/>
      <c r="AY6" s="625"/>
      <c r="AZ6" s="625"/>
      <c r="BA6" s="625"/>
      <c r="BB6" s="625"/>
      <c r="BC6" s="625"/>
      <c r="BD6" s="625"/>
      <c r="BE6" s="625"/>
      <c r="BF6" s="626"/>
      <c r="BG6" s="627">
        <v>1280995</v>
      </c>
      <c r="BH6" s="628"/>
      <c r="BI6" s="628"/>
      <c r="BJ6" s="628"/>
      <c r="BK6" s="628"/>
      <c r="BL6" s="628"/>
      <c r="BM6" s="628"/>
      <c r="BN6" s="629"/>
      <c r="BO6" s="663">
        <v>99.7</v>
      </c>
      <c r="BP6" s="663"/>
      <c r="BQ6" s="663"/>
      <c r="BR6" s="663"/>
      <c r="BS6" s="664" t="s">
        <v>176</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67122</v>
      </c>
      <c r="CS6" s="628"/>
      <c r="CT6" s="628"/>
      <c r="CU6" s="628"/>
      <c r="CV6" s="628"/>
      <c r="CW6" s="628"/>
      <c r="CX6" s="628"/>
      <c r="CY6" s="629"/>
      <c r="CZ6" s="703">
        <v>1.2</v>
      </c>
      <c r="DA6" s="686"/>
      <c r="DB6" s="686"/>
      <c r="DC6" s="705"/>
      <c r="DD6" s="633" t="s">
        <v>176</v>
      </c>
      <c r="DE6" s="628"/>
      <c r="DF6" s="628"/>
      <c r="DG6" s="628"/>
      <c r="DH6" s="628"/>
      <c r="DI6" s="628"/>
      <c r="DJ6" s="628"/>
      <c r="DK6" s="628"/>
      <c r="DL6" s="628"/>
      <c r="DM6" s="628"/>
      <c r="DN6" s="628"/>
      <c r="DO6" s="628"/>
      <c r="DP6" s="629"/>
      <c r="DQ6" s="633">
        <v>67122</v>
      </c>
      <c r="DR6" s="628"/>
      <c r="DS6" s="628"/>
      <c r="DT6" s="628"/>
      <c r="DU6" s="628"/>
      <c r="DV6" s="628"/>
      <c r="DW6" s="628"/>
      <c r="DX6" s="628"/>
      <c r="DY6" s="628"/>
      <c r="DZ6" s="628"/>
      <c r="EA6" s="628"/>
      <c r="EB6" s="628"/>
      <c r="EC6" s="662"/>
    </row>
    <row r="7" spans="2:143" ht="11.25" customHeight="1" x14ac:dyDescent="0.2">
      <c r="B7" s="624" t="s">
        <v>234</v>
      </c>
      <c r="C7" s="625"/>
      <c r="D7" s="625"/>
      <c r="E7" s="625"/>
      <c r="F7" s="625"/>
      <c r="G7" s="625"/>
      <c r="H7" s="625"/>
      <c r="I7" s="625"/>
      <c r="J7" s="625"/>
      <c r="K7" s="625"/>
      <c r="L7" s="625"/>
      <c r="M7" s="625"/>
      <c r="N7" s="625"/>
      <c r="O7" s="625"/>
      <c r="P7" s="625"/>
      <c r="Q7" s="626"/>
      <c r="R7" s="627">
        <v>313</v>
      </c>
      <c r="S7" s="628"/>
      <c r="T7" s="628"/>
      <c r="U7" s="628"/>
      <c r="V7" s="628"/>
      <c r="W7" s="628"/>
      <c r="X7" s="628"/>
      <c r="Y7" s="629"/>
      <c r="Z7" s="663">
        <v>0</v>
      </c>
      <c r="AA7" s="663"/>
      <c r="AB7" s="663"/>
      <c r="AC7" s="663"/>
      <c r="AD7" s="664">
        <v>313</v>
      </c>
      <c r="AE7" s="664"/>
      <c r="AF7" s="664"/>
      <c r="AG7" s="664"/>
      <c r="AH7" s="664"/>
      <c r="AI7" s="664"/>
      <c r="AJ7" s="664"/>
      <c r="AK7" s="664"/>
      <c r="AL7" s="630">
        <v>0</v>
      </c>
      <c r="AM7" s="631"/>
      <c r="AN7" s="631"/>
      <c r="AO7" s="665"/>
      <c r="AP7" s="624" t="s">
        <v>235</v>
      </c>
      <c r="AQ7" s="625"/>
      <c r="AR7" s="625"/>
      <c r="AS7" s="625"/>
      <c r="AT7" s="625"/>
      <c r="AU7" s="625"/>
      <c r="AV7" s="625"/>
      <c r="AW7" s="625"/>
      <c r="AX7" s="625"/>
      <c r="AY7" s="625"/>
      <c r="AZ7" s="625"/>
      <c r="BA7" s="625"/>
      <c r="BB7" s="625"/>
      <c r="BC7" s="625"/>
      <c r="BD7" s="625"/>
      <c r="BE7" s="625"/>
      <c r="BF7" s="626"/>
      <c r="BG7" s="627">
        <v>275789</v>
      </c>
      <c r="BH7" s="628"/>
      <c r="BI7" s="628"/>
      <c r="BJ7" s="628"/>
      <c r="BK7" s="628"/>
      <c r="BL7" s="628"/>
      <c r="BM7" s="628"/>
      <c r="BN7" s="629"/>
      <c r="BO7" s="663">
        <v>21.5</v>
      </c>
      <c r="BP7" s="663"/>
      <c r="BQ7" s="663"/>
      <c r="BR7" s="663"/>
      <c r="BS7" s="664" t="s">
        <v>236</v>
      </c>
      <c r="BT7" s="664"/>
      <c r="BU7" s="664"/>
      <c r="BV7" s="664"/>
      <c r="BW7" s="664"/>
      <c r="BX7" s="664"/>
      <c r="BY7" s="664"/>
      <c r="BZ7" s="664"/>
      <c r="CA7" s="664"/>
      <c r="CB7" s="695"/>
      <c r="CD7" s="624" t="s">
        <v>237</v>
      </c>
      <c r="CE7" s="625"/>
      <c r="CF7" s="625"/>
      <c r="CG7" s="625"/>
      <c r="CH7" s="625"/>
      <c r="CI7" s="625"/>
      <c r="CJ7" s="625"/>
      <c r="CK7" s="625"/>
      <c r="CL7" s="625"/>
      <c r="CM7" s="625"/>
      <c r="CN7" s="625"/>
      <c r="CO7" s="625"/>
      <c r="CP7" s="625"/>
      <c r="CQ7" s="626"/>
      <c r="CR7" s="627">
        <v>968875</v>
      </c>
      <c r="CS7" s="628"/>
      <c r="CT7" s="628"/>
      <c r="CU7" s="628"/>
      <c r="CV7" s="628"/>
      <c r="CW7" s="628"/>
      <c r="CX7" s="628"/>
      <c r="CY7" s="629"/>
      <c r="CZ7" s="663">
        <v>16.600000000000001</v>
      </c>
      <c r="DA7" s="663"/>
      <c r="DB7" s="663"/>
      <c r="DC7" s="663"/>
      <c r="DD7" s="633">
        <v>42925</v>
      </c>
      <c r="DE7" s="628"/>
      <c r="DF7" s="628"/>
      <c r="DG7" s="628"/>
      <c r="DH7" s="628"/>
      <c r="DI7" s="628"/>
      <c r="DJ7" s="628"/>
      <c r="DK7" s="628"/>
      <c r="DL7" s="628"/>
      <c r="DM7" s="628"/>
      <c r="DN7" s="628"/>
      <c r="DO7" s="628"/>
      <c r="DP7" s="629"/>
      <c r="DQ7" s="633">
        <v>872566</v>
      </c>
      <c r="DR7" s="628"/>
      <c r="DS7" s="628"/>
      <c r="DT7" s="628"/>
      <c r="DU7" s="628"/>
      <c r="DV7" s="628"/>
      <c r="DW7" s="628"/>
      <c r="DX7" s="628"/>
      <c r="DY7" s="628"/>
      <c r="DZ7" s="628"/>
      <c r="EA7" s="628"/>
      <c r="EB7" s="628"/>
      <c r="EC7" s="662"/>
    </row>
    <row r="8" spans="2:143" ht="11.25" customHeight="1" x14ac:dyDescent="0.2">
      <c r="B8" s="624" t="s">
        <v>238</v>
      </c>
      <c r="C8" s="625"/>
      <c r="D8" s="625"/>
      <c r="E8" s="625"/>
      <c r="F8" s="625"/>
      <c r="G8" s="625"/>
      <c r="H8" s="625"/>
      <c r="I8" s="625"/>
      <c r="J8" s="625"/>
      <c r="K8" s="625"/>
      <c r="L8" s="625"/>
      <c r="M8" s="625"/>
      <c r="N8" s="625"/>
      <c r="O8" s="625"/>
      <c r="P8" s="625"/>
      <c r="Q8" s="626"/>
      <c r="R8" s="627">
        <v>3511</v>
      </c>
      <c r="S8" s="628"/>
      <c r="T8" s="628"/>
      <c r="U8" s="628"/>
      <c r="V8" s="628"/>
      <c r="W8" s="628"/>
      <c r="X8" s="628"/>
      <c r="Y8" s="629"/>
      <c r="Z8" s="663">
        <v>0.1</v>
      </c>
      <c r="AA8" s="663"/>
      <c r="AB8" s="663"/>
      <c r="AC8" s="663"/>
      <c r="AD8" s="664">
        <v>3511</v>
      </c>
      <c r="AE8" s="664"/>
      <c r="AF8" s="664"/>
      <c r="AG8" s="664"/>
      <c r="AH8" s="664"/>
      <c r="AI8" s="664"/>
      <c r="AJ8" s="664"/>
      <c r="AK8" s="664"/>
      <c r="AL8" s="630">
        <v>0.1</v>
      </c>
      <c r="AM8" s="631"/>
      <c r="AN8" s="631"/>
      <c r="AO8" s="665"/>
      <c r="AP8" s="624" t="s">
        <v>239</v>
      </c>
      <c r="AQ8" s="625"/>
      <c r="AR8" s="625"/>
      <c r="AS8" s="625"/>
      <c r="AT8" s="625"/>
      <c r="AU8" s="625"/>
      <c r="AV8" s="625"/>
      <c r="AW8" s="625"/>
      <c r="AX8" s="625"/>
      <c r="AY8" s="625"/>
      <c r="AZ8" s="625"/>
      <c r="BA8" s="625"/>
      <c r="BB8" s="625"/>
      <c r="BC8" s="625"/>
      <c r="BD8" s="625"/>
      <c r="BE8" s="625"/>
      <c r="BF8" s="626"/>
      <c r="BG8" s="627">
        <v>11029</v>
      </c>
      <c r="BH8" s="628"/>
      <c r="BI8" s="628"/>
      <c r="BJ8" s="628"/>
      <c r="BK8" s="628"/>
      <c r="BL8" s="628"/>
      <c r="BM8" s="628"/>
      <c r="BN8" s="629"/>
      <c r="BO8" s="663">
        <v>0.9</v>
      </c>
      <c r="BP8" s="663"/>
      <c r="BQ8" s="663"/>
      <c r="BR8" s="663"/>
      <c r="BS8" s="664" t="s">
        <v>236</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1269349</v>
      </c>
      <c r="CS8" s="628"/>
      <c r="CT8" s="628"/>
      <c r="CU8" s="628"/>
      <c r="CV8" s="628"/>
      <c r="CW8" s="628"/>
      <c r="CX8" s="628"/>
      <c r="CY8" s="629"/>
      <c r="CZ8" s="663">
        <v>21.8</v>
      </c>
      <c r="DA8" s="663"/>
      <c r="DB8" s="663"/>
      <c r="DC8" s="663"/>
      <c r="DD8" s="633">
        <v>13992</v>
      </c>
      <c r="DE8" s="628"/>
      <c r="DF8" s="628"/>
      <c r="DG8" s="628"/>
      <c r="DH8" s="628"/>
      <c r="DI8" s="628"/>
      <c r="DJ8" s="628"/>
      <c r="DK8" s="628"/>
      <c r="DL8" s="628"/>
      <c r="DM8" s="628"/>
      <c r="DN8" s="628"/>
      <c r="DO8" s="628"/>
      <c r="DP8" s="629"/>
      <c r="DQ8" s="633">
        <v>819365</v>
      </c>
      <c r="DR8" s="628"/>
      <c r="DS8" s="628"/>
      <c r="DT8" s="628"/>
      <c r="DU8" s="628"/>
      <c r="DV8" s="628"/>
      <c r="DW8" s="628"/>
      <c r="DX8" s="628"/>
      <c r="DY8" s="628"/>
      <c r="DZ8" s="628"/>
      <c r="EA8" s="628"/>
      <c r="EB8" s="628"/>
      <c r="EC8" s="662"/>
    </row>
    <row r="9" spans="2:143" ht="11.25" customHeight="1" x14ac:dyDescent="0.2">
      <c r="B9" s="624" t="s">
        <v>241</v>
      </c>
      <c r="C9" s="625"/>
      <c r="D9" s="625"/>
      <c r="E9" s="625"/>
      <c r="F9" s="625"/>
      <c r="G9" s="625"/>
      <c r="H9" s="625"/>
      <c r="I9" s="625"/>
      <c r="J9" s="625"/>
      <c r="K9" s="625"/>
      <c r="L9" s="625"/>
      <c r="M9" s="625"/>
      <c r="N9" s="625"/>
      <c r="O9" s="625"/>
      <c r="P9" s="625"/>
      <c r="Q9" s="626"/>
      <c r="R9" s="627">
        <v>3567</v>
      </c>
      <c r="S9" s="628"/>
      <c r="T9" s="628"/>
      <c r="U9" s="628"/>
      <c r="V9" s="628"/>
      <c r="W9" s="628"/>
      <c r="X9" s="628"/>
      <c r="Y9" s="629"/>
      <c r="Z9" s="663">
        <v>0.1</v>
      </c>
      <c r="AA9" s="663"/>
      <c r="AB9" s="663"/>
      <c r="AC9" s="663"/>
      <c r="AD9" s="664">
        <v>3567</v>
      </c>
      <c r="AE9" s="664"/>
      <c r="AF9" s="664"/>
      <c r="AG9" s="664"/>
      <c r="AH9" s="664"/>
      <c r="AI9" s="664"/>
      <c r="AJ9" s="664"/>
      <c r="AK9" s="664"/>
      <c r="AL9" s="630">
        <v>0.1</v>
      </c>
      <c r="AM9" s="631"/>
      <c r="AN9" s="631"/>
      <c r="AO9" s="665"/>
      <c r="AP9" s="624" t="s">
        <v>242</v>
      </c>
      <c r="AQ9" s="625"/>
      <c r="AR9" s="625"/>
      <c r="AS9" s="625"/>
      <c r="AT9" s="625"/>
      <c r="AU9" s="625"/>
      <c r="AV9" s="625"/>
      <c r="AW9" s="625"/>
      <c r="AX9" s="625"/>
      <c r="AY9" s="625"/>
      <c r="AZ9" s="625"/>
      <c r="BA9" s="625"/>
      <c r="BB9" s="625"/>
      <c r="BC9" s="625"/>
      <c r="BD9" s="625"/>
      <c r="BE9" s="625"/>
      <c r="BF9" s="626"/>
      <c r="BG9" s="627">
        <v>226862</v>
      </c>
      <c r="BH9" s="628"/>
      <c r="BI9" s="628"/>
      <c r="BJ9" s="628"/>
      <c r="BK9" s="628"/>
      <c r="BL9" s="628"/>
      <c r="BM9" s="628"/>
      <c r="BN9" s="629"/>
      <c r="BO9" s="663">
        <v>17.7</v>
      </c>
      <c r="BP9" s="663"/>
      <c r="BQ9" s="663"/>
      <c r="BR9" s="663"/>
      <c r="BS9" s="664" t="s">
        <v>176</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679862</v>
      </c>
      <c r="CS9" s="628"/>
      <c r="CT9" s="628"/>
      <c r="CU9" s="628"/>
      <c r="CV9" s="628"/>
      <c r="CW9" s="628"/>
      <c r="CX9" s="628"/>
      <c r="CY9" s="629"/>
      <c r="CZ9" s="663">
        <v>11.7</v>
      </c>
      <c r="DA9" s="663"/>
      <c r="DB9" s="663"/>
      <c r="DC9" s="663"/>
      <c r="DD9" s="633">
        <v>96743</v>
      </c>
      <c r="DE9" s="628"/>
      <c r="DF9" s="628"/>
      <c r="DG9" s="628"/>
      <c r="DH9" s="628"/>
      <c r="DI9" s="628"/>
      <c r="DJ9" s="628"/>
      <c r="DK9" s="628"/>
      <c r="DL9" s="628"/>
      <c r="DM9" s="628"/>
      <c r="DN9" s="628"/>
      <c r="DO9" s="628"/>
      <c r="DP9" s="629"/>
      <c r="DQ9" s="633">
        <v>490213</v>
      </c>
      <c r="DR9" s="628"/>
      <c r="DS9" s="628"/>
      <c r="DT9" s="628"/>
      <c r="DU9" s="628"/>
      <c r="DV9" s="628"/>
      <c r="DW9" s="628"/>
      <c r="DX9" s="628"/>
      <c r="DY9" s="628"/>
      <c r="DZ9" s="628"/>
      <c r="EA9" s="628"/>
      <c r="EB9" s="628"/>
      <c r="EC9" s="662"/>
    </row>
    <row r="10" spans="2:143" ht="11.25" customHeight="1" x14ac:dyDescent="0.2">
      <c r="B10" s="624" t="s">
        <v>244</v>
      </c>
      <c r="C10" s="625"/>
      <c r="D10" s="625"/>
      <c r="E10" s="625"/>
      <c r="F10" s="625"/>
      <c r="G10" s="625"/>
      <c r="H10" s="625"/>
      <c r="I10" s="625"/>
      <c r="J10" s="625"/>
      <c r="K10" s="625"/>
      <c r="L10" s="625"/>
      <c r="M10" s="625"/>
      <c r="N10" s="625"/>
      <c r="O10" s="625"/>
      <c r="P10" s="625"/>
      <c r="Q10" s="626"/>
      <c r="R10" s="627" t="s">
        <v>236</v>
      </c>
      <c r="S10" s="628"/>
      <c r="T10" s="628"/>
      <c r="U10" s="628"/>
      <c r="V10" s="628"/>
      <c r="W10" s="628"/>
      <c r="X10" s="628"/>
      <c r="Y10" s="629"/>
      <c r="Z10" s="663" t="s">
        <v>236</v>
      </c>
      <c r="AA10" s="663"/>
      <c r="AB10" s="663"/>
      <c r="AC10" s="663"/>
      <c r="AD10" s="664" t="s">
        <v>176</v>
      </c>
      <c r="AE10" s="664"/>
      <c r="AF10" s="664"/>
      <c r="AG10" s="664"/>
      <c r="AH10" s="664"/>
      <c r="AI10" s="664"/>
      <c r="AJ10" s="664"/>
      <c r="AK10" s="664"/>
      <c r="AL10" s="630" t="s">
        <v>236</v>
      </c>
      <c r="AM10" s="631"/>
      <c r="AN10" s="631"/>
      <c r="AO10" s="665"/>
      <c r="AP10" s="624" t="s">
        <v>245</v>
      </c>
      <c r="AQ10" s="625"/>
      <c r="AR10" s="625"/>
      <c r="AS10" s="625"/>
      <c r="AT10" s="625"/>
      <c r="AU10" s="625"/>
      <c r="AV10" s="625"/>
      <c r="AW10" s="625"/>
      <c r="AX10" s="625"/>
      <c r="AY10" s="625"/>
      <c r="AZ10" s="625"/>
      <c r="BA10" s="625"/>
      <c r="BB10" s="625"/>
      <c r="BC10" s="625"/>
      <c r="BD10" s="625"/>
      <c r="BE10" s="625"/>
      <c r="BF10" s="626"/>
      <c r="BG10" s="627">
        <v>17591</v>
      </c>
      <c r="BH10" s="628"/>
      <c r="BI10" s="628"/>
      <c r="BJ10" s="628"/>
      <c r="BK10" s="628"/>
      <c r="BL10" s="628"/>
      <c r="BM10" s="628"/>
      <c r="BN10" s="629"/>
      <c r="BO10" s="663">
        <v>1.4</v>
      </c>
      <c r="BP10" s="663"/>
      <c r="BQ10" s="663"/>
      <c r="BR10" s="663"/>
      <c r="BS10" s="664" t="s">
        <v>236</v>
      </c>
      <c r="BT10" s="664"/>
      <c r="BU10" s="664"/>
      <c r="BV10" s="664"/>
      <c r="BW10" s="664"/>
      <c r="BX10" s="664"/>
      <c r="BY10" s="664"/>
      <c r="BZ10" s="664"/>
      <c r="CA10" s="664"/>
      <c r="CB10" s="695"/>
      <c r="CD10" s="624" t="s">
        <v>246</v>
      </c>
      <c r="CE10" s="625"/>
      <c r="CF10" s="625"/>
      <c r="CG10" s="625"/>
      <c r="CH10" s="625"/>
      <c r="CI10" s="625"/>
      <c r="CJ10" s="625"/>
      <c r="CK10" s="625"/>
      <c r="CL10" s="625"/>
      <c r="CM10" s="625"/>
      <c r="CN10" s="625"/>
      <c r="CO10" s="625"/>
      <c r="CP10" s="625"/>
      <c r="CQ10" s="626"/>
      <c r="CR10" s="627">
        <v>1841</v>
      </c>
      <c r="CS10" s="628"/>
      <c r="CT10" s="628"/>
      <c r="CU10" s="628"/>
      <c r="CV10" s="628"/>
      <c r="CW10" s="628"/>
      <c r="CX10" s="628"/>
      <c r="CY10" s="629"/>
      <c r="CZ10" s="663">
        <v>0</v>
      </c>
      <c r="DA10" s="663"/>
      <c r="DB10" s="663"/>
      <c r="DC10" s="663"/>
      <c r="DD10" s="633" t="s">
        <v>176</v>
      </c>
      <c r="DE10" s="628"/>
      <c r="DF10" s="628"/>
      <c r="DG10" s="628"/>
      <c r="DH10" s="628"/>
      <c r="DI10" s="628"/>
      <c r="DJ10" s="628"/>
      <c r="DK10" s="628"/>
      <c r="DL10" s="628"/>
      <c r="DM10" s="628"/>
      <c r="DN10" s="628"/>
      <c r="DO10" s="628"/>
      <c r="DP10" s="629"/>
      <c r="DQ10" s="633">
        <v>1841</v>
      </c>
      <c r="DR10" s="628"/>
      <c r="DS10" s="628"/>
      <c r="DT10" s="628"/>
      <c r="DU10" s="628"/>
      <c r="DV10" s="628"/>
      <c r="DW10" s="628"/>
      <c r="DX10" s="628"/>
      <c r="DY10" s="628"/>
      <c r="DZ10" s="628"/>
      <c r="EA10" s="628"/>
      <c r="EB10" s="628"/>
      <c r="EC10" s="662"/>
    </row>
    <row r="11" spans="2:143" ht="11.25" customHeight="1" x14ac:dyDescent="0.2">
      <c r="B11" s="624" t="s">
        <v>247</v>
      </c>
      <c r="C11" s="625"/>
      <c r="D11" s="625"/>
      <c r="E11" s="625"/>
      <c r="F11" s="625"/>
      <c r="G11" s="625"/>
      <c r="H11" s="625"/>
      <c r="I11" s="625"/>
      <c r="J11" s="625"/>
      <c r="K11" s="625"/>
      <c r="L11" s="625"/>
      <c r="M11" s="625"/>
      <c r="N11" s="625"/>
      <c r="O11" s="625"/>
      <c r="P11" s="625"/>
      <c r="Q11" s="626"/>
      <c r="R11" s="627">
        <v>163372</v>
      </c>
      <c r="S11" s="628"/>
      <c r="T11" s="628"/>
      <c r="U11" s="628"/>
      <c r="V11" s="628"/>
      <c r="W11" s="628"/>
      <c r="X11" s="628"/>
      <c r="Y11" s="629"/>
      <c r="Z11" s="630">
        <v>2.4</v>
      </c>
      <c r="AA11" s="631"/>
      <c r="AB11" s="631"/>
      <c r="AC11" s="632"/>
      <c r="AD11" s="633">
        <v>163372</v>
      </c>
      <c r="AE11" s="628"/>
      <c r="AF11" s="628"/>
      <c r="AG11" s="628"/>
      <c r="AH11" s="628"/>
      <c r="AI11" s="628"/>
      <c r="AJ11" s="628"/>
      <c r="AK11" s="629"/>
      <c r="AL11" s="630">
        <v>4.0999999999999996</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20307</v>
      </c>
      <c r="BH11" s="628"/>
      <c r="BI11" s="628"/>
      <c r="BJ11" s="628"/>
      <c r="BK11" s="628"/>
      <c r="BL11" s="628"/>
      <c r="BM11" s="628"/>
      <c r="BN11" s="629"/>
      <c r="BO11" s="663">
        <v>1.6</v>
      </c>
      <c r="BP11" s="663"/>
      <c r="BQ11" s="663"/>
      <c r="BR11" s="663"/>
      <c r="BS11" s="664" t="s">
        <v>176</v>
      </c>
      <c r="BT11" s="664"/>
      <c r="BU11" s="664"/>
      <c r="BV11" s="664"/>
      <c r="BW11" s="664"/>
      <c r="BX11" s="664"/>
      <c r="BY11" s="664"/>
      <c r="BZ11" s="664"/>
      <c r="CA11" s="664"/>
      <c r="CB11" s="695"/>
      <c r="CD11" s="624" t="s">
        <v>249</v>
      </c>
      <c r="CE11" s="625"/>
      <c r="CF11" s="625"/>
      <c r="CG11" s="625"/>
      <c r="CH11" s="625"/>
      <c r="CI11" s="625"/>
      <c r="CJ11" s="625"/>
      <c r="CK11" s="625"/>
      <c r="CL11" s="625"/>
      <c r="CM11" s="625"/>
      <c r="CN11" s="625"/>
      <c r="CO11" s="625"/>
      <c r="CP11" s="625"/>
      <c r="CQ11" s="626"/>
      <c r="CR11" s="627">
        <v>411540</v>
      </c>
      <c r="CS11" s="628"/>
      <c r="CT11" s="628"/>
      <c r="CU11" s="628"/>
      <c r="CV11" s="628"/>
      <c r="CW11" s="628"/>
      <c r="CX11" s="628"/>
      <c r="CY11" s="629"/>
      <c r="CZ11" s="663">
        <v>7.1</v>
      </c>
      <c r="DA11" s="663"/>
      <c r="DB11" s="663"/>
      <c r="DC11" s="663"/>
      <c r="DD11" s="633">
        <v>174555</v>
      </c>
      <c r="DE11" s="628"/>
      <c r="DF11" s="628"/>
      <c r="DG11" s="628"/>
      <c r="DH11" s="628"/>
      <c r="DI11" s="628"/>
      <c r="DJ11" s="628"/>
      <c r="DK11" s="628"/>
      <c r="DL11" s="628"/>
      <c r="DM11" s="628"/>
      <c r="DN11" s="628"/>
      <c r="DO11" s="628"/>
      <c r="DP11" s="629"/>
      <c r="DQ11" s="633">
        <v>270892</v>
      </c>
      <c r="DR11" s="628"/>
      <c r="DS11" s="628"/>
      <c r="DT11" s="628"/>
      <c r="DU11" s="628"/>
      <c r="DV11" s="628"/>
      <c r="DW11" s="628"/>
      <c r="DX11" s="628"/>
      <c r="DY11" s="628"/>
      <c r="DZ11" s="628"/>
      <c r="EA11" s="628"/>
      <c r="EB11" s="628"/>
      <c r="EC11" s="662"/>
    </row>
    <row r="12" spans="2:143" ht="11.25" customHeight="1" x14ac:dyDescent="0.2">
      <c r="B12" s="624" t="s">
        <v>250</v>
      </c>
      <c r="C12" s="625"/>
      <c r="D12" s="625"/>
      <c r="E12" s="625"/>
      <c r="F12" s="625"/>
      <c r="G12" s="625"/>
      <c r="H12" s="625"/>
      <c r="I12" s="625"/>
      <c r="J12" s="625"/>
      <c r="K12" s="625"/>
      <c r="L12" s="625"/>
      <c r="M12" s="625"/>
      <c r="N12" s="625"/>
      <c r="O12" s="625"/>
      <c r="P12" s="625"/>
      <c r="Q12" s="626"/>
      <c r="R12" s="627" t="s">
        <v>176</v>
      </c>
      <c r="S12" s="628"/>
      <c r="T12" s="628"/>
      <c r="U12" s="628"/>
      <c r="V12" s="628"/>
      <c r="W12" s="628"/>
      <c r="X12" s="628"/>
      <c r="Y12" s="629"/>
      <c r="Z12" s="663" t="s">
        <v>236</v>
      </c>
      <c r="AA12" s="663"/>
      <c r="AB12" s="663"/>
      <c r="AC12" s="663"/>
      <c r="AD12" s="664" t="s">
        <v>176</v>
      </c>
      <c r="AE12" s="664"/>
      <c r="AF12" s="664"/>
      <c r="AG12" s="664"/>
      <c r="AH12" s="664"/>
      <c r="AI12" s="664"/>
      <c r="AJ12" s="664"/>
      <c r="AK12" s="664"/>
      <c r="AL12" s="630" t="s">
        <v>236</v>
      </c>
      <c r="AM12" s="631"/>
      <c r="AN12" s="631"/>
      <c r="AO12" s="665"/>
      <c r="AP12" s="624" t="s">
        <v>251</v>
      </c>
      <c r="AQ12" s="625"/>
      <c r="AR12" s="625"/>
      <c r="AS12" s="625"/>
      <c r="AT12" s="625"/>
      <c r="AU12" s="625"/>
      <c r="AV12" s="625"/>
      <c r="AW12" s="625"/>
      <c r="AX12" s="625"/>
      <c r="AY12" s="625"/>
      <c r="AZ12" s="625"/>
      <c r="BA12" s="625"/>
      <c r="BB12" s="625"/>
      <c r="BC12" s="625"/>
      <c r="BD12" s="625"/>
      <c r="BE12" s="625"/>
      <c r="BF12" s="626"/>
      <c r="BG12" s="627">
        <v>947375</v>
      </c>
      <c r="BH12" s="628"/>
      <c r="BI12" s="628"/>
      <c r="BJ12" s="628"/>
      <c r="BK12" s="628"/>
      <c r="BL12" s="628"/>
      <c r="BM12" s="628"/>
      <c r="BN12" s="629"/>
      <c r="BO12" s="663">
        <v>73.7</v>
      </c>
      <c r="BP12" s="663"/>
      <c r="BQ12" s="663"/>
      <c r="BR12" s="663"/>
      <c r="BS12" s="664" t="s">
        <v>236</v>
      </c>
      <c r="BT12" s="664"/>
      <c r="BU12" s="664"/>
      <c r="BV12" s="664"/>
      <c r="BW12" s="664"/>
      <c r="BX12" s="664"/>
      <c r="BY12" s="664"/>
      <c r="BZ12" s="664"/>
      <c r="CA12" s="664"/>
      <c r="CB12" s="695"/>
      <c r="CD12" s="624" t="s">
        <v>252</v>
      </c>
      <c r="CE12" s="625"/>
      <c r="CF12" s="625"/>
      <c r="CG12" s="625"/>
      <c r="CH12" s="625"/>
      <c r="CI12" s="625"/>
      <c r="CJ12" s="625"/>
      <c r="CK12" s="625"/>
      <c r="CL12" s="625"/>
      <c r="CM12" s="625"/>
      <c r="CN12" s="625"/>
      <c r="CO12" s="625"/>
      <c r="CP12" s="625"/>
      <c r="CQ12" s="626"/>
      <c r="CR12" s="627">
        <v>446309</v>
      </c>
      <c r="CS12" s="628"/>
      <c r="CT12" s="628"/>
      <c r="CU12" s="628"/>
      <c r="CV12" s="628"/>
      <c r="CW12" s="628"/>
      <c r="CX12" s="628"/>
      <c r="CY12" s="629"/>
      <c r="CZ12" s="663">
        <v>7.7</v>
      </c>
      <c r="DA12" s="663"/>
      <c r="DB12" s="663"/>
      <c r="DC12" s="663"/>
      <c r="DD12" s="633">
        <v>42283</v>
      </c>
      <c r="DE12" s="628"/>
      <c r="DF12" s="628"/>
      <c r="DG12" s="628"/>
      <c r="DH12" s="628"/>
      <c r="DI12" s="628"/>
      <c r="DJ12" s="628"/>
      <c r="DK12" s="628"/>
      <c r="DL12" s="628"/>
      <c r="DM12" s="628"/>
      <c r="DN12" s="628"/>
      <c r="DO12" s="628"/>
      <c r="DP12" s="629"/>
      <c r="DQ12" s="633">
        <v>248020</v>
      </c>
      <c r="DR12" s="628"/>
      <c r="DS12" s="628"/>
      <c r="DT12" s="628"/>
      <c r="DU12" s="628"/>
      <c r="DV12" s="628"/>
      <c r="DW12" s="628"/>
      <c r="DX12" s="628"/>
      <c r="DY12" s="628"/>
      <c r="DZ12" s="628"/>
      <c r="EA12" s="628"/>
      <c r="EB12" s="628"/>
      <c r="EC12" s="662"/>
    </row>
    <row r="13" spans="2:143" ht="11.25" customHeight="1" x14ac:dyDescent="0.2">
      <c r="B13" s="624" t="s">
        <v>253</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236</v>
      </c>
      <c r="AA13" s="663"/>
      <c r="AB13" s="663"/>
      <c r="AC13" s="663"/>
      <c r="AD13" s="664" t="s">
        <v>176</v>
      </c>
      <c r="AE13" s="664"/>
      <c r="AF13" s="664"/>
      <c r="AG13" s="664"/>
      <c r="AH13" s="664"/>
      <c r="AI13" s="664"/>
      <c r="AJ13" s="664"/>
      <c r="AK13" s="664"/>
      <c r="AL13" s="630" t="s">
        <v>176</v>
      </c>
      <c r="AM13" s="631"/>
      <c r="AN13" s="631"/>
      <c r="AO13" s="665"/>
      <c r="AP13" s="624" t="s">
        <v>254</v>
      </c>
      <c r="AQ13" s="625"/>
      <c r="AR13" s="625"/>
      <c r="AS13" s="625"/>
      <c r="AT13" s="625"/>
      <c r="AU13" s="625"/>
      <c r="AV13" s="625"/>
      <c r="AW13" s="625"/>
      <c r="AX13" s="625"/>
      <c r="AY13" s="625"/>
      <c r="AZ13" s="625"/>
      <c r="BA13" s="625"/>
      <c r="BB13" s="625"/>
      <c r="BC13" s="625"/>
      <c r="BD13" s="625"/>
      <c r="BE13" s="625"/>
      <c r="BF13" s="626"/>
      <c r="BG13" s="627">
        <v>525445</v>
      </c>
      <c r="BH13" s="628"/>
      <c r="BI13" s="628"/>
      <c r="BJ13" s="628"/>
      <c r="BK13" s="628"/>
      <c r="BL13" s="628"/>
      <c r="BM13" s="628"/>
      <c r="BN13" s="629"/>
      <c r="BO13" s="663">
        <v>40.9</v>
      </c>
      <c r="BP13" s="663"/>
      <c r="BQ13" s="663"/>
      <c r="BR13" s="663"/>
      <c r="BS13" s="664" t="s">
        <v>176</v>
      </c>
      <c r="BT13" s="664"/>
      <c r="BU13" s="664"/>
      <c r="BV13" s="664"/>
      <c r="BW13" s="664"/>
      <c r="BX13" s="664"/>
      <c r="BY13" s="664"/>
      <c r="BZ13" s="664"/>
      <c r="CA13" s="664"/>
      <c r="CB13" s="695"/>
      <c r="CD13" s="624" t="s">
        <v>255</v>
      </c>
      <c r="CE13" s="625"/>
      <c r="CF13" s="625"/>
      <c r="CG13" s="625"/>
      <c r="CH13" s="625"/>
      <c r="CI13" s="625"/>
      <c r="CJ13" s="625"/>
      <c r="CK13" s="625"/>
      <c r="CL13" s="625"/>
      <c r="CM13" s="625"/>
      <c r="CN13" s="625"/>
      <c r="CO13" s="625"/>
      <c r="CP13" s="625"/>
      <c r="CQ13" s="626"/>
      <c r="CR13" s="627">
        <v>200386</v>
      </c>
      <c r="CS13" s="628"/>
      <c r="CT13" s="628"/>
      <c r="CU13" s="628"/>
      <c r="CV13" s="628"/>
      <c r="CW13" s="628"/>
      <c r="CX13" s="628"/>
      <c r="CY13" s="629"/>
      <c r="CZ13" s="663">
        <v>3.4</v>
      </c>
      <c r="DA13" s="663"/>
      <c r="DB13" s="663"/>
      <c r="DC13" s="663"/>
      <c r="DD13" s="633">
        <v>113048</v>
      </c>
      <c r="DE13" s="628"/>
      <c r="DF13" s="628"/>
      <c r="DG13" s="628"/>
      <c r="DH13" s="628"/>
      <c r="DI13" s="628"/>
      <c r="DJ13" s="628"/>
      <c r="DK13" s="628"/>
      <c r="DL13" s="628"/>
      <c r="DM13" s="628"/>
      <c r="DN13" s="628"/>
      <c r="DO13" s="628"/>
      <c r="DP13" s="629"/>
      <c r="DQ13" s="633">
        <v>123187</v>
      </c>
      <c r="DR13" s="628"/>
      <c r="DS13" s="628"/>
      <c r="DT13" s="628"/>
      <c r="DU13" s="628"/>
      <c r="DV13" s="628"/>
      <c r="DW13" s="628"/>
      <c r="DX13" s="628"/>
      <c r="DY13" s="628"/>
      <c r="DZ13" s="628"/>
      <c r="EA13" s="628"/>
      <c r="EB13" s="628"/>
      <c r="EC13" s="662"/>
    </row>
    <row r="14" spans="2:143" ht="11.25" customHeight="1" x14ac:dyDescent="0.2">
      <c r="B14" s="624" t="s">
        <v>256</v>
      </c>
      <c r="C14" s="625"/>
      <c r="D14" s="625"/>
      <c r="E14" s="625"/>
      <c r="F14" s="625"/>
      <c r="G14" s="625"/>
      <c r="H14" s="625"/>
      <c r="I14" s="625"/>
      <c r="J14" s="625"/>
      <c r="K14" s="625"/>
      <c r="L14" s="625"/>
      <c r="M14" s="625"/>
      <c r="N14" s="625"/>
      <c r="O14" s="625"/>
      <c r="P14" s="625"/>
      <c r="Q14" s="626"/>
      <c r="R14" s="627" t="s">
        <v>176</v>
      </c>
      <c r="S14" s="628"/>
      <c r="T14" s="628"/>
      <c r="U14" s="628"/>
      <c r="V14" s="628"/>
      <c r="W14" s="628"/>
      <c r="X14" s="628"/>
      <c r="Y14" s="629"/>
      <c r="Z14" s="663" t="s">
        <v>236</v>
      </c>
      <c r="AA14" s="663"/>
      <c r="AB14" s="663"/>
      <c r="AC14" s="663"/>
      <c r="AD14" s="664" t="s">
        <v>176</v>
      </c>
      <c r="AE14" s="664"/>
      <c r="AF14" s="664"/>
      <c r="AG14" s="664"/>
      <c r="AH14" s="664"/>
      <c r="AI14" s="664"/>
      <c r="AJ14" s="664"/>
      <c r="AK14" s="664"/>
      <c r="AL14" s="630" t="s">
        <v>236</v>
      </c>
      <c r="AM14" s="631"/>
      <c r="AN14" s="631"/>
      <c r="AO14" s="665"/>
      <c r="AP14" s="624" t="s">
        <v>257</v>
      </c>
      <c r="AQ14" s="625"/>
      <c r="AR14" s="625"/>
      <c r="AS14" s="625"/>
      <c r="AT14" s="625"/>
      <c r="AU14" s="625"/>
      <c r="AV14" s="625"/>
      <c r="AW14" s="625"/>
      <c r="AX14" s="625"/>
      <c r="AY14" s="625"/>
      <c r="AZ14" s="625"/>
      <c r="BA14" s="625"/>
      <c r="BB14" s="625"/>
      <c r="BC14" s="625"/>
      <c r="BD14" s="625"/>
      <c r="BE14" s="625"/>
      <c r="BF14" s="626"/>
      <c r="BG14" s="627">
        <v>31385</v>
      </c>
      <c r="BH14" s="628"/>
      <c r="BI14" s="628"/>
      <c r="BJ14" s="628"/>
      <c r="BK14" s="628"/>
      <c r="BL14" s="628"/>
      <c r="BM14" s="628"/>
      <c r="BN14" s="629"/>
      <c r="BO14" s="663">
        <v>2.4</v>
      </c>
      <c r="BP14" s="663"/>
      <c r="BQ14" s="663"/>
      <c r="BR14" s="663"/>
      <c r="BS14" s="664" t="s">
        <v>176</v>
      </c>
      <c r="BT14" s="664"/>
      <c r="BU14" s="664"/>
      <c r="BV14" s="664"/>
      <c r="BW14" s="664"/>
      <c r="BX14" s="664"/>
      <c r="BY14" s="664"/>
      <c r="BZ14" s="664"/>
      <c r="CA14" s="664"/>
      <c r="CB14" s="695"/>
      <c r="CD14" s="624" t="s">
        <v>258</v>
      </c>
      <c r="CE14" s="625"/>
      <c r="CF14" s="625"/>
      <c r="CG14" s="625"/>
      <c r="CH14" s="625"/>
      <c r="CI14" s="625"/>
      <c r="CJ14" s="625"/>
      <c r="CK14" s="625"/>
      <c r="CL14" s="625"/>
      <c r="CM14" s="625"/>
      <c r="CN14" s="625"/>
      <c r="CO14" s="625"/>
      <c r="CP14" s="625"/>
      <c r="CQ14" s="626"/>
      <c r="CR14" s="627">
        <v>285561</v>
      </c>
      <c r="CS14" s="628"/>
      <c r="CT14" s="628"/>
      <c r="CU14" s="628"/>
      <c r="CV14" s="628"/>
      <c r="CW14" s="628"/>
      <c r="CX14" s="628"/>
      <c r="CY14" s="629"/>
      <c r="CZ14" s="663">
        <v>4.9000000000000004</v>
      </c>
      <c r="DA14" s="663"/>
      <c r="DB14" s="663"/>
      <c r="DC14" s="663"/>
      <c r="DD14" s="633">
        <v>22621</v>
      </c>
      <c r="DE14" s="628"/>
      <c r="DF14" s="628"/>
      <c r="DG14" s="628"/>
      <c r="DH14" s="628"/>
      <c r="DI14" s="628"/>
      <c r="DJ14" s="628"/>
      <c r="DK14" s="628"/>
      <c r="DL14" s="628"/>
      <c r="DM14" s="628"/>
      <c r="DN14" s="628"/>
      <c r="DO14" s="628"/>
      <c r="DP14" s="629"/>
      <c r="DQ14" s="633">
        <v>252088</v>
      </c>
      <c r="DR14" s="628"/>
      <c r="DS14" s="628"/>
      <c r="DT14" s="628"/>
      <c r="DU14" s="628"/>
      <c r="DV14" s="628"/>
      <c r="DW14" s="628"/>
      <c r="DX14" s="628"/>
      <c r="DY14" s="628"/>
      <c r="DZ14" s="628"/>
      <c r="EA14" s="628"/>
      <c r="EB14" s="628"/>
      <c r="EC14" s="662"/>
    </row>
    <row r="15" spans="2:143" ht="11.25" customHeight="1" x14ac:dyDescent="0.2">
      <c r="B15" s="624" t="s">
        <v>259</v>
      </c>
      <c r="C15" s="625"/>
      <c r="D15" s="625"/>
      <c r="E15" s="625"/>
      <c r="F15" s="625"/>
      <c r="G15" s="625"/>
      <c r="H15" s="625"/>
      <c r="I15" s="625"/>
      <c r="J15" s="625"/>
      <c r="K15" s="625"/>
      <c r="L15" s="625"/>
      <c r="M15" s="625"/>
      <c r="N15" s="625"/>
      <c r="O15" s="625"/>
      <c r="P15" s="625"/>
      <c r="Q15" s="626"/>
      <c r="R15" s="627" t="s">
        <v>176</v>
      </c>
      <c r="S15" s="628"/>
      <c r="T15" s="628"/>
      <c r="U15" s="628"/>
      <c r="V15" s="628"/>
      <c r="W15" s="628"/>
      <c r="X15" s="628"/>
      <c r="Y15" s="629"/>
      <c r="Z15" s="663" t="s">
        <v>236</v>
      </c>
      <c r="AA15" s="663"/>
      <c r="AB15" s="663"/>
      <c r="AC15" s="663"/>
      <c r="AD15" s="664" t="s">
        <v>236</v>
      </c>
      <c r="AE15" s="664"/>
      <c r="AF15" s="664"/>
      <c r="AG15" s="664"/>
      <c r="AH15" s="664"/>
      <c r="AI15" s="664"/>
      <c r="AJ15" s="664"/>
      <c r="AK15" s="664"/>
      <c r="AL15" s="630" t="s">
        <v>176</v>
      </c>
      <c r="AM15" s="631"/>
      <c r="AN15" s="631"/>
      <c r="AO15" s="665"/>
      <c r="AP15" s="624" t="s">
        <v>260</v>
      </c>
      <c r="AQ15" s="625"/>
      <c r="AR15" s="625"/>
      <c r="AS15" s="625"/>
      <c r="AT15" s="625"/>
      <c r="AU15" s="625"/>
      <c r="AV15" s="625"/>
      <c r="AW15" s="625"/>
      <c r="AX15" s="625"/>
      <c r="AY15" s="625"/>
      <c r="AZ15" s="625"/>
      <c r="BA15" s="625"/>
      <c r="BB15" s="625"/>
      <c r="BC15" s="625"/>
      <c r="BD15" s="625"/>
      <c r="BE15" s="625"/>
      <c r="BF15" s="626"/>
      <c r="BG15" s="627">
        <v>26446</v>
      </c>
      <c r="BH15" s="628"/>
      <c r="BI15" s="628"/>
      <c r="BJ15" s="628"/>
      <c r="BK15" s="628"/>
      <c r="BL15" s="628"/>
      <c r="BM15" s="628"/>
      <c r="BN15" s="629"/>
      <c r="BO15" s="663">
        <v>2.1</v>
      </c>
      <c r="BP15" s="663"/>
      <c r="BQ15" s="663"/>
      <c r="BR15" s="663"/>
      <c r="BS15" s="664" t="s">
        <v>236</v>
      </c>
      <c r="BT15" s="664"/>
      <c r="BU15" s="664"/>
      <c r="BV15" s="664"/>
      <c r="BW15" s="664"/>
      <c r="BX15" s="664"/>
      <c r="BY15" s="664"/>
      <c r="BZ15" s="664"/>
      <c r="CA15" s="664"/>
      <c r="CB15" s="695"/>
      <c r="CD15" s="624" t="s">
        <v>261</v>
      </c>
      <c r="CE15" s="625"/>
      <c r="CF15" s="625"/>
      <c r="CG15" s="625"/>
      <c r="CH15" s="625"/>
      <c r="CI15" s="625"/>
      <c r="CJ15" s="625"/>
      <c r="CK15" s="625"/>
      <c r="CL15" s="625"/>
      <c r="CM15" s="625"/>
      <c r="CN15" s="625"/>
      <c r="CO15" s="625"/>
      <c r="CP15" s="625"/>
      <c r="CQ15" s="626"/>
      <c r="CR15" s="627">
        <v>680982</v>
      </c>
      <c r="CS15" s="628"/>
      <c r="CT15" s="628"/>
      <c r="CU15" s="628"/>
      <c r="CV15" s="628"/>
      <c r="CW15" s="628"/>
      <c r="CX15" s="628"/>
      <c r="CY15" s="629"/>
      <c r="CZ15" s="663">
        <v>11.7</v>
      </c>
      <c r="DA15" s="663"/>
      <c r="DB15" s="663"/>
      <c r="DC15" s="663"/>
      <c r="DD15" s="633">
        <v>22275</v>
      </c>
      <c r="DE15" s="628"/>
      <c r="DF15" s="628"/>
      <c r="DG15" s="628"/>
      <c r="DH15" s="628"/>
      <c r="DI15" s="628"/>
      <c r="DJ15" s="628"/>
      <c r="DK15" s="628"/>
      <c r="DL15" s="628"/>
      <c r="DM15" s="628"/>
      <c r="DN15" s="628"/>
      <c r="DO15" s="628"/>
      <c r="DP15" s="629"/>
      <c r="DQ15" s="633">
        <v>554653</v>
      </c>
      <c r="DR15" s="628"/>
      <c r="DS15" s="628"/>
      <c r="DT15" s="628"/>
      <c r="DU15" s="628"/>
      <c r="DV15" s="628"/>
      <c r="DW15" s="628"/>
      <c r="DX15" s="628"/>
      <c r="DY15" s="628"/>
      <c r="DZ15" s="628"/>
      <c r="EA15" s="628"/>
      <c r="EB15" s="628"/>
      <c r="EC15" s="662"/>
    </row>
    <row r="16" spans="2:143" ht="11.25" customHeight="1" x14ac:dyDescent="0.2">
      <c r="B16" s="624" t="s">
        <v>262</v>
      </c>
      <c r="C16" s="625"/>
      <c r="D16" s="625"/>
      <c r="E16" s="625"/>
      <c r="F16" s="625"/>
      <c r="G16" s="625"/>
      <c r="H16" s="625"/>
      <c r="I16" s="625"/>
      <c r="J16" s="625"/>
      <c r="K16" s="625"/>
      <c r="L16" s="625"/>
      <c r="M16" s="625"/>
      <c r="N16" s="625"/>
      <c r="O16" s="625"/>
      <c r="P16" s="625"/>
      <c r="Q16" s="626"/>
      <c r="R16" s="627">
        <v>5714</v>
      </c>
      <c r="S16" s="628"/>
      <c r="T16" s="628"/>
      <c r="U16" s="628"/>
      <c r="V16" s="628"/>
      <c r="W16" s="628"/>
      <c r="X16" s="628"/>
      <c r="Y16" s="629"/>
      <c r="Z16" s="663">
        <v>0.1</v>
      </c>
      <c r="AA16" s="663"/>
      <c r="AB16" s="663"/>
      <c r="AC16" s="663"/>
      <c r="AD16" s="664">
        <v>5714</v>
      </c>
      <c r="AE16" s="664"/>
      <c r="AF16" s="664"/>
      <c r="AG16" s="664"/>
      <c r="AH16" s="664"/>
      <c r="AI16" s="664"/>
      <c r="AJ16" s="664"/>
      <c r="AK16" s="664"/>
      <c r="AL16" s="630">
        <v>0.1</v>
      </c>
      <c r="AM16" s="631"/>
      <c r="AN16" s="631"/>
      <c r="AO16" s="665"/>
      <c r="AP16" s="624" t="s">
        <v>263</v>
      </c>
      <c r="AQ16" s="625"/>
      <c r="AR16" s="625"/>
      <c r="AS16" s="625"/>
      <c r="AT16" s="625"/>
      <c r="AU16" s="625"/>
      <c r="AV16" s="625"/>
      <c r="AW16" s="625"/>
      <c r="AX16" s="625"/>
      <c r="AY16" s="625"/>
      <c r="AZ16" s="625"/>
      <c r="BA16" s="625"/>
      <c r="BB16" s="625"/>
      <c r="BC16" s="625"/>
      <c r="BD16" s="625"/>
      <c r="BE16" s="625"/>
      <c r="BF16" s="626"/>
      <c r="BG16" s="627" t="s">
        <v>176</v>
      </c>
      <c r="BH16" s="628"/>
      <c r="BI16" s="628"/>
      <c r="BJ16" s="628"/>
      <c r="BK16" s="628"/>
      <c r="BL16" s="628"/>
      <c r="BM16" s="628"/>
      <c r="BN16" s="629"/>
      <c r="BO16" s="663" t="s">
        <v>236</v>
      </c>
      <c r="BP16" s="663"/>
      <c r="BQ16" s="663"/>
      <c r="BR16" s="663"/>
      <c r="BS16" s="664" t="s">
        <v>176</v>
      </c>
      <c r="BT16" s="664"/>
      <c r="BU16" s="664"/>
      <c r="BV16" s="664"/>
      <c r="BW16" s="664"/>
      <c r="BX16" s="664"/>
      <c r="BY16" s="664"/>
      <c r="BZ16" s="664"/>
      <c r="CA16" s="664"/>
      <c r="CB16" s="695"/>
      <c r="CD16" s="624" t="s">
        <v>264</v>
      </c>
      <c r="CE16" s="625"/>
      <c r="CF16" s="625"/>
      <c r="CG16" s="625"/>
      <c r="CH16" s="625"/>
      <c r="CI16" s="625"/>
      <c r="CJ16" s="625"/>
      <c r="CK16" s="625"/>
      <c r="CL16" s="625"/>
      <c r="CM16" s="625"/>
      <c r="CN16" s="625"/>
      <c r="CO16" s="625"/>
      <c r="CP16" s="625"/>
      <c r="CQ16" s="626"/>
      <c r="CR16" s="627">
        <v>259808</v>
      </c>
      <c r="CS16" s="628"/>
      <c r="CT16" s="628"/>
      <c r="CU16" s="628"/>
      <c r="CV16" s="628"/>
      <c r="CW16" s="628"/>
      <c r="CX16" s="628"/>
      <c r="CY16" s="629"/>
      <c r="CZ16" s="663">
        <v>4.5</v>
      </c>
      <c r="DA16" s="663"/>
      <c r="DB16" s="663"/>
      <c r="DC16" s="663"/>
      <c r="DD16" s="633" t="s">
        <v>236</v>
      </c>
      <c r="DE16" s="628"/>
      <c r="DF16" s="628"/>
      <c r="DG16" s="628"/>
      <c r="DH16" s="628"/>
      <c r="DI16" s="628"/>
      <c r="DJ16" s="628"/>
      <c r="DK16" s="628"/>
      <c r="DL16" s="628"/>
      <c r="DM16" s="628"/>
      <c r="DN16" s="628"/>
      <c r="DO16" s="628"/>
      <c r="DP16" s="629"/>
      <c r="DQ16" s="633">
        <v>196926</v>
      </c>
      <c r="DR16" s="628"/>
      <c r="DS16" s="628"/>
      <c r="DT16" s="628"/>
      <c r="DU16" s="628"/>
      <c r="DV16" s="628"/>
      <c r="DW16" s="628"/>
      <c r="DX16" s="628"/>
      <c r="DY16" s="628"/>
      <c r="DZ16" s="628"/>
      <c r="EA16" s="628"/>
      <c r="EB16" s="628"/>
      <c r="EC16" s="662"/>
    </row>
    <row r="17" spans="2:133" ht="11.25" customHeight="1" x14ac:dyDescent="0.2">
      <c r="B17" s="624" t="s">
        <v>265</v>
      </c>
      <c r="C17" s="625"/>
      <c r="D17" s="625"/>
      <c r="E17" s="625"/>
      <c r="F17" s="625"/>
      <c r="G17" s="625"/>
      <c r="H17" s="625"/>
      <c r="I17" s="625"/>
      <c r="J17" s="625"/>
      <c r="K17" s="625"/>
      <c r="L17" s="625"/>
      <c r="M17" s="625"/>
      <c r="N17" s="625"/>
      <c r="O17" s="625"/>
      <c r="P17" s="625"/>
      <c r="Q17" s="626"/>
      <c r="R17" s="627">
        <v>13537</v>
      </c>
      <c r="S17" s="628"/>
      <c r="T17" s="628"/>
      <c r="U17" s="628"/>
      <c r="V17" s="628"/>
      <c r="W17" s="628"/>
      <c r="X17" s="628"/>
      <c r="Y17" s="629"/>
      <c r="Z17" s="663">
        <v>0.2</v>
      </c>
      <c r="AA17" s="663"/>
      <c r="AB17" s="663"/>
      <c r="AC17" s="663"/>
      <c r="AD17" s="664">
        <v>13537</v>
      </c>
      <c r="AE17" s="664"/>
      <c r="AF17" s="664"/>
      <c r="AG17" s="664"/>
      <c r="AH17" s="664"/>
      <c r="AI17" s="664"/>
      <c r="AJ17" s="664"/>
      <c r="AK17" s="664"/>
      <c r="AL17" s="630">
        <v>0.3</v>
      </c>
      <c r="AM17" s="631"/>
      <c r="AN17" s="631"/>
      <c r="AO17" s="665"/>
      <c r="AP17" s="624" t="s">
        <v>266</v>
      </c>
      <c r="AQ17" s="625"/>
      <c r="AR17" s="625"/>
      <c r="AS17" s="625"/>
      <c r="AT17" s="625"/>
      <c r="AU17" s="625"/>
      <c r="AV17" s="625"/>
      <c r="AW17" s="625"/>
      <c r="AX17" s="625"/>
      <c r="AY17" s="625"/>
      <c r="AZ17" s="625"/>
      <c r="BA17" s="625"/>
      <c r="BB17" s="625"/>
      <c r="BC17" s="625"/>
      <c r="BD17" s="625"/>
      <c r="BE17" s="625"/>
      <c r="BF17" s="626"/>
      <c r="BG17" s="627" t="s">
        <v>176</v>
      </c>
      <c r="BH17" s="628"/>
      <c r="BI17" s="628"/>
      <c r="BJ17" s="628"/>
      <c r="BK17" s="628"/>
      <c r="BL17" s="628"/>
      <c r="BM17" s="628"/>
      <c r="BN17" s="629"/>
      <c r="BO17" s="663" t="s">
        <v>176</v>
      </c>
      <c r="BP17" s="663"/>
      <c r="BQ17" s="663"/>
      <c r="BR17" s="663"/>
      <c r="BS17" s="664" t="s">
        <v>236</v>
      </c>
      <c r="BT17" s="664"/>
      <c r="BU17" s="664"/>
      <c r="BV17" s="664"/>
      <c r="BW17" s="664"/>
      <c r="BX17" s="664"/>
      <c r="BY17" s="664"/>
      <c r="BZ17" s="664"/>
      <c r="CA17" s="664"/>
      <c r="CB17" s="695"/>
      <c r="CD17" s="624" t="s">
        <v>267</v>
      </c>
      <c r="CE17" s="625"/>
      <c r="CF17" s="625"/>
      <c r="CG17" s="625"/>
      <c r="CH17" s="625"/>
      <c r="CI17" s="625"/>
      <c r="CJ17" s="625"/>
      <c r="CK17" s="625"/>
      <c r="CL17" s="625"/>
      <c r="CM17" s="625"/>
      <c r="CN17" s="625"/>
      <c r="CO17" s="625"/>
      <c r="CP17" s="625"/>
      <c r="CQ17" s="626"/>
      <c r="CR17" s="627">
        <v>549727</v>
      </c>
      <c r="CS17" s="628"/>
      <c r="CT17" s="628"/>
      <c r="CU17" s="628"/>
      <c r="CV17" s="628"/>
      <c r="CW17" s="628"/>
      <c r="CX17" s="628"/>
      <c r="CY17" s="629"/>
      <c r="CZ17" s="663">
        <v>9.4</v>
      </c>
      <c r="DA17" s="663"/>
      <c r="DB17" s="663"/>
      <c r="DC17" s="663"/>
      <c r="DD17" s="633" t="s">
        <v>236</v>
      </c>
      <c r="DE17" s="628"/>
      <c r="DF17" s="628"/>
      <c r="DG17" s="628"/>
      <c r="DH17" s="628"/>
      <c r="DI17" s="628"/>
      <c r="DJ17" s="628"/>
      <c r="DK17" s="628"/>
      <c r="DL17" s="628"/>
      <c r="DM17" s="628"/>
      <c r="DN17" s="628"/>
      <c r="DO17" s="628"/>
      <c r="DP17" s="629"/>
      <c r="DQ17" s="633">
        <v>534635</v>
      </c>
      <c r="DR17" s="628"/>
      <c r="DS17" s="628"/>
      <c r="DT17" s="628"/>
      <c r="DU17" s="628"/>
      <c r="DV17" s="628"/>
      <c r="DW17" s="628"/>
      <c r="DX17" s="628"/>
      <c r="DY17" s="628"/>
      <c r="DZ17" s="628"/>
      <c r="EA17" s="628"/>
      <c r="EB17" s="628"/>
      <c r="EC17" s="662"/>
    </row>
    <row r="18" spans="2:133" ht="11.25" customHeight="1" x14ac:dyDescent="0.2">
      <c r="B18" s="624" t="s">
        <v>268</v>
      </c>
      <c r="C18" s="625"/>
      <c r="D18" s="625"/>
      <c r="E18" s="625"/>
      <c r="F18" s="625"/>
      <c r="G18" s="625"/>
      <c r="H18" s="625"/>
      <c r="I18" s="625"/>
      <c r="J18" s="625"/>
      <c r="K18" s="625"/>
      <c r="L18" s="625"/>
      <c r="M18" s="625"/>
      <c r="N18" s="625"/>
      <c r="O18" s="625"/>
      <c r="P18" s="625"/>
      <c r="Q18" s="626"/>
      <c r="R18" s="627">
        <v>2666</v>
      </c>
      <c r="S18" s="628"/>
      <c r="T18" s="628"/>
      <c r="U18" s="628"/>
      <c r="V18" s="628"/>
      <c r="W18" s="628"/>
      <c r="X18" s="628"/>
      <c r="Y18" s="629"/>
      <c r="Z18" s="663">
        <v>0</v>
      </c>
      <c r="AA18" s="663"/>
      <c r="AB18" s="663"/>
      <c r="AC18" s="663"/>
      <c r="AD18" s="664">
        <v>2666</v>
      </c>
      <c r="AE18" s="664"/>
      <c r="AF18" s="664"/>
      <c r="AG18" s="664"/>
      <c r="AH18" s="664"/>
      <c r="AI18" s="664"/>
      <c r="AJ18" s="664"/>
      <c r="AK18" s="664"/>
      <c r="AL18" s="630">
        <v>0.1</v>
      </c>
      <c r="AM18" s="631"/>
      <c r="AN18" s="631"/>
      <c r="AO18" s="665"/>
      <c r="AP18" s="624" t="s">
        <v>269</v>
      </c>
      <c r="AQ18" s="625"/>
      <c r="AR18" s="625"/>
      <c r="AS18" s="625"/>
      <c r="AT18" s="625"/>
      <c r="AU18" s="625"/>
      <c r="AV18" s="625"/>
      <c r="AW18" s="625"/>
      <c r="AX18" s="625"/>
      <c r="AY18" s="625"/>
      <c r="AZ18" s="625"/>
      <c r="BA18" s="625"/>
      <c r="BB18" s="625"/>
      <c r="BC18" s="625"/>
      <c r="BD18" s="625"/>
      <c r="BE18" s="625"/>
      <c r="BF18" s="626"/>
      <c r="BG18" s="627" t="s">
        <v>176</v>
      </c>
      <c r="BH18" s="628"/>
      <c r="BI18" s="628"/>
      <c r="BJ18" s="628"/>
      <c r="BK18" s="628"/>
      <c r="BL18" s="628"/>
      <c r="BM18" s="628"/>
      <c r="BN18" s="629"/>
      <c r="BO18" s="663" t="s">
        <v>176</v>
      </c>
      <c r="BP18" s="663"/>
      <c r="BQ18" s="663"/>
      <c r="BR18" s="663"/>
      <c r="BS18" s="664" t="s">
        <v>236</v>
      </c>
      <c r="BT18" s="664"/>
      <c r="BU18" s="664"/>
      <c r="BV18" s="664"/>
      <c r="BW18" s="664"/>
      <c r="BX18" s="664"/>
      <c r="BY18" s="664"/>
      <c r="BZ18" s="664"/>
      <c r="CA18" s="664"/>
      <c r="CB18" s="695"/>
      <c r="CD18" s="624" t="s">
        <v>270</v>
      </c>
      <c r="CE18" s="625"/>
      <c r="CF18" s="625"/>
      <c r="CG18" s="625"/>
      <c r="CH18" s="625"/>
      <c r="CI18" s="625"/>
      <c r="CJ18" s="625"/>
      <c r="CK18" s="625"/>
      <c r="CL18" s="625"/>
      <c r="CM18" s="625"/>
      <c r="CN18" s="625"/>
      <c r="CO18" s="625"/>
      <c r="CP18" s="625"/>
      <c r="CQ18" s="626"/>
      <c r="CR18" s="627" t="s">
        <v>236</v>
      </c>
      <c r="CS18" s="628"/>
      <c r="CT18" s="628"/>
      <c r="CU18" s="628"/>
      <c r="CV18" s="628"/>
      <c r="CW18" s="628"/>
      <c r="CX18" s="628"/>
      <c r="CY18" s="629"/>
      <c r="CZ18" s="663" t="s">
        <v>236</v>
      </c>
      <c r="DA18" s="663"/>
      <c r="DB18" s="663"/>
      <c r="DC18" s="663"/>
      <c r="DD18" s="633" t="s">
        <v>176</v>
      </c>
      <c r="DE18" s="628"/>
      <c r="DF18" s="628"/>
      <c r="DG18" s="628"/>
      <c r="DH18" s="628"/>
      <c r="DI18" s="628"/>
      <c r="DJ18" s="628"/>
      <c r="DK18" s="628"/>
      <c r="DL18" s="628"/>
      <c r="DM18" s="628"/>
      <c r="DN18" s="628"/>
      <c r="DO18" s="628"/>
      <c r="DP18" s="629"/>
      <c r="DQ18" s="633" t="s">
        <v>176</v>
      </c>
      <c r="DR18" s="628"/>
      <c r="DS18" s="628"/>
      <c r="DT18" s="628"/>
      <c r="DU18" s="628"/>
      <c r="DV18" s="628"/>
      <c r="DW18" s="628"/>
      <c r="DX18" s="628"/>
      <c r="DY18" s="628"/>
      <c r="DZ18" s="628"/>
      <c r="EA18" s="628"/>
      <c r="EB18" s="628"/>
      <c r="EC18" s="662"/>
    </row>
    <row r="19" spans="2:133" ht="11.25" customHeight="1" x14ac:dyDescent="0.2">
      <c r="B19" s="624" t="s">
        <v>271</v>
      </c>
      <c r="C19" s="625"/>
      <c r="D19" s="625"/>
      <c r="E19" s="625"/>
      <c r="F19" s="625"/>
      <c r="G19" s="625"/>
      <c r="H19" s="625"/>
      <c r="I19" s="625"/>
      <c r="J19" s="625"/>
      <c r="K19" s="625"/>
      <c r="L19" s="625"/>
      <c r="M19" s="625"/>
      <c r="N19" s="625"/>
      <c r="O19" s="625"/>
      <c r="P19" s="625"/>
      <c r="Q19" s="626"/>
      <c r="R19" s="627">
        <v>2319</v>
      </c>
      <c r="S19" s="628"/>
      <c r="T19" s="628"/>
      <c r="U19" s="628"/>
      <c r="V19" s="628"/>
      <c r="W19" s="628"/>
      <c r="X19" s="628"/>
      <c r="Y19" s="629"/>
      <c r="Z19" s="663">
        <v>0</v>
      </c>
      <c r="AA19" s="663"/>
      <c r="AB19" s="663"/>
      <c r="AC19" s="663"/>
      <c r="AD19" s="664">
        <v>2319</v>
      </c>
      <c r="AE19" s="664"/>
      <c r="AF19" s="664"/>
      <c r="AG19" s="664"/>
      <c r="AH19" s="664"/>
      <c r="AI19" s="664"/>
      <c r="AJ19" s="664"/>
      <c r="AK19" s="664"/>
      <c r="AL19" s="630">
        <v>0.1</v>
      </c>
      <c r="AM19" s="631"/>
      <c r="AN19" s="631"/>
      <c r="AO19" s="665"/>
      <c r="AP19" s="624" t="s">
        <v>272</v>
      </c>
      <c r="AQ19" s="625"/>
      <c r="AR19" s="625"/>
      <c r="AS19" s="625"/>
      <c r="AT19" s="625"/>
      <c r="AU19" s="625"/>
      <c r="AV19" s="625"/>
      <c r="AW19" s="625"/>
      <c r="AX19" s="625"/>
      <c r="AY19" s="625"/>
      <c r="AZ19" s="625"/>
      <c r="BA19" s="625"/>
      <c r="BB19" s="625"/>
      <c r="BC19" s="625"/>
      <c r="BD19" s="625"/>
      <c r="BE19" s="625"/>
      <c r="BF19" s="626"/>
      <c r="BG19" s="627">
        <v>3866</v>
      </c>
      <c r="BH19" s="628"/>
      <c r="BI19" s="628"/>
      <c r="BJ19" s="628"/>
      <c r="BK19" s="628"/>
      <c r="BL19" s="628"/>
      <c r="BM19" s="628"/>
      <c r="BN19" s="629"/>
      <c r="BO19" s="663">
        <v>0.3</v>
      </c>
      <c r="BP19" s="663"/>
      <c r="BQ19" s="663"/>
      <c r="BR19" s="663"/>
      <c r="BS19" s="664" t="s">
        <v>176</v>
      </c>
      <c r="BT19" s="664"/>
      <c r="BU19" s="664"/>
      <c r="BV19" s="664"/>
      <c r="BW19" s="664"/>
      <c r="BX19" s="664"/>
      <c r="BY19" s="664"/>
      <c r="BZ19" s="664"/>
      <c r="CA19" s="664"/>
      <c r="CB19" s="695"/>
      <c r="CD19" s="624" t="s">
        <v>273</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236</v>
      </c>
      <c r="DA19" s="663"/>
      <c r="DB19" s="663"/>
      <c r="DC19" s="663"/>
      <c r="DD19" s="633" t="s">
        <v>236</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x14ac:dyDescent="0.2">
      <c r="B20" s="696" t="s">
        <v>274</v>
      </c>
      <c r="C20" s="697"/>
      <c r="D20" s="697"/>
      <c r="E20" s="697"/>
      <c r="F20" s="697"/>
      <c r="G20" s="697"/>
      <c r="H20" s="697"/>
      <c r="I20" s="697"/>
      <c r="J20" s="697"/>
      <c r="K20" s="697"/>
      <c r="L20" s="697"/>
      <c r="M20" s="697"/>
      <c r="N20" s="697"/>
      <c r="O20" s="697"/>
      <c r="P20" s="697"/>
      <c r="Q20" s="698"/>
      <c r="R20" s="627">
        <v>347</v>
      </c>
      <c r="S20" s="628"/>
      <c r="T20" s="628"/>
      <c r="U20" s="628"/>
      <c r="V20" s="628"/>
      <c r="W20" s="628"/>
      <c r="X20" s="628"/>
      <c r="Y20" s="629"/>
      <c r="Z20" s="663">
        <v>0</v>
      </c>
      <c r="AA20" s="663"/>
      <c r="AB20" s="663"/>
      <c r="AC20" s="663"/>
      <c r="AD20" s="664">
        <v>347</v>
      </c>
      <c r="AE20" s="664"/>
      <c r="AF20" s="664"/>
      <c r="AG20" s="664"/>
      <c r="AH20" s="664"/>
      <c r="AI20" s="664"/>
      <c r="AJ20" s="664"/>
      <c r="AK20" s="664"/>
      <c r="AL20" s="630">
        <v>0</v>
      </c>
      <c r="AM20" s="631"/>
      <c r="AN20" s="631"/>
      <c r="AO20" s="665"/>
      <c r="AP20" s="624" t="s">
        <v>275</v>
      </c>
      <c r="AQ20" s="625"/>
      <c r="AR20" s="625"/>
      <c r="AS20" s="625"/>
      <c r="AT20" s="625"/>
      <c r="AU20" s="625"/>
      <c r="AV20" s="625"/>
      <c r="AW20" s="625"/>
      <c r="AX20" s="625"/>
      <c r="AY20" s="625"/>
      <c r="AZ20" s="625"/>
      <c r="BA20" s="625"/>
      <c r="BB20" s="625"/>
      <c r="BC20" s="625"/>
      <c r="BD20" s="625"/>
      <c r="BE20" s="625"/>
      <c r="BF20" s="626"/>
      <c r="BG20" s="627">
        <v>3866</v>
      </c>
      <c r="BH20" s="628"/>
      <c r="BI20" s="628"/>
      <c r="BJ20" s="628"/>
      <c r="BK20" s="628"/>
      <c r="BL20" s="628"/>
      <c r="BM20" s="628"/>
      <c r="BN20" s="629"/>
      <c r="BO20" s="663">
        <v>0.3</v>
      </c>
      <c r="BP20" s="663"/>
      <c r="BQ20" s="663"/>
      <c r="BR20" s="663"/>
      <c r="BS20" s="664" t="s">
        <v>236</v>
      </c>
      <c r="BT20" s="664"/>
      <c r="BU20" s="664"/>
      <c r="BV20" s="664"/>
      <c r="BW20" s="664"/>
      <c r="BX20" s="664"/>
      <c r="BY20" s="664"/>
      <c r="BZ20" s="664"/>
      <c r="CA20" s="664"/>
      <c r="CB20" s="695"/>
      <c r="CD20" s="624" t="s">
        <v>276</v>
      </c>
      <c r="CE20" s="625"/>
      <c r="CF20" s="625"/>
      <c r="CG20" s="625"/>
      <c r="CH20" s="625"/>
      <c r="CI20" s="625"/>
      <c r="CJ20" s="625"/>
      <c r="CK20" s="625"/>
      <c r="CL20" s="625"/>
      <c r="CM20" s="625"/>
      <c r="CN20" s="625"/>
      <c r="CO20" s="625"/>
      <c r="CP20" s="625"/>
      <c r="CQ20" s="626"/>
      <c r="CR20" s="627">
        <v>5821362</v>
      </c>
      <c r="CS20" s="628"/>
      <c r="CT20" s="628"/>
      <c r="CU20" s="628"/>
      <c r="CV20" s="628"/>
      <c r="CW20" s="628"/>
      <c r="CX20" s="628"/>
      <c r="CY20" s="629"/>
      <c r="CZ20" s="663">
        <v>100</v>
      </c>
      <c r="DA20" s="663"/>
      <c r="DB20" s="663"/>
      <c r="DC20" s="663"/>
      <c r="DD20" s="633">
        <v>528442</v>
      </c>
      <c r="DE20" s="628"/>
      <c r="DF20" s="628"/>
      <c r="DG20" s="628"/>
      <c r="DH20" s="628"/>
      <c r="DI20" s="628"/>
      <c r="DJ20" s="628"/>
      <c r="DK20" s="628"/>
      <c r="DL20" s="628"/>
      <c r="DM20" s="628"/>
      <c r="DN20" s="628"/>
      <c r="DO20" s="628"/>
      <c r="DP20" s="629"/>
      <c r="DQ20" s="633">
        <v>4431508</v>
      </c>
      <c r="DR20" s="628"/>
      <c r="DS20" s="628"/>
      <c r="DT20" s="628"/>
      <c r="DU20" s="628"/>
      <c r="DV20" s="628"/>
      <c r="DW20" s="628"/>
      <c r="DX20" s="628"/>
      <c r="DY20" s="628"/>
      <c r="DZ20" s="628"/>
      <c r="EA20" s="628"/>
      <c r="EB20" s="628"/>
      <c r="EC20" s="662"/>
    </row>
    <row r="21" spans="2:133" ht="11.25" customHeight="1" x14ac:dyDescent="0.2">
      <c r="B21" s="624" t="s">
        <v>277</v>
      </c>
      <c r="C21" s="625"/>
      <c r="D21" s="625"/>
      <c r="E21" s="625"/>
      <c r="F21" s="625"/>
      <c r="G21" s="625"/>
      <c r="H21" s="625"/>
      <c r="I21" s="625"/>
      <c r="J21" s="625"/>
      <c r="K21" s="625"/>
      <c r="L21" s="625"/>
      <c r="M21" s="625"/>
      <c r="N21" s="625"/>
      <c r="O21" s="625"/>
      <c r="P21" s="625"/>
      <c r="Q21" s="626"/>
      <c r="R21" s="627">
        <v>2815189</v>
      </c>
      <c r="S21" s="628"/>
      <c r="T21" s="628"/>
      <c r="U21" s="628"/>
      <c r="V21" s="628"/>
      <c r="W21" s="628"/>
      <c r="X21" s="628"/>
      <c r="Y21" s="629"/>
      <c r="Z21" s="663">
        <v>41.6</v>
      </c>
      <c r="AA21" s="663"/>
      <c r="AB21" s="663"/>
      <c r="AC21" s="663"/>
      <c r="AD21" s="664">
        <v>2397514</v>
      </c>
      <c r="AE21" s="664"/>
      <c r="AF21" s="664"/>
      <c r="AG21" s="664"/>
      <c r="AH21" s="664"/>
      <c r="AI21" s="664"/>
      <c r="AJ21" s="664"/>
      <c r="AK21" s="664"/>
      <c r="AL21" s="630">
        <v>59.9</v>
      </c>
      <c r="AM21" s="631"/>
      <c r="AN21" s="631"/>
      <c r="AO21" s="665"/>
      <c r="AP21" s="624" t="s">
        <v>278</v>
      </c>
      <c r="AQ21" s="699"/>
      <c r="AR21" s="699"/>
      <c r="AS21" s="699"/>
      <c r="AT21" s="699"/>
      <c r="AU21" s="699"/>
      <c r="AV21" s="699"/>
      <c r="AW21" s="699"/>
      <c r="AX21" s="699"/>
      <c r="AY21" s="699"/>
      <c r="AZ21" s="699"/>
      <c r="BA21" s="699"/>
      <c r="BB21" s="699"/>
      <c r="BC21" s="699"/>
      <c r="BD21" s="699"/>
      <c r="BE21" s="699"/>
      <c r="BF21" s="700"/>
      <c r="BG21" s="627">
        <v>3866</v>
      </c>
      <c r="BH21" s="628"/>
      <c r="BI21" s="628"/>
      <c r="BJ21" s="628"/>
      <c r="BK21" s="628"/>
      <c r="BL21" s="628"/>
      <c r="BM21" s="628"/>
      <c r="BN21" s="629"/>
      <c r="BO21" s="663">
        <v>0.3</v>
      </c>
      <c r="BP21" s="663"/>
      <c r="BQ21" s="663"/>
      <c r="BR21" s="663"/>
      <c r="BS21" s="664" t="s">
        <v>236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279</v>
      </c>
      <c r="C22" s="625"/>
      <c r="D22" s="625"/>
      <c r="E22" s="625"/>
      <c r="F22" s="625"/>
      <c r="G22" s="625"/>
      <c r="H22" s="625"/>
      <c r="I22" s="625"/>
      <c r="J22" s="625"/>
      <c r="K22" s="625"/>
      <c r="L22" s="625"/>
      <c r="M22" s="625"/>
      <c r="N22" s="625"/>
      <c r="O22" s="625"/>
      <c r="P22" s="625"/>
      <c r="Q22" s="626"/>
      <c r="R22" s="627">
        <v>2397514</v>
      </c>
      <c r="S22" s="628"/>
      <c r="T22" s="628"/>
      <c r="U22" s="628"/>
      <c r="V22" s="628"/>
      <c r="W22" s="628"/>
      <c r="X22" s="628"/>
      <c r="Y22" s="629"/>
      <c r="Z22" s="663">
        <v>35.4</v>
      </c>
      <c r="AA22" s="663"/>
      <c r="AB22" s="663"/>
      <c r="AC22" s="663"/>
      <c r="AD22" s="664">
        <v>2397514</v>
      </c>
      <c r="AE22" s="664"/>
      <c r="AF22" s="664"/>
      <c r="AG22" s="664"/>
      <c r="AH22" s="664"/>
      <c r="AI22" s="664"/>
      <c r="AJ22" s="664"/>
      <c r="AK22" s="664"/>
      <c r="AL22" s="630">
        <v>59.9</v>
      </c>
      <c r="AM22" s="631"/>
      <c r="AN22" s="631"/>
      <c r="AO22" s="665"/>
      <c r="AP22" s="624" t="s">
        <v>280</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236</v>
      </c>
      <c r="BP22" s="663"/>
      <c r="BQ22" s="663"/>
      <c r="BR22" s="663"/>
      <c r="BS22" s="664" t="s">
        <v>176</v>
      </c>
      <c r="BT22" s="664"/>
      <c r="BU22" s="664"/>
      <c r="BV22" s="664"/>
      <c r="BW22" s="664"/>
      <c r="BX22" s="664"/>
      <c r="BY22" s="664"/>
      <c r="BZ22" s="664"/>
      <c r="CA22" s="664"/>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282</v>
      </c>
      <c r="C23" s="625"/>
      <c r="D23" s="625"/>
      <c r="E23" s="625"/>
      <c r="F23" s="625"/>
      <c r="G23" s="625"/>
      <c r="H23" s="625"/>
      <c r="I23" s="625"/>
      <c r="J23" s="625"/>
      <c r="K23" s="625"/>
      <c r="L23" s="625"/>
      <c r="M23" s="625"/>
      <c r="N23" s="625"/>
      <c r="O23" s="625"/>
      <c r="P23" s="625"/>
      <c r="Q23" s="626"/>
      <c r="R23" s="627">
        <v>417675</v>
      </c>
      <c r="S23" s="628"/>
      <c r="T23" s="628"/>
      <c r="U23" s="628"/>
      <c r="V23" s="628"/>
      <c r="W23" s="628"/>
      <c r="X23" s="628"/>
      <c r="Y23" s="629"/>
      <c r="Z23" s="663">
        <v>6.2</v>
      </c>
      <c r="AA23" s="663"/>
      <c r="AB23" s="663"/>
      <c r="AC23" s="663"/>
      <c r="AD23" s="664" t="s">
        <v>236</v>
      </c>
      <c r="AE23" s="664"/>
      <c r="AF23" s="664"/>
      <c r="AG23" s="664"/>
      <c r="AH23" s="664"/>
      <c r="AI23" s="664"/>
      <c r="AJ23" s="664"/>
      <c r="AK23" s="664"/>
      <c r="AL23" s="630" t="s">
        <v>236</v>
      </c>
      <c r="AM23" s="631"/>
      <c r="AN23" s="631"/>
      <c r="AO23" s="665"/>
      <c r="AP23" s="624" t="s">
        <v>283</v>
      </c>
      <c r="AQ23" s="699"/>
      <c r="AR23" s="699"/>
      <c r="AS23" s="699"/>
      <c r="AT23" s="699"/>
      <c r="AU23" s="699"/>
      <c r="AV23" s="699"/>
      <c r="AW23" s="699"/>
      <c r="AX23" s="699"/>
      <c r="AY23" s="699"/>
      <c r="AZ23" s="699"/>
      <c r="BA23" s="699"/>
      <c r="BB23" s="699"/>
      <c r="BC23" s="699"/>
      <c r="BD23" s="699"/>
      <c r="BE23" s="699"/>
      <c r="BF23" s="700"/>
      <c r="BG23" s="627" t="s">
        <v>176</v>
      </c>
      <c r="BH23" s="628"/>
      <c r="BI23" s="628"/>
      <c r="BJ23" s="628"/>
      <c r="BK23" s="628"/>
      <c r="BL23" s="628"/>
      <c r="BM23" s="628"/>
      <c r="BN23" s="629"/>
      <c r="BO23" s="663" t="s">
        <v>176</v>
      </c>
      <c r="BP23" s="663"/>
      <c r="BQ23" s="663"/>
      <c r="BR23" s="663"/>
      <c r="BS23" s="664" t="s">
        <v>236</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2">
      <c r="B24" s="624" t="s">
        <v>289</v>
      </c>
      <c r="C24" s="625"/>
      <c r="D24" s="625"/>
      <c r="E24" s="625"/>
      <c r="F24" s="625"/>
      <c r="G24" s="625"/>
      <c r="H24" s="625"/>
      <c r="I24" s="625"/>
      <c r="J24" s="625"/>
      <c r="K24" s="625"/>
      <c r="L24" s="625"/>
      <c r="M24" s="625"/>
      <c r="N24" s="625"/>
      <c r="O24" s="625"/>
      <c r="P24" s="625"/>
      <c r="Q24" s="626"/>
      <c r="R24" s="627" t="s">
        <v>236</v>
      </c>
      <c r="S24" s="628"/>
      <c r="T24" s="628"/>
      <c r="U24" s="628"/>
      <c r="V24" s="628"/>
      <c r="W24" s="628"/>
      <c r="X24" s="628"/>
      <c r="Y24" s="629"/>
      <c r="Z24" s="663" t="s">
        <v>236</v>
      </c>
      <c r="AA24" s="663"/>
      <c r="AB24" s="663"/>
      <c r="AC24" s="663"/>
      <c r="AD24" s="664" t="s">
        <v>176</v>
      </c>
      <c r="AE24" s="664"/>
      <c r="AF24" s="664"/>
      <c r="AG24" s="664"/>
      <c r="AH24" s="664"/>
      <c r="AI24" s="664"/>
      <c r="AJ24" s="664"/>
      <c r="AK24" s="664"/>
      <c r="AL24" s="630" t="s">
        <v>236</v>
      </c>
      <c r="AM24" s="631"/>
      <c r="AN24" s="631"/>
      <c r="AO24" s="665"/>
      <c r="AP24" s="624" t="s">
        <v>290</v>
      </c>
      <c r="AQ24" s="699"/>
      <c r="AR24" s="699"/>
      <c r="AS24" s="699"/>
      <c r="AT24" s="699"/>
      <c r="AU24" s="699"/>
      <c r="AV24" s="699"/>
      <c r="AW24" s="699"/>
      <c r="AX24" s="699"/>
      <c r="AY24" s="699"/>
      <c r="AZ24" s="699"/>
      <c r="BA24" s="699"/>
      <c r="BB24" s="699"/>
      <c r="BC24" s="699"/>
      <c r="BD24" s="699"/>
      <c r="BE24" s="699"/>
      <c r="BF24" s="700"/>
      <c r="BG24" s="627" t="s">
        <v>176</v>
      </c>
      <c r="BH24" s="628"/>
      <c r="BI24" s="628"/>
      <c r="BJ24" s="628"/>
      <c r="BK24" s="628"/>
      <c r="BL24" s="628"/>
      <c r="BM24" s="628"/>
      <c r="BN24" s="629"/>
      <c r="BO24" s="663" t="s">
        <v>176</v>
      </c>
      <c r="BP24" s="663"/>
      <c r="BQ24" s="663"/>
      <c r="BR24" s="663"/>
      <c r="BS24" s="664" t="s">
        <v>236</v>
      </c>
      <c r="BT24" s="664"/>
      <c r="BU24" s="664"/>
      <c r="BV24" s="664"/>
      <c r="BW24" s="664"/>
      <c r="BX24" s="664"/>
      <c r="BY24" s="664"/>
      <c r="BZ24" s="664"/>
      <c r="CA24" s="664"/>
      <c r="CB24" s="695"/>
      <c r="CD24" s="676" t="s">
        <v>291</v>
      </c>
      <c r="CE24" s="677"/>
      <c r="CF24" s="677"/>
      <c r="CG24" s="677"/>
      <c r="CH24" s="677"/>
      <c r="CI24" s="677"/>
      <c r="CJ24" s="677"/>
      <c r="CK24" s="677"/>
      <c r="CL24" s="677"/>
      <c r="CM24" s="677"/>
      <c r="CN24" s="677"/>
      <c r="CO24" s="677"/>
      <c r="CP24" s="677"/>
      <c r="CQ24" s="678"/>
      <c r="CR24" s="673">
        <v>2166373</v>
      </c>
      <c r="CS24" s="674"/>
      <c r="CT24" s="674"/>
      <c r="CU24" s="674"/>
      <c r="CV24" s="674"/>
      <c r="CW24" s="674"/>
      <c r="CX24" s="674"/>
      <c r="CY24" s="702"/>
      <c r="CZ24" s="703">
        <v>37.200000000000003</v>
      </c>
      <c r="DA24" s="686"/>
      <c r="DB24" s="686"/>
      <c r="DC24" s="705"/>
      <c r="DD24" s="701">
        <v>1798587</v>
      </c>
      <c r="DE24" s="674"/>
      <c r="DF24" s="674"/>
      <c r="DG24" s="674"/>
      <c r="DH24" s="674"/>
      <c r="DI24" s="674"/>
      <c r="DJ24" s="674"/>
      <c r="DK24" s="702"/>
      <c r="DL24" s="701">
        <v>1775628</v>
      </c>
      <c r="DM24" s="674"/>
      <c r="DN24" s="674"/>
      <c r="DO24" s="674"/>
      <c r="DP24" s="674"/>
      <c r="DQ24" s="674"/>
      <c r="DR24" s="674"/>
      <c r="DS24" s="674"/>
      <c r="DT24" s="674"/>
      <c r="DU24" s="674"/>
      <c r="DV24" s="702"/>
      <c r="DW24" s="703">
        <v>43.8</v>
      </c>
      <c r="DX24" s="686"/>
      <c r="DY24" s="686"/>
      <c r="DZ24" s="686"/>
      <c r="EA24" s="686"/>
      <c r="EB24" s="686"/>
      <c r="EC24" s="704"/>
    </row>
    <row r="25" spans="2:133" ht="11.25" customHeight="1" x14ac:dyDescent="0.2">
      <c r="B25" s="624" t="s">
        <v>292</v>
      </c>
      <c r="C25" s="625"/>
      <c r="D25" s="625"/>
      <c r="E25" s="625"/>
      <c r="F25" s="625"/>
      <c r="G25" s="625"/>
      <c r="H25" s="625"/>
      <c r="I25" s="625"/>
      <c r="J25" s="625"/>
      <c r="K25" s="625"/>
      <c r="L25" s="625"/>
      <c r="M25" s="625"/>
      <c r="N25" s="625"/>
      <c r="O25" s="625"/>
      <c r="P25" s="625"/>
      <c r="Q25" s="626"/>
      <c r="R25" s="627">
        <v>4397395</v>
      </c>
      <c r="S25" s="628"/>
      <c r="T25" s="628"/>
      <c r="U25" s="628"/>
      <c r="V25" s="628"/>
      <c r="W25" s="628"/>
      <c r="X25" s="628"/>
      <c r="Y25" s="629"/>
      <c r="Z25" s="663">
        <v>65</v>
      </c>
      <c r="AA25" s="663"/>
      <c r="AB25" s="663"/>
      <c r="AC25" s="663"/>
      <c r="AD25" s="664">
        <v>3979720</v>
      </c>
      <c r="AE25" s="664"/>
      <c r="AF25" s="664"/>
      <c r="AG25" s="664"/>
      <c r="AH25" s="664"/>
      <c r="AI25" s="664"/>
      <c r="AJ25" s="664"/>
      <c r="AK25" s="664"/>
      <c r="AL25" s="630">
        <v>99.4</v>
      </c>
      <c r="AM25" s="631"/>
      <c r="AN25" s="631"/>
      <c r="AO25" s="665"/>
      <c r="AP25" s="624" t="s">
        <v>293</v>
      </c>
      <c r="AQ25" s="699"/>
      <c r="AR25" s="699"/>
      <c r="AS25" s="699"/>
      <c r="AT25" s="699"/>
      <c r="AU25" s="699"/>
      <c r="AV25" s="699"/>
      <c r="AW25" s="699"/>
      <c r="AX25" s="699"/>
      <c r="AY25" s="699"/>
      <c r="AZ25" s="699"/>
      <c r="BA25" s="699"/>
      <c r="BB25" s="699"/>
      <c r="BC25" s="699"/>
      <c r="BD25" s="699"/>
      <c r="BE25" s="699"/>
      <c r="BF25" s="700"/>
      <c r="BG25" s="627" t="s">
        <v>176</v>
      </c>
      <c r="BH25" s="628"/>
      <c r="BI25" s="628"/>
      <c r="BJ25" s="628"/>
      <c r="BK25" s="628"/>
      <c r="BL25" s="628"/>
      <c r="BM25" s="628"/>
      <c r="BN25" s="629"/>
      <c r="BO25" s="663" t="s">
        <v>176</v>
      </c>
      <c r="BP25" s="663"/>
      <c r="BQ25" s="663"/>
      <c r="BR25" s="663"/>
      <c r="BS25" s="664" t="s">
        <v>176</v>
      </c>
      <c r="BT25" s="664"/>
      <c r="BU25" s="664"/>
      <c r="BV25" s="664"/>
      <c r="BW25" s="664"/>
      <c r="BX25" s="664"/>
      <c r="BY25" s="664"/>
      <c r="BZ25" s="664"/>
      <c r="CA25" s="664"/>
      <c r="CB25" s="695"/>
      <c r="CD25" s="624" t="s">
        <v>294</v>
      </c>
      <c r="CE25" s="625"/>
      <c r="CF25" s="625"/>
      <c r="CG25" s="625"/>
      <c r="CH25" s="625"/>
      <c r="CI25" s="625"/>
      <c r="CJ25" s="625"/>
      <c r="CK25" s="625"/>
      <c r="CL25" s="625"/>
      <c r="CM25" s="625"/>
      <c r="CN25" s="625"/>
      <c r="CO25" s="625"/>
      <c r="CP25" s="625"/>
      <c r="CQ25" s="626"/>
      <c r="CR25" s="627">
        <v>1256967</v>
      </c>
      <c r="CS25" s="636"/>
      <c r="CT25" s="636"/>
      <c r="CU25" s="636"/>
      <c r="CV25" s="636"/>
      <c r="CW25" s="636"/>
      <c r="CX25" s="636"/>
      <c r="CY25" s="637"/>
      <c r="CZ25" s="630">
        <v>21.6</v>
      </c>
      <c r="DA25" s="638"/>
      <c r="DB25" s="638"/>
      <c r="DC25" s="639"/>
      <c r="DD25" s="633">
        <v>1174329</v>
      </c>
      <c r="DE25" s="636"/>
      <c r="DF25" s="636"/>
      <c r="DG25" s="636"/>
      <c r="DH25" s="636"/>
      <c r="DI25" s="636"/>
      <c r="DJ25" s="636"/>
      <c r="DK25" s="637"/>
      <c r="DL25" s="633">
        <v>1155782</v>
      </c>
      <c r="DM25" s="636"/>
      <c r="DN25" s="636"/>
      <c r="DO25" s="636"/>
      <c r="DP25" s="636"/>
      <c r="DQ25" s="636"/>
      <c r="DR25" s="636"/>
      <c r="DS25" s="636"/>
      <c r="DT25" s="636"/>
      <c r="DU25" s="636"/>
      <c r="DV25" s="637"/>
      <c r="DW25" s="630">
        <v>28.5</v>
      </c>
      <c r="DX25" s="638"/>
      <c r="DY25" s="638"/>
      <c r="DZ25" s="638"/>
      <c r="EA25" s="638"/>
      <c r="EB25" s="638"/>
      <c r="EC25" s="652"/>
    </row>
    <row r="26" spans="2:133" ht="11.25" customHeight="1" x14ac:dyDescent="0.2">
      <c r="B26" s="624" t="s">
        <v>295</v>
      </c>
      <c r="C26" s="625"/>
      <c r="D26" s="625"/>
      <c r="E26" s="625"/>
      <c r="F26" s="625"/>
      <c r="G26" s="625"/>
      <c r="H26" s="625"/>
      <c r="I26" s="625"/>
      <c r="J26" s="625"/>
      <c r="K26" s="625"/>
      <c r="L26" s="625"/>
      <c r="M26" s="625"/>
      <c r="N26" s="625"/>
      <c r="O26" s="625"/>
      <c r="P26" s="625"/>
      <c r="Q26" s="626"/>
      <c r="R26" s="627">
        <v>1111</v>
      </c>
      <c r="S26" s="628"/>
      <c r="T26" s="628"/>
      <c r="U26" s="628"/>
      <c r="V26" s="628"/>
      <c r="W26" s="628"/>
      <c r="X26" s="628"/>
      <c r="Y26" s="629"/>
      <c r="Z26" s="663">
        <v>0</v>
      </c>
      <c r="AA26" s="663"/>
      <c r="AB26" s="663"/>
      <c r="AC26" s="663"/>
      <c r="AD26" s="664">
        <v>1111</v>
      </c>
      <c r="AE26" s="664"/>
      <c r="AF26" s="664"/>
      <c r="AG26" s="664"/>
      <c r="AH26" s="664"/>
      <c r="AI26" s="664"/>
      <c r="AJ26" s="664"/>
      <c r="AK26" s="664"/>
      <c r="AL26" s="630">
        <v>0</v>
      </c>
      <c r="AM26" s="631"/>
      <c r="AN26" s="631"/>
      <c r="AO26" s="665"/>
      <c r="AP26" s="624" t="s">
        <v>296</v>
      </c>
      <c r="AQ26" s="699"/>
      <c r="AR26" s="699"/>
      <c r="AS26" s="699"/>
      <c r="AT26" s="699"/>
      <c r="AU26" s="699"/>
      <c r="AV26" s="699"/>
      <c r="AW26" s="699"/>
      <c r="AX26" s="699"/>
      <c r="AY26" s="699"/>
      <c r="AZ26" s="699"/>
      <c r="BA26" s="699"/>
      <c r="BB26" s="699"/>
      <c r="BC26" s="699"/>
      <c r="BD26" s="699"/>
      <c r="BE26" s="699"/>
      <c r="BF26" s="700"/>
      <c r="BG26" s="627" t="s">
        <v>176</v>
      </c>
      <c r="BH26" s="628"/>
      <c r="BI26" s="628"/>
      <c r="BJ26" s="628"/>
      <c r="BK26" s="628"/>
      <c r="BL26" s="628"/>
      <c r="BM26" s="628"/>
      <c r="BN26" s="629"/>
      <c r="BO26" s="663" t="s">
        <v>176</v>
      </c>
      <c r="BP26" s="663"/>
      <c r="BQ26" s="663"/>
      <c r="BR26" s="663"/>
      <c r="BS26" s="664" t="s">
        <v>236</v>
      </c>
      <c r="BT26" s="664"/>
      <c r="BU26" s="664"/>
      <c r="BV26" s="664"/>
      <c r="BW26" s="664"/>
      <c r="BX26" s="664"/>
      <c r="BY26" s="664"/>
      <c r="BZ26" s="664"/>
      <c r="CA26" s="664"/>
      <c r="CB26" s="695"/>
      <c r="CD26" s="624" t="s">
        <v>297</v>
      </c>
      <c r="CE26" s="625"/>
      <c r="CF26" s="625"/>
      <c r="CG26" s="625"/>
      <c r="CH26" s="625"/>
      <c r="CI26" s="625"/>
      <c r="CJ26" s="625"/>
      <c r="CK26" s="625"/>
      <c r="CL26" s="625"/>
      <c r="CM26" s="625"/>
      <c r="CN26" s="625"/>
      <c r="CO26" s="625"/>
      <c r="CP26" s="625"/>
      <c r="CQ26" s="626"/>
      <c r="CR26" s="627">
        <v>748860</v>
      </c>
      <c r="CS26" s="628"/>
      <c r="CT26" s="628"/>
      <c r="CU26" s="628"/>
      <c r="CV26" s="628"/>
      <c r="CW26" s="628"/>
      <c r="CX26" s="628"/>
      <c r="CY26" s="629"/>
      <c r="CZ26" s="630">
        <v>12.9</v>
      </c>
      <c r="DA26" s="638"/>
      <c r="DB26" s="638"/>
      <c r="DC26" s="639"/>
      <c r="DD26" s="633">
        <v>703401</v>
      </c>
      <c r="DE26" s="628"/>
      <c r="DF26" s="628"/>
      <c r="DG26" s="628"/>
      <c r="DH26" s="628"/>
      <c r="DI26" s="628"/>
      <c r="DJ26" s="628"/>
      <c r="DK26" s="629"/>
      <c r="DL26" s="633" t="s">
        <v>176</v>
      </c>
      <c r="DM26" s="628"/>
      <c r="DN26" s="628"/>
      <c r="DO26" s="628"/>
      <c r="DP26" s="628"/>
      <c r="DQ26" s="628"/>
      <c r="DR26" s="628"/>
      <c r="DS26" s="628"/>
      <c r="DT26" s="628"/>
      <c r="DU26" s="628"/>
      <c r="DV26" s="629"/>
      <c r="DW26" s="630" t="s">
        <v>236</v>
      </c>
      <c r="DX26" s="638"/>
      <c r="DY26" s="638"/>
      <c r="DZ26" s="638"/>
      <c r="EA26" s="638"/>
      <c r="EB26" s="638"/>
      <c r="EC26" s="652"/>
    </row>
    <row r="27" spans="2:133" ht="11.25" customHeight="1" x14ac:dyDescent="0.2">
      <c r="B27" s="624" t="s">
        <v>298</v>
      </c>
      <c r="C27" s="625"/>
      <c r="D27" s="625"/>
      <c r="E27" s="625"/>
      <c r="F27" s="625"/>
      <c r="G27" s="625"/>
      <c r="H27" s="625"/>
      <c r="I27" s="625"/>
      <c r="J27" s="625"/>
      <c r="K27" s="625"/>
      <c r="L27" s="625"/>
      <c r="M27" s="625"/>
      <c r="N27" s="625"/>
      <c r="O27" s="625"/>
      <c r="P27" s="625"/>
      <c r="Q27" s="626"/>
      <c r="R27" s="627">
        <v>2560</v>
      </c>
      <c r="S27" s="628"/>
      <c r="T27" s="628"/>
      <c r="U27" s="628"/>
      <c r="V27" s="628"/>
      <c r="W27" s="628"/>
      <c r="X27" s="628"/>
      <c r="Y27" s="629"/>
      <c r="Z27" s="663">
        <v>0</v>
      </c>
      <c r="AA27" s="663"/>
      <c r="AB27" s="663"/>
      <c r="AC27" s="663"/>
      <c r="AD27" s="664" t="s">
        <v>236</v>
      </c>
      <c r="AE27" s="664"/>
      <c r="AF27" s="664"/>
      <c r="AG27" s="664"/>
      <c r="AH27" s="664"/>
      <c r="AI27" s="664"/>
      <c r="AJ27" s="664"/>
      <c r="AK27" s="664"/>
      <c r="AL27" s="630" t="s">
        <v>176</v>
      </c>
      <c r="AM27" s="631"/>
      <c r="AN27" s="631"/>
      <c r="AO27" s="665"/>
      <c r="AP27" s="624" t="s">
        <v>299</v>
      </c>
      <c r="AQ27" s="625"/>
      <c r="AR27" s="625"/>
      <c r="AS27" s="625"/>
      <c r="AT27" s="625"/>
      <c r="AU27" s="625"/>
      <c r="AV27" s="625"/>
      <c r="AW27" s="625"/>
      <c r="AX27" s="625"/>
      <c r="AY27" s="625"/>
      <c r="AZ27" s="625"/>
      <c r="BA27" s="625"/>
      <c r="BB27" s="625"/>
      <c r="BC27" s="625"/>
      <c r="BD27" s="625"/>
      <c r="BE27" s="625"/>
      <c r="BF27" s="626"/>
      <c r="BG27" s="627">
        <v>1284861</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300</v>
      </c>
      <c r="CE27" s="625"/>
      <c r="CF27" s="625"/>
      <c r="CG27" s="625"/>
      <c r="CH27" s="625"/>
      <c r="CI27" s="625"/>
      <c r="CJ27" s="625"/>
      <c r="CK27" s="625"/>
      <c r="CL27" s="625"/>
      <c r="CM27" s="625"/>
      <c r="CN27" s="625"/>
      <c r="CO27" s="625"/>
      <c r="CP27" s="625"/>
      <c r="CQ27" s="626"/>
      <c r="CR27" s="627">
        <v>359679</v>
      </c>
      <c r="CS27" s="636"/>
      <c r="CT27" s="636"/>
      <c r="CU27" s="636"/>
      <c r="CV27" s="636"/>
      <c r="CW27" s="636"/>
      <c r="CX27" s="636"/>
      <c r="CY27" s="637"/>
      <c r="CZ27" s="630">
        <v>6.2</v>
      </c>
      <c r="DA27" s="638"/>
      <c r="DB27" s="638"/>
      <c r="DC27" s="639"/>
      <c r="DD27" s="633">
        <v>89623</v>
      </c>
      <c r="DE27" s="636"/>
      <c r="DF27" s="636"/>
      <c r="DG27" s="636"/>
      <c r="DH27" s="636"/>
      <c r="DI27" s="636"/>
      <c r="DJ27" s="636"/>
      <c r="DK27" s="637"/>
      <c r="DL27" s="633">
        <v>85211</v>
      </c>
      <c r="DM27" s="636"/>
      <c r="DN27" s="636"/>
      <c r="DO27" s="636"/>
      <c r="DP27" s="636"/>
      <c r="DQ27" s="636"/>
      <c r="DR27" s="636"/>
      <c r="DS27" s="636"/>
      <c r="DT27" s="636"/>
      <c r="DU27" s="636"/>
      <c r="DV27" s="637"/>
      <c r="DW27" s="630">
        <v>2.1</v>
      </c>
      <c r="DX27" s="638"/>
      <c r="DY27" s="638"/>
      <c r="DZ27" s="638"/>
      <c r="EA27" s="638"/>
      <c r="EB27" s="638"/>
      <c r="EC27" s="652"/>
    </row>
    <row r="28" spans="2:133" ht="11.25" customHeight="1" x14ac:dyDescent="0.2">
      <c r="B28" s="624" t="s">
        <v>301</v>
      </c>
      <c r="C28" s="625"/>
      <c r="D28" s="625"/>
      <c r="E28" s="625"/>
      <c r="F28" s="625"/>
      <c r="G28" s="625"/>
      <c r="H28" s="625"/>
      <c r="I28" s="625"/>
      <c r="J28" s="625"/>
      <c r="K28" s="625"/>
      <c r="L28" s="625"/>
      <c r="M28" s="625"/>
      <c r="N28" s="625"/>
      <c r="O28" s="625"/>
      <c r="P28" s="625"/>
      <c r="Q28" s="626"/>
      <c r="R28" s="627">
        <v>66400</v>
      </c>
      <c r="S28" s="628"/>
      <c r="T28" s="628"/>
      <c r="U28" s="628"/>
      <c r="V28" s="628"/>
      <c r="W28" s="628"/>
      <c r="X28" s="628"/>
      <c r="Y28" s="629"/>
      <c r="Z28" s="663">
        <v>1</v>
      </c>
      <c r="AA28" s="663"/>
      <c r="AB28" s="663"/>
      <c r="AC28" s="663"/>
      <c r="AD28" s="664">
        <v>2012</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302</v>
      </c>
      <c r="CE28" s="625"/>
      <c r="CF28" s="625"/>
      <c r="CG28" s="625"/>
      <c r="CH28" s="625"/>
      <c r="CI28" s="625"/>
      <c r="CJ28" s="625"/>
      <c r="CK28" s="625"/>
      <c r="CL28" s="625"/>
      <c r="CM28" s="625"/>
      <c r="CN28" s="625"/>
      <c r="CO28" s="625"/>
      <c r="CP28" s="625"/>
      <c r="CQ28" s="626"/>
      <c r="CR28" s="627">
        <v>549727</v>
      </c>
      <c r="CS28" s="628"/>
      <c r="CT28" s="628"/>
      <c r="CU28" s="628"/>
      <c r="CV28" s="628"/>
      <c r="CW28" s="628"/>
      <c r="CX28" s="628"/>
      <c r="CY28" s="629"/>
      <c r="CZ28" s="630">
        <v>9.4</v>
      </c>
      <c r="DA28" s="638"/>
      <c r="DB28" s="638"/>
      <c r="DC28" s="639"/>
      <c r="DD28" s="633">
        <v>534635</v>
      </c>
      <c r="DE28" s="628"/>
      <c r="DF28" s="628"/>
      <c r="DG28" s="628"/>
      <c r="DH28" s="628"/>
      <c r="DI28" s="628"/>
      <c r="DJ28" s="628"/>
      <c r="DK28" s="629"/>
      <c r="DL28" s="633">
        <v>534635</v>
      </c>
      <c r="DM28" s="628"/>
      <c r="DN28" s="628"/>
      <c r="DO28" s="628"/>
      <c r="DP28" s="628"/>
      <c r="DQ28" s="628"/>
      <c r="DR28" s="628"/>
      <c r="DS28" s="628"/>
      <c r="DT28" s="628"/>
      <c r="DU28" s="628"/>
      <c r="DV28" s="629"/>
      <c r="DW28" s="630">
        <v>13.2</v>
      </c>
      <c r="DX28" s="638"/>
      <c r="DY28" s="638"/>
      <c r="DZ28" s="638"/>
      <c r="EA28" s="638"/>
      <c r="EB28" s="638"/>
      <c r="EC28" s="652"/>
    </row>
    <row r="29" spans="2:133" ht="11.25" customHeight="1" x14ac:dyDescent="0.2">
      <c r="B29" s="624" t="s">
        <v>303</v>
      </c>
      <c r="C29" s="625"/>
      <c r="D29" s="625"/>
      <c r="E29" s="625"/>
      <c r="F29" s="625"/>
      <c r="G29" s="625"/>
      <c r="H29" s="625"/>
      <c r="I29" s="625"/>
      <c r="J29" s="625"/>
      <c r="K29" s="625"/>
      <c r="L29" s="625"/>
      <c r="M29" s="625"/>
      <c r="N29" s="625"/>
      <c r="O29" s="625"/>
      <c r="P29" s="625"/>
      <c r="Q29" s="626"/>
      <c r="R29" s="627">
        <v>54721</v>
      </c>
      <c r="S29" s="628"/>
      <c r="T29" s="628"/>
      <c r="U29" s="628"/>
      <c r="V29" s="628"/>
      <c r="W29" s="628"/>
      <c r="X29" s="628"/>
      <c r="Y29" s="629"/>
      <c r="Z29" s="663">
        <v>0.8</v>
      </c>
      <c r="AA29" s="663"/>
      <c r="AB29" s="663"/>
      <c r="AC29" s="663"/>
      <c r="AD29" s="664" t="s">
        <v>236</v>
      </c>
      <c r="AE29" s="664"/>
      <c r="AF29" s="664"/>
      <c r="AG29" s="664"/>
      <c r="AH29" s="664"/>
      <c r="AI29" s="664"/>
      <c r="AJ29" s="664"/>
      <c r="AK29" s="664"/>
      <c r="AL29" s="630" t="s">
        <v>236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304</v>
      </c>
      <c r="CE29" s="641"/>
      <c r="CF29" s="624" t="s">
        <v>305</v>
      </c>
      <c r="CG29" s="625"/>
      <c r="CH29" s="625"/>
      <c r="CI29" s="625"/>
      <c r="CJ29" s="625"/>
      <c r="CK29" s="625"/>
      <c r="CL29" s="625"/>
      <c r="CM29" s="625"/>
      <c r="CN29" s="625"/>
      <c r="CO29" s="625"/>
      <c r="CP29" s="625"/>
      <c r="CQ29" s="626"/>
      <c r="CR29" s="627">
        <v>549727</v>
      </c>
      <c r="CS29" s="636"/>
      <c r="CT29" s="636"/>
      <c r="CU29" s="636"/>
      <c r="CV29" s="636"/>
      <c r="CW29" s="636"/>
      <c r="CX29" s="636"/>
      <c r="CY29" s="637"/>
      <c r="CZ29" s="630">
        <v>9.4</v>
      </c>
      <c r="DA29" s="638"/>
      <c r="DB29" s="638"/>
      <c r="DC29" s="639"/>
      <c r="DD29" s="633">
        <v>534635</v>
      </c>
      <c r="DE29" s="636"/>
      <c r="DF29" s="636"/>
      <c r="DG29" s="636"/>
      <c r="DH29" s="636"/>
      <c r="DI29" s="636"/>
      <c r="DJ29" s="636"/>
      <c r="DK29" s="637"/>
      <c r="DL29" s="633">
        <v>534635</v>
      </c>
      <c r="DM29" s="636"/>
      <c r="DN29" s="636"/>
      <c r="DO29" s="636"/>
      <c r="DP29" s="636"/>
      <c r="DQ29" s="636"/>
      <c r="DR29" s="636"/>
      <c r="DS29" s="636"/>
      <c r="DT29" s="636"/>
      <c r="DU29" s="636"/>
      <c r="DV29" s="637"/>
      <c r="DW29" s="630">
        <v>13.2</v>
      </c>
      <c r="DX29" s="638"/>
      <c r="DY29" s="638"/>
      <c r="DZ29" s="638"/>
      <c r="EA29" s="638"/>
      <c r="EB29" s="638"/>
      <c r="EC29" s="652"/>
    </row>
    <row r="30" spans="2:133" ht="11.25" customHeight="1" x14ac:dyDescent="0.2">
      <c r="B30" s="624" t="s">
        <v>306</v>
      </c>
      <c r="C30" s="625"/>
      <c r="D30" s="625"/>
      <c r="E30" s="625"/>
      <c r="F30" s="625"/>
      <c r="G30" s="625"/>
      <c r="H30" s="625"/>
      <c r="I30" s="625"/>
      <c r="J30" s="625"/>
      <c r="K30" s="625"/>
      <c r="L30" s="625"/>
      <c r="M30" s="625"/>
      <c r="N30" s="625"/>
      <c r="O30" s="625"/>
      <c r="P30" s="625"/>
      <c r="Q30" s="626"/>
      <c r="R30" s="627">
        <v>562837</v>
      </c>
      <c r="S30" s="628"/>
      <c r="T30" s="628"/>
      <c r="U30" s="628"/>
      <c r="V30" s="628"/>
      <c r="W30" s="628"/>
      <c r="X30" s="628"/>
      <c r="Y30" s="629"/>
      <c r="Z30" s="663">
        <v>8.3000000000000007</v>
      </c>
      <c r="AA30" s="663"/>
      <c r="AB30" s="663"/>
      <c r="AC30" s="663"/>
      <c r="AD30" s="664" t="s">
        <v>236</v>
      </c>
      <c r="AE30" s="664"/>
      <c r="AF30" s="664"/>
      <c r="AG30" s="664"/>
      <c r="AH30" s="664"/>
      <c r="AI30" s="664"/>
      <c r="AJ30" s="664"/>
      <c r="AK30" s="664"/>
      <c r="AL30" s="630" t="s">
        <v>176</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24" t="s">
        <v>309</v>
      </c>
      <c r="CG30" s="625"/>
      <c r="CH30" s="625"/>
      <c r="CI30" s="625"/>
      <c r="CJ30" s="625"/>
      <c r="CK30" s="625"/>
      <c r="CL30" s="625"/>
      <c r="CM30" s="625"/>
      <c r="CN30" s="625"/>
      <c r="CO30" s="625"/>
      <c r="CP30" s="625"/>
      <c r="CQ30" s="626"/>
      <c r="CR30" s="627">
        <v>537719</v>
      </c>
      <c r="CS30" s="628"/>
      <c r="CT30" s="628"/>
      <c r="CU30" s="628"/>
      <c r="CV30" s="628"/>
      <c r="CW30" s="628"/>
      <c r="CX30" s="628"/>
      <c r="CY30" s="629"/>
      <c r="CZ30" s="630">
        <v>9.1999999999999993</v>
      </c>
      <c r="DA30" s="638"/>
      <c r="DB30" s="638"/>
      <c r="DC30" s="639"/>
      <c r="DD30" s="633">
        <v>524115</v>
      </c>
      <c r="DE30" s="628"/>
      <c r="DF30" s="628"/>
      <c r="DG30" s="628"/>
      <c r="DH30" s="628"/>
      <c r="DI30" s="628"/>
      <c r="DJ30" s="628"/>
      <c r="DK30" s="629"/>
      <c r="DL30" s="633">
        <v>524115</v>
      </c>
      <c r="DM30" s="628"/>
      <c r="DN30" s="628"/>
      <c r="DO30" s="628"/>
      <c r="DP30" s="628"/>
      <c r="DQ30" s="628"/>
      <c r="DR30" s="628"/>
      <c r="DS30" s="628"/>
      <c r="DT30" s="628"/>
      <c r="DU30" s="628"/>
      <c r="DV30" s="629"/>
      <c r="DW30" s="630">
        <v>12.9</v>
      </c>
      <c r="DX30" s="638"/>
      <c r="DY30" s="638"/>
      <c r="DZ30" s="638"/>
      <c r="EA30" s="638"/>
      <c r="EB30" s="638"/>
      <c r="EC30" s="652"/>
    </row>
    <row r="31" spans="2:133" ht="11.25" customHeight="1" x14ac:dyDescent="0.2">
      <c r="B31" s="696" t="s">
        <v>310</v>
      </c>
      <c r="C31" s="697"/>
      <c r="D31" s="697"/>
      <c r="E31" s="697"/>
      <c r="F31" s="697"/>
      <c r="G31" s="697"/>
      <c r="H31" s="697"/>
      <c r="I31" s="697"/>
      <c r="J31" s="697"/>
      <c r="K31" s="697"/>
      <c r="L31" s="697"/>
      <c r="M31" s="697"/>
      <c r="N31" s="697"/>
      <c r="O31" s="697"/>
      <c r="P31" s="697"/>
      <c r="Q31" s="698"/>
      <c r="R31" s="627" t="s">
        <v>236</v>
      </c>
      <c r="S31" s="628"/>
      <c r="T31" s="628"/>
      <c r="U31" s="628"/>
      <c r="V31" s="628"/>
      <c r="W31" s="628"/>
      <c r="X31" s="628"/>
      <c r="Y31" s="629"/>
      <c r="Z31" s="663" t="s">
        <v>236</v>
      </c>
      <c r="AA31" s="663"/>
      <c r="AB31" s="663"/>
      <c r="AC31" s="663"/>
      <c r="AD31" s="664" t="s">
        <v>176</v>
      </c>
      <c r="AE31" s="664"/>
      <c r="AF31" s="664"/>
      <c r="AG31" s="664"/>
      <c r="AH31" s="664"/>
      <c r="AI31" s="664"/>
      <c r="AJ31" s="664"/>
      <c r="AK31" s="664"/>
      <c r="AL31" s="630" t="s">
        <v>236</v>
      </c>
      <c r="AM31" s="631"/>
      <c r="AN31" s="631"/>
      <c r="AO31" s="665"/>
      <c r="AP31" s="688" t="s">
        <v>311</v>
      </c>
      <c r="AQ31" s="689"/>
      <c r="AR31" s="689"/>
      <c r="AS31" s="689"/>
      <c r="AT31" s="690" t="s">
        <v>312</v>
      </c>
      <c r="AU31" s="214"/>
      <c r="AV31" s="214"/>
      <c r="AW31" s="214"/>
      <c r="AX31" s="676" t="s">
        <v>188</v>
      </c>
      <c r="AY31" s="677"/>
      <c r="AZ31" s="677"/>
      <c r="BA31" s="677"/>
      <c r="BB31" s="677"/>
      <c r="BC31" s="677"/>
      <c r="BD31" s="677"/>
      <c r="BE31" s="677"/>
      <c r="BF31" s="678"/>
      <c r="BG31" s="684">
        <v>99.7</v>
      </c>
      <c r="BH31" s="685"/>
      <c r="BI31" s="685"/>
      <c r="BJ31" s="685"/>
      <c r="BK31" s="685"/>
      <c r="BL31" s="685"/>
      <c r="BM31" s="686">
        <v>99.1</v>
      </c>
      <c r="BN31" s="685"/>
      <c r="BO31" s="685"/>
      <c r="BP31" s="685"/>
      <c r="BQ31" s="687"/>
      <c r="BR31" s="684">
        <v>99.7</v>
      </c>
      <c r="BS31" s="685"/>
      <c r="BT31" s="685"/>
      <c r="BU31" s="685"/>
      <c r="BV31" s="685"/>
      <c r="BW31" s="685"/>
      <c r="BX31" s="686">
        <v>99</v>
      </c>
      <c r="BY31" s="685"/>
      <c r="BZ31" s="685"/>
      <c r="CA31" s="685"/>
      <c r="CB31" s="687"/>
      <c r="CD31" s="642"/>
      <c r="CE31" s="643"/>
      <c r="CF31" s="624" t="s">
        <v>313</v>
      </c>
      <c r="CG31" s="625"/>
      <c r="CH31" s="625"/>
      <c r="CI31" s="625"/>
      <c r="CJ31" s="625"/>
      <c r="CK31" s="625"/>
      <c r="CL31" s="625"/>
      <c r="CM31" s="625"/>
      <c r="CN31" s="625"/>
      <c r="CO31" s="625"/>
      <c r="CP31" s="625"/>
      <c r="CQ31" s="626"/>
      <c r="CR31" s="627">
        <v>12008</v>
      </c>
      <c r="CS31" s="636"/>
      <c r="CT31" s="636"/>
      <c r="CU31" s="636"/>
      <c r="CV31" s="636"/>
      <c r="CW31" s="636"/>
      <c r="CX31" s="636"/>
      <c r="CY31" s="637"/>
      <c r="CZ31" s="630">
        <v>0.2</v>
      </c>
      <c r="DA31" s="638"/>
      <c r="DB31" s="638"/>
      <c r="DC31" s="639"/>
      <c r="DD31" s="633">
        <v>10520</v>
      </c>
      <c r="DE31" s="636"/>
      <c r="DF31" s="636"/>
      <c r="DG31" s="636"/>
      <c r="DH31" s="636"/>
      <c r="DI31" s="636"/>
      <c r="DJ31" s="636"/>
      <c r="DK31" s="637"/>
      <c r="DL31" s="633">
        <v>10520</v>
      </c>
      <c r="DM31" s="636"/>
      <c r="DN31" s="636"/>
      <c r="DO31" s="636"/>
      <c r="DP31" s="636"/>
      <c r="DQ31" s="636"/>
      <c r="DR31" s="636"/>
      <c r="DS31" s="636"/>
      <c r="DT31" s="636"/>
      <c r="DU31" s="636"/>
      <c r="DV31" s="637"/>
      <c r="DW31" s="630">
        <v>0.3</v>
      </c>
      <c r="DX31" s="638"/>
      <c r="DY31" s="638"/>
      <c r="DZ31" s="638"/>
      <c r="EA31" s="638"/>
      <c r="EB31" s="638"/>
      <c r="EC31" s="652"/>
    </row>
    <row r="32" spans="2:133" ht="11.25" customHeight="1" x14ac:dyDescent="0.2">
      <c r="B32" s="624" t="s">
        <v>314</v>
      </c>
      <c r="C32" s="625"/>
      <c r="D32" s="625"/>
      <c r="E32" s="625"/>
      <c r="F32" s="625"/>
      <c r="G32" s="625"/>
      <c r="H32" s="625"/>
      <c r="I32" s="625"/>
      <c r="J32" s="625"/>
      <c r="K32" s="625"/>
      <c r="L32" s="625"/>
      <c r="M32" s="625"/>
      <c r="N32" s="625"/>
      <c r="O32" s="625"/>
      <c r="P32" s="625"/>
      <c r="Q32" s="626"/>
      <c r="R32" s="627">
        <v>297667</v>
      </c>
      <c r="S32" s="628"/>
      <c r="T32" s="628"/>
      <c r="U32" s="628"/>
      <c r="V32" s="628"/>
      <c r="W32" s="628"/>
      <c r="X32" s="628"/>
      <c r="Y32" s="629"/>
      <c r="Z32" s="663">
        <v>4.4000000000000004</v>
      </c>
      <c r="AA32" s="663"/>
      <c r="AB32" s="663"/>
      <c r="AC32" s="663"/>
      <c r="AD32" s="664" t="s">
        <v>236</v>
      </c>
      <c r="AE32" s="664"/>
      <c r="AF32" s="664"/>
      <c r="AG32" s="664"/>
      <c r="AH32" s="664"/>
      <c r="AI32" s="664"/>
      <c r="AJ32" s="664"/>
      <c r="AK32" s="664"/>
      <c r="AL32" s="630" t="s">
        <v>176</v>
      </c>
      <c r="AM32" s="631"/>
      <c r="AN32" s="631"/>
      <c r="AO32" s="665"/>
      <c r="AP32" s="666"/>
      <c r="AQ32" s="667"/>
      <c r="AR32" s="667"/>
      <c r="AS32" s="667"/>
      <c r="AT32" s="691"/>
      <c r="AU32" s="210" t="s">
        <v>315</v>
      </c>
      <c r="AX32" s="624" t="s">
        <v>316</v>
      </c>
      <c r="AY32" s="625"/>
      <c r="AZ32" s="625"/>
      <c r="BA32" s="625"/>
      <c r="BB32" s="625"/>
      <c r="BC32" s="625"/>
      <c r="BD32" s="625"/>
      <c r="BE32" s="625"/>
      <c r="BF32" s="626"/>
      <c r="BG32" s="683">
        <v>99.7</v>
      </c>
      <c r="BH32" s="636"/>
      <c r="BI32" s="636"/>
      <c r="BJ32" s="636"/>
      <c r="BK32" s="636"/>
      <c r="BL32" s="636"/>
      <c r="BM32" s="631">
        <v>98.9</v>
      </c>
      <c r="BN32" s="636"/>
      <c r="BO32" s="636"/>
      <c r="BP32" s="636"/>
      <c r="BQ32" s="661"/>
      <c r="BR32" s="683">
        <v>99.8</v>
      </c>
      <c r="BS32" s="636"/>
      <c r="BT32" s="636"/>
      <c r="BU32" s="636"/>
      <c r="BV32" s="636"/>
      <c r="BW32" s="636"/>
      <c r="BX32" s="631">
        <v>98.9</v>
      </c>
      <c r="BY32" s="636"/>
      <c r="BZ32" s="636"/>
      <c r="CA32" s="636"/>
      <c r="CB32" s="661"/>
      <c r="CD32" s="644"/>
      <c r="CE32" s="645"/>
      <c r="CF32" s="624" t="s">
        <v>317</v>
      </c>
      <c r="CG32" s="625"/>
      <c r="CH32" s="625"/>
      <c r="CI32" s="625"/>
      <c r="CJ32" s="625"/>
      <c r="CK32" s="625"/>
      <c r="CL32" s="625"/>
      <c r="CM32" s="625"/>
      <c r="CN32" s="625"/>
      <c r="CO32" s="625"/>
      <c r="CP32" s="625"/>
      <c r="CQ32" s="626"/>
      <c r="CR32" s="627" t="s">
        <v>236</v>
      </c>
      <c r="CS32" s="628"/>
      <c r="CT32" s="628"/>
      <c r="CU32" s="628"/>
      <c r="CV32" s="628"/>
      <c r="CW32" s="628"/>
      <c r="CX32" s="628"/>
      <c r="CY32" s="629"/>
      <c r="CZ32" s="630" t="s">
        <v>236</v>
      </c>
      <c r="DA32" s="638"/>
      <c r="DB32" s="638"/>
      <c r="DC32" s="639"/>
      <c r="DD32" s="633" t="s">
        <v>176</v>
      </c>
      <c r="DE32" s="628"/>
      <c r="DF32" s="628"/>
      <c r="DG32" s="628"/>
      <c r="DH32" s="628"/>
      <c r="DI32" s="628"/>
      <c r="DJ32" s="628"/>
      <c r="DK32" s="629"/>
      <c r="DL32" s="633" t="s">
        <v>176</v>
      </c>
      <c r="DM32" s="628"/>
      <c r="DN32" s="628"/>
      <c r="DO32" s="628"/>
      <c r="DP32" s="628"/>
      <c r="DQ32" s="628"/>
      <c r="DR32" s="628"/>
      <c r="DS32" s="628"/>
      <c r="DT32" s="628"/>
      <c r="DU32" s="628"/>
      <c r="DV32" s="629"/>
      <c r="DW32" s="630" t="s">
        <v>236</v>
      </c>
      <c r="DX32" s="638"/>
      <c r="DY32" s="638"/>
      <c r="DZ32" s="638"/>
      <c r="EA32" s="638"/>
      <c r="EB32" s="638"/>
      <c r="EC32" s="652"/>
    </row>
    <row r="33" spans="2:133" ht="11.25" customHeight="1" x14ac:dyDescent="0.2">
      <c r="B33" s="624" t="s">
        <v>318</v>
      </c>
      <c r="C33" s="625"/>
      <c r="D33" s="625"/>
      <c r="E33" s="625"/>
      <c r="F33" s="625"/>
      <c r="G33" s="625"/>
      <c r="H33" s="625"/>
      <c r="I33" s="625"/>
      <c r="J33" s="625"/>
      <c r="K33" s="625"/>
      <c r="L33" s="625"/>
      <c r="M33" s="625"/>
      <c r="N33" s="625"/>
      <c r="O33" s="625"/>
      <c r="P33" s="625"/>
      <c r="Q33" s="626"/>
      <c r="R33" s="627">
        <v>18620</v>
      </c>
      <c r="S33" s="628"/>
      <c r="T33" s="628"/>
      <c r="U33" s="628"/>
      <c r="V33" s="628"/>
      <c r="W33" s="628"/>
      <c r="X33" s="628"/>
      <c r="Y33" s="629"/>
      <c r="Z33" s="663">
        <v>0.3</v>
      </c>
      <c r="AA33" s="663"/>
      <c r="AB33" s="663"/>
      <c r="AC33" s="663"/>
      <c r="AD33" s="664">
        <v>4677</v>
      </c>
      <c r="AE33" s="664"/>
      <c r="AF33" s="664"/>
      <c r="AG33" s="664"/>
      <c r="AH33" s="664"/>
      <c r="AI33" s="664"/>
      <c r="AJ33" s="664"/>
      <c r="AK33" s="664"/>
      <c r="AL33" s="630">
        <v>0.1</v>
      </c>
      <c r="AM33" s="631"/>
      <c r="AN33" s="631"/>
      <c r="AO33" s="665"/>
      <c r="AP33" s="668"/>
      <c r="AQ33" s="669"/>
      <c r="AR33" s="669"/>
      <c r="AS33" s="669"/>
      <c r="AT33" s="692"/>
      <c r="AU33" s="215"/>
      <c r="AV33" s="215"/>
      <c r="AW33" s="215"/>
      <c r="AX33" s="608" t="s">
        <v>319</v>
      </c>
      <c r="AY33" s="609"/>
      <c r="AZ33" s="609"/>
      <c r="BA33" s="609"/>
      <c r="BB33" s="609"/>
      <c r="BC33" s="609"/>
      <c r="BD33" s="609"/>
      <c r="BE33" s="609"/>
      <c r="BF33" s="610"/>
      <c r="BG33" s="682">
        <v>99.5</v>
      </c>
      <c r="BH33" s="612"/>
      <c r="BI33" s="612"/>
      <c r="BJ33" s="612"/>
      <c r="BK33" s="612"/>
      <c r="BL33" s="612"/>
      <c r="BM33" s="656">
        <v>98.5</v>
      </c>
      <c r="BN33" s="612"/>
      <c r="BO33" s="612"/>
      <c r="BP33" s="612"/>
      <c r="BQ33" s="650"/>
      <c r="BR33" s="682">
        <v>99.4</v>
      </c>
      <c r="BS33" s="612"/>
      <c r="BT33" s="612"/>
      <c r="BU33" s="612"/>
      <c r="BV33" s="612"/>
      <c r="BW33" s="612"/>
      <c r="BX33" s="656">
        <v>98.1</v>
      </c>
      <c r="BY33" s="612"/>
      <c r="BZ33" s="612"/>
      <c r="CA33" s="612"/>
      <c r="CB33" s="650"/>
      <c r="CD33" s="624" t="s">
        <v>320</v>
      </c>
      <c r="CE33" s="625"/>
      <c r="CF33" s="625"/>
      <c r="CG33" s="625"/>
      <c r="CH33" s="625"/>
      <c r="CI33" s="625"/>
      <c r="CJ33" s="625"/>
      <c r="CK33" s="625"/>
      <c r="CL33" s="625"/>
      <c r="CM33" s="625"/>
      <c r="CN33" s="625"/>
      <c r="CO33" s="625"/>
      <c r="CP33" s="625"/>
      <c r="CQ33" s="626"/>
      <c r="CR33" s="627">
        <v>2866739</v>
      </c>
      <c r="CS33" s="636"/>
      <c r="CT33" s="636"/>
      <c r="CU33" s="636"/>
      <c r="CV33" s="636"/>
      <c r="CW33" s="636"/>
      <c r="CX33" s="636"/>
      <c r="CY33" s="637"/>
      <c r="CZ33" s="630">
        <v>49.2</v>
      </c>
      <c r="DA33" s="638"/>
      <c r="DB33" s="638"/>
      <c r="DC33" s="639"/>
      <c r="DD33" s="633">
        <v>2208395</v>
      </c>
      <c r="DE33" s="636"/>
      <c r="DF33" s="636"/>
      <c r="DG33" s="636"/>
      <c r="DH33" s="636"/>
      <c r="DI33" s="636"/>
      <c r="DJ33" s="636"/>
      <c r="DK33" s="637"/>
      <c r="DL33" s="633">
        <v>1678420</v>
      </c>
      <c r="DM33" s="636"/>
      <c r="DN33" s="636"/>
      <c r="DO33" s="636"/>
      <c r="DP33" s="636"/>
      <c r="DQ33" s="636"/>
      <c r="DR33" s="636"/>
      <c r="DS33" s="636"/>
      <c r="DT33" s="636"/>
      <c r="DU33" s="636"/>
      <c r="DV33" s="637"/>
      <c r="DW33" s="630">
        <v>41.4</v>
      </c>
      <c r="DX33" s="638"/>
      <c r="DY33" s="638"/>
      <c r="DZ33" s="638"/>
      <c r="EA33" s="638"/>
      <c r="EB33" s="638"/>
      <c r="EC33" s="652"/>
    </row>
    <row r="34" spans="2:133" ht="11.25" customHeight="1" x14ac:dyDescent="0.2">
      <c r="B34" s="624" t="s">
        <v>321</v>
      </c>
      <c r="C34" s="625"/>
      <c r="D34" s="625"/>
      <c r="E34" s="625"/>
      <c r="F34" s="625"/>
      <c r="G34" s="625"/>
      <c r="H34" s="625"/>
      <c r="I34" s="625"/>
      <c r="J34" s="625"/>
      <c r="K34" s="625"/>
      <c r="L34" s="625"/>
      <c r="M34" s="625"/>
      <c r="N34" s="625"/>
      <c r="O34" s="625"/>
      <c r="P34" s="625"/>
      <c r="Q34" s="626"/>
      <c r="R34" s="627">
        <v>35288</v>
      </c>
      <c r="S34" s="628"/>
      <c r="T34" s="628"/>
      <c r="U34" s="628"/>
      <c r="V34" s="628"/>
      <c r="W34" s="628"/>
      <c r="X34" s="628"/>
      <c r="Y34" s="629"/>
      <c r="Z34" s="663">
        <v>0.5</v>
      </c>
      <c r="AA34" s="663"/>
      <c r="AB34" s="663"/>
      <c r="AC34" s="663"/>
      <c r="AD34" s="664" t="s">
        <v>236</v>
      </c>
      <c r="AE34" s="664"/>
      <c r="AF34" s="664"/>
      <c r="AG34" s="664"/>
      <c r="AH34" s="664"/>
      <c r="AI34" s="664"/>
      <c r="AJ34" s="664"/>
      <c r="AK34" s="664"/>
      <c r="AL34" s="630" t="s">
        <v>236</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322</v>
      </c>
      <c r="CE34" s="625"/>
      <c r="CF34" s="625"/>
      <c r="CG34" s="625"/>
      <c r="CH34" s="625"/>
      <c r="CI34" s="625"/>
      <c r="CJ34" s="625"/>
      <c r="CK34" s="625"/>
      <c r="CL34" s="625"/>
      <c r="CM34" s="625"/>
      <c r="CN34" s="625"/>
      <c r="CO34" s="625"/>
      <c r="CP34" s="625"/>
      <c r="CQ34" s="626"/>
      <c r="CR34" s="627">
        <v>1510438</v>
      </c>
      <c r="CS34" s="628"/>
      <c r="CT34" s="628"/>
      <c r="CU34" s="628"/>
      <c r="CV34" s="628"/>
      <c r="CW34" s="628"/>
      <c r="CX34" s="628"/>
      <c r="CY34" s="629"/>
      <c r="CZ34" s="630">
        <v>25.9</v>
      </c>
      <c r="DA34" s="638"/>
      <c r="DB34" s="638"/>
      <c r="DC34" s="639"/>
      <c r="DD34" s="633">
        <v>1071150</v>
      </c>
      <c r="DE34" s="628"/>
      <c r="DF34" s="628"/>
      <c r="DG34" s="628"/>
      <c r="DH34" s="628"/>
      <c r="DI34" s="628"/>
      <c r="DJ34" s="628"/>
      <c r="DK34" s="629"/>
      <c r="DL34" s="633">
        <v>814880</v>
      </c>
      <c r="DM34" s="628"/>
      <c r="DN34" s="628"/>
      <c r="DO34" s="628"/>
      <c r="DP34" s="628"/>
      <c r="DQ34" s="628"/>
      <c r="DR34" s="628"/>
      <c r="DS34" s="628"/>
      <c r="DT34" s="628"/>
      <c r="DU34" s="628"/>
      <c r="DV34" s="629"/>
      <c r="DW34" s="630">
        <v>20.100000000000001</v>
      </c>
      <c r="DX34" s="638"/>
      <c r="DY34" s="638"/>
      <c r="DZ34" s="638"/>
      <c r="EA34" s="638"/>
      <c r="EB34" s="638"/>
      <c r="EC34" s="652"/>
    </row>
    <row r="35" spans="2:133" ht="11.25" customHeight="1" x14ac:dyDescent="0.2">
      <c r="B35" s="624" t="s">
        <v>323</v>
      </c>
      <c r="C35" s="625"/>
      <c r="D35" s="625"/>
      <c r="E35" s="625"/>
      <c r="F35" s="625"/>
      <c r="G35" s="625"/>
      <c r="H35" s="625"/>
      <c r="I35" s="625"/>
      <c r="J35" s="625"/>
      <c r="K35" s="625"/>
      <c r="L35" s="625"/>
      <c r="M35" s="625"/>
      <c r="N35" s="625"/>
      <c r="O35" s="625"/>
      <c r="P35" s="625"/>
      <c r="Q35" s="626"/>
      <c r="R35" s="627">
        <v>65430</v>
      </c>
      <c r="S35" s="628"/>
      <c r="T35" s="628"/>
      <c r="U35" s="628"/>
      <c r="V35" s="628"/>
      <c r="W35" s="628"/>
      <c r="X35" s="628"/>
      <c r="Y35" s="629"/>
      <c r="Z35" s="663">
        <v>1</v>
      </c>
      <c r="AA35" s="663"/>
      <c r="AB35" s="663"/>
      <c r="AC35" s="663"/>
      <c r="AD35" s="664" t="s">
        <v>236</v>
      </c>
      <c r="AE35" s="664"/>
      <c r="AF35" s="664"/>
      <c r="AG35" s="664"/>
      <c r="AH35" s="664"/>
      <c r="AI35" s="664"/>
      <c r="AJ35" s="664"/>
      <c r="AK35" s="664"/>
      <c r="AL35" s="630" t="s">
        <v>176</v>
      </c>
      <c r="AM35" s="631"/>
      <c r="AN35" s="631"/>
      <c r="AO35" s="665"/>
      <c r="AP35" s="218"/>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326</v>
      </c>
      <c r="CE35" s="625"/>
      <c r="CF35" s="625"/>
      <c r="CG35" s="625"/>
      <c r="CH35" s="625"/>
      <c r="CI35" s="625"/>
      <c r="CJ35" s="625"/>
      <c r="CK35" s="625"/>
      <c r="CL35" s="625"/>
      <c r="CM35" s="625"/>
      <c r="CN35" s="625"/>
      <c r="CO35" s="625"/>
      <c r="CP35" s="625"/>
      <c r="CQ35" s="626"/>
      <c r="CR35" s="627">
        <v>59236</v>
      </c>
      <c r="CS35" s="636"/>
      <c r="CT35" s="636"/>
      <c r="CU35" s="636"/>
      <c r="CV35" s="636"/>
      <c r="CW35" s="636"/>
      <c r="CX35" s="636"/>
      <c r="CY35" s="637"/>
      <c r="CZ35" s="630">
        <v>1</v>
      </c>
      <c r="DA35" s="638"/>
      <c r="DB35" s="638"/>
      <c r="DC35" s="639"/>
      <c r="DD35" s="633">
        <v>38547</v>
      </c>
      <c r="DE35" s="636"/>
      <c r="DF35" s="636"/>
      <c r="DG35" s="636"/>
      <c r="DH35" s="636"/>
      <c r="DI35" s="636"/>
      <c r="DJ35" s="636"/>
      <c r="DK35" s="637"/>
      <c r="DL35" s="633">
        <v>38547</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2">
      <c r="B36" s="624" t="s">
        <v>327</v>
      </c>
      <c r="C36" s="625"/>
      <c r="D36" s="625"/>
      <c r="E36" s="625"/>
      <c r="F36" s="625"/>
      <c r="G36" s="625"/>
      <c r="H36" s="625"/>
      <c r="I36" s="625"/>
      <c r="J36" s="625"/>
      <c r="K36" s="625"/>
      <c r="L36" s="625"/>
      <c r="M36" s="625"/>
      <c r="N36" s="625"/>
      <c r="O36" s="625"/>
      <c r="P36" s="625"/>
      <c r="Q36" s="626"/>
      <c r="R36" s="627">
        <v>772014</v>
      </c>
      <c r="S36" s="628"/>
      <c r="T36" s="628"/>
      <c r="U36" s="628"/>
      <c r="V36" s="628"/>
      <c r="W36" s="628"/>
      <c r="X36" s="628"/>
      <c r="Y36" s="629"/>
      <c r="Z36" s="663">
        <v>11.4</v>
      </c>
      <c r="AA36" s="663"/>
      <c r="AB36" s="663"/>
      <c r="AC36" s="663"/>
      <c r="AD36" s="664" t="s">
        <v>176</v>
      </c>
      <c r="AE36" s="664"/>
      <c r="AF36" s="664"/>
      <c r="AG36" s="664"/>
      <c r="AH36" s="664"/>
      <c r="AI36" s="664"/>
      <c r="AJ36" s="664"/>
      <c r="AK36" s="664"/>
      <c r="AL36" s="630" t="s">
        <v>236</v>
      </c>
      <c r="AM36" s="631"/>
      <c r="AN36" s="631"/>
      <c r="AO36" s="665"/>
      <c r="AP36" s="218"/>
      <c r="AQ36" s="670" t="s">
        <v>328</v>
      </c>
      <c r="AR36" s="671"/>
      <c r="AS36" s="671"/>
      <c r="AT36" s="671"/>
      <c r="AU36" s="671"/>
      <c r="AV36" s="671"/>
      <c r="AW36" s="671"/>
      <c r="AX36" s="671"/>
      <c r="AY36" s="672"/>
      <c r="AZ36" s="673">
        <v>487775</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17238</v>
      </c>
      <c r="BW36" s="674"/>
      <c r="BX36" s="674"/>
      <c r="BY36" s="674"/>
      <c r="BZ36" s="674"/>
      <c r="CA36" s="674"/>
      <c r="CB36" s="675"/>
      <c r="CD36" s="624" t="s">
        <v>330</v>
      </c>
      <c r="CE36" s="625"/>
      <c r="CF36" s="625"/>
      <c r="CG36" s="625"/>
      <c r="CH36" s="625"/>
      <c r="CI36" s="625"/>
      <c r="CJ36" s="625"/>
      <c r="CK36" s="625"/>
      <c r="CL36" s="625"/>
      <c r="CM36" s="625"/>
      <c r="CN36" s="625"/>
      <c r="CO36" s="625"/>
      <c r="CP36" s="625"/>
      <c r="CQ36" s="626"/>
      <c r="CR36" s="627">
        <v>734473</v>
      </c>
      <c r="CS36" s="628"/>
      <c r="CT36" s="628"/>
      <c r="CU36" s="628"/>
      <c r="CV36" s="628"/>
      <c r="CW36" s="628"/>
      <c r="CX36" s="628"/>
      <c r="CY36" s="629"/>
      <c r="CZ36" s="630">
        <v>12.6</v>
      </c>
      <c r="DA36" s="638"/>
      <c r="DB36" s="638"/>
      <c r="DC36" s="639"/>
      <c r="DD36" s="633">
        <v>612501</v>
      </c>
      <c r="DE36" s="628"/>
      <c r="DF36" s="628"/>
      <c r="DG36" s="628"/>
      <c r="DH36" s="628"/>
      <c r="DI36" s="628"/>
      <c r="DJ36" s="628"/>
      <c r="DK36" s="629"/>
      <c r="DL36" s="633">
        <v>530703</v>
      </c>
      <c r="DM36" s="628"/>
      <c r="DN36" s="628"/>
      <c r="DO36" s="628"/>
      <c r="DP36" s="628"/>
      <c r="DQ36" s="628"/>
      <c r="DR36" s="628"/>
      <c r="DS36" s="628"/>
      <c r="DT36" s="628"/>
      <c r="DU36" s="628"/>
      <c r="DV36" s="629"/>
      <c r="DW36" s="630">
        <v>13.1</v>
      </c>
      <c r="DX36" s="638"/>
      <c r="DY36" s="638"/>
      <c r="DZ36" s="638"/>
      <c r="EA36" s="638"/>
      <c r="EB36" s="638"/>
      <c r="EC36" s="652"/>
    </row>
    <row r="37" spans="2:133" ht="11.25" customHeight="1" x14ac:dyDescent="0.2">
      <c r="B37" s="624" t="s">
        <v>331</v>
      </c>
      <c r="C37" s="625"/>
      <c r="D37" s="625"/>
      <c r="E37" s="625"/>
      <c r="F37" s="625"/>
      <c r="G37" s="625"/>
      <c r="H37" s="625"/>
      <c r="I37" s="625"/>
      <c r="J37" s="625"/>
      <c r="K37" s="625"/>
      <c r="L37" s="625"/>
      <c r="M37" s="625"/>
      <c r="N37" s="625"/>
      <c r="O37" s="625"/>
      <c r="P37" s="625"/>
      <c r="Q37" s="626"/>
      <c r="R37" s="627">
        <v>200010</v>
      </c>
      <c r="S37" s="628"/>
      <c r="T37" s="628"/>
      <c r="U37" s="628"/>
      <c r="V37" s="628"/>
      <c r="W37" s="628"/>
      <c r="X37" s="628"/>
      <c r="Y37" s="629"/>
      <c r="Z37" s="663">
        <v>3</v>
      </c>
      <c r="AA37" s="663"/>
      <c r="AB37" s="663"/>
      <c r="AC37" s="663"/>
      <c r="AD37" s="664">
        <v>15185</v>
      </c>
      <c r="AE37" s="664"/>
      <c r="AF37" s="664"/>
      <c r="AG37" s="664"/>
      <c r="AH37" s="664"/>
      <c r="AI37" s="664"/>
      <c r="AJ37" s="664"/>
      <c r="AK37" s="664"/>
      <c r="AL37" s="630">
        <v>0.4</v>
      </c>
      <c r="AM37" s="631"/>
      <c r="AN37" s="631"/>
      <c r="AO37" s="665"/>
      <c r="AQ37" s="658" t="s">
        <v>332</v>
      </c>
      <c r="AR37" s="659"/>
      <c r="AS37" s="659"/>
      <c r="AT37" s="659"/>
      <c r="AU37" s="659"/>
      <c r="AV37" s="659"/>
      <c r="AW37" s="659"/>
      <c r="AX37" s="659"/>
      <c r="AY37" s="660"/>
      <c r="AZ37" s="627">
        <v>61855</v>
      </c>
      <c r="BA37" s="628"/>
      <c r="BB37" s="628"/>
      <c r="BC37" s="628"/>
      <c r="BD37" s="636"/>
      <c r="BE37" s="636"/>
      <c r="BF37" s="661"/>
      <c r="BG37" s="624" t="s">
        <v>333</v>
      </c>
      <c r="BH37" s="625"/>
      <c r="BI37" s="625"/>
      <c r="BJ37" s="625"/>
      <c r="BK37" s="625"/>
      <c r="BL37" s="625"/>
      <c r="BM37" s="625"/>
      <c r="BN37" s="625"/>
      <c r="BO37" s="625"/>
      <c r="BP37" s="625"/>
      <c r="BQ37" s="625"/>
      <c r="BR37" s="625"/>
      <c r="BS37" s="625"/>
      <c r="BT37" s="625"/>
      <c r="BU37" s="626"/>
      <c r="BV37" s="627">
        <v>12095</v>
      </c>
      <c r="BW37" s="628"/>
      <c r="BX37" s="628"/>
      <c r="BY37" s="628"/>
      <c r="BZ37" s="628"/>
      <c r="CA37" s="628"/>
      <c r="CB37" s="662"/>
      <c r="CD37" s="624" t="s">
        <v>334</v>
      </c>
      <c r="CE37" s="625"/>
      <c r="CF37" s="625"/>
      <c r="CG37" s="625"/>
      <c r="CH37" s="625"/>
      <c r="CI37" s="625"/>
      <c r="CJ37" s="625"/>
      <c r="CK37" s="625"/>
      <c r="CL37" s="625"/>
      <c r="CM37" s="625"/>
      <c r="CN37" s="625"/>
      <c r="CO37" s="625"/>
      <c r="CP37" s="625"/>
      <c r="CQ37" s="626"/>
      <c r="CR37" s="627">
        <v>9580</v>
      </c>
      <c r="CS37" s="636"/>
      <c r="CT37" s="636"/>
      <c r="CU37" s="636"/>
      <c r="CV37" s="636"/>
      <c r="CW37" s="636"/>
      <c r="CX37" s="636"/>
      <c r="CY37" s="637"/>
      <c r="CZ37" s="630">
        <v>0.2</v>
      </c>
      <c r="DA37" s="638"/>
      <c r="DB37" s="638"/>
      <c r="DC37" s="639"/>
      <c r="DD37" s="633">
        <v>9580</v>
      </c>
      <c r="DE37" s="636"/>
      <c r="DF37" s="636"/>
      <c r="DG37" s="636"/>
      <c r="DH37" s="636"/>
      <c r="DI37" s="636"/>
      <c r="DJ37" s="636"/>
      <c r="DK37" s="637"/>
      <c r="DL37" s="633">
        <v>9580</v>
      </c>
      <c r="DM37" s="636"/>
      <c r="DN37" s="636"/>
      <c r="DO37" s="636"/>
      <c r="DP37" s="636"/>
      <c r="DQ37" s="636"/>
      <c r="DR37" s="636"/>
      <c r="DS37" s="636"/>
      <c r="DT37" s="636"/>
      <c r="DU37" s="636"/>
      <c r="DV37" s="637"/>
      <c r="DW37" s="630">
        <v>0.2</v>
      </c>
      <c r="DX37" s="638"/>
      <c r="DY37" s="638"/>
      <c r="DZ37" s="638"/>
      <c r="EA37" s="638"/>
      <c r="EB37" s="638"/>
      <c r="EC37" s="652"/>
    </row>
    <row r="38" spans="2:133" ht="11.25" customHeight="1" x14ac:dyDescent="0.2">
      <c r="B38" s="624" t="s">
        <v>335</v>
      </c>
      <c r="C38" s="625"/>
      <c r="D38" s="625"/>
      <c r="E38" s="625"/>
      <c r="F38" s="625"/>
      <c r="G38" s="625"/>
      <c r="H38" s="625"/>
      <c r="I38" s="625"/>
      <c r="J38" s="625"/>
      <c r="K38" s="625"/>
      <c r="L38" s="625"/>
      <c r="M38" s="625"/>
      <c r="N38" s="625"/>
      <c r="O38" s="625"/>
      <c r="P38" s="625"/>
      <c r="Q38" s="626"/>
      <c r="R38" s="627">
        <v>291600</v>
      </c>
      <c r="S38" s="628"/>
      <c r="T38" s="628"/>
      <c r="U38" s="628"/>
      <c r="V38" s="628"/>
      <c r="W38" s="628"/>
      <c r="X38" s="628"/>
      <c r="Y38" s="629"/>
      <c r="Z38" s="663">
        <v>4.3</v>
      </c>
      <c r="AA38" s="663"/>
      <c r="AB38" s="663"/>
      <c r="AC38" s="663"/>
      <c r="AD38" s="664" t="s">
        <v>236</v>
      </c>
      <c r="AE38" s="664"/>
      <c r="AF38" s="664"/>
      <c r="AG38" s="664"/>
      <c r="AH38" s="664"/>
      <c r="AI38" s="664"/>
      <c r="AJ38" s="664"/>
      <c r="AK38" s="664"/>
      <c r="AL38" s="630" t="s">
        <v>236</v>
      </c>
      <c r="AM38" s="631"/>
      <c r="AN38" s="631"/>
      <c r="AO38" s="665"/>
      <c r="AQ38" s="658" t="s">
        <v>336</v>
      </c>
      <c r="AR38" s="659"/>
      <c r="AS38" s="659"/>
      <c r="AT38" s="659"/>
      <c r="AU38" s="659"/>
      <c r="AV38" s="659"/>
      <c r="AW38" s="659"/>
      <c r="AX38" s="659"/>
      <c r="AY38" s="660"/>
      <c r="AZ38" s="627">
        <v>150</v>
      </c>
      <c r="BA38" s="628"/>
      <c r="BB38" s="628"/>
      <c r="BC38" s="628"/>
      <c r="BD38" s="636"/>
      <c r="BE38" s="636"/>
      <c r="BF38" s="661"/>
      <c r="BG38" s="624" t="s">
        <v>337</v>
      </c>
      <c r="BH38" s="625"/>
      <c r="BI38" s="625"/>
      <c r="BJ38" s="625"/>
      <c r="BK38" s="625"/>
      <c r="BL38" s="625"/>
      <c r="BM38" s="625"/>
      <c r="BN38" s="625"/>
      <c r="BO38" s="625"/>
      <c r="BP38" s="625"/>
      <c r="BQ38" s="625"/>
      <c r="BR38" s="625"/>
      <c r="BS38" s="625"/>
      <c r="BT38" s="625"/>
      <c r="BU38" s="626"/>
      <c r="BV38" s="627">
        <v>1043</v>
      </c>
      <c r="BW38" s="628"/>
      <c r="BX38" s="628"/>
      <c r="BY38" s="628"/>
      <c r="BZ38" s="628"/>
      <c r="CA38" s="628"/>
      <c r="CB38" s="662"/>
      <c r="CD38" s="624" t="s">
        <v>338</v>
      </c>
      <c r="CE38" s="625"/>
      <c r="CF38" s="625"/>
      <c r="CG38" s="625"/>
      <c r="CH38" s="625"/>
      <c r="CI38" s="625"/>
      <c r="CJ38" s="625"/>
      <c r="CK38" s="625"/>
      <c r="CL38" s="625"/>
      <c r="CM38" s="625"/>
      <c r="CN38" s="625"/>
      <c r="CO38" s="625"/>
      <c r="CP38" s="625"/>
      <c r="CQ38" s="626"/>
      <c r="CR38" s="627">
        <v>487775</v>
      </c>
      <c r="CS38" s="628"/>
      <c r="CT38" s="628"/>
      <c r="CU38" s="628"/>
      <c r="CV38" s="628"/>
      <c r="CW38" s="628"/>
      <c r="CX38" s="628"/>
      <c r="CY38" s="629"/>
      <c r="CZ38" s="630">
        <v>8.4</v>
      </c>
      <c r="DA38" s="638"/>
      <c r="DB38" s="638"/>
      <c r="DC38" s="639"/>
      <c r="DD38" s="633">
        <v>422086</v>
      </c>
      <c r="DE38" s="628"/>
      <c r="DF38" s="628"/>
      <c r="DG38" s="628"/>
      <c r="DH38" s="628"/>
      <c r="DI38" s="628"/>
      <c r="DJ38" s="628"/>
      <c r="DK38" s="629"/>
      <c r="DL38" s="633">
        <v>293690</v>
      </c>
      <c r="DM38" s="628"/>
      <c r="DN38" s="628"/>
      <c r="DO38" s="628"/>
      <c r="DP38" s="628"/>
      <c r="DQ38" s="628"/>
      <c r="DR38" s="628"/>
      <c r="DS38" s="628"/>
      <c r="DT38" s="628"/>
      <c r="DU38" s="628"/>
      <c r="DV38" s="629"/>
      <c r="DW38" s="630">
        <v>7.3</v>
      </c>
      <c r="DX38" s="638"/>
      <c r="DY38" s="638"/>
      <c r="DZ38" s="638"/>
      <c r="EA38" s="638"/>
      <c r="EB38" s="638"/>
      <c r="EC38" s="652"/>
    </row>
    <row r="39" spans="2:133" ht="11.25" customHeight="1" x14ac:dyDescent="0.2">
      <c r="B39" s="624" t="s">
        <v>339</v>
      </c>
      <c r="C39" s="625"/>
      <c r="D39" s="625"/>
      <c r="E39" s="625"/>
      <c r="F39" s="625"/>
      <c r="G39" s="625"/>
      <c r="H39" s="625"/>
      <c r="I39" s="625"/>
      <c r="J39" s="625"/>
      <c r="K39" s="625"/>
      <c r="L39" s="625"/>
      <c r="M39" s="625"/>
      <c r="N39" s="625"/>
      <c r="O39" s="625"/>
      <c r="P39" s="625"/>
      <c r="Q39" s="626"/>
      <c r="R39" s="627" t="s">
        <v>236</v>
      </c>
      <c r="S39" s="628"/>
      <c r="T39" s="628"/>
      <c r="U39" s="628"/>
      <c r="V39" s="628"/>
      <c r="W39" s="628"/>
      <c r="X39" s="628"/>
      <c r="Y39" s="629"/>
      <c r="Z39" s="663" t="s">
        <v>176</v>
      </c>
      <c r="AA39" s="663"/>
      <c r="AB39" s="663"/>
      <c r="AC39" s="663"/>
      <c r="AD39" s="664" t="s">
        <v>176</v>
      </c>
      <c r="AE39" s="664"/>
      <c r="AF39" s="664"/>
      <c r="AG39" s="664"/>
      <c r="AH39" s="664"/>
      <c r="AI39" s="664"/>
      <c r="AJ39" s="664"/>
      <c r="AK39" s="664"/>
      <c r="AL39" s="630" t="s">
        <v>236</v>
      </c>
      <c r="AM39" s="631"/>
      <c r="AN39" s="631"/>
      <c r="AO39" s="665"/>
      <c r="AQ39" s="658" t="s">
        <v>340</v>
      </c>
      <c r="AR39" s="659"/>
      <c r="AS39" s="659"/>
      <c r="AT39" s="659"/>
      <c r="AU39" s="659"/>
      <c r="AV39" s="659"/>
      <c r="AW39" s="659"/>
      <c r="AX39" s="659"/>
      <c r="AY39" s="660"/>
      <c r="AZ39" s="627" t="s">
        <v>236</v>
      </c>
      <c r="BA39" s="628"/>
      <c r="BB39" s="628"/>
      <c r="BC39" s="628"/>
      <c r="BD39" s="636"/>
      <c r="BE39" s="636"/>
      <c r="BF39" s="661"/>
      <c r="BG39" s="624" t="s">
        <v>341</v>
      </c>
      <c r="BH39" s="625"/>
      <c r="BI39" s="625"/>
      <c r="BJ39" s="625"/>
      <c r="BK39" s="625"/>
      <c r="BL39" s="625"/>
      <c r="BM39" s="625"/>
      <c r="BN39" s="625"/>
      <c r="BO39" s="625"/>
      <c r="BP39" s="625"/>
      <c r="BQ39" s="625"/>
      <c r="BR39" s="625"/>
      <c r="BS39" s="625"/>
      <c r="BT39" s="625"/>
      <c r="BU39" s="626"/>
      <c r="BV39" s="627">
        <v>1561</v>
      </c>
      <c r="BW39" s="628"/>
      <c r="BX39" s="628"/>
      <c r="BY39" s="628"/>
      <c r="BZ39" s="628"/>
      <c r="CA39" s="628"/>
      <c r="CB39" s="662"/>
      <c r="CD39" s="624" t="s">
        <v>342</v>
      </c>
      <c r="CE39" s="625"/>
      <c r="CF39" s="625"/>
      <c r="CG39" s="625"/>
      <c r="CH39" s="625"/>
      <c r="CI39" s="625"/>
      <c r="CJ39" s="625"/>
      <c r="CK39" s="625"/>
      <c r="CL39" s="625"/>
      <c r="CM39" s="625"/>
      <c r="CN39" s="625"/>
      <c r="CO39" s="625"/>
      <c r="CP39" s="625"/>
      <c r="CQ39" s="626"/>
      <c r="CR39" s="627">
        <v>74217</v>
      </c>
      <c r="CS39" s="636"/>
      <c r="CT39" s="636"/>
      <c r="CU39" s="636"/>
      <c r="CV39" s="636"/>
      <c r="CW39" s="636"/>
      <c r="CX39" s="636"/>
      <c r="CY39" s="637"/>
      <c r="CZ39" s="630">
        <v>1.3</v>
      </c>
      <c r="DA39" s="638"/>
      <c r="DB39" s="638"/>
      <c r="DC39" s="639"/>
      <c r="DD39" s="633">
        <v>63511</v>
      </c>
      <c r="DE39" s="636"/>
      <c r="DF39" s="636"/>
      <c r="DG39" s="636"/>
      <c r="DH39" s="636"/>
      <c r="DI39" s="636"/>
      <c r="DJ39" s="636"/>
      <c r="DK39" s="637"/>
      <c r="DL39" s="633" t="s">
        <v>236</v>
      </c>
      <c r="DM39" s="636"/>
      <c r="DN39" s="636"/>
      <c r="DO39" s="636"/>
      <c r="DP39" s="636"/>
      <c r="DQ39" s="636"/>
      <c r="DR39" s="636"/>
      <c r="DS39" s="636"/>
      <c r="DT39" s="636"/>
      <c r="DU39" s="636"/>
      <c r="DV39" s="637"/>
      <c r="DW39" s="630" t="s">
        <v>236</v>
      </c>
      <c r="DX39" s="638"/>
      <c r="DY39" s="638"/>
      <c r="DZ39" s="638"/>
      <c r="EA39" s="638"/>
      <c r="EB39" s="638"/>
      <c r="EC39" s="652"/>
    </row>
    <row r="40" spans="2:133" ht="11.25" customHeight="1" x14ac:dyDescent="0.2">
      <c r="B40" s="624" t="s">
        <v>343</v>
      </c>
      <c r="C40" s="625"/>
      <c r="D40" s="625"/>
      <c r="E40" s="625"/>
      <c r="F40" s="625"/>
      <c r="G40" s="625"/>
      <c r="H40" s="625"/>
      <c r="I40" s="625"/>
      <c r="J40" s="625"/>
      <c r="K40" s="625"/>
      <c r="L40" s="625"/>
      <c r="M40" s="625"/>
      <c r="N40" s="625"/>
      <c r="O40" s="625"/>
      <c r="P40" s="625"/>
      <c r="Q40" s="626"/>
      <c r="R40" s="627">
        <v>47500</v>
      </c>
      <c r="S40" s="628"/>
      <c r="T40" s="628"/>
      <c r="U40" s="628"/>
      <c r="V40" s="628"/>
      <c r="W40" s="628"/>
      <c r="X40" s="628"/>
      <c r="Y40" s="629"/>
      <c r="Z40" s="663">
        <v>0.7</v>
      </c>
      <c r="AA40" s="663"/>
      <c r="AB40" s="663"/>
      <c r="AC40" s="663"/>
      <c r="AD40" s="664" t="s">
        <v>236</v>
      </c>
      <c r="AE40" s="664"/>
      <c r="AF40" s="664"/>
      <c r="AG40" s="664"/>
      <c r="AH40" s="664"/>
      <c r="AI40" s="664"/>
      <c r="AJ40" s="664"/>
      <c r="AK40" s="664"/>
      <c r="AL40" s="630" t="s">
        <v>176</v>
      </c>
      <c r="AM40" s="631"/>
      <c r="AN40" s="631"/>
      <c r="AO40" s="665"/>
      <c r="AQ40" s="658" t="s">
        <v>344</v>
      </c>
      <c r="AR40" s="659"/>
      <c r="AS40" s="659"/>
      <c r="AT40" s="659"/>
      <c r="AU40" s="659"/>
      <c r="AV40" s="659"/>
      <c r="AW40" s="659"/>
      <c r="AX40" s="659"/>
      <c r="AY40" s="660"/>
      <c r="AZ40" s="627" t="s">
        <v>176</v>
      </c>
      <c r="BA40" s="628"/>
      <c r="BB40" s="628"/>
      <c r="BC40" s="628"/>
      <c r="BD40" s="636"/>
      <c r="BE40" s="636"/>
      <c r="BF40" s="661"/>
      <c r="BG40" s="666" t="s">
        <v>345</v>
      </c>
      <c r="BH40" s="667"/>
      <c r="BI40" s="667"/>
      <c r="BJ40" s="667"/>
      <c r="BK40" s="667"/>
      <c r="BL40" s="219"/>
      <c r="BM40" s="625" t="s">
        <v>346</v>
      </c>
      <c r="BN40" s="625"/>
      <c r="BO40" s="625"/>
      <c r="BP40" s="625"/>
      <c r="BQ40" s="625"/>
      <c r="BR40" s="625"/>
      <c r="BS40" s="625"/>
      <c r="BT40" s="625"/>
      <c r="BU40" s="626"/>
      <c r="BV40" s="627">
        <v>84</v>
      </c>
      <c r="BW40" s="628"/>
      <c r="BX40" s="628"/>
      <c r="BY40" s="628"/>
      <c r="BZ40" s="628"/>
      <c r="CA40" s="628"/>
      <c r="CB40" s="662"/>
      <c r="CD40" s="624" t="s">
        <v>347</v>
      </c>
      <c r="CE40" s="625"/>
      <c r="CF40" s="625"/>
      <c r="CG40" s="625"/>
      <c r="CH40" s="625"/>
      <c r="CI40" s="625"/>
      <c r="CJ40" s="625"/>
      <c r="CK40" s="625"/>
      <c r="CL40" s="625"/>
      <c r="CM40" s="625"/>
      <c r="CN40" s="625"/>
      <c r="CO40" s="625"/>
      <c r="CP40" s="625"/>
      <c r="CQ40" s="626"/>
      <c r="CR40" s="627">
        <v>600</v>
      </c>
      <c r="CS40" s="628"/>
      <c r="CT40" s="628"/>
      <c r="CU40" s="628"/>
      <c r="CV40" s="628"/>
      <c r="CW40" s="628"/>
      <c r="CX40" s="628"/>
      <c r="CY40" s="629"/>
      <c r="CZ40" s="630">
        <v>0</v>
      </c>
      <c r="DA40" s="638"/>
      <c r="DB40" s="638"/>
      <c r="DC40" s="639"/>
      <c r="DD40" s="633">
        <v>600</v>
      </c>
      <c r="DE40" s="628"/>
      <c r="DF40" s="628"/>
      <c r="DG40" s="628"/>
      <c r="DH40" s="628"/>
      <c r="DI40" s="628"/>
      <c r="DJ40" s="628"/>
      <c r="DK40" s="629"/>
      <c r="DL40" s="633">
        <v>600</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2">
      <c r="B41" s="608" t="s">
        <v>348</v>
      </c>
      <c r="C41" s="609"/>
      <c r="D41" s="609"/>
      <c r="E41" s="609"/>
      <c r="F41" s="609"/>
      <c r="G41" s="609"/>
      <c r="H41" s="609"/>
      <c r="I41" s="609"/>
      <c r="J41" s="609"/>
      <c r="K41" s="609"/>
      <c r="L41" s="609"/>
      <c r="M41" s="609"/>
      <c r="N41" s="609"/>
      <c r="O41" s="609"/>
      <c r="P41" s="609"/>
      <c r="Q41" s="610"/>
      <c r="R41" s="611">
        <v>6765653</v>
      </c>
      <c r="S41" s="649"/>
      <c r="T41" s="649"/>
      <c r="U41" s="649"/>
      <c r="V41" s="649"/>
      <c r="W41" s="649"/>
      <c r="X41" s="649"/>
      <c r="Y41" s="653"/>
      <c r="Z41" s="654">
        <v>100</v>
      </c>
      <c r="AA41" s="654"/>
      <c r="AB41" s="654"/>
      <c r="AC41" s="654"/>
      <c r="AD41" s="655">
        <v>4002705</v>
      </c>
      <c r="AE41" s="655"/>
      <c r="AF41" s="655"/>
      <c r="AG41" s="655"/>
      <c r="AH41" s="655"/>
      <c r="AI41" s="655"/>
      <c r="AJ41" s="655"/>
      <c r="AK41" s="655"/>
      <c r="AL41" s="614">
        <v>100</v>
      </c>
      <c r="AM41" s="656"/>
      <c r="AN41" s="656"/>
      <c r="AO41" s="657"/>
      <c r="AQ41" s="658" t="s">
        <v>349</v>
      </c>
      <c r="AR41" s="659"/>
      <c r="AS41" s="659"/>
      <c r="AT41" s="659"/>
      <c r="AU41" s="659"/>
      <c r="AV41" s="659"/>
      <c r="AW41" s="659"/>
      <c r="AX41" s="659"/>
      <c r="AY41" s="660"/>
      <c r="AZ41" s="627">
        <v>65503</v>
      </c>
      <c r="BA41" s="628"/>
      <c r="BB41" s="628"/>
      <c r="BC41" s="628"/>
      <c r="BD41" s="636"/>
      <c r="BE41" s="636"/>
      <c r="BF41" s="661"/>
      <c r="BG41" s="666"/>
      <c r="BH41" s="667"/>
      <c r="BI41" s="667"/>
      <c r="BJ41" s="667"/>
      <c r="BK41" s="667"/>
      <c r="BL41" s="219"/>
      <c r="BM41" s="625" t="s">
        <v>350</v>
      </c>
      <c r="BN41" s="625"/>
      <c r="BO41" s="625"/>
      <c r="BP41" s="625"/>
      <c r="BQ41" s="625"/>
      <c r="BR41" s="625"/>
      <c r="BS41" s="625"/>
      <c r="BT41" s="625"/>
      <c r="BU41" s="626"/>
      <c r="BV41" s="627" t="s">
        <v>236</v>
      </c>
      <c r="BW41" s="628"/>
      <c r="BX41" s="628"/>
      <c r="BY41" s="628"/>
      <c r="BZ41" s="628"/>
      <c r="CA41" s="628"/>
      <c r="CB41" s="662"/>
      <c r="CD41" s="624" t="s">
        <v>351</v>
      </c>
      <c r="CE41" s="625"/>
      <c r="CF41" s="625"/>
      <c r="CG41" s="625"/>
      <c r="CH41" s="625"/>
      <c r="CI41" s="625"/>
      <c r="CJ41" s="625"/>
      <c r="CK41" s="625"/>
      <c r="CL41" s="625"/>
      <c r="CM41" s="625"/>
      <c r="CN41" s="625"/>
      <c r="CO41" s="625"/>
      <c r="CP41" s="625"/>
      <c r="CQ41" s="626"/>
      <c r="CR41" s="627" t="s">
        <v>236</v>
      </c>
      <c r="CS41" s="636"/>
      <c r="CT41" s="636"/>
      <c r="CU41" s="636"/>
      <c r="CV41" s="636"/>
      <c r="CW41" s="636"/>
      <c r="CX41" s="636"/>
      <c r="CY41" s="637"/>
      <c r="CZ41" s="630" t="s">
        <v>176</v>
      </c>
      <c r="DA41" s="638"/>
      <c r="DB41" s="638"/>
      <c r="DC41" s="639"/>
      <c r="DD41" s="633" t="s">
        <v>176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352</v>
      </c>
      <c r="AR42" s="647"/>
      <c r="AS42" s="647"/>
      <c r="AT42" s="647"/>
      <c r="AU42" s="647"/>
      <c r="AV42" s="647"/>
      <c r="AW42" s="647"/>
      <c r="AX42" s="647"/>
      <c r="AY42" s="648"/>
      <c r="AZ42" s="611">
        <v>360267</v>
      </c>
      <c r="BA42" s="649"/>
      <c r="BB42" s="649"/>
      <c r="BC42" s="649"/>
      <c r="BD42" s="612"/>
      <c r="BE42" s="612"/>
      <c r="BF42" s="650"/>
      <c r="BG42" s="668"/>
      <c r="BH42" s="669"/>
      <c r="BI42" s="669"/>
      <c r="BJ42" s="669"/>
      <c r="BK42" s="669"/>
      <c r="BL42" s="220"/>
      <c r="BM42" s="609" t="s">
        <v>353</v>
      </c>
      <c r="BN42" s="609"/>
      <c r="BO42" s="609"/>
      <c r="BP42" s="609"/>
      <c r="BQ42" s="609"/>
      <c r="BR42" s="609"/>
      <c r="BS42" s="609"/>
      <c r="BT42" s="609"/>
      <c r="BU42" s="610"/>
      <c r="BV42" s="611">
        <v>371</v>
      </c>
      <c r="BW42" s="649"/>
      <c r="BX42" s="649"/>
      <c r="BY42" s="649"/>
      <c r="BZ42" s="649"/>
      <c r="CA42" s="649"/>
      <c r="CB42" s="651"/>
      <c r="CD42" s="624" t="s">
        <v>354</v>
      </c>
      <c r="CE42" s="625"/>
      <c r="CF42" s="625"/>
      <c r="CG42" s="625"/>
      <c r="CH42" s="625"/>
      <c r="CI42" s="625"/>
      <c r="CJ42" s="625"/>
      <c r="CK42" s="625"/>
      <c r="CL42" s="625"/>
      <c r="CM42" s="625"/>
      <c r="CN42" s="625"/>
      <c r="CO42" s="625"/>
      <c r="CP42" s="625"/>
      <c r="CQ42" s="626"/>
      <c r="CR42" s="627">
        <v>788250</v>
      </c>
      <c r="CS42" s="636"/>
      <c r="CT42" s="636"/>
      <c r="CU42" s="636"/>
      <c r="CV42" s="636"/>
      <c r="CW42" s="636"/>
      <c r="CX42" s="636"/>
      <c r="CY42" s="637"/>
      <c r="CZ42" s="630">
        <v>13.5</v>
      </c>
      <c r="DA42" s="638"/>
      <c r="DB42" s="638"/>
      <c r="DC42" s="639"/>
      <c r="DD42" s="633">
        <v>424526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0" t="s">
        <v>355</v>
      </c>
      <c r="CD43" s="624" t="s">
        <v>356</v>
      </c>
      <c r="CE43" s="625"/>
      <c r="CF43" s="625"/>
      <c r="CG43" s="625"/>
      <c r="CH43" s="625"/>
      <c r="CI43" s="625"/>
      <c r="CJ43" s="625"/>
      <c r="CK43" s="625"/>
      <c r="CL43" s="625"/>
      <c r="CM43" s="625"/>
      <c r="CN43" s="625"/>
      <c r="CO43" s="625"/>
      <c r="CP43" s="625"/>
      <c r="CQ43" s="626"/>
      <c r="CR43" s="627">
        <v>26545</v>
      </c>
      <c r="CS43" s="636"/>
      <c r="CT43" s="636"/>
      <c r="CU43" s="636"/>
      <c r="CV43" s="636"/>
      <c r="CW43" s="636"/>
      <c r="CX43" s="636"/>
      <c r="CY43" s="637"/>
      <c r="CZ43" s="630">
        <v>0.5</v>
      </c>
      <c r="DA43" s="638"/>
      <c r="DB43" s="638"/>
      <c r="DC43" s="639"/>
      <c r="DD43" s="633">
        <v>26545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304</v>
      </c>
      <c r="CE44" s="641"/>
      <c r="CF44" s="624" t="s">
        <v>358</v>
      </c>
      <c r="CG44" s="625"/>
      <c r="CH44" s="625"/>
      <c r="CI44" s="625"/>
      <c r="CJ44" s="625"/>
      <c r="CK44" s="625"/>
      <c r="CL44" s="625"/>
      <c r="CM44" s="625"/>
      <c r="CN44" s="625"/>
      <c r="CO44" s="625"/>
      <c r="CP44" s="625"/>
      <c r="CQ44" s="626"/>
      <c r="CR44" s="627">
        <v>528442</v>
      </c>
      <c r="CS44" s="628"/>
      <c r="CT44" s="628"/>
      <c r="CU44" s="628"/>
      <c r="CV44" s="628"/>
      <c r="CW44" s="628"/>
      <c r="CX44" s="628"/>
      <c r="CY44" s="629"/>
      <c r="CZ44" s="630">
        <v>9.1</v>
      </c>
      <c r="DA44" s="631"/>
      <c r="DB44" s="631"/>
      <c r="DC44" s="632"/>
      <c r="DD44" s="633">
        <v>227600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359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360</v>
      </c>
      <c r="CG45" s="625"/>
      <c r="CH45" s="625"/>
      <c r="CI45" s="625"/>
      <c r="CJ45" s="625"/>
      <c r="CK45" s="625"/>
      <c r="CL45" s="625"/>
      <c r="CM45" s="625"/>
      <c r="CN45" s="625"/>
      <c r="CO45" s="625"/>
      <c r="CP45" s="625"/>
      <c r="CQ45" s="626"/>
      <c r="CR45" s="627">
        <v>86884</v>
      </c>
      <c r="CS45" s="636"/>
      <c r="CT45" s="636"/>
      <c r="CU45" s="636"/>
      <c r="CV45" s="636"/>
      <c r="CW45" s="636"/>
      <c r="CX45" s="636"/>
      <c r="CY45" s="637"/>
      <c r="CZ45" s="630">
        <v>1.5</v>
      </c>
      <c r="DA45" s="638"/>
      <c r="DB45" s="638"/>
      <c r="DC45" s="639"/>
      <c r="DD45" s="633">
        <v>24021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1"/>
      <c r="CD46" s="642"/>
      <c r="CE46" s="643"/>
      <c r="CF46" s="624" t="s">
        <v>361</v>
      </c>
      <c r="CG46" s="625"/>
      <c r="CH46" s="625"/>
      <c r="CI46" s="625"/>
      <c r="CJ46" s="625"/>
      <c r="CK46" s="625"/>
      <c r="CL46" s="625"/>
      <c r="CM46" s="625"/>
      <c r="CN46" s="625"/>
      <c r="CO46" s="625"/>
      <c r="CP46" s="625"/>
      <c r="CQ46" s="626"/>
      <c r="CR46" s="627">
        <v>420298</v>
      </c>
      <c r="CS46" s="628"/>
      <c r="CT46" s="628"/>
      <c r="CU46" s="628"/>
      <c r="CV46" s="628"/>
      <c r="CW46" s="628"/>
      <c r="CX46" s="628"/>
      <c r="CY46" s="629"/>
      <c r="CZ46" s="630">
        <v>7.2</v>
      </c>
      <c r="DA46" s="631"/>
      <c r="DB46" s="631"/>
      <c r="DC46" s="632"/>
      <c r="DD46" s="633">
        <v>196019</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1"/>
      <c r="CD47" s="642"/>
      <c r="CE47" s="643"/>
      <c r="CF47" s="624" t="s">
        <v>362</v>
      </c>
      <c r="CG47" s="625"/>
      <c r="CH47" s="625"/>
      <c r="CI47" s="625"/>
      <c r="CJ47" s="625"/>
      <c r="CK47" s="625"/>
      <c r="CL47" s="625"/>
      <c r="CM47" s="625"/>
      <c r="CN47" s="625"/>
      <c r="CO47" s="625"/>
      <c r="CP47" s="625"/>
      <c r="CQ47" s="626"/>
      <c r="CR47" s="627">
        <v>259808</v>
      </c>
      <c r="CS47" s="636"/>
      <c r="CT47" s="636"/>
      <c r="CU47" s="636"/>
      <c r="CV47" s="636"/>
      <c r="CW47" s="636"/>
      <c r="CX47" s="636"/>
      <c r="CY47" s="637"/>
      <c r="CZ47" s="630">
        <v>4.5</v>
      </c>
      <c r="DA47" s="638"/>
      <c r="DB47" s="638"/>
      <c r="DC47" s="639"/>
      <c r="DD47" s="633">
        <v>196926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1"/>
      <c r="CD48" s="644"/>
      <c r="CE48" s="645"/>
      <c r="CF48" s="624" t="s">
        <v>363</v>
      </c>
      <c r="CG48" s="625"/>
      <c r="CH48" s="625"/>
      <c r="CI48" s="625"/>
      <c r="CJ48" s="625"/>
      <c r="CK48" s="625"/>
      <c r="CL48" s="625"/>
      <c r="CM48" s="625"/>
      <c r="CN48" s="625"/>
      <c r="CO48" s="625"/>
      <c r="CP48" s="625"/>
      <c r="CQ48" s="626"/>
      <c r="CR48" s="627" t="s">
        <v>176</v>
      </c>
      <c r="CS48" s="628"/>
      <c r="CT48" s="628"/>
      <c r="CU48" s="628"/>
      <c r="CV48" s="628"/>
      <c r="CW48" s="628"/>
      <c r="CX48" s="628"/>
      <c r="CY48" s="629"/>
      <c r="CZ48" s="630" t="s">
        <v>236</v>
      </c>
      <c r="DA48" s="631"/>
      <c r="DB48" s="631"/>
      <c r="DC48" s="632"/>
      <c r="DD48" s="633" t="s">
        <v>176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1"/>
      <c r="CD49" s="608" t="s">
        <v>364</v>
      </c>
      <c r="CE49" s="609"/>
      <c r="CF49" s="609"/>
      <c r="CG49" s="609"/>
      <c r="CH49" s="609"/>
      <c r="CI49" s="609"/>
      <c r="CJ49" s="609"/>
      <c r="CK49" s="609"/>
      <c r="CL49" s="609"/>
      <c r="CM49" s="609"/>
      <c r="CN49" s="609"/>
      <c r="CO49" s="609"/>
      <c r="CP49" s="609"/>
      <c r="CQ49" s="610"/>
      <c r="CR49" s="611">
        <v>5821362</v>
      </c>
      <c r="CS49" s="612"/>
      <c r="CT49" s="612"/>
      <c r="CU49" s="612"/>
      <c r="CV49" s="612"/>
      <c r="CW49" s="612"/>
      <c r="CX49" s="612"/>
      <c r="CY49" s="613"/>
      <c r="CZ49" s="614">
        <v>100</v>
      </c>
      <c r="DA49" s="615"/>
      <c r="DB49" s="615"/>
      <c r="DC49" s="616"/>
      <c r="DD49" s="617">
        <v>4431508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GLaiyCHo+BGqtzNciIMQGK+UCq7pMXMnPZ8AdrVgnG44G45Cz7ouzn9iih+QFOpEgt14TB5kGVz2b6KAb0QKog==" saltValue="QiBZVOCink2qxm9W9Qvv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06" t="s">
        <v>365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366</v>
      </c>
      <c r="DK2" s="1108"/>
      <c r="DL2" s="1108"/>
      <c r="DM2" s="1108"/>
      <c r="DN2" s="1108"/>
      <c r="DO2" s="1109"/>
      <c r="DP2" s="224"/>
      <c r="DQ2" s="1107" t="s">
        <v>367</v>
      </c>
      <c r="DR2" s="1108"/>
      <c r="DS2" s="1108"/>
      <c r="DT2" s="1108"/>
      <c r="DU2" s="1108"/>
      <c r="DV2" s="1108"/>
      <c r="DW2" s="1108"/>
      <c r="DX2" s="1108"/>
      <c r="DY2" s="1108"/>
      <c r="DZ2" s="110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110"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28"/>
      <c r="BA5" s="228"/>
      <c r="BB5" s="228"/>
      <c r="BC5" s="228"/>
      <c r="BD5" s="228"/>
      <c r="BE5" s="229"/>
      <c r="BF5" s="229"/>
      <c r="BG5" s="229"/>
      <c r="BH5" s="229"/>
      <c r="BI5" s="229"/>
      <c r="BJ5" s="229"/>
      <c r="BK5" s="229"/>
      <c r="BL5" s="229"/>
      <c r="BM5" s="229"/>
      <c r="BN5" s="229"/>
      <c r="BO5" s="229"/>
      <c r="BP5" s="229"/>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100" t="s">
        <v>384</v>
      </c>
      <c r="DH5" s="1101"/>
      <c r="DI5" s="1101"/>
      <c r="DJ5" s="1101"/>
      <c r="DK5" s="1102"/>
      <c r="DL5" s="1100" t="s">
        <v>385</v>
      </c>
      <c r="DM5" s="1101"/>
      <c r="DN5" s="1101"/>
      <c r="DO5" s="1101"/>
      <c r="DP5" s="1102"/>
      <c r="DQ5" s="1001" t="s">
        <v>386</v>
      </c>
      <c r="DR5" s="1002"/>
      <c r="DS5" s="1002"/>
      <c r="DT5" s="1002"/>
      <c r="DU5" s="1003"/>
      <c r="DV5" s="1001" t="s">
        <v>377</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2">
      <c r="A7" s="232">
        <v>1</v>
      </c>
      <c r="B7" s="1047" t="s">
        <v>387</v>
      </c>
      <c r="C7" s="1048"/>
      <c r="D7" s="1048"/>
      <c r="E7" s="1048"/>
      <c r="F7" s="1048"/>
      <c r="G7" s="1048"/>
      <c r="H7" s="1048"/>
      <c r="I7" s="1048"/>
      <c r="J7" s="1048"/>
      <c r="K7" s="1048"/>
      <c r="L7" s="1048"/>
      <c r="M7" s="1048"/>
      <c r="N7" s="1048"/>
      <c r="O7" s="1048"/>
      <c r="P7" s="1049"/>
      <c r="Q7" s="1087">
        <v>6726</v>
      </c>
      <c r="R7" s="1088"/>
      <c r="S7" s="1088"/>
      <c r="T7" s="1088"/>
      <c r="U7" s="1088"/>
      <c r="V7" s="1088">
        <v>5783</v>
      </c>
      <c r="W7" s="1088"/>
      <c r="X7" s="1088"/>
      <c r="Y7" s="1088"/>
      <c r="Z7" s="1088"/>
      <c r="AA7" s="1088">
        <f>Q7-V7</f>
        <v>943</v>
      </c>
      <c r="AB7" s="1088"/>
      <c r="AC7" s="1088"/>
      <c r="AD7" s="1088"/>
      <c r="AE7" s="1089"/>
      <c r="AF7" s="1090">
        <v>790</v>
      </c>
      <c r="AG7" s="1091"/>
      <c r="AH7" s="1091"/>
      <c r="AI7" s="1091"/>
      <c r="AJ7" s="1092"/>
      <c r="AK7" s="1093" t="s">
        <v>584</v>
      </c>
      <c r="AL7" s="1094"/>
      <c r="AM7" s="1094"/>
      <c r="AN7" s="1094"/>
      <c r="AO7" s="1094"/>
      <c r="AP7" s="1094">
        <v>4601</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0"/>
    </row>
    <row r="8" spans="1:131" s="231" customFormat="1" ht="26.25" customHeight="1" x14ac:dyDescent="0.2">
      <c r="A8" s="234">
        <v>2</v>
      </c>
      <c r="B8" s="1030" t="s">
        <v>388</v>
      </c>
      <c r="C8" s="1031"/>
      <c r="D8" s="1031"/>
      <c r="E8" s="1031"/>
      <c r="F8" s="1031"/>
      <c r="G8" s="1031"/>
      <c r="H8" s="1031"/>
      <c r="I8" s="1031"/>
      <c r="J8" s="1031"/>
      <c r="K8" s="1031"/>
      <c r="L8" s="1031"/>
      <c r="M8" s="1031"/>
      <c r="N8" s="1031"/>
      <c r="O8" s="1031"/>
      <c r="P8" s="1032"/>
      <c r="Q8" s="1038">
        <v>51</v>
      </c>
      <c r="R8" s="1039"/>
      <c r="S8" s="1039"/>
      <c r="T8" s="1039"/>
      <c r="U8" s="1039"/>
      <c r="V8" s="1039">
        <v>50</v>
      </c>
      <c r="W8" s="1039"/>
      <c r="X8" s="1039"/>
      <c r="Y8" s="1039"/>
      <c r="Z8" s="1039"/>
      <c r="AA8" s="1039">
        <v>1</v>
      </c>
      <c r="AB8" s="1039"/>
      <c r="AC8" s="1039"/>
      <c r="AD8" s="1039"/>
      <c r="AE8" s="1040"/>
      <c r="AF8" s="1035">
        <v>1</v>
      </c>
      <c r="AG8" s="1036"/>
      <c r="AH8" s="1036"/>
      <c r="AI8" s="1036"/>
      <c r="AJ8" s="1037"/>
      <c r="AK8" s="1080">
        <v>12</v>
      </c>
      <c r="AL8" s="1081"/>
      <c r="AM8" s="1081"/>
      <c r="AN8" s="1081"/>
      <c r="AO8" s="1081"/>
      <c r="AP8" s="1081" t="s">
        <v>584</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390</v>
      </c>
      <c r="B23" s="937" t="s">
        <v>391</v>
      </c>
      <c r="C23" s="938"/>
      <c r="D23" s="938"/>
      <c r="E23" s="938"/>
      <c r="F23" s="938"/>
      <c r="G23" s="938"/>
      <c r="H23" s="938"/>
      <c r="I23" s="938"/>
      <c r="J23" s="938"/>
      <c r="K23" s="938"/>
      <c r="L23" s="938"/>
      <c r="M23" s="938"/>
      <c r="N23" s="938"/>
      <c r="O23" s="938"/>
      <c r="P23" s="948"/>
      <c r="Q23" s="1067">
        <f>Q7+Q8</f>
        <v>6777</v>
      </c>
      <c r="R23" s="1061"/>
      <c r="S23" s="1061"/>
      <c r="T23" s="1061"/>
      <c r="U23" s="1061"/>
      <c r="V23" s="1061">
        <f>V7+V8</f>
        <v>5833</v>
      </c>
      <c r="W23" s="1061"/>
      <c r="X23" s="1061"/>
      <c r="Y23" s="1061"/>
      <c r="Z23" s="1061"/>
      <c r="AA23" s="1061">
        <f>AA7+AA8</f>
        <v>944</v>
      </c>
      <c r="AB23" s="1061"/>
      <c r="AC23" s="1061"/>
      <c r="AD23" s="1061"/>
      <c r="AE23" s="1068"/>
      <c r="AF23" s="1069">
        <v>791</v>
      </c>
      <c r="AG23" s="1061"/>
      <c r="AH23" s="1061"/>
      <c r="AI23" s="1061"/>
      <c r="AJ23" s="1070"/>
      <c r="AK23" s="1071"/>
      <c r="AL23" s="1072"/>
      <c r="AM23" s="1072"/>
      <c r="AN23" s="1072"/>
      <c r="AO23" s="1072"/>
      <c r="AP23" s="1061">
        <f>AP7</f>
        <v>4601</v>
      </c>
      <c r="AQ23" s="1061"/>
      <c r="AR23" s="1061"/>
      <c r="AS23" s="1061"/>
      <c r="AT23" s="1061"/>
      <c r="AU23" s="1062"/>
      <c r="AV23" s="1062"/>
      <c r="AW23" s="1062"/>
      <c r="AX23" s="1062"/>
      <c r="AY23" s="1063"/>
      <c r="AZ23" s="1064" t="s">
        <v>392</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403</v>
      </c>
      <c r="C28" s="1048"/>
      <c r="D28" s="1048"/>
      <c r="E28" s="1048"/>
      <c r="F28" s="1048"/>
      <c r="G28" s="1048"/>
      <c r="H28" s="1048"/>
      <c r="I28" s="1048"/>
      <c r="J28" s="1048"/>
      <c r="K28" s="1048"/>
      <c r="L28" s="1048"/>
      <c r="M28" s="1048"/>
      <c r="N28" s="1048"/>
      <c r="O28" s="1048"/>
      <c r="P28" s="1049"/>
      <c r="Q28" s="1050">
        <v>835</v>
      </c>
      <c r="R28" s="1051"/>
      <c r="S28" s="1051"/>
      <c r="T28" s="1051"/>
      <c r="U28" s="1051"/>
      <c r="V28" s="1051">
        <v>818</v>
      </c>
      <c r="W28" s="1051"/>
      <c r="X28" s="1051"/>
      <c r="Y28" s="1051"/>
      <c r="Z28" s="1051"/>
      <c r="AA28" s="1051">
        <v>17</v>
      </c>
      <c r="AB28" s="1051"/>
      <c r="AC28" s="1051"/>
      <c r="AD28" s="1051"/>
      <c r="AE28" s="1052"/>
      <c r="AF28" s="1053">
        <v>17</v>
      </c>
      <c r="AG28" s="1051"/>
      <c r="AH28" s="1051"/>
      <c r="AI28" s="1051"/>
      <c r="AJ28" s="1054"/>
      <c r="AK28" s="1042">
        <v>66</v>
      </c>
      <c r="AL28" s="1043"/>
      <c r="AM28" s="1043"/>
      <c r="AN28" s="1043"/>
      <c r="AO28" s="1043"/>
      <c r="AP28" s="1044" t="s">
        <v>584</v>
      </c>
      <c r="AQ28" s="1044"/>
      <c r="AR28" s="1044"/>
      <c r="AS28" s="1044"/>
      <c r="AT28" s="1044"/>
      <c r="AU28" s="1044" t="s">
        <v>584</v>
      </c>
      <c r="AV28" s="1044"/>
      <c r="AW28" s="1044"/>
      <c r="AX28" s="1044"/>
      <c r="AY28" s="1044"/>
      <c r="AZ28" s="1044" t="s">
        <v>584</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404</v>
      </c>
      <c r="C29" s="1031"/>
      <c r="D29" s="1031"/>
      <c r="E29" s="1031"/>
      <c r="F29" s="1031"/>
      <c r="G29" s="1031"/>
      <c r="H29" s="1031"/>
      <c r="I29" s="1031"/>
      <c r="J29" s="1031"/>
      <c r="K29" s="1031"/>
      <c r="L29" s="1031"/>
      <c r="M29" s="1031"/>
      <c r="N29" s="1031"/>
      <c r="O29" s="1031"/>
      <c r="P29" s="1032"/>
      <c r="Q29" s="1038">
        <v>1344</v>
      </c>
      <c r="R29" s="1039"/>
      <c r="S29" s="1039"/>
      <c r="T29" s="1039"/>
      <c r="U29" s="1039"/>
      <c r="V29" s="1039">
        <v>1331</v>
      </c>
      <c r="W29" s="1039"/>
      <c r="X29" s="1039"/>
      <c r="Y29" s="1039"/>
      <c r="Z29" s="1039"/>
      <c r="AA29" s="1039">
        <v>13</v>
      </c>
      <c r="AB29" s="1039"/>
      <c r="AC29" s="1039"/>
      <c r="AD29" s="1039"/>
      <c r="AE29" s="1040"/>
      <c r="AF29" s="1035">
        <v>13</v>
      </c>
      <c r="AG29" s="1036"/>
      <c r="AH29" s="1036"/>
      <c r="AI29" s="1036"/>
      <c r="AJ29" s="1037"/>
      <c r="AK29" s="980">
        <v>206</v>
      </c>
      <c r="AL29" s="971"/>
      <c r="AM29" s="971"/>
      <c r="AN29" s="971"/>
      <c r="AO29" s="971"/>
      <c r="AP29" s="1041" t="s">
        <v>584</v>
      </c>
      <c r="AQ29" s="1041"/>
      <c r="AR29" s="1041"/>
      <c r="AS29" s="1041"/>
      <c r="AT29" s="1041"/>
      <c r="AU29" s="1041" t="s">
        <v>584</v>
      </c>
      <c r="AV29" s="1041"/>
      <c r="AW29" s="1041"/>
      <c r="AX29" s="1041"/>
      <c r="AY29" s="1041"/>
      <c r="AZ29" s="1041" t="s">
        <v>584</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405</v>
      </c>
      <c r="C30" s="1031"/>
      <c r="D30" s="1031"/>
      <c r="E30" s="1031"/>
      <c r="F30" s="1031"/>
      <c r="G30" s="1031"/>
      <c r="H30" s="1031"/>
      <c r="I30" s="1031"/>
      <c r="J30" s="1031"/>
      <c r="K30" s="1031"/>
      <c r="L30" s="1031"/>
      <c r="M30" s="1031"/>
      <c r="N30" s="1031"/>
      <c r="O30" s="1031"/>
      <c r="P30" s="1032"/>
      <c r="Q30" s="1038">
        <v>251</v>
      </c>
      <c r="R30" s="1039"/>
      <c r="S30" s="1039"/>
      <c r="T30" s="1039"/>
      <c r="U30" s="1039"/>
      <c r="V30" s="1039">
        <v>250</v>
      </c>
      <c r="W30" s="1039"/>
      <c r="X30" s="1039"/>
      <c r="Y30" s="1039"/>
      <c r="Z30" s="1039"/>
      <c r="AA30" s="1039">
        <v>1</v>
      </c>
      <c r="AB30" s="1039"/>
      <c r="AC30" s="1039"/>
      <c r="AD30" s="1039"/>
      <c r="AE30" s="1040"/>
      <c r="AF30" s="1035">
        <v>1</v>
      </c>
      <c r="AG30" s="1036"/>
      <c r="AH30" s="1036"/>
      <c r="AI30" s="1036"/>
      <c r="AJ30" s="1037"/>
      <c r="AK30" s="980">
        <v>31</v>
      </c>
      <c r="AL30" s="971"/>
      <c r="AM30" s="971"/>
      <c r="AN30" s="971"/>
      <c r="AO30" s="971"/>
      <c r="AP30" s="1041" t="s">
        <v>584</v>
      </c>
      <c r="AQ30" s="1041"/>
      <c r="AR30" s="1041"/>
      <c r="AS30" s="1041"/>
      <c r="AT30" s="1041"/>
      <c r="AU30" s="1041" t="s">
        <v>584</v>
      </c>
      <c r="AV30" s="1041"/>
      <c r="AW30" s="1041"/>
      <c r="AX30" s="1041"/>
      <c r="AY30" s="1041"/>
      <c r="AZ30" s="1041" t="s">
        <v>584</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406</v>
      </c>
      <c r="C31" s="1031"/>
      <c r="D31" s="1031"/>
      <c r="E31" s="1031"/>
      <c r="F31" s="1031"/>
      <c r="G31" s="1031"/>
      <c r="H31" s="1031"/>
      <c r="I31" s="1031"/>
      <c r="J31" s="1031"/>
      <c r="K31" s="1031"/>
      <c r="L31" s="1031"/>
      <c r="M31" s="1031"/>
      <c r="N31" s="1031"/>
      <c r="O31" s="1031"/>
      <c r="P31" s="1032"/>
      <c r="Q31" s="1038">
        <v>13</v>
      </c>
      <c r="R31" s="1039"/>
      <c r="S31" s="1039"/>
      <c r="T31" s="1039"/>
      <c r="U31" s="1039"/>
      <c r="V31" s="1039">
        <v>13</v>
      </c>
      <c r="W31" s="1039"/>
      <c r="X31" s="1039"/>
      <c r="Y31" s="1039"/>
      <c r="Z31" s="1039"/>
      <c r="AA31" s="1039">
        <v>0</v>
      </c>
      <c r="AB31" s="1039"/>
      <c r="AC31" s="1039"/>
      <c r="AD31" s="1039"/>
      <c r="AE31" s="1040"/>
      <c r="AF31" s="1035">
        <v>0</v>
      </c>
      <c r="AG31" s="1036"/>
      <c r="AH31" s="1036"/>
      <c r="AI31" s="1036"/>
      <c r="AJ31" s="1037"/>
      <c r="AK31" s="980">
        <v>1</v>
      </c>
      <c r="AL31" s="971"/>
      <c r="AM31" s="971"/>
      <c r="AN31" s="971"/>
      <c r="AO31" s="971"/>
      <c r="AP31" s="1041" t="s">
        <v>584</v>
      </c>
      <c r="AQ31" s="1041"/>
      <c r="AR31" s="1041"/>
      <c r="AS31" s="1041"/>
      <c r="AT31" s="1041"/>
      <c r="AU31" s="1041" t="s">
        <v>584</v>
      </c>
      <c r="AV31" s="1041"/>
      <c r="AW31" s="1041"/>
      <c r="AX31" s="1041"/>
      <c r="AY31" s="1041"/>
      <c r="AZ31" s="1041" t="s">
        <v>584</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407</v>
      </c>
      <c r="C32" s="1031"/>
      <c r="D32" s="1031"/>
      <c r="E32" s="1031"/>
      <c r="F32" s="1031"/>
      <c r="G32" s="1031"/>
      <c r="H32" s="1031"/>
      <c r="I32" s="1031"/>
      <c r="J32" s="1031"/>
      <c r="K32" s="1031"/>
      <c r="L32" s="1031"/>
      <c r="M32" s="1031"/>
      <c r="N32" s="1031"/>
      <c r="O32" s="1031"/>
      <c r="P32" s="1032"/>
      <c r="Q32" s="1038">
        <v>209</v>
      </c>
      <c r="R32" s="1039"/>
      <c r="S32" s="1039"/>
      <c r="T32" s="1039"/>
      <c r="U32" s="1039"/>
      <c r="V32" s="1039">
        <v>188</v>
      </c>
      <c r="W32" s="1039"/>
      <c r="X32" s="1039"/>
      <c r="Y32" s="1039"/>
      <c r="Z32" s="1039"/>
      <c r="AA32" s="1039">
        <v>21</v>
      </c>
      <c r="AB32" s="1039"/>
      <c r="AC32" s="1039"/>
      <c r="AD32" s="1039"/>
      <c r="AE32" s="1040"/>
      <c r="AF32" s="1035">
        <v>21</v>
      </c>
      <c r="AG32" s="1036"/>
      <c r="AH32" s="1036"/>
      <c r="AI32" s="1036"/>
      <c r="AJ32" s="1037"/>
      <c r="AK32" s="980">
        <v>62</v>
      </c>
      <c r="AL32" s="971"/>
      <c r="AM32" s="971"/>
      <c r="AN32" s="971"/>
      <c r="AO32" s="971"/>
      <c r="AP32" s="971">
        <v>629</v>
      </c>
      <c r="AQ32" s="971"/>
      <c r="AR32" s="971"/>
      <c r="AS32" s="971"/>
      <c r="AT32" s="971"/>
      <c r="AU32" s="971">
        <v>384</v>
      </c>
      <c r="AV32" s="971"/>
      <c r="AW32" s="971"/>
      <c r="AX32" s="971"/>
      <c r="AY32" s="971"/>
      <c r="AZ32" s="1041" t="s">
        <v>584</v>
      </c>
      <c r="BA32" s="1041"/>
      <c r="BB32" s="1041"/>
      <c r="BC32" s="1041"/>
      <c r="BD32" s="1041"/>
      <c r="BE32" s="972" t="s">
        <v>408</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52</v>
      </c>
      <c r="AG63" s="959"/>
      <c r="AH63" s="959"/>
      <c r="AI63" s="959"/>
      <c r="AJ63" s="1022"/>
      <c r="AK63" s="1023"/>
      <c r="AL63" s="963"/>
      <c r="AM63" s="963"/>
      <c r="AN63" s="963"/>
      <c r="AO63" s="963"/>
      <c r="AP63" s="959">
        <f>AP32</f>
        <v>629</v>
      </c>
      <c r="AQ63" s="959"/>
      <c r="AR63" s="959"/>
      <c r="AS63" s="959"/>
      <c r="AT63" s="959"/>
      <c r="AU63" s="959">
        <f>AU32</f>
        <v>384</v>
      </c>
      <c r="AV63" s="959"/>
      <c r="AW63" s="959"/>
      <c r="AX63" s="959"/>
      <c r="AY63" s="959"/>
      <c r="AZ63" s="1017"/>
      <c r="BA63" s="1017"/>
      <c r="BB63" s="1017"/>
      <c r="BC63" s="1017"/>
      <c r="BD63" s="1017"/>
      <c r="BE63" s="960"/>
      <c r="BF63" s="960"/>
      <c r="BG63" s="960"/>
      <c r="BH63" s="960"/>
      <c r="BI63" s="961"/>
      <c r="BJ63" s="1018" t="s">
        <v>392</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400</v>
      </c>
      <c r="AQ66" s="1002"/>
      <c r="AR66" s="1002"/>
      <c r="AS66" s="1002"/>
      <c r="AT66" s="1003"/>
      <c r="AU66" s="1001" t="s">
        <v>415</v>
      </c>
      <c r="AV66" s="1002"/>
      <c r="AW66" s="1002"/>
      <c r="AX66" s="1002"/>
      <c r="AY66" s="1003"/>
      <c r="AZ66" s="1001" t="s">
        <v>377</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585</v>
      </c>
      <c r="C68" s="986"/>
      <c r="D68" s="986"/>
      <c r="E68" s="986"/>
      <c r="F68" s="986"/>
      <c r="G68" s="986"/>
      <c r="H68" s="986"/>
      <c r="I68" s="986"/>
      <c r="J68" s="986"/>
      <c r="K68" s="986"/>
      <c r="L68" s="986"/>
      <c r="M68" s="986"/>
      <c r="N68" s="986"/>
      <c r="O68" s="986"/>
      <c r="P68" s="987"/>
      <c r="Q68" s="988">
        <v>4657</v>
      </c>
      <c r="R68" s="982"/>
      <c r="S68" s="982"/>
      <c r="T68" s="982"/>
      <c r="U68" s="982"/>
      <c r="V68" s="982">
        <v>4588</v>
      </c>
      <c r="W68" s="982"/>
      <c r="X68" s="982"/>
      <c r="Y68" s="982"/>
      <c r="Z68" s="982"/>
      <c r="AA68" s="982">
        <v>69</v>
      </c>
      <c r="AB68" s="982"/>
      <c r="AC68" s="982"/>
      <c r="AD68" s="982"/>
      <c r="AE68" s="982"/>
      <c r="AF68" s="982">
        <v>69</v>
      </c>
      <c r="AG68" s="982"/>
      <c r="AH68" s="982"/>
      <c r="AI68" s="982"/>
      <c r="AJ68" s="982"/>
      <c r="AK68" s="982" t="s">
        <v>586</v>
      </c>
      <c r="AL68" s="982"/>
      <c r="AM68" s="982"/>
      <c r="AN68" s="982"/>
      <c r="AO68" s="982"/>
      <c r="AP68" s="982" t="s">
        <v>586</v>
      </c>
      <c r="AQ68" s="982"/>
      <c r="AR68" s="982"/>
      <c r="AS68" s="982"/>
      <c r="AT68" s="982"/>
      <c r="AU68" s="982" t="s">
        <v>586</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587</v>
      </c>
      <c r="C69" s="975"/>
      <c r="D69" s="975"/>
      <c r="E69" s="975"/>
      <c r="F69" s="975"/>
      <c r="G69" s="975"/>
      <c r="H69" s="975"/>
      <c r="I69" s="975"/>
      <c r="J69" s="975"/>
      <c r="K69" s="975"/>
      <c r="L69" s="975"/>
      <c r="M69" s="975"/>
      <c r="N69" s="975"/>
      <c r="O69" s="975"/>
      <c r="P69" s="976"/>
      <c r="Q69" s="977">
        <v>144</v>
      </c>
      <c r="R69" s="971"/>
      <c r="S69" s="971"/>
      <c r="T69" s="971"/>
      <c r="U69" s="971"/>
      <c r="V69" s="971">
        <v>121</v>
      </c>
      <c r="W69" s="971"/>
      <c r="X69" s="971"/>
      <c r="Y69" s="971"/>
      <c r="Z69" s="971"/>
      <c r="AA69" s="971">
        <v>23</v>
      </c>
      <c r="AB69" s="971"/>
      <c r="AC69" s="971"/>
      <c r="AD69" s="971"/>
      <c r="AE69" s="971"/>
      <c r="AF69" s="971">
        <v>23</v>
      </c>
      <c r="AG69" s="971"/>
      <c r="AH69" s="971"/>
      <c r="AI69" s="971"/>
      <c r="AJ69" s="971"/>
      <c r="AK69" s="971" t="s">
        <v>586</v>
      </c>
      <c r="AL69" s="971"/>
      <c r="AM69" s="971"/>
      <c r="AN69" s="971"/>
      <c r="AO69" s="971"/>
      <c r="AP69" s="971" t="s">
        <v>586</v>
      </c>
      <c r="AQ69" s="971"/>
      <c r="AR69" s="971"/>
      <c r="AS69" s="971"/>
      <c r="AT69" s="971"/>
      <c r="AU69" s="971" t="s">
        <v>586</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588</v>
      </c>
      <c r="C70" s="975"/>
      <c r="D70" s="975"/>
      <c r="E70" s="975"/>
      <c r="F70" s="975"/>
      <c r="G70" s="975"/>
      <c r="H70" s="975"/>
      <c r="I70" s="975"/>
      <c r="J70" s="975"/>
      <c r="K70" s="975"/>
      <c r="L70" s="975"/>
      <c r="M70" s="975"/>
      <c r="N70" s="975"/>
      <c r="O70" s="975"/>
      <c r="P70" s="976"/>
      <c r="Q70" s="977">
        <v>129</v>
      </c>
      <c r="R70" s="971"/>
      <c r="S70" s="971"/>
      <c r="T70" s="971"/>
      <c r="U70" s="971"/>
      <c r="V70" s="971">
        <v>123</v>
      </c>
      <c r="W70" s="971"/>
      <c r="X70" s="971"/>
      <c r="Y70" s="971"/>
      <c r="Z70" s="971"/>
      <c r="AA70" s="971">
        <v>6</v>
      </c>
      <c r="AB70" s="971"/>
      <c r="AC70" s="971"/>
      <c r="AD70" s="971"/>
      <c r="AE70" s="971"/>
      <c r="AF70" s="971">
        <v>6</v>
      </c>
      <c r="AG70" s="971"/>
      <c r="AH70" s="971"/>
      <c r="AI70" s="971"/>
      <c r="AJ70" s="971"/>
      <c r="AK70" s="971" t="s">
        <v>586</v>
      </c>
      <c r="AL70" s="971"/>
      <c r="AM70" s="971"/>
      <c r="AN70" s="971"/>
      <c r="AO70" s="971"/>
      <c r="AP70" s="971" t="s">
        <v>586</v>
      </c>
      <c r="AQ70" s="971"/>
      <c r="AR70" s="971"/>
      <c r="AS70" s="971"/>
      <c r="AT70" s="971"/>
      <c r="AU70" s="971" t="s">
        <v>586</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589</v>
      </c>
      <c r="C71" s="975"/>
      <c r="D71" s="975"/>
      <c r="E71" s="975"/>
      <c r="F71" s="975"/>
      <c r="G71" s="975"/>
      <c r="H71" s="975"/>
      <c r="I71" s="975"/>
      <c r="J71" s="975"/>
      <c r="K71" s="975"/>
      <c r="L71" s="975"/>
      <c r="M71" s="975"/>
      <c r="N71" s="975"/>
      <c r="O71" s="975"/>
      <c r="P71" s="976"/>
      <c r="Q71" s="977">
        <v>466463</v>
      </c>
      <c r="R71" s="971"/>
      <c r="S71" s="971"/>
      <c r="T71" s="971"/>
      <c r="U71" s="971"/>
      <c r="V71" s="971">
        <v>453925</v>
      </c>
      <c r="W71" s="971"/>
      <c r="X71" s="971"/>
      <c r="Y71" s="971"/>
      <c r="Z71" s="971"/>
      <c r="AA71" s="971">
        <v>12538</v>
      </c>
      <c r="AB71" s="971"/>
      <c r="AC71" s="971"/>
      <c r="AD71" s="971"/>
      <c r="AE71" s="971"/>
      <c r="AF71" s="971">
        <v>12538</v>
      </c>
      <c r="AG71" s="971"/>
      <c r="AH71" s="971"/>
      <c r="AI71" s="971"/>
      <c r="AJ71" s="971"/>
      <c r="AK71" s="971" t="s">
        <v>586</v>
      </c>
      <c r="AL71" s="971"/>
      <c r="AM71" s="971"/>
      <c r="AN71" s="971"/>
      <c r="AO71" s="971"/>
      <c r="AP71" s="971" t="s">
        <v>586</v>
      </c>
      <c r="AQ71" s="971"/>
      <c r="AR71" s="971"/>
      <c r="AS71" s="971"/>
      <c r="AT71" s="971"/>
      <c r="AU71" s="971" t="s">
        <v>586</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590</v>
      </c>
      <c r="C72" s="975"/>
      <c r="D72" s="975"/>
      <c r="E72" s="975"/>
      <c r="F72" s="975"/>
      <c r="G72" s="975"/>
      <c r="H72" s="975"/>
      <c r="I72" s="975"/>
      <c r="J72" s="975"/>
      <c r="K72" s="975"/>
      <c r="L72" s="975"/>
      <c r="M72" s="975"/>
      <c r="N72" s="975"/>
      <c r="O72" s="975"/>
      <c r="P72" s="976"/>
      <c r="Q72" s="977">
        <v>301</v>
      </c>
      <c r="R72" s="971"/>
      <c r="S72" s="971"/>
      <c r="T72" s="971"/>
      <c r="U72" s="971"/>
      <c r="V72" s="971">
        <v>290</v>
      </c>
      <c r="W72" s="971"/>
      <c r="X72" s="971"/>
      <c r="Y72" s="971"/>
      <c r="Z72" s="971"/>
      <c r="AA72" s="971">
        <v>11</v>
      </c>
      <c r="AB72" s="971"/>
      <c r="AC72" s="971"/>
      <c r="AD72" s="971"/>
      <c r="AE72" s="971"/>
      <c r="AF72" s="971">
        <v>11</v>
      </c>
      <c r="AG72" s="971"/>
      <c r="AH72" s="971"/>
      <c r="AI72" s="971"/>
      <c r="AJ72" s="971"/>
      <c r="AK72" s="971" t="s">
        <v>586</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390</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AF72+AF71++AF70+AF69+AF68</f>
        <v>12647</v>
      </c>
      <c r="AG88" s="959"/>
      <c r="AH88" s="959"/>
      <c r="AI88" s="959"/>
      <c r="AJ88" s="959"/>
      <c r="AK88" s="963"/>
      <c r="AL88" s="963"/>
      <c r="AM88" s="963"/>
      <c r="AN88" s="963"/>
      <c r="AO88" s="963"/>
      <c r="AP88" s="959" t="s">
        <v>584</v>
      </c>
      <c r="AQ88" s="959"/>
      <c r="AR88" s="959"/>
      <c r="AS88" s="959"/>
      <c r="AT88" s="959"/>
      <c r="AU88" s="959" t="s">
        <v>584</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307</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307</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307</v>
      </c>
      <c r="DR109" s="896"/>
      <c r="DS109" s="896"/>
      <c r="DT109" s="896"/>
      <c r="DU109" s="897"/>
      <c r="DV109" s="898" t="s">
        <v>427</v>
      </c>
      <c r="DW109" s="896"/>
      <c r="DX109" s="896"/>
      <c r="DY109" s="896"/>
      <c r="DZ109" s="929"/>
    </row>
    <row r="110" spans="1:131" s="226" customFormat="1" ht="26.25" customHeight="1" x14ac:dyDescent="0.2">
      <c r="A110" s="809" t="s">
        <v>429</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590704</v>
      </c>
      <c r="AB110" s="889"/>
      <c r="AC110" s="889"/>
      <c r="AD110" s="889"/>
      <c r="AE110" s="890"/>
      <c r="AF110" s="891">
        <v>548613</v>
      </c>
      <c r="AG110" s="889"/>
      <c r="AH110" s="889"/>
      <c r="AI110" s="889"/>
      <c r="AJ110" s="890"/>
      <c r="AK110" s="891">
        <v>549727</v>
      </c>
      <c r="AL110" s="889"/>
      <c r="AM110" s="889"/>
      <c r="AN110" s="889"/>
      <c r="AO110" s="890"/>
      <c r="AP110" s="892">
        <v>15.8</v>
      </c>
      <c r="AQ110" s="893"/>
      <c r="AR110" s="893"/>
      <c r="AS110" s="893"/>
      <c r="AT110" s="894"/>
      <c r="AU110" s="930" t="s">
        <v>75</v>
      </c>
      <c r="AV110" s="931"/>
      <c r="AW110" s="931"/>
      <c r="AX110" s="931"/>
      <c r="AY110" s="931"/>
      <c r="AZ110" s="860" t="s">
        <v>430</v>
      </c>
      <c r="BA110" s="810"/>
      <c r="BB110" s="810"/>
      <c r="BC110" s="810"/>
      <c r="BD110" s="810"/>
      <c r="BE110" s="810"/>
      <c r="BF110" s="810"/>
      <c r="BG110" s="810"/>
      <c r="BH110" s="810"/>
      <c r="BI110" s="810"/>
      <c r="BJ110" s="810"/>
      <c r="BK110" s="810"/>
      <c r="BL110" s="810"/>
      <c r="BM110" s="810"/>
      <c r="BN110" s="810"/>
      <c r="BO110" s="810"/>
      <c r="BP110" s="811"/>
      <c r="BQ110" s="861">
        <v>5072096</v>
      </c>
      <c r="BR110" s="842"/>
      <c r="BS110" s="842"/>
      <c r="BT110" s="842"/>
      <c r="BU110" s="842"/>
      <c r="BV110" s="842">
        <v>4846933</v>
      </c>
      <c r="BW110" s="842"/>
      <c r="BX110" s="842"/>
      <c r="BY110" s="842"/>
      <c r="BZ110" s="842"/>
      <c r="CA110" s="842">
        <v>4600814</v>
      </c>
      <c r="CB110" s="842"/>
      <c r="CC110" s="842"/>
      <c r="CD110" s="842"/>
      <c r="CE110" s="842"/>
      <c r="CF110" s="866">
        <v>132.4</v>
      </c>
      <c r="CG110" s="867"/>
      <c r="CH110" s="867"/>
      <c r="CI110" s="867"/>
      <c r="CJ110" s="867"/>
      <c r="CK110" s="926" t="s">
        <v>431</v>
      </c>
      <c r="CL110" s="819"/>
      <c r="CM110" s="860" t="s">
        <v>432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433</v>
      </c>
      <c r="DH110" s="842"/>
      <c r="DI110" s="842"/>
      <c r="DJ110" s="842"/>
      <c r="DK110" s="842"/>
      <c r="DL110" s="842" t="s">
        <v>434</v>
      </c>
      <c r="DM110" s="842"/>
      <c r="DN110" s="842"/>
      <c r="DO110" s="842"/>
      <c r="DP110" s="842"/>
      <c r="DQ110" s="842" t="s">
        <v>435</v>
      </c>
      <c r="DR110" s="842"/>
      <c r="DS110" s="842"/>
      <c r="DT110" s="842"/>
      <c r="DU110" s="842"/>
      <c r="DV110" s="843" t="s">
        <v>436</v>
      </c>
      <c r="DW110" s="843"/>
      <c r="DX110" s="843"/>
      <c r="DY110" s="843"/>
      <c r="DZ110" s="844"/>
    </row>
    <row r="111" spans="1:131" s="226"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434</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t="s">
        <v>438</v>
      </c>
      <c r="BR111" s="790"/>
      <c r="BS111" s="790"/>
      <c r="BT111" s="790"/>
      <c r="BU111" s="790"/>
      <c r="BV111" s="790" t="s">
        <v>436</v>
      </c>
      <c r="BW111" s="790"/>
      <c r="BX111" s="790"/>
      <c r="BY111" s="790"/>
      <c r="BZ111" s="790"/>
      <c r="CA111" s="790" t="s">
        <v>434</v>
      </c>
      <c r="CB111" s="790"/>
      <c r="CC111" s="790"/>
      <c r="CD111" s="790"/>
      <c r="CE111" s="790"/>
      <c r="CF111" s="875" t="s">
        <v>438</v>
      </c>
      <c r="CG111" s="876"/>
      <c r="CH111" s="876"/>
      <c r="CI111" s="876"/>
      <c r="CJ111" s="876"/>
      <c r="CK111" s="927"/>
      <c r="CL111" s="821"/>
      <c r="CM111" s="817"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436</v>
      </c>
      <c r="DH111" s="790"/>
      <c r="DI111" s="790"/>
      <c r="DJ111" s="790"/>
      <c r="DK111" s="790"/>
      <c r="DL111" s="790" t="s">
        <v>438</v>
      </c>
      <c r="DM111" s="790"/>
      <c r="DN111" s="790"/>
      <c r="DO111" s="790"/>
      <c r="DP111" s="790"/>
      <c r="DQ111" s="790" t="s">
        <v>435</v>
      </c>
      <c r="DR111" s="790"/>
      <c r="DS111" s="790"/>
      <c r="DT111" s="790"/>
      <c r="DU111" s="790"/>
      <c r="DV111" s="796" t="s">
        <v>438</v>
      </c>
      <c r="DW111" s="796"/>
      <c r="DX111" s="796"/>
      <c r="DY111" s="796"/>
      <c r="DZ111" s="797"/>
    </row>
    <row r="112" spans="1:131" s="226"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436</v>
      </c>
      <c r="AG112" s="780"/>
      <c r="AH112" s="780"/>
      <c r="AI112" s="780"/>
      <c r="AJ112" s="781"/>
      <c r="AK112" s="782" t="s">
        <v>392</v>
      </c>
      <c r="AL112" s="780"/>
      <c r="AM112" s="780"/>
      <c r="AN112" s="780"/>
      <c r="AO112" s="781"/>
      <c r="AP112" s="824" t="s">
        <v>435</v>
      </c>
      <c r="AQ112" s="825"/>
      <c r="AR112" s="825"/>
      <c r="AS112" s="825"/>
      <c r="AT112" s="826"/>
      <c r="AU112" s="932"/>
      <c r="AV112" s="933"/>
      <c r="AW112" s="933"/>
      <c r="AX112" s="933"/>
      <c r="AY112" s="933"/>
      <c r="AZ112" s="817" t="s">
        <v>445</v>
      </c>
      <c r="BA112" s="752"/>
      <c r="BB112" s="752"/>
      <c r="BC112" s="752"/>
      <c r="BD112" s="752"/>
      <c r="BE112" s="752"/>
      <c r="BF112" s="752"/>
      <c r="BG112" s="752"/>
      <c r="BH112" s="752"/>
      <c r="BI112" s="752"/>
      <c r="BJ112" s="752"/>
      <c r="BK112" s="752"/>
      <c r="BL112" s="752"/>
      <c r="BM112" s="752"/>
      <c r="BN112" s="752"/>
      <c r="BO112" s="752"/>
      <c r="BP112" s="753"/>
      <c r="BQ112" s="789">
        <v>389087</v>
      </c>
      <c r="BR112" s="790"/>
      <c r="BS112" s="790"/>
      <c r="BT112" s="790"/>
      <c r="BU112" s="790"/>
      <c r="BV112" s="790">
        <v>411623</v>
      </c>
      <c r="BW112" s="790"/>
      <c r="BX112" s="790"/>
      <c r="BY112" s="790"/>
      <c r="BZ112" s="790"/>
      <c r="CA112" s="790">
        <v>384435</v>
      </c>
      <c r="CB112" s="790"/>
      <c r="CC112" s="790"/>
      <c r="CD112" s="790"/>
      <c r="CE112" s="790"/>
      <c r="CF112" s="875">
        <v>11.1</v>
      </c>
      <c r="CG112" s="876"/>
      <c r="CH112" s="876"/>
      <c r="CI112" s="876"/>
      <c r="CJ112" s="876"/>
      <c r="CK112" s="927"/>
      <c r="CL112" s="821"/>
      <c r="CM112" s="817"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444</v>
      </c>
      <c r="DH112" s="790"/>
      <c r="DI112" s="790"/>
      <c r="DJ112" s="790"/>
      <c r="DK112" s="790"/>
      <c r="DL112" s="790" t="s">
        <v>444</v>
      </c>
      <c r="DM112" s="790"/>
      <c r="DN112" s="790"/>
      <c r="DO112" s="790"/>
      <c r="DP112" s="790"/>
      <c r="DQ112" s="790" t="s">
        <v>444</v>
      </c>
      <c r="DR112" s="790"/>
      <c r="DS112" s="790"/>
      <c r="DT112" s="790"/>
      <c r="DU112" s="790"/>
      <c r="DV112" s="796" t="s">
        <v>436</v>
      </c>
      <c r="DW112" s="796"/>
      <c r="DX112" s="796"/>
      <c r="DY112" s="796"/>
      <c r="DZ112" s="797"/>
    </row>
    <row r="113" spans="1:130" s="226"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34637</v>
      </c>
      <c r="AB113" s="919"/>
      <c r="AC113" s="919"/>
      <c r="AD113" s="919"/>
      <c r="AE113" s="920"/>
      <c r="AF113" s="921">
        <v>34440</v>
      </c>
      <c r="AG113" s="919"/>
      <c r="AH113" s="919"/>
      <c r="AI113" s="919"/>
      <c r="AJ113" s="920"/>
      <c r="AK113" s="921">
        <v>35928</v>
      </c>
      <c r="AL113" s="919"/>
      <c r="AM113" s="919"/>
      <c r="AN113" s="919"/>
      <c r="AO113" s="920"/>
      <c r="AP113" s="922">
        <v>1</v>
      </c>
      <c r="AQ113" s="923"/>
      <c r="AR113" s="923"/>
      <c r="AS113" s="923"/>
      <c r="AT113" s="924"/>
      <c r="AU113" s="932"/>
      <c r="AV113" s="933"/>
      <c r="AW113" s="933"/>
      <c r="AX113" s="933"/>
      <c r="AY113" s="933"/>
      <c r="AZ113" s="817" t="s">
        <v>448</v>
      </c>
      <c r="BA113" s="752"/>
      <c r="BB113" s="752"/>
      <c r="BC113" s="752"/>
      <c r="BD113" s="752"/>
      <c r="BE113" s="752"/>
      <c r="BF113" s="752"/>
      <c r="BG113" s="752"/>
      <c r="BH113" s="752"/>
      <c r="BI113" s="752"/>
      <c r="BJ113" s="752"/>
      <c r="BK113" s="752"/>
      <c r="BL113" s="752"/>
      <c r="BM113" s="752"/>
      <c r="BN113" s="752"/>
      <c r="BO113" s="752"/>
      <c r="BP113" s="753"/>
      <c r="BQ113" s="789" t="s">
        <v>435</v>
      </c>
      <c r="BR113" s="790"/>
      <c r="BS113" s="790"/>
      <c r="BT113" s="790"/>
      <c r="BU113" s="790"/>
      <c r="BV113" s="790" t="s">
        <v>449</v>
      </c>
      <c r="BW113" s="790"/>
      <c r="BX113" s="790"/>
      <c r="BY113" s="790"/>
      <c r="BZ113" s="790"/>
      <c r="CA113" s="790" t="s">
        <v>438</v>
      </c>
      <c r="CB113" s="790"/>
      <c r="CC113" s="790"/>
      <c r="CD113" s="790"/>
      <c r="CE113" s="790"/>
      <c r="CF113" s="875" t="s">
        <v>438</v>
      </c>
      <c r="CG113" s="876"/>
      <c r="CH113" s="876"/>
      <c r="CI113" s="876"/>
      <c r="CJ113" s="876"/>
      <c r="CK113" s="927"/>
      <c r="CL113" s="821"/>
      <c r="CM113" s="817"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434</v>
      </c>
      <c r="DM113" s="780"/>
      <c r="DN113" s="780"/>
      <c r="DO113" s="780"/>
      <c r="DP113" s="781"/>
      <c r="DQ113" s="782" t="s">
        <v>449</v>
      </c>
      <c r="DR113" s="780"/>
      <c r="DS113" s="780"/>
      <c r="DT113" s="780"/>
      <c r="DU113" s="781"/>
      <c r="DV113" s="824" t="s">
        <v>438</v>
      </c>
      <c r="DW113" s="825"/>
      <c r="DX113" s="825"/>
      <c r="DY113" s="825"/>
      <c r="DZ113" s="826"/>
    </row>
    <row r="114" spans="1:130" s="226"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176</v>
      </c>
      <c r="AB114" s="780"/>
      <c r="AC114" s="780"/>
      <c r="AD114" s="780"/>
      <c r="AE114" s="781"/>
      <c r="AF114" s="782" t="s">
        <v>176</v>
      </c>
      <c r="AG114" s="780"/>
      <c r="AH114" s="780"/>
      <c r="AI114" s="780"/>
      <c r="AJ114" s="781"/>
      <c r="AK114" s="782" t="s">
        <v>436</v>
      </c>
      <c r="AL114" s="780"/>
      <c r="AM114" s="780"/>
      <c r="AN114" s="780"/>
      <c r="AO114" s="781"/>
      <c r="AP114" s="824" t="s">
        <v>438</v>
      </c>
      <c r="AQ114" s="825"/>
      <c r="AR114" s="825"/>
      <c r="AS114" s="825"/>
      <c r="AT114" s="826"/>
      <c r="AU114" s="932"/>
      <c r="AV114" s="933"/>
      <c r="AW114" s="933"/>
      <c r="AX114" s="933"/>
      <c r="AY114" s="933"/>
      <c r="AZ114" s="817" t="s">
        <v>452</v>
      </c>
      <c r="BA114" s="752"/>
      <c r="BB114" s="752"/>
      <c r="BC114" s="752"/>
      <c r="BD114" s="752"/>
      <c r="BE114" s="752"/>
      <c r="BF114" s="752"/>
      <c r="BG114" s="752"/>
      <c r="BH114" s="752"/>
      <c r="BI114" s="752"/>
      <c r="BJ114" s="752"/>
      <c r="BK114" s="752"/>
      <c r="BL114" s="752"/>
      <c r="BM114" s="752"/>
      <c r="BN114" s="752"/>
      <c r="BO114" s="752"/>
      <c r="BP114" s="753"/>
      <c r="BQ114" s="789">
        <v>1283414</v>
      </c>
      <c r="BR114" s="790"/>
      <c r="BS114" s="790"/>
      <c r="BT114" s="790"/>
      <c r="BU114" s="790"/>
      <c r="BV114" s="790">
        <v>1283396</v>
      </c>
      <c r="BW114" s="790"/>
      <c r="BX114" s="790"/>
      <c r="BY114" s="790"/>
      <c r="BZ114" s="790"/>
      <c r="CA114" s="790">
        <v>1287020</v>
      </c>
      <c r="CB114" s="790"/>
      <c r="CC114" s="790"/>
      <c r="CD114" s="790"/>
      <c r="CE114" s="790"/>
      <c r="CF114" s="875">
        <v>37</v>
      </c>
      <c r="CG114" s="876"/>
      <c r="CH114" s="876"/>
      <c r="CI114" s="876"/>
      <c r="CJ114" s="876"/>
      <c r="CK114" s="927"/>
      <c r="CL114" s="821"/>
      <c r="CM114" s="817"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444</v>
      </c>
      <c r="DM114" s="780"/>
      <c r="DN114" s="780"/>
      <c r="DO114" s="780"/>
      <c r="DP114" s="781"/>
      <c r="DQ114" s="782" t="s">
        <v>438</v>
      </c>
      <c r="DR114" s="780"/>
      <c r="DS114" s="780"/>
      <c r="DT114" s="780"/>
      <c r="DU114" s="781"/>
      <c r="DV114" s="824" t="s">
        <v>444</v>
      </c>
      <c r="DW114" s="825"/>
      <c r="DX114" s="825"/>
      <c r="DY114" s="825"/>
      <c r="DZ114" s="826"/>
    </row>
    <row r="115" spans="1:130" s="226"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444</v>
      </c>
      <c r="AG115" s="919"/>
      <c r="AH115" s="919"/>
      <c r="AI115" s="919"/>
      <c r="AJ115" s="920"/>
      <c r="AK115" s="921" t="s">
        <v>435</v>
      </c>
      <c r="AL115" s="919"/>
      <c r="AM115" s="919"/>
      <c r="AN115" s="919"/>
      <c r="AO115" s="920"/>
      <c r="AP115" s="922" t="s">
        <v>436</v>
      </c>
      <c r="AQ115" s="923"/>
      <c r="AR115" s="923"/>
      <c r="AS115" s="923"/>
      <c r="AT115" s="924"/>
      <c r="AU115" s="932"/>
      <c r="AV115" s="933"/>
      <c r="AW115" s="933"/>
      <c r="AX115" s="933"/>
      <c r="AY115" s="933"/>
      <c r="AZ115" s="817" t="s">
        <v>455</v>
      </c>
      <c r="BA115" s="752"/>
      <c r="BB115" s="752"/>
      <c r="BC115" s="752"/>
      <c r="BD115" s="752"/>
      <c r="BE115" s="752"/>
      <c r="BF115" s="752"/>
      <c r="BG115" s="752"/>
      <c r="BH115" s="752"/>
      <c r="BI115" s="752"/>
      <c r="BJ115" s="752"/>
      <c r="BK115" s="752"/>
      <c r="BL115" s="752"/>
      <c r="BM115" s="752"/>
      <c r="BN115" s="752"/>
      <c r="BO115" s="752"/>
      <c r="BP115" s="753"/>
      <c r="BQ115" s="789" t="s">
        <v>444</v>
      </c>
      <c r="BR115" s="790"/>
      <c r="BS115" s="790"/>
      <c r="BT115" s="790"/>
      <c r="BU115" s="790"/>
      <c r="BV115" s="790" t="s">
        <v>438</v>
      </c>
      <c r="BW115" s="790"/>
      <c r="BX115" s="790"/>
      <c r="BY115" s="790"/>
      <c r="BZ115" s="790"/>
      <c r="CA115" s="790" t="s">
        <v>444</v>
      </c>
      <c r="CB115" s="790"/>
      <c r="CC115" s="790"/>
      <c r="CD115" s="790"/>
      <c r="CE115" s="790"/>
      <c r="CF115" s="875" t="s">
        <v>435</v>
      </c>
      <c r="CG115" s="876"/>
      <c r="CH115" s="876"/>
      <c r="CI115" s="876"/>
      <c r="CJ115" s="876"/>
      <c r="CK115" s="927"/>
      <c r="CL115" s="821"/>
      <c r="CM115" s="817"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435</v>
      </c>
      <c r="DM115" s="780"/>
      <c r="DN115" s="780"/>
      <c r="DO115" s="780"/>
      <c r="DP115" s="781"/>
      <c r="DQ115" s="782" t="s">
        <v>444</v>
      </c>
      <c r="DR115" s="780"/>
      <c r="DS115" s="780"/>
      <c r="DT115" s="780"/>
      <c r="DU115" s="781"/>
      <c r="DV115" s="824" t="s">
        <v>444</v>
      </c>
      <c r="DW115" s="825"/>
      <c r="DX115" s="825"/>
      <c r="DY115" s="825"/>
      <c r="DZ115" s="826"/>
    </row>
    <row r="116" spans="1:130" s="226"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438</v>
      </c>
      <c r="AG116" s="780"/>
      <c r="AH116" s="780"/>
      <c r="AI116" s="780"/>
      <c r="AJ116" s="781"/>
      <c r="AK116" s="782" t="s">
        <v>444</v>
      </c>
      <c r="AL116" s="780"/>
      <c r="AM116" s="780"/>
      <c r="AN116" s="780"/>
      <c r="AO116" s="781"/>
      <c r="AP116" s="824" t="s">
        <v>444</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789" t="s">
        <v>444</v>
      </c>
      <c r="BR116" s="790"/>
      <c r="BS116" s="790"/>
      <c r="BT116" s="790"/>
      <c r="BU116" s="790"/>
      <c r="BV116" s="790" t="s">
        <v>435</v>
      </c>
      <c r="BW116" s="790"/>
      <c r="BX116" s="790"/>
      <c r="BY116" s="790"/>
      <c r="BZ116" s="790"/>
      <c r="CA116" s="790" t="s">
        <v>434</v>
      </c>
      <c r="CB116" s="790"/>
      <c r="CC116" s="790"/>
      <c r="CD116" s="790"/>
      <c r="CE116" s="790"/>
      <c r="CF116" s="875" t="s">
        <v>444</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436</v>
      </c>
      <c r="DM116" s="780"/>
      <c r="DN116" s="780"/>
      <c r="DO116" s="780"/>
      <c r="DP116" s="781"/>
      <c r="DQ116" s="782" t="s">
        <v>392</v>
      </c>
      <c r="DR116" s="780"/>
      <c r="DS116" s="780"/>
      <c r="DT116" s="780"/>
      <c r="DU116" s="781"/>
      <c r="DV116" s="824" t="s">
        <v>435</v>
      </c>
      <c r="DW116" s="825"/>
      <c r="DX116" s="825"/>
      <c r="DY116" s="825"/>
      <c r="DZ116" s="826"/>
    </row>
    <row r="117" spans="1:130" s="226"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625341</v>
      </c>
      <c r="AB117" s="903"/>
      <c r="AC117" s="903"/>
      <c r="AD117" s="903"/>
      <c r="AE117" s="904"/>
      <c r="AF117" s="905">
        <v>583053</v>
      </c>
      <c r="AG117" s="903"/>
      <c r="AH117" s="903"/>
      <c r="AI117" s="903"/>
      <c r="AJ117" s="904"/>
      <c r="AK117" s="905">
        <v>585655</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789" t="s">
        <v>444</v>
      </c>
      <c r="BR117" s="790"/>
      <c r="BS117" s="790"/>
      <c r="BT117" s="790"/>
      <c r="BU117" s="790"/>
      <c r="BV117" s="790" t="s">
        <v>435</v>
      </c>
      <c r="BW117" s="790"/>
      <c r="BX117" s="790"/>
      <c r="BY117" s="790"/>
      <c r="BZ117" s="790"/>
      <c r="CA117" s="790" t="s">
        <v>435</v>
      </c>
      <c r="CB117" s="790"/>
      <c r="CC117" s="790"/>
      <c r="CD117" s="790"/>
      <c r="CE117" s="790"/>
      <c r="CF117" s="875" t="s">
        <v>438</v>
      </c>
      <c r="CG117" s="876"/>
      <c r="CH117" s="876"/>
      <c r="CI117" s="876"/>
      <c r="CJ117" s="876"/>
      <c r="CK117" s="927"/>
      <c r="CL117" s="821"/>
      <c r="CM117" s="817"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438</v>
      </c>
      <c r="DM117" s="780"/>
      <c r="DN117" s="780"/>
      <c r="DO117" s="780"/>
      <c r="DP117" s="781"/>
      <c r="DQ117" s="782" t="s">
        <v>435</v>
      </c>
      <c r="DR117" s="780"/>
      <c r="DS117" s="780"/>
      <c r="DT117" s="780"/>
      <c r="DU117" s="781"/>
      <c r="DV117" s="824" t="s">
        <v>438</v>
      </c>
      <c r="DW117" s="825"/>
      <c r="DX117" s="825"/>
      <c r="DY117" s="825"/>
      <c r="DZ117" s="826"/>
    </row>
    <row r="118" spans="1:130" s="226" customFormat="1" ht="26.25" customHeight="1" x14ac:dyDescent="0.2">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307</v>
      </c>
      <c r="AL118" s="896"/>
      <c r="AM118" s="896"/>
      <c r="AN118" s="896"/>
      <c r="AO118" s="897"/>
      <c r="AP118" s="899" t="s">
        <v>427</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444</v>
      </c>
      <c r="BW118" s="845"/>
      <c r="BX118" s="845"/>
      <c r="BY118" s="845"/>
      <c r="BZ118" s="845"/>
      <c r="CA118" s="845" t="s">
        <v>435</v>
      </c>
      <c r="CB118" s="845"/>
      <c r="CC118" s="845"/>
      <c r="CD118" s="845"/>
      <c r="CE118" s="845"/>
      <c r="CF118" s="875" t="s">
        <v>444</v>
      </c>
      <c r="CG118" s="876"/>
      <c r="CH118" s="876"/>
      <c r="CI118" s="876"/>
      <c r="CJ118" s="876"/>
      <c r="CK118" s="927"/>
      <c r="CL118" s="821"/>
      <c r="CM118" s="817"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176</v>
      </c>
      <c r="DH118" s="780"/>
      <c r="DI118" s="780"/>
      <c r="DJ118" s="780"/>
      <c r="DK118" s="781"/>
      <c r="DL118" s="782" t="s">
        <v>438</v>
      </c>
      <c r="DM118" s="780"/>
      <c r="DN118" s="780"/>
      <c r="DO118" s="780"/>
      <c r="DP118" s="781"/>
      <c r="DQ118" s="782" t="s">
        <v>392</v>
      </c>
      <c r="DR118" s="780"/>
      <c r="DS118" s="780"/>
      <c r="DT118" s="780"/>
      <c r="DU118" s="781"/>
      <c r="DV118" s="824" t="s">
        <v>392</v>
      </c>
      <c r="DW118" s="825"/>
      <c r="DX118" s="825"/>
      <c r="DY118" s="825"/>
      <c r="DZ118" s="826"/>
    </row>
    <row r="119" spans="1:130" s="226" customFormat="1" ht="26.25" customHeight="1" x14ac:dyDescent="0.2">
      <c r="A119" s="818" t="s">
        <v>431</v>
      </c>
      <c r="B119" s="819"/>
      <c r="C119" s="860" t="s">
        <v>432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438</v>
      </c>
      <c r="AB119" s="889"/>
      <c r="AC119" s="889"/>
      <c r="AD119" s="889"/>
      <c r="AE119" s="890"/>
      <c r="AF119" s="891" t="s">
        <v>176</v>
      </c>
      <c r="AG119" s="889"/>
      <c r="AH119" s="889"/>
      <c r="AI119" s="889"/>
      <c r="AJ119" s="890"/>
      <c r="AK119" s="891" t="s">
        <v>438</v>
      </c>
      <c r="AL119" s="889"/>
      <c r="AM119" s="889"/>
      <c r="AN119" s="889"/>
      <c r="AO119" s="890"/>
      <c r="AP119" s="892" t="s">
        <v>435</v>
      </c>
      <c r="AQ119" s="893"/>
      <c r="AR119" s="893"/>
      <c r="AS119" s="893"/>
      <c r="AT119" s="894"/>
      <c r="AU119" s="934"/>
      <c r="AV119" s="935"/>
      <c r="AW119" s="935"/>
      <c r="AX119" s="935"/>
      <c r="AY119" s="935"/>
      <c r="AZ119" s="247" t="s">
        <v>188</v>
      </c>
      <c r="BA119" s="247"/>
      <c r="BB119" s="247"/>
      <c r="BC119" s="247"/>
      <c r="BD119" s="247"/>
      <c r="BE119" s="247"/>
      <c r="BF119" s="247"/>
      <c r="BG119" s="247"/>
      <c r="BH119" s="247"/>
      <c r="BI119" s="247"/>
      <c r="BJ119" s="247"/>
      <c r="BK119" s="247"/>
      <c r="BL119" s="247"/>
      <c r="BM119" s="247"/>
      <c r="BN119" s="247"/>
      <c r="BO119" s="877" t="s">
        <v>465</v>
      </c>
      <c r="BP119" s="878"/>
      <c r="BQ119" s="879">
        <v>6744597</v>
      </c>
      <c r="BR119" s="845"/>
      <c r="BS119" s="845"/>
      <c r="BT119" s="845"/>
      <c r="BU119" s="845"/>
      <c r="BV119" s="845">
        <v>6541952</v>
      </c>
      <c r="BW119" s="845"/>
      <c r="BX119" s="845"/>
      <c r="BY119" s="845"/>
      <c r="BZ119" s="845"/>
      <c r="CA119" s="845">
        <v>6272269</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438</v>
      </c>
      <c r="DH119" s="764"/>
      <c r="DI119" s="764"/>
      <c r="DJ119" s="764"/>
      <c r="DK119" s="765"/>
      <c r="DL119" s="766" t="s">
        <v>435</v>
      </c>
      <c r="DM119" s="764"/>
      <c r="DN119" s="764"/>
      <c r="DO119" s="764"/>
      <c r="DP119" s="765"/>
      <c r="DQ119" s="766" t="s">
        <v>392</v>
      </c>
      <c r="DR119" s="764"/>
      <c r="DS119" s="764"/>
      <c r="DT119" s="764"/>
      <c r="DU119" s="765"/>
      <c r="DV119" s="848" t="s">
        <v>435</v>
      </c>
      <c r="DW119" s="849"/>
      <c r="DX119" s="849"/>
      <c r="DY119" s="849"/>
      <c r="DZ119" s="850"/>
    </row>
    <row r="120" spans="1:130" s="226" customFormat="1" ht="26.25" customHeight="1" x14ac:dyDescent="0.2">
      <c r="A120" s="820"/>
      <c r="B120" s="821"/>
      <c r="C120" s="817"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392</v>
      </c>
      <c r="AB120" s="780"/>
      <c r="AC120" s="780"/>
      <c r="AD120" s="780"/>
      <c r="AE120" s="781"/>
      <c r="AF120" s="782" t="s">
        <v>438</v>
      </c>
      <c r="AG120" s="780"/>
      <c r="AH120" s="780"/>
      <c r="AI120" s="780"/>
      <c r="AJ120" s="781"/>
      <c r="AK120" s="782" t="s">
        <v>435</v>
      </c>
      <c r="AL120" s="780"/>
      <c r="AM120" s="780"/>
      <c r="AN120" s="780"/>
      <c r="AO120" s="781"/>
      <c r="AP120" s="824" t="s">
        <v>438</v>
      </c>
      <c r="AQ120" s="825"/>
      <c r="AR120" s="825"/>
      <c r="AS120" s="825"/>
      <c r="AT120" s="826"/>
      <c r="AU120" s="880" t="s">
        <v>467</v>
      </c>
      <c r="AV120" s="881"/>
      <c r="AW120" s="881"/>
      <c r="AX120" s="881"/>
      <c r="AY120" s="882"/>
      <c r="AZ120" s="860" t="s">
        <v>468</v>
      </c>
      <c r="BA120" s="810"/>
      <c r="BB120" s="810"/>
      <c r="BC120" s="810"/>
      <c r="BD120" s="810"/>
      <c r="BE120" s="810"/>
      <c r="BF120" s="810"/>
      <c r="BG120" s="810"/>
      <c r="BH120" s="810"/>
      <c r="BI120" s="810"/>
      <c r="BJ120" s="810"/>
      <c r="BK120" s="810"/>
      <c r="BL120" s="810"/>
      <c r="BM120" s="810"/>
      <c r="BN120" s="810"/>
      <c r="BO120" s="810"/>
      <c r="BP120" s="811"/>
      <c r="BQ120" s="861">
        <v>2153954</v>
      </c>
      <c r="BR120" s="842"/>
      <c r="BS120" s="842"/>
      <c r="BT120" s="842"/>
      <c r="BU120" s="842"/>
      <c r="BV120" s="842">
        <v>2273560</v>
      </c>
      <c r="BW120" s="842"/>
      <c r="BX120" s="842"/>
      <c r="BY120" s="842"/>
      <c r="BZ120" s="842"/>
      <c r="CA120" s="842">
        <v>2294691</v>
      </c>
      <c r="CB120" s="842"/>
      <c r="CC120" s="842"/>
      <c r="CD120" s="842"/>
      <c r="CE120" s="842"/>
      <c r="CF120" s="866">
        <v>66</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389087</v>
      </c>
      <c r="DH120" s="842"/>
      <c r="DI120" s="842"/>
      <c r="DJ120" s="842"/>
      <c r="DK120" s="842"/>
      <c r="DL120" s="842">
        <v>411623</v>
      </c>
      <c r="DM120" s="842"/>
      <c r="DN120" s="842"/>
      <c r="DO120" s="842"/>
      <c r="DP120" s="842"/>
      <c r="DQ120" s="842">
        <v>384435</v>
      </c>
      <c r="DR120" s="842"/>
      <c r="DS120" s="842"/>
      <c r="DT120" s="842"/>
      <c r="DU120" s="842"/>
      <c r="DV120" s="843">
        <v>11.1</v>
      </c>
      <c r="DW120" s="843"/>
      <c r="DX120" s="843"/>
      <c r="DY120" s="843"/>
      <c r="DZ120" s="844"/>
    </row>
    <row r="121" spans="1:130" s="226"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392</v>
      </c>
      <c r="AB121" s="780"/>
      <c r="AC121" s="780"/>
      <c r="AD121" s="780"/>
      <c r="AE121" s="781"/>
      <c r="AF121" s="782" t="s">
        <v>438</v>
      </c>
      <c r="AG121" s="780"/>
      <c r="AH121" s="780"/>
      <c r="AI121" s="780"/>
      <c r="AJ121" s="781"/>
      <c r="AK121" s="782" t="s">
        <v>392</v>
      </c>
      <c r="AL121" s="780"/>
      <c r="AM121" s="780"/>
      <c r="AN121" s="780"/>
      <c r="AO121" s="781"/>
      <c r="AP121" s="824" t="s">
        <v>435</v>
      </c>
      <c r="AQ121" s="825"/>
      <c r="AR121" s="825"/>
      <c r="AS121" s="825"/>
      <c r="AT121" s="826"/>
      <c r="AU121" s="883"/>
      <c r="AV121" s="884"/>
      <c r="AW121" s="884"/>
      <c r="AX121" s="884"/>
      <c r="AY121" s="885"/>
      <c r="AZ121" s="817" t="s">
        <v>472</v>
      </c>
      <c r="BA121" s="752"/>
      <c r="BB121" s="752"/>
      <c r="BC121" s="752"/>
      <c r="BD121" s="752"/>
      <c r="BE121" s="752"/>
      <c r="BF121" s="752"/>
      <c r="BG121" s="752"/>
      <c r="BH121" s="752"/>
      <c r="BI121" s="752"/>
      <c r="BJ121" s="752"/>
      <c r="BK121" s="752"/>
      <c r="BL121" s="752"/>
      <c r="BM121" s="752"/>
      <c r="BN121" s="752"/>
      <c r="BO121" s="752"/>
      <c r="BP121" s="753"/>
      <c r="BQ121" s="789">
        <v>50724</v>
      </c>
      <c r="BR121" s="790"/>
      <c r="BS121" s="790"/>
      <c r="BT121" s="790"/>
      <c r="BU121" s="790"/>
      <c r="BV121" s="790">
        <v>61625</v>
      </c>
      <c r="BW121" s="790"/>
      <c r="BX121" s="790"/>
      <c r="BY121" s="790"/>
      <c r="BZ121" s="790"/>
      <c r="CA121" s="790">
        <v>55444</v>
      </c>
      <c r="CB121" s="790"/>
      <c r="CC121" s="790"/>
      <c r="CD121" s="790"/>
      <c r="CE121" s="790"/>
      <c r="CF121" s="875">
        <v>1.6</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789" t="s">
        <v>435</v>
      </c>
      <c r="DH121" s="790"/>
      <c r="DI121" s="790"/>
      <c r="DJ121" s="790"/>
      <c r="DK121" s="790"/>
      <c r="DL121" s="790" t="s">
        <v>438</v>
      </c>
      <c r="DM121" s="790"/>
      <c r="DN121" s="790"/>
      <c r="DO121" s="790"/>
      <c r="DP121" s="790"/>
      <c r="DQ121" s="790" t="s">
        <v>438</v>
      </c>
      <c r="DR121" s="790"/>
      <c r="DS121" s="790"/>
      <c r="DT121" s="790"/>
      <c r="DU121" s="790"/>
      <c r="DV121" s="796" t="s">
        <v>176</v>
      </c>
      <c r="DW121" s="796"/>
      <c r="DX121" s="796"/>
      <c r="DY121" s="796"/>
      <c r="DZ121" s="797"/>
    </row>
    <row r="122" spans="1:130" s="226" customFormat="1" ht="26.25" customHeight="1" x14ac:dyDescent="0.2">
      <c r="A122" s="820"/>
      <c r="B122" s="821"/>
      <c r="C122" s="817"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392</v>
      </c>
      <c r="AB122" s="780"/>
      <c r="AC122" s="780"/>
      <c r="AD122" s="780"/>
      <c r="AE122" s="781"/>
      <c r="AF122" s="782" t="s">
        <v>176</v>
      </c>
      <c r="AG122" s="780"/>
      <c r="AH122" s="780"/>
      <c r="AI122" s="780"/>
      <c r="AJ122" s="781"/>
      <c r="AK122" s="782" t="s">
        <v>438</v>
      </c>
      <c r="AL122" s="780"/>
      <c r="AM122" s="780"/>
      <c r="AN122" s="780"/>
      <c r="AO122" s="781"/>
      <c r="AP122" s="824" t="s">
        <v>392</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5089362</v>
      </c>
      <c r="BR122" s="845"/>
      <c r="BS122" s="845"/>
      <c r="BT122" s="845"/>
      <c r="BU122" s="845"/>
      <c r="BV122" s="845">
        <v>4834881</v>
      </c>
      <c r="BW122" s="845"/>
      <c r="BX122" s="845"/>
      <c r="BY122" s="845"/>
      <c r="BZ122" s="845"/>
      <c r="CA122" s="845">
        <v>4566830</v>
      </c>
      <c r="CB122" s="845"/>
      <c r="CC122" s="845"/>
      <c r="CD122" s="845"/>
      <c r="CE122" s="845"/>
      <c r="CF122" s="846">
        <v>131.4</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789" t="s">
        <v>176</v>
      </c>
      <c r="DH122" s="790"/>
      <c r="DI122" s="790"/>
      <c r="DJ122" s="790"/>
      <c r="DK122" s="790"/>
      <c r="DL122" s="790" t="s">
        <v>438</v>
      </c>
      <c r="DM122" s="790"/>
      <c r="DN122" s="790"/>
      <c r="DO122" s="790"/>
      <c r="DP122" s="790"/>
      <c r="DQ122" s="790" t="s">
        <v>392</v>
      </c>
      <c r="DR122" s="790"/>
      <c r="DS122" s="790"/>
      <c r="DT122" s="790"/>
      <c r="DU122" s="790"/>
      <c r="DV122" s="796" t="s">
        <v>435</v>
      </c>
      <c r="DW122" s="796"/>
      <c r="DX122" s="796"/>
      <c r="DY122" s="796"/>
      <c r="DZ122" s="797"/>
    </row>
    <row r="123" spans="1:130" s="226" customFormat="1" ht="26.25" customHeight="1" x14ac:dyDescent="0.2">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392</v>
      </c>
      <c r="AG123" s="780"/>
      <c r="AH123" s="780"/>
      <c r="AI123" s="780"/>
      <c r="AJ123" s="781"/>
      <c r="AK123" s="782" t="s">
        <v>176</v>
      </c>
      <c r="AL123" s="780"/>
      <c r="AM123" s="780"/>
      <c r="AN123" s="780"/>
      <c r="AO123" s="781"/>
      <c r="AP123" s="824" t="s">
        <v>435</v>
      </c>
      <c r="AQ123" s="825"/>
      <c r="AR123" s="825"/>
      <c r="AS123" s="825"/>
      <c r="AT123" s="826"/>
      <c r="AU123" s="886"/>
      <c r="AV123" s="887"/>
      <c r="AW123" s="887"/>
      <c r="AX123" s="887"/>
      <c r="AY123" s="887"/>
      <c r="AZ123" s="247" t="s">
        <v>188</v>
      </c>
      <c r="BA123" s="247"/>
      <c r="BB123" s="247"/>
      <c r="BC123" s="247"/>
      <c r="BD123" s="247"/>
      <c r="BE123" s="247"/>
      <c r="BF123" s="247"/>
      <c r="BG123" s="247"/>
      <c r="BH123" s="247"/>
      <c r="BI123" s="247"/>
      <c r="BJ123" s="247"/>
      <c r="BK123" s="247"/>
      <c r="BL123" s="247"/>
      <c r="BM123" s="247"/>
      <c r="BN123" s="247"/>
      <c r="BO123" s="877" t="s">
        <v>476</v>
      </c>
      <c r="BP123" s="878"/>
      <c r="BQ123" s="832">
        <v>7294040</v>
      </c>
      <c r="BR123" s="833"/>
      <c r="BS123" s="833"/>
      <c r="BT123" s="833"/>
      <c r="BU123" s="833"/>
      <c r="BV123" s="833">
        <v>7170066</v>
      </c>
      <c r="BW123" s="833"/>
      <c r="BX123" s="833"/>
      <c r="BY123" s="833"/>
      <c r="BZ123" s="833"/>
      <c r="CA123" s="833">
        <v>6916965</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444</v>
      </c>
      <c r="DH123" s="780"/>
      <c r="DI123" s="780"/>
      <c r="DJ123" s="780"/>
      <c r="DK123" s="781"/>
      <c r="DL123" s="782" t="s">
        <v>392</v>
      </c>
      <c r="DM123" s="780"/>
      <c r="DN123" s="780"/>
      <c r="DO123" s="780"/>
      <c r="DP123" s="781"/>
      <c r="DQ123" s="782" t="s">
        <v>392</v>
      </c>
      <c r="DR123" s="780"/>
      <c r="DS123" s="780"/>
      <c r="DT123" s="780"/>
      <c r="DU123" s="781"/>
      <c r="DV123" s="824" t="s">
        <v>176</v>
      </c>
      <c r="DW123" s="825"/>
      <c r="DX123" s="825"/>
      <c r="DY123" s="825"/>
      <c r="DZ123" s="826"/>
    </row>
    <row r="124" spans="1:130" s="226" customFormat="1" ht="26.25" customHeight="1" thickBot="1" x14ac:dyDescent="0.25">
      <c r="A124" s="820"/>
      <c r="B124" s="821"/>
      <c r="C124" s="817"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176</v>
      </c>
      <c r="AB124" s="780"/>
      <c r="AC124" s="780"/>
      <c r="AD124" s="780"/>
      <c r="AE124" s="781"/>
      <c r="AF124" s="782" t="s">
        <v>176</v>
      </c>
      <c r="AG124" s="780"/>
      <c r="AH124" s="780"/>
      <c r="AI124" s="780"/>
      <c r="AJ124" s="781"/>
      <c r="AK124" s="782" t="s">
        <v>176</v>
      </c>
      <c r="AL124" s="780"/>
      <c r="AM124" s="780"/>
      <c r="AN124" s="780"/>
      <c r="AO124" s="781"/>
      <c r="AP124" s="824" t="s">
        <v>176</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176</v>
      </c>
      <c r="BR124" s="831"/>
      <c r="BS124" s="831"/>
      <c r="BT124" s="831"/>
      <c r="BU124" s="831"/>
      <c r="BV124" s="831" t="s">
        <v>438</v>
      </c>
      <c r="BW124" s="831"/>
      <c r="BX124" s="831"/>
      <c r="BY124" s="831"/>
      <c r="BZ124" s="831"/>
      <c r="CA124" s="831" t="s">
        <v>176</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444</v>
      </c>
      <c r="DH124" s="764"/>
      <c r="DI124" s="764"/>
      <c r="DJ124" s="764"/>
      <c r="DK124" s="765"/>
      <c r="DL124" s="766" t="s">
        <v>438</v>
      </c>
      <c r="DM124" s="764"/>
      <c r="DN124" s="764"/>
      <c r="DO124" s="764"/>
      <c r="DP124" s="765"/>
      <c r="DQ124" s="766" t="s">
        <v>176</v>
      </c>
      <c r="DR124" s="764"/>
      <c r="DS124" s="764"/>
      <c r="DT124" s="764"/>
      <c r="DU124" s="765"/>
      <c r="DV124" s="848" t="s">
        <v>438</v>
      </c>
      <c r="DW124" s="849"/>
      <c r="DX124" s="849"/>
      <c r="DY124" s="849"/>
      <c r="DZ124" s="850"/>
    </row>
    <row r="125" spans="1:130" s="226" customFormat="1" ht="26.25" customHeight="1" x14ac:dyDescent="0.2">
      <c r="A125" s="820"/>
      <c r="B125" s="821"/>
      <c r="C125" s="817"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176</v>
      </c>
      <c r="AB125" s="780"/>
      <c r="AC125" s="780"/>
      <c r="AD125" s="780"/>
      <c r="AE125" s="781"/>
      <c r="AF125" s="782" t="s">
        <v>438</v>
      </c>
      <c r="AG125" s="780"/>
      <c r="AH125" s="780"/>
      <c r="AI125" s="780"/>
      <c r="AJ125" s="781"/>
      <c r="AK125" s="782" t="s">
        <v>392</v>
      </c>
      <c r="AL125" s="780"/>
      <c r="AM125" s="780"/>
      <c r="AN125" s="780"/>
      <c r="AO125" s="781"/>
      <c r="AP125" s="824" t="s">
        <v>176</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480</v>
      </c>
      <c r="CL125" s="852"/>
      <c r="CM125" s="852"/>
      <c r="CN125" s="852"/>
      <c r="CO125" s="853"/>
      <c r="CP125" s="860" t="s">
        <v>481</v>
      </c>
      <c r="CQ125" s="810"/>
      <c r="CR125" s="810"/>
      <c r="CS125" s="810"/>
      <c r="CT125" s="810"/>
      <c r="CU125" s="810"/>
      <c r="CV125" s="810"/>
      <c r="CW125" s="810"/>
      <c r="CX125" s="810"/>
      <c r="CY125" s="810"/>
      <c r="CZ125" s="810"/>
      <c r="DA125" s="810"/>
      <c r="DB125" s="810"/>
      <c r="DC125" s="810"/>
      <c r="DD125" s="810"/>
      <c r="DE125" s="810"/>
      <c r="DF125" s="811"/>
      <c r="DG125" s="861" t="s">
        <v>176</v>
      </c>
      <c r="DH125" s="842"/>
      <c r="DI125" s="842"/>
      <c r="DJ125" s="842"/>
      <c r="DK125" s="842"/>
      <c r="DL125" s="842" t="s">
        <v>438</v>
      </c>
      <c r="DM125" s="842"/>
      <c r="DN125" s="842"/>
      <c r="DO125" s="842"/>
      <c r="DP125" s="842"/>
      <c r="DQ125" s="842" t="s">
        <v>176</v>
      </c>
      <c r="DR125" s="842"/>
      <c r="DS125" s="842"/>
      <c r="DT125" s="842"/>
      <c r="DU125" s="842"/>
      <c r="DV125" s="843" t="s">
        <v>392</v>
      </c>
      <c r="DW125" s="843"/>
      <c r="DX125" s="843"/>
      <c r="DY125" s="843"/>
      <c r="DZ125" s="844"/>
    </row>
    <row r="126" spans="1:130" s="226" customFormat="1" ht="26.25" customHeight="1" thickBot="1" x14ac:dyDescent="0.25">
      <c r="A126" s="820"/>
      <c r="B126" s="821"/>
      <c r="C126" s="817"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176</v>
      </c>
      <c r="AB126" s="780"/>
      <c r="AC126" s="780"/>
      <c r="AD126" s="780"/>
      <c r="AE126" s="781"/>
      <c r="AF126" s="782" t="s">
        <v>438</v>
      </c>
      <c r="AG126" s="780"/>
      <c r="AH126" s="780"/>
      <c r="AI126" s="780"/>
      <c r="AJ126" s="781"/>
      <c r="AK126" s="782" t="s">
        <v>176</v>
      </c>
      <c r="AL126" s="780"/>
      <c r="AM126" s="780"/>
      <c r="AN126" s="780"/>
      <c r="AO126" s="781"/>
      <c r="AP126" s="824" t="s">
        <v>176</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482</v>
      </c>
      <c r="CQ126" s="752"/>
      <c r="CR126" s="752"/>
      <c r="CS126" s="752"/>
      <c r="CT126" s="752"/>
      <c r="CU126" s="752"/>
      <c r="CV126" s="752"/>
      <c r="CW126" s="752"/>
      <c r="CX126" s="752"/>
      <c r="CY126" s="752"/>
      <c r="CZ126" s="752"/>
      <c r="DA126" s="752"/>
      <c r="DB126" s="752"/>
      <c r="DC126" s="752"/>
      <c r="DD126" s="752"/>
      <c r="DE126" s="752"/>
      <c r="DF126" s="753"/>
      <c r="DG126" s="789" t="s">
        <v>438</v>
      </c>
      <c r="DH126" s="790"/>
      <c r="DI126" s="790"/>
      <c r="DJ126" s="790"/>
      <c r="DK126" s="790"/>
      <c r="DL126" s="790" t="s">
        <v>438</v>
      </c>
      <c r="DM126" s="790"/>
      <c r="DN126" s="790"/>
      <c r="DO126" s="790"/>
      <c r="DP126" s="790"/>
      <c r="DQ126" s="790" t="s">
        <v>444</v>
      </c>
      <c r="DR126" s="790"/>
      <c r="DS126" s="790"/>
      <c r="DT126" s="790"/>
      <c r="DU126" s="790"/>
      <c r="DV126" s="796" t="s">
        <v>438</v>
      </c>
      <c r="DW126" s="796"/>
      <c r="DX126" s="796"/>
      <c r="DY126" s="796"/>
      <c r="DZ126" s="797"/>
    </row>
    <row r="127" spans="1:130" s="226"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176</v>
      </c>
      <c r="AB127" s="780"/>
      <c r="AC127" s="780"/>
      <c r="AD127" s="780"/>
      <c r="AE127" s="781"/>
      <c r="AF127" s="782" t="s">
        <v>392</v>
      </c>
      <c r="AG127" s="780"/>
      <c r="AH127" s="780"/>
      <c r="AI127" s="780"/>
      <c r="AJ127" s="781"/>
      <c r="AK127" s="782" t="s">
        <v>176</v>
      </c>
      <c r="AL127" s="780"/>
      <c r="AM127" s="780"/>
      <c r="AN127" s="780"/>
      <c r="AO127" s="781"/>
      <c r="AP127" s="824" t="s">
        <v>176</v>
      </c>
      <c r="AQ127" s="825"/>
      <c r="AR127" s="825"/>
      <c r="AS127" s="825"/>
      <c r="AT127" s="826"/>
      <c r="AU127" s="228"/>
      <c r="AV127" s="228"/>
      <c r="AW127" s="228"/>
      <c r="AX127" s="841" t="s">
        <v>484</v>
      </c>
      <c r="AY127" s="814"/>
      <c r="AZ127" s="814"/>
      <c r="BA127" s="814"/>
      <c r="BB127" s="814"/>
      <c r="BC127" s="814"/>
      <c r="BD127" s="814"/>
      <c r="BE127" s="815"/>
      <c r="BF127" s="813" t="s">
        <v>485</v>
      </c>
      <c r="BG127" s="814"/>
      <c r="BH127" s="814"/>
      <c r="BI127" s="814"/>
      <c r="BJ127" s="814"/>
      <c r="BK127" s="814"/>
      <c r="BL127" s="815"/>
      <c r="BM127" s="813" t="s">
        <v>486</v>
      </c>
      <c r="BN127" s="814"/>
      <c r="BO127" s="814"/>
      <c r="BP127" s="814"/>
      <c r="BQ127" s="814"/>
      <c r="BR127" s="814"/>
      <c r="BS127" s="815"/>
      <c r="BT127" s="813" t="s">
        <v>487</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488</v>
      </c>
      <c r="CQ127" s="752"/>
      <c r="CR127" s="752"/>
      <c r="CS127" s="752"/>
      <c r="CT127" s="752"/>
      <c r="CU127" s="752"/>
      <c r="CV127" s="752"/>
      <c r="CW127" s="752"/>
      <c r="CX127" s="752"/>
      <c r="CY127" s="752"/>
      <c r="CZ127" s="752"/>
      <c r="DA127" s="752"/>
      <c r="DB127" s="752"/>
      <c r="DC127" s="752"/>
      <c r="DD127" s="752"/>
      <c r="DE127" s="752"/>
      <c r="DF127" s="753"/>
      <c r="DG127" s="789" t="s">
        <v>176</v>
      </c>
      <c r="DH127" s="790"/>
      <c r="DI127" s="790"/>
      <c r="DJ127" s="790"/>
      <c r="DK127" s="790"/>
      <c r="DL127" s="790" t="s">
        <v>438</v>
      </c>
      <c r="DM127" s="790"/>
      <c r="DN127" s="790"/>
      <c r="DO127" s="790"/>
      <c r="DP127" s="790"/>
      <c r="DQ127" s="790" t="s">
        <v>438</v>
      </c>
      <c r="DR127" s="790"/>
      <c r="DS127" s="790"/>
      <c r="DT127" s="790"/>
      <c r="DU127" s="790"/>
      <c r="DV127" s="796" t="s">
        <v>176</v>
      </c>
      <c r="DW127" s="796"/>
      <c r="DX127" s="796"/>
      <c r="DY127" s="796"/>
      <c r="DZ127" s="797"/>
    </row>
    <row r="128" spans="1:130" s="226" customFormat="1" ht="26.25" customHeight="1" thickBot="1" x14ac:dyDescent="0.25">
      <c r="A128" s="798" t="s">
        <v>489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490</v>
      </c>
      <c r="X128" s="800"/>
      <c r="Y128" s="800"/>
      <c r="Z128" s="801"/>
      <c r="AA128" s="802">
        <v>15335</v>
      </c>
      <c r="AB128" s="803"/>
      <c r="AC128" s="803"/>
      <c r="AD128" s="803"/>
      <c r="AE128" s="804"/>
      <c r="AF128" s="805">
        <v>15093</v>
      </c>
      <c r="AG128" s="803"/>
      <c r="AH128" s="803"/>
      <c r="AI128" s="803"/>
      <c r="AJ128" s="804"/>
      <c r="AK128" s="805">
        <v>14888</v>
      </c>
      <c r="AL128" s="803"/>
      <c r="AM128" s="803"/>
      <c r="AN128" s="803"/>
      <c r="AO128" s="804"/>
      <c r="AP128" s="806"/>
      <c r="AQ128" s="807"/>
      <c r="AR128" s="807"/>
      <c r="AS128" s="807"/>
      <c r="AT128" s="808"/>
      <c r="AU128" s="228"/>
      <c r="AV128" s="228"/>
      <c r="AW128" s="228"/>
      <c r="AX128" s="809" t="s">
        <v>491</v>
      </c>
      <c r="AY128" s="810"/>
      <c r="AZ128" s="810"/>
      <c r="BA128" s="810"/>
      <c r="BB128" s="810"/>
      <c r="BC128" s="810"/>
      <c r="BD128" s="810"/>
      <c r="BE128" s="811"/>
      <c r="BF128" s="786" t="s">
        <v>438</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492</v>
      </c>
      <c r="CQ128" s="730"/>
      <c r="CR128" s="730"/>
      <c r="CS128" s="730"/>
      <c r="CT128" s="730"/>
      <c r="CU128" s="730"/>
      <c r="CV128" s="730"/>
      <c r="CW128" s="730"/>
      <c r="CX128" s="730"/>
      <c r="CY128" s="730"/>
      <c r="CZ128" s="730"/>
      <c r="DA128" s="730"/>
      <c r="DB128" s="730"/>
      <c r="DC128" s="730"/>
      <c r="DD128" s="730"/>
      <c r="DE128" s="730"/>
      <c r="DF128" s="731"/>
      <c r="DG128" s="792" t="s">
        <v>176</v>
      </c>
      <c r="DH128" s="793"/>
      <c r="DI128" s="793"/>
      <c r="DJ128" s="793"/>
      <c r="DK128" s="793"/>
      <c r="DL128" s="793" t="s">
        <v>444</v>
      </c>
      <c r="DM128" s="793"/>
      <c r="DN128" s="793"/>
      <c r="DO128" s="793"/>
      <c r="DP128" s="793"/>
      <c r="DQ128" s="793" t="s">
        <v>444</v>
      </c>
      <c r="DR128" s="793"/>
      <c r="DS128" s="793"/>
      <c r="DT128" s="793"/>
      <c r="DU128" s="793"/>
      <c r="DV128" s="794" t="s">
        <v>444</v>
      </c>
      <c r="DW128" s="794"/>
      <c r="DX128" s="794"/>
      <c r="DY128" s="794"/>
      <c r="DZ128" s="795"/>
    </row>
    <row r="129" spans="1:131" s="226"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3944757</v>
      </c>
      <c r="AB129" s="780"/>
      <c r="AC129" s="780"/>
      <c r="AD129" s="780"/>
      <c r="AE129" s="781"/>
      <c r="AF129" s="782">
        <v>4173391</v>
      </c>
      <c r="AG129" s="780"/>
      <c r="AH129" s="780"/>
      <c r="AI129" s="780"/>
      <c r="AJ129" s="781"/>
      <c r="AK129" s="782">
        <v>3994148</v>
      </c>
      <c r="AL129" s="780"/>
      <c r="AM129" s="780"/>
      <c r="AN129" s="780"/>
      <c r="AO129" s="781"/>
      <c r="AP129" s="783"/>
      <c r="AQ129" s="784"/>
      <c r="AR129" s="784"/>
      <c r="AS129" s="784"/>
      <c r="AT129" s="785"/>
      <c r="AU129" s="229"/>
      <c r="AV129" s="229"/>
      <c r="AW129" s="229"/>
      <c r="AX129" s="751" t="s">
        <v>494</v>
      </c>
      <c r="AY129" s="752"/>
      <c r="AZ129" s="752"/>
      <c r="BA129" s="752"/>
      <c r="BB129" s="752"/>
      <c r="BC129" s="752"/>
      <c r="BD129" s="752"/>
      <c r="BE129" s="753"/>
      <c r="BF129" s="770" t="s">
        <v>444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577661</v>
      </c>
      <c r="AB130" s="780"/>
      <c r="AC130" s="780"/>
      <c r="AD130" s="780"/>
      <c r="AE130" s="781"/>
      <c r="AF130" s="782">
        <v>570119</v>
      </c>
      <c r="AG130" s="780"/>
      <c r="AH130" s="780"/>
      <c r="AI130" s="780"/>
      <c r="AJ130" s="781"/>
      <c r="AK130" s="782">
        <v>519287</v>
      </c>
      <c r="AL130" s="780"/>
      <c r="AM130" s="780"/>
      <c r="AN130" s="780"/>
      <c r="AO130" s="781"/>
      <c r="AP130" s="783"/>
      <c r="AQ130" s="784"/>
      <c r="AR130" s="784"/>
      <c r="AS130" s="784"/>
      <c r="AT130" s="785"/>
      <c r="AU130" s="229"/>
      <c r="AV130" s="229"/>
      <c r="AW130" s="229"/>
      <c r="AX130" s="751" t="s">
        <v>497</v>
      </c>
      <c r="AY130" s="752"/>
      <c r="AZ130" s="752"/>
      <c r="BA130" s="752"/>
      <c r="BB130" s="752"/>
      <c r="BC130" s="752"/>
      <c r="BD130" s="752"/>
      <c r="BE130" s="753"/>
      <c r="BF130" s="754">
        <v>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3367096</v>
      </c>
      <c r="AB131" s="764"/>
      <c r="AC131" s="764"/>
      <c r="AD131" s="764"/>
      <c r="AE131" s="765"/>
      <c r="AF131" s="766">
        <v>3603272</v>
      </c>
      <c r="AG131" s="764"/>
      <c r="AH131" s="764"/>
      <c r="AI131" s="764"/>
      <c r="AJ131" s="765"/>
      <c r="AK131" s="766">
        <v>3474861</v>
      </c>
      <c r="AL131" s="764"/>
      <c r="AM131" s="764"/>
      <c r="AN131" s="764"/>
      <c r="AO131" s="765"/>
      <c r="AP131" s="767"/>
      <c r="AQ131" s="768"/>
      <c r="AR131" s="768"/>
      <c r="AS131" s="768"/>
      <c r="AT131" s="769"/>
      <c r="AU131" s="229"/>
      <c r="AV131" s="229"/>
      <c r="AW131" s="229"/>
      <c r="AX131" s="729" t="s">
        <v>499</v>
      </c>
      <c r="AY131" s="730"/>
      <c r="AZ131" s="730"/>
      <c r="BA131" s="730"/>
      <c r="BB131" s="730"/>
      <c r="BC131" s="730"/>
      <c r="BD131" s="730"/>
      <c r="BE131" s="731"/>
      <c r="BF131" s="732" t="s">
        <v>500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0.96062007100000002</v>
      </c>
      <c r="AB132" s="745"/>
      <c r="AC132" s="745"/>
      <c r="AD132" s="745"/>
      <c r="AE132" s="746"/>
      <c r="AF132" s="747">
        <v>-5.991776E-2</v>
      </c>
      <c r="AG132" s="745"/>
      <c r="AH132" s="745"/>
      <c r="AI132" s="745"/>
      <c r="AJ132" s="746"/>
      <c r="AK132" s="747">
        <v>1.4814981089999999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1.9</v>
      </c>
      <c r="AB133" s="724"/>
      <c r="AC133" s="724"/>
      <c r="AD133" s="724"/>
      <c r="AE133" s="725"/>
      <c r="AF133" s="723">
        <v>0.7</v>
      </c>
      <c r="AG133" s="724"/>
      <c r="AH133" s="724"/>
      <c r="AI133" s="724"/>
      <c r="AJ133" s="725"/>
      <c r="AK133" s="723">
        <v>0.7</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PRlnM6qIbBG/hbf7aUCn1PCj1RPL3GfigoELDv9mS3qHJGZ7veZ/e9m60cGvXQSt/t98ADhTOXoaiNbZzOi4g==" saltValue="Gc1qt4mexk8wUOkgLMCz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Ti3SSYypCBzvSGbRvjIICtbdQyCosjmg1kSvYUf2RNAh4ThIiCWBXjSMe3S6Hh1NOLKNlujekAxmRZc5yS9RKg==" saltValue="yEtISh3sS16tHmDFwb2G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kxMhJ73sFBI1a2eHkRt/f0qAKxQEi5xxQjlpoL3SwkvyZ/w7Qwap7DfREgaH1MPjJKOjmI/krUNxEiX/GIpwg==" saltValue="a0IscPm8alVaqeiwbWB/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512</v>
      </c>
      <c r="AL9" s="1131"/>
      <c r="AM9" s="1131"/>
      <c r="AN9" s="1132"/>
      <c r="AO9" s="277">
        <v>1256967</v>
      </c>
      <c r="AP9" s="277">
        <v>206806</v>
      </c>
      <c r="AQ9" s="278">
        <v>138583</v>
      </c>
      <c r="AR9" s="279">
        <v>49.2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513</v>
      </c>
      <c r="AL10" s="1131"/>
      <c r="AM10" s="1131"/>
      <c r="AN10" s="1132"/>
      <c r="AO10" s="280">
        <v>6540</v>
      </c>
      <c r="AP10" s="280">
        <v>1076</v>
      </c>
      <c r="AQ10" s="281">
        <v>15847</v>
      </c>
      <c r="AR10" s="282">
        <v>-93.2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514</v>
      </c>
      <c r="AL11" s="1131"/>
      <c r="AM11" s="1131"/>
      <c r="AN11" s="1132"/>
      <c r="AO11" s="280" t="s">
        <v>515</v>
      </c>
      <c r="AP11" s="280" t="s">
        <v>515</v>
      </c>
      <c r="AQ11" s="281">
        <v>2224</v>
      </c>
      <c r="AR11" s="282" t="s">
        <v>515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516</v>
      </c>
      <c r="AL12" s="1131"/>
      <c r="AM12" s="1131"/>
      <c r="AN12" s="1132"/>
      <c r="AO12" s="280" t="s">
        <v>515</v>
      </c>
      <c r="AP12" s="280" t="s">
        <v>515</v>
      </c>
      <c r="AQ12" s="281" t="s">
        <v>515</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517</v>
      </c>
      <c r="AL13" s="1131"/>
      <c r="AM13" s="1131"/>
      <c r="AN13" s="1132"/>
      <c r="AO13" s="280">
        <v>50849</v>
      </c>
      <c r="AP13" s="280">
        <v>8366</v>
      </c>
      <c r="AQ13" s="281">
        <v>5571</v>
      </c>
      <c r="AR13" s="282">
        <v>50.2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518</v>
      </c>
      <c r="AL14" s="1131"/>
      <c r="AM14" s="1131"/>
      <c r="AN14" s="1132"/>
      <c r="AO14" s="280">
        <v>26545</v>
      </c>
      <c r="AP14" s="280">
        <v>4367</v>
      </c>
      <c r="AQ14" s="281">
        <v>2766</v>
      </c>
      <c r="AR14" s="282">
        <v>57.9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519</v>
      </c>
      <c r="AL15" s="1134"/>
      <c r="AM15" s="1134"/>
      <c r="AN15" s="1135"/>
      <c r="AO15" s="280">
        <v>-78037</v>
      </c>
      <c r="AP15" s="280">
        <v>-12839</v>
      </c>
      <c r="AQ15" s="281">
        <v>-9361</v>
      </c>
      <c r="AR15" s="282">
        <v>37.200000000000003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188</v>
      </c>
      <c r="AL16" s="1134"/>
      <c r="AM16" s="1134"/>
      <c r="AN16" s="1135"/>
      <c r="AO16" s="280">
        <v>1262864</v>
      </c>
      <c r="AP16" s="280">
        <v>207776</v>
      </c>
      <c r="AQ16" s="281">
        <v>155632</v>
      </c>
      <c r="AR16" s="282">
        <v>33.5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524</v>
      </c>
      <c r="AL21" s="1137"/>
      <c r="AM21" s="1137"/>
      <c r="AN21" s="1138"/>
      <c r="AO21" s="293">
        <v>22.87</v>
      </c>
      <c r="AP21" s="294">
        <v>13.83</v>
      </c>
      <c r="AQ21" s="295">
        <v>9.0399999999999991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525</v>
      </c>
      <c r="AL22" s="1137"/>
      <c r="AM22" s="1137"/>
      <c r="AN22" s="1138"/>
      <c r="AO22" s="298">
        <v>94.3</v>
      </c>
      <c r="AP22" s="299">
        <v>96.2</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529</v>
      </c>
      <c r="AL32" s="1121"/>
      <c r="AM32" s="1121"/>
      <c r="AN32" s="1122"/>
      <c r="AO32" s="308">
        <v>549727</v>
      </c>
      <c r="AP32" s="308">
        <v>90445</v>
      </c>
      <c r="AQ32" s="309">
        <v>82029</v>
      </c>
      <c r="AR32" s="310">
        <v>10.3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530</v>
      </c>
      <c r="AL33" s="1121"/>
      <c r="AM33" s="1121"/>
      <c r="AN33" s="1122"/>
      <c r="AO33" s="308" t="s">
        <v>515</v>
      </c>
      <c r="AP33" s="308" t="s">
        <v>515</v>
      </c>
      <c r="AQ33" s="309" t="s">
        <v>515</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531</v>
      </c>
      <c r="AL34" s="1121"/>
      <c r="AM34" s="1121"/>
      <c r="AN34" s="1122"/>
      <c r="AO34" s="308" t="s">
        <v>515</v>
      </c>
      <c r="AP34" s="308" t="s">
        <v>515</v>
      </c>
      <c r="AQ34" s="309" t="s">
        <v>515</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532</v>
      </c>
      <c r="AL35" s="1121"/>
      <c r="AM35" s="1121"/>
      <c r="AN35" s="1122"/>
      <c r="AO35" s="308">
        <v>35928</v>
      </c>
      <c r="AP35" s="308">
        <v>5911</v>
      </c>
      <c r="AQ35" s="309">
        <v>28200</v>
      </c>
      <c r="AR35" s="310">
        <v>-79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533</v>
      </c>
      <c r="AL36" s="1121"/>
      <c r="AM36" s="1121"/>
      <c r="AN36" s="1122"/>
      <c r="AO36" s="308" t="s">
        <v>515</v>
      </c>
      <c r="AP36" s="308" t="s">
        <v>515</v>
      </c>
      <c r="AQ36" s="309">
        <v>4770</v>
      </c>
      <c r="AR36" s="310" t="s">
        <v>515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534</v>
      </c>
      <c r="AL37" s="1121"/>
      <c r="AM37" s="1121"/>
      <c r="AN37" s="1122"/>
      <c r="AO37" s="308" t="s">
        <v>515</v>
      </c>
      <c r="AP37" s="308" t="s">
        <v>515</v>
      </c>
      <c r="AQ37" s="309">
        <v>525</v>
      </c>
      <c r="AR37" s="310" t="s">
        <v>515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535</v>
      </c>
      <c r="AL38" s="1124"/>
      <c r="AM38" s="1124"/>
      <c r="AN38" s="1125"/>
      <c r="AO38" s="311" t="s">
        <v>515</v>
      </c>
      <c r="AP38" s="311" t="s">
        <v>515</v>
      </c>
      <c r="AQ38" s="312">
        <v>4</v>
      </c>
      <c r="AR38" s="300" t="s">
        <v>515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536</v>
      </c>
      <c r="AL39" s="1124"/>
      <c r="AM39" s="1124"/>
      <c r="AN39" s="1125"/>
      <c r="AO39" s="308">
        <v>-14888</v>
      </c>
      <c r="AP39" s="308">
        <v>-2449</v>
      </c>
      <c r="AQ39" s="309">
        <v>-1861</v>
      </c>
      <c r="AR39" s="310">
        <v>31.6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537</v>
      </c>
      <c r="AL40" s="1121"/>
      <c r="AM40" s="1121"/>
      <c r="AN40" s="1122"/>
      <c r="AO40" s="308">
        <v>-519287</v>
      </c>
      <c r="AP40" s="308">
        <v>-85437</v>
      </c>
      <c r="AQ40" s="309">
        <v>-76879</v>
      </c>
      <c r="AR40" s="310">
        <v>11.1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299</v>
      </c>
      <c r="AL41" s="1127"/>
      <c r="AM41" s="1127"/>
      <c r="AN41" s="1128"/>
      <c r="AO41" s="308">
        <v>51480</v>
      </c>
      <c r="AP41" s="308">
        <v>8470</v>
      </c>
      <c r="AQ41" s="309">
        <v>36788</v>
      </c>
      <c r="AR41" s="310">
        <v>-77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507</v>
      </c>
      <c r="AN49" s="1115" t="s">
        <v>541</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952882</v>
      </c>
      <c r="AN51" s="330">
        <v>138843</v>
      </c>
      <c r="AO51" s="331">
        <v>-7</v>
      </c>
      <c r="AP51" s="332">
        <v>114790</v>
      </c>
      <c r="AQ51" s="333">
        <v>-6.6</v>
      </c>
      <c r="AR51" s="334">
        <v>-0.4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733166</v>
      </c>
      <c r="AN52" s="338">
        <v>106829</v>
      </c>
      <c r="AO52" s="339">
        <v>-7.9</v>
      </c>
      <c r="AP52" s="340">
        <v>55601</v>
      </c>
      <c r="AQ52" s="341">
        <v>-15.5</v>
      </c>
      <c r="AR52" s="342">
        <v>7.6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687592</v>
      </c>
      <c r="AN53" s="330">
        <v>103413</v>
      </c>
      <c r="AO53" s="331">
        <v>-25.5</v>
      </c>
      <c r="AP53" s="332">
        <v>126262</v>
      </c>
      <c r="AQ53" s="333">
        <v>10</v>
      </c>
      <c r="AR53" s="334">
        <v>-35.5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558402</v>
      </c>
      <c r="AN54" s="338">
        <v>83983</v>
      </c>
      <c r="AO54" s="339">
        <v>-21.4</v>
      </c>
      <c r="AP54" s="340">
        <v>56769</v>
      </c>
      <c r="AQ54" s="341">
        <v>2.1</v>
      </c>
      <c r="AR54" s="342">
        <v>-23.5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1597887</v>
      </c>
      <c r="AN55" s="330">
        <v>247007</v>
      </c>
      <c r="AO55" s="331">
        <v>138.9</v>
      </c>
      <c r="AP55" s="332">
        <v>126525</v>
      </c>
      <c r="AQ55" s="333">
        <v>0.2</v>
      </c>
      <c r="AR55" s="334">
        <v>138.69999999999999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554845</v>
      </c>
      <c r="AN56" s="338">
        <v>85770</v>
      </c>
      <c r="AO56" s="339">
        <v>2.1</v>
      </c>
      <c r="AP56" s="340">
        <v>67052</v>
      </c>
      <c r="AQ56" s="341">
        <v>18.100000000000001</v>
      </c>
      <c r="AR56" s="342">
        <v>-16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733645</v>
      </c>
      <c r="AN57" s="330">
        <v>117233</v>
      </c>
      <c r="AO57" s="331">
        <v>-52.5</v>
      </c>
      <c r="AP57" s="332">
        <v>122054</v>
      </c>
      <c r="AQ57" s="333">
        <v>-3.5</v>
      </c>
      <c r="AR57" s="334">
        <v>-49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546650</v>
      </c>
      <c r="AN58" s="338">
        <v>87352</v>
      </c>
      <c r="AO58" s="339">
        <v>1.8</v>
      </c>
      <c r="AP58" s="340">
        <v>68298</v>
      </c>
      <c r="AQ58" s="341">
        <v>1.9</v>
      </c>
      <c r="AR58" s="342">
        <v>-0.1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528442</v>
      </c>
      <c r="AN59" s="330">
        <v>86943</v>
      </c>
      <c r="AO59" s="331">
        <v>-25.8</v>
      </c>
      <c r="AP59" s="332">
        <v>111644</v>
      </c>
      <c r="AQ59" s="333">
        <v>-8.5</v>
      </c>
      <c r="AR59" s="334">
        <v>-17.3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420298</v>
      </c>
      <c r="AN60" s="338">
        <v>69151</v>
      </c>
      <c r="AO60" s="339">
        <v>-20.8</v>
      </c>
      <c r="AP60" s="340">
        <v>66606</v>
      </c>
      <c r="AQ60" s="341">
        <v>-2.5</v>
      </c>
      <c r="AR60" s="342">
        <v>-18.3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900090</v>
      </c>
      <c r="AN61" s="345">
        <v>138688</v>
      </c>
      <c r="AO61" s="346">
        <v>5.6</v>
      </c>
      <c r="AP61" s="347">
        <v>120255</v>
      </c>
      <c r="AQ61" s="348">
        <v>-1.7</v>
      </c>
      <c r="AR61" s="334">
        <v>7.3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562672</v>
      </c>
      <c r="AN62" s="338">
        <v>86617</v>
      </c>
      <c r="AO62" s="339">
        <v>-9.1999999999999993</v>
      </c>
      <c r="AP62" s="340">
        <v>62865</v>
      </c>
      <c r="AQ62" s="341">
        <v>0.8</v>
      </c>
      <c r="AR62" s="342">
        <v>-10</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ubt++CxeyIsQO4i1b7IFMlG2XgEVEz67NfFNZZuvTOPGBLi40FlbBHwZ8PQOaTn/rrLtIxKBSx4VUV1E+j1tg==" saltValue="gx8b2zeTPYDc7g+5hWgb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1" spans="125:125" ht="13.5" hidden="1" customHeight="1" x14ac:dyDescent="0.2">
      <c r="DU121" s="255"/>
    </row>
  </sheetData>
  <sheetProtection algorithmName="SHA-512" hashValue="7cyZ9YNAoRHTjeDa8tpdkT2YlP/YEY6GE23LBF0eUewU2kHlBZv/EjAIy3TQhBJKWkmN0FQnExyA+WrotVYiPw==" saltValue="W2Uz2AkG1d7qrpjLv2fm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W40kMgZgkAshQ+pO+lI+sf2DA1byOYux8sJUndZoNg1pc9KzJGzKjkYETZ8sipSb/0HsV7eQ8/F6aismg/m9ow==" saltValue="8PTKGPEiHYuJfWBU7KhE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23.87</v>
      </c>
      <c r="G47" s="12">
        <v>22.96</v>
      </c>
      <c r="H47" s="12">
        <v>22.3</v>
      </c>
      <c r="I47" s="12">
        <v>22.6</v>
      </c>
      <c r="J47" s="13">
        <v>23.65</v>
      </c>
    </row>
    <row r="48" spans="2:10" ht="57.75" customHeight="1" x14ac:dyDescent="0.2">
      <c r="B48" s="14"/>
      <c r="C48" s="1141" t="s">
        <v>4</v>
      </c>
      <c r="D48" s="1141"/>
      <c r="E48" s="1142"/>
      <c r="F48" s="15">
        <v>5.35</v>
      </c>
      <c r="G48" s="16">
        <v>4.51</v>
      </c>
      <c r="H48" s="16">
        <v>8.75</v>
      </c>
      <c r="I48" s="16">
        <v>17.239999999999998</v>
      </c>
      <c r="J48" s="17">
        <v>19.8</v>
      </c>
    </row>
    <row r="49" spans="2:10" ht="57.75" customHeight="1" thickBot="1" x14ac:dyDescent="0.25">
      <c r="B49" s="18"/>
      <c r="C49" s="1143" t="s">
        <v>5</v>
      </c>
      <c r="D49" s="1143"/>
      <c r="E49" s="1144"/>
      <c r="F49" s="19" t="s">
        <v>562</v>
      </c>
      <c r="G49" s="20" t="s">
        <v>563</v>
      </c>
      <c r="H49" s="20">
        <v>4.45</v>
      </c>
      <c r="I49" s="20">
        <v>10.5</v>
      </c>
      <c r="J49" s="21">
        <v>1.82</v>
      </c>
    </row>
    <row r="50" spans="2:10" ht="13.2" x14ac:dyDescent="0.2"/>
  </sheetData>
  <sheetProtection algorithmName="SHA-512" hashValue="Lb4XUJJhl0b4Uc1dEBekO/QMXp/J2hsNRANDGtNaCtx3dqq+OTw7LqL0s9HGYO9o0IOcTPkRpkItRJm1Ey2IoA==" saltValue="hCVJeeh++CJ5RARY7SHV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2024-03-18T09:04:55Z</cp:lastPrinted>
  <dcterms:created xsi:type="dcterms:W3CDTF">2024-03-14T02:50:52Z</dcterms:created>
  <dcterms:modified xsi:type="dcterms:W3CDTF">2024-03-18T09:05:16Z</dcterms:modified>
  <cp:category/>
</cp:coreProperties>
</file>